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dl\Downloads\"/>
    </mc:Choice>
  </mc:AlternateContent>
  <xr:revisionPtr revIDLastSave="0" documentId="13_ncr:1_{C790A1A4-BC13-46C8-A964-C117CA01EB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tform_market_prices (2)" sheetId="1" r:id="rId1"/>
    <sheet name="Product-marketplaces Count" sheetId="2" r:id="rId2"/>
    <sheet name="ColumnFormat (Dry Maize)" sheetId="3" r:id="rId3"/>
    <sheet name="Sheet3" sheetId="4" r:id="rId4"/>
  </sheets>
  <definedNames>
    <definedName name="_xlnm._FilterDatabase" localSheetId="0" hidden="1">'platform_market_prices (2)'!$A$1:$P$9636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4" i="3" l="1"/>
  <c r="O95" i="3" s="1"/>
  <c r="P94" i="3"/>
  <c r="P95" i="3" s="1"/>
  <c r="Q94" i="3"/>
  <c r="M94" i="3"/>
  <c r="M93" i="3" s="1"/>
  <c r="N94" i="3"/>
  <c r="N93" i="3" s="1"/>
  <c r="I4" i="4"/>
  <c r="I3" i="4"/>
  <c r="R99" i="3"/>
  <c r="R100" i="3" s="1"/>
  <c r="N99" i="3"/>
  <c r="N100" i="3" s="1"/>
  <c r="P99" i="3"/>
  <c r="M95" i="3"/>
  <c r="H94" i="3"/>
  <c r="G94" i="3"/>
  <c r="D94" i="3"/>
  <c r="C94" i="3"/>
  <c r="B94" i="3"/>
  <c r="D80" i="3"/>
  <c r="D70" i="3"/>
  <c r="D60" i="3"/>
  <c r="D50" i="3"/>
  <c r="D40" i="3"/>
  <c r="D30" i="3"/>
  <c r="D20" i="3"/>
  <c r="D10" i="3"/>
  <c r="C80" i="3"/>
  <c r="C70" i="3"/>
  <c r="C60" i="3"/>
  <c r="C50" i="3"/>
  <c r="C40" i="3"/>
  <c r="C30" i="3"/>
  <c r="C20" i="3"/>
  <c r="C10" i="3"/>
  <c r="B80" i="3"/>
  <c r="E80" i="3" s="1"/>
  <c r="B70" i="3"/>
  <c r="E70" i="3" s="1"/>
  <c r="B60" i="3"/>
  <c r="E60" i="3" s="1"/>
  <c r="B50" i="3"/>
  <c r="E50" i="3" s="1"/>
  <c r="B40" i="3"/>
  <c r="B30" i="3"/>
  <c r="E30" i="3" s="1"/>
  <c r="B20" i="3"/>
  <c r="E20" i="3" s="1"/>
  <c r="B10" i="3"/>
  <c r="E10" i="3" s="1"/>
  <c r="AB2" i="3"/>
  <c r="AA2" i="3"/>
  <c r="Z2" i="3"/>
  <c r="Y2" i="3"/>
  <c r="X2" i="3"/>
  <c r="W2" i="3"/>
  <c r="V2" i="3"/>
  <c r="U2" i="3"/>
  <c r="T2" i="3"/>
  <c r="S2" i="3"/>
  <c r="L2" i="3"/>
  <c r="K2" i="3"/>
  <c r="H2" i="3"/>
  <c r="R2" i="3"/>
  <c r="Q2" i="3"/>
  <c r="I2" i="3"/>
  <c r="P2" i="3"/>
  <c r="O2" i="3"/>
  <c r="N2" i="3"/>
  <c r="G2" i="3"/>
  <c r="F2" i="3"/>
  <c r="M2" i="3"/>
  <c r="J2" i="3"/>
  <c r="D84" i="3"/>
  <c r="C84" i="3"/>
  <c r="B84" i="3"/>
  <c r="D83" i="3"/>
  <c r="C83" i="3"/>
  <c r="B83" i="3"/>
  <c r="D82" i="3"/>
  <c r="C82" i="3"/>
  <c r="B82" i="3"/>
  <c r="D81" i="3"/>
  <c r="C81" i="3"/>
  <c r="B81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2"/>
  <c r="B3" i="2"/>
  <c r="I9636" i="1"/>
  <c r="J9636" i="1" s="1"/>
  <c r="I9635" i="1"/>
  <c r="J9635" i="1" s="1"/>
  <c r="I9634" i="1"/>
  <c r="J9634" i="1" s="1"/>
  <c r="I9633" i="1"/>
  <c r="J9633" i="1" s="1"/>
  <c r="I9632" i="1"/>
  <c r="J9632" i="1" s="1"/>
  <c r="I9631" i="1"/>
  <c r="J9631" i="1" s="1"/>
  <c r="I9630" i="1"/>
  <c r="J9630" i="1" s="1"/>
  <c r="I9629" i="1"/>
  <c r="J9629" i="1" s="1"/>
  <c r="I9628" i="1"/>
  <c r="J9628" i="1" s="1"/>
  <c r="I9627" i="1"/>
  <c r="J9627" i="1" s="1"/>
  <c r="I9626" i="1"/>
  <c r="J9626" i="1" s="1"/>
  <c r="I9625" i="1"/>
  <c r="J9625" i="1" s="1"/>
  <c r="I9624" i="1"/>
  <c r="J9624" i="1" s="1"/>
  <c r="I9623" i="1"/>
  <c r="J9623" i="1" s="1"/>
  <c r="I9622" i="1"/>
  <c r="J9622" i="1" s="1"/>
  <c r="I9621" i="1"/>
  <c r="J9621" i="1" s="1"/>
  <c r="I9620" i="1"/>
  <c r="J9620" i="1" s="1"/>
  <c r="I9619" i="1"/>
  <c r="J9619" i="1" s="1"/>
  <c r="I9618" i="1"/>
  <c r="J9618" i="1" s="1"/>
  <c r="I9617" i="1"/>
  <c r="J9617" i="1" s="1"/>
  <c r="I9616" i="1"/>
  <c r="J9616" i="1" s="1"/>
  <c r="I9615" i="1"/>
  <c r="J9615" i="1" s="1"/>
  <c r="I9614" i="1"/>
  <c r="J9614" i="1" s="1"/>
  <c r="I9613" i="1"/>
  <c r="J9613" i="1" s="1"/>
  <c r="I9612" i="1"/>
  <c r="J9612" i="1" s="1"/>
  <c r="I9611" i="1"/>
  <c r="J9611" i="1" s="1"/>
  <c r="I9610" i="1"/>
  <c r="J9610" i="1" s="1"/>
  <c r="I9609" i="1"/>
  <c r="J9609" i="1" s="1"/>
  <c r="I9608" i="1"/>
  <c r="J9608" i="1" s="1"/>
  <c r="I9607" i="1"/>
  <c r="J9607" i="1" s="1"/>
  <c r="I9606" i="1"/>
  <c r="J9606" i="1" s="1"/>
  <c r="I9605" i="1"/>
  <c r="J9605" i="1" s="1"/>
  <c r="I9604" i="1"/>
  <c r="J9604" i="1" s="1"/>
  <c r="I9603" i="1"/>
  <c r="J9603" i="1" s="1"/>
  <c r="I9602" i="1"/>
  <c r="J9602" i="1" s="1"/>
  <c r="I9601" i="1"/>
  <c r="J9601" i="1" s="1"/>
  <c r="I9600" i="1"/>
  <c r="J9600" i="1" s="1"/>
  <c r="I9599" i="1"/>
  <c r="J9599" i="1" s="1"/>
  <c r="I9598" i="1"/>
  <c r="J9598" i="1" s="1"/>
  <c r="I9597" i="1"/>
  <c r="J9597" i="1" s="1"/>
  <c r="I9596" i="1"/>
  <c r="J9596" i="1" s="1"/>
  <c r="I9595" i="1"/>
  <c r="J9595" i="1" s="1"/>
  <c r="I9594" i="1"/>
  <c r="J9594" i="1" s="1"/>
  <c r="I9593" i="1"/>
  <c r="J9593" i="1" s="1"/>
  <c r="I9592" i="1"/>
  <c r="J9592" i="1" s="1"/>
  <c r="I9591" i="1"/>
  <c r="J9591" i="1" s="1"/>
  <c r="I9590" i="1"/>
  <c r="J9590" i="1" s="1"/>
  <c r="I9589" i="1"/>
  <c r="J9589" i="1" s="1"/>
  <c r="I9588" i="1"/>
  <c r="J9588" i="1" s="1"/>
  <c r="I9587" i="1"/>
  <c r="J9587" i="1" s="1"/>
  <c r="I9586" i="1"/>
  <c r="J9586" i="1" s="1"/>
  <c r="I9585" i="1"/>
  <c r="J9585" i="1" s="1"/>
  <c r="I9584" i="1"/>
  <c r="J9584" i="1" s="1"/>
  <c r="I9583" i="1"/>
  <c r="J9583" i="1" s="1"/>
  <c r="I9582" i="1"/>
  <c r="J9582" i="1" s="1"/>
  <c r="I9581" i="1"/>
  <c r="J9581" i="1" s="1"/>
  <c r="I9580" i="1"/>
  <c r="J9580" i="1" s="1"/>
  <c r="I9579" i="1"/>
  <c r="J9579" i="1" s="1"/>
  <c r="I9578" i="1"/>
  <c r="J9578" i="1" s="1"/>
  <c r="I9577" i="1"/>
  <c r="J9577" i="1" s="1"/>
  <c r="I9576" i="1"/>
  <c r="J9576" i="1" s="1"/>
  <c r="I9575" i="1"/>
  <c r="J9575" i="1" s="1"/>
  <c r="I9574" i="1"/>
  <c r="J9574" i="1" s="1"/>
  <c r="I9573" i="1"/>
  <c r="J9573" i="1" s="1"/>
  <c r="I9572" i="1"/>
  <c r="J9572" i="1" s="1"/>
  <c r="I9571" i="1"/>
  <c r="J9571" i="1" s="1"/>
  <c r="I9570" i="1"/>
  <c r="J9570" i="1" s="1"/>
  <c r="I9569" i="1"/>
  <c r="J9569" i="1" s="1"/>
  <c r="I9568" i="1"/>
  <c r="J9568" i="1" s="1"/>
  <c r="I9567" i="1"/>
  <c r="J9567" i="1" s="1"/>
  <c r="I9566" i="1"/>
  <c r="J9566" i="1" s="1"/>
  <c r="I9565" i="1"/>
  <c r="J9565" i="1" s="1"/>
  <c r="I9564" i="1"/>
  <c r="J9564" i="1" s="1"/>
  <c r="I9563" i="1"/>
  <c r="J9563" i="1" s="1"/>
  <c r="I9562" i="1"/>
  <c r="J9562" i="1" s="1"/>
  <c r="I9561" i="1"/>
  <c r="J9561" i="1" s="1"/>
  <c r="I9560" i="1"/>
  <c r="J9560" i="1" s="1"/>
  <c r="I9559" i="1"/>
  <c r="J9559" i="1" s="1"/>
  <c r="I9558" i="1"/>
  <c r="J9558" i="1" s="1"/>
  <c r="I9557" i="1"/>
  <c r="J9557" i="1" s="1"/>
  <c r="I9556" i="1"/>
  <c r="J9556" i="1" s="1"/>
  <c r="I9555" i="1"/>
  <c r="J9555" i="1" s="1"/>
  <c r="I9554" i="1"/>
  <c r="J9554" i="1" s="1"/>
  <c r="I9553" i="1"/>
  <c r="J9553" i="1" s="1"/>
  <c r="I9552" i="1"/>
  <c r="J9552" i="1" s="1"/>
  <c r="I9551" i="1"/>
  <c r="J9551" i="1" s="1"/>
  <c r="I9550" i="1"/>
  <c r="J9550" i="1" s="1"/>
  <c r="I9549" i="1"/>
  <c r="J9549" i="1" s="1"/>
  <c r="I9548" i="1"/>
  <c r="J9548" i="1" s="1"/>
  <c r="I9547" i="1"/>
  <c r="J9547" i="1" s="1"/>
  <c r="I9546" i="1"/>
  <c r="J9546" i="1" s="1"/>
  <c r="I9545" i="1"/>
  <c r="J9545" i="1" s="1"/>
  <c r="I9544" i="1"/>
  <c r="J9544" i="1" s="1"/>
  <c r="I9543" i="1"/>
  <c r="J9543" i="1" s="1"/>
  <c r="I9542" i="1"/>
  <c r="J9542" i="1" s="1"/>
  <c r="I9541" i="1"/>
  <c r="J9541" i="1" s="1"/>
  <c r="I9540" i="1"/>
  <c r="J9540" i="1" s="1"/>
  <c r="I9539" i="1"/>
  <c r="J9539" i="1" s="1"/>
  <c r="I9538" i="1"/>
  <c r="J9538" i="1" s="1"/>
  <c r="I9537" i="1"/>
  <c r="J9537" i="1" s="1"/>
  <c r="I9536" i="1"/>
  <c r="J9536" i="1" s="1"/>
  <c r="I9535" i="1"/>
  <c r="J9535" i="1" s="1"/>
  <c r="I9534" i="1"/>
  <c r="J9534" i="1" s="1"/>
  <c r="I9533" i="1"/>
  <c r="J9533" i="1" s="1"/>
  <c r="I9532" i="1"/>
  <c r="J9532" i="1" s="1"/>
  <c r="I9531" i="1"/>
  <c r="J9531" i="1" s="1"/>
  <c r="I9530" i="1"/>
  <c r="J9530" i="1" s="1"/>
  <c r="I9529" i="1"/>
  <c r="J9529" i="1" s="1"/>
  <c r="I9528" i="1"/>
  <c r="J9528" i="1" s="1"/>
  <c r="I9527" i="1"/>
  <c r="J9527" i="1" s="1"/>
  <c r="I9526" i="1"/>
  <c r="J9526" i="1" s="1"/>
  <c r="I9525" i="1"/>
  <c r="J9525" i="1" s="1"/>
  <c r="I9524" i="1"/>
  <c r="J9524" i="1" s="1"/>
  <c r="I9523" i="1"/>
  <c r="J9523" i="1" s="1"/>
  <c r="I9522" i="1"/>
  <c r="J9522" i="1" s="1"/>
  <c r="I9521" i="1"/>
  <c r="J9521" i="1" s="1"/>
  <c r="I9520" i="1"/>
  <c r="J9520" i="1" s="1"/>
  <c r="I9519" i="1"/>
  <c r="J9519" i="1" s="1"/>
  <c r="I9518" i="1"/>
  <c r="J9518" i="1" s="1"/>
  <c r="I9517" i="1"/>
  <c r="J9517" i="1" s="1"/>
  <c r="I9516" i="1"/>
  <c r="J9516" i="1" s="1"/>
  <c r="I9515" i="1"/>
  <c r="J9515" i="1" s="1"/>
  <c r="I9514" i="1"/>
  <c r="J9514" i="1" s="1"/>
  <c r="I9513" i="1"/>
  <c r="J9513" i="1" s="1"/>
  <c r="I9512" i="1"/>
  <c r="J9512" i="1" s="1"/>
  <c r="I9511" i="1"/>
  <c r="J9511" i="1" s="1"/>
  <c r="I9510" i="1"/>
  <c r="J9510" i="1" s="1"/>
  <c r="I9509" i="1"/>
  <c r="J9509" i="1" s="1"/>
  <c r="I9508" i="1"/>
  <c r="J9508" i="1" s="1"/>
  <c r="I9507" i="1"/>
  <c r="J9507" i="1" s="1"/>
  <c r="I9506" i="1"/>
  <c r="J9506" i="1" s="1"/>
  <c r="I9505" i="1"/>
  <c r="J9505" i="1" s="1"/>
  <c r="I9504" i="1"/>
  <c r="J9504" i="1" s="1"/>
  <c r="I9503" i="1"/>
  <c r="J9503" i="1" s="1"/>
  <c r="I9502" i="1"/>
  <c r="J9502" i="1" s="1"/>
  <c r="I9501" i="1"/>
  <c r="J9501" i="1" s="1"/>
  <c r="I9500" i="1"/>
  <c r="J9500" i="1" s="1"/>
  <c r="I9499" i="1"/>
  <c r="J9499" i="1" s="1"/>
  <c r="I9498" i="1"/>
  <c r="J9498" i="1" s="1"/>
  <c r="I9497" i="1"/>
  <c r="J9497" i="1" s="1"/>
  <c r="I9496" i="1"/>
  <c r="J9496" i="1" s="1"/>
  <c r="I9495" i="1"/>
  <c r="J9495" i="1" s="1"/>
  <c r="I9494" i="1"/>
  <c r="J9494" i="1" s="1"/>
  <c r="I9493" i="1"/>
  <c r="J9493" i="1" s="1"/>
  <c r="I9492" i="1"/>
  <c r="J9492" i="1" s="1"/>
  <c r="I9491" i="1"/>
  <c r="J9491" i="1" s="1"/>
  <c r="I9490" i="1"/>
  <c r="J9490" i="1" s="1"/>
  <c r="I9489" i="1"/>
  <c r="J9489" i="1" s="1"/>
  <c r="I9488" i="1"/>
  <c r="J9488" i="1" s="1"/>
  <c r="I9487" i="1"/>
  <c r="J9487" i="1" s="1"/>
  <c r="I9486" i="1"/>
  <c r="J9486" i="1" s="1"/>
  <c r="I9485" i="1"/>
  <c r="J9485" i="1" s="1"/>
  <c r="I9484" i="1"/>
  <c r="J9484" i="1" s="1"/>
  <c r="I9483" i="1"/>
  <c r="J9483" i="1" s="1"/>
  <c r="I9482" i="1"/>
  <c r="J9482" i="1" s="1"/>
  <c r="I9481" i="1"/>
  <c r="J9481" i="1" s="1"/>
  <c r="I9480" i="1"/>
  <c r="J9480" i="1" s="1"/>
  <c r="I9479" i="1"/>
  <c r="J9479" i="1" s="1"/>
  <c r="I9478" i="1"/>
  <c r="J9478" i="1" s="1"/>
  <c r="I9477" i="1"/>
  <c r="J9477" i="1" s="1"/>
  <c r="I9476" i="1"/>
  <c r="J9476" i="1" s="1"/>
  <c r="I9475" i="1"/>
  <c r="J9475" i="1" s="1"/>
  <c r="I9474" i="1"/>
  <c r="J9474" i="1" s="1"/>
  <c r="I9473" i="1"/>
  <c r="J9473" i="1" s="1"/>
  <c r="I9472" i="1"/>
  <c r="J9472" i="1" s="1"/>
  <c r="I9471" i="1"/>
  <c r="J9471" i="1" s="1"/>
  <c r="I9470" i="1"/>
  <c r="J9470" i="1" s="1"/>
  <c r="I9469" i="1"/>
  <c r="J9469" i="1" s="1"/>
  <c r="I9468" i="1"/>
  <c r="J9468" i="1" s="1"/>
  <c r="I9467" i="1"/>
  <c r="J9467" i="1" s="1"/>
  <c r="I9466" i="1"/>
  <c r="J9466" i="1" s="1"/>
  <c r="I9465" i="1"/>
  <c r="J9465" i="1" s="1"/>
  <c r="I9464" i="1"/>
  <c r="J9464" i="1" s="1"/>
  <c r="I9463" i="1"/>
  <c r="J9463" i="1" s="1"/>
  <c r="I9462" i="1"/>
  <c r="J9462" i="1" s="1"/>
  <c r="I9461" i="1"/>
  <c r="J9461" i="1" s="1"/>
  <c r="I9460" i="1"/>
  <c r="J9460" i="1" s="1"/>
  <c r="I9459" i="1"/>
  <c r="J9459" i="1" s="1"/>
  <c r="I9458" i="1"/>
  <c r="J9458" i="1" s="1"/>
  <c r="I9457" i="1"/>
  <c r="J9457" i="1" s="1"/>
  <c r="I9456" i="1"/>
  <c r="J9456" i="1" s="1"/>
  <c r="I9455" i="1"/>
  <c r="J9455" i="1" s="1"/>
  <c r="I9454" i="1"/>
  <c r="J9454" i="1" s="1"/>
  <c r="I9453" i="1"/>
  <c r="J9453" i="1" s="1"/>
  <c r="I9452" i="1"/>
  <c r="J9452" i="1" s="1"/>
  <c r="I9451" i="1"/>
  <c r="J9451" i="1" s="1"/>
  <c r="I9450" i="1"/>
  <c r="J9450" i="1" s="1"/>
  <c r="I9449" i="1"/>
  <c r="J9449" i="1" s="1"/>
  <c r="I9448" i="1"/>
  <c r="J9448" i="1" s="1"/>
  <c r="I9447" i="1"/>
  <c r="J9447" i="1" s="1"/>
  <c r="I9446" i="1"/>
  <c r="J9446" i="1" s="1"/>
  <c r="I9445" i="1"/>
  <c r="J9445" i="1" s="1"/>
  <c r="I9444" i="1"/>
  <c r="J9444" i="1" s="1"/>
  <c r="I9443" i="1"/>
  <c r="J9443" i="1" s="1"/>
  <c r="I9442" i="1"/>
  <c r="J9442" i="1" s="1"/>
  <c r="I9441" i="1"/>
  <c r="J9441" i="1" s="1"/>
  <c r="I9440" i="1"/>
  <c r="J9440" i="1" s="1"/>
  <c r="I9439" i="1"/>
  <c r="J9439" i="1" s="1"/>
  <c r="I9438" i="1"/>
  <c r="J9438" i="1" s="1"/>
  <c r="I9437" i="1"/>
  <c r="J9437" i="1" s="1"/>
  <c r="I9436" i="1"/>
  <c r="J9436" i="1" s="1"/>
  <c r="I9435" i="1"/>
  <c r="J9435" i="1" s="1"/>
  <c r="I9434" i="1"/>
  <c r="J9434" i="1" s="1"/>
  <c r="I9433" i="1"/>
  <c r="J9433" i="1" s="1"/>
  <c r="I9432" i="1"/>
  <c r="J9432" i="1" s="1"/>
  <c r="I9431" i="1"/>
  <c r="J9431" i="1" s="1"/>
  <c r="I9430" i="1"/>
  <c r="J9430" i="1" s="1"/>
  <c r="I9429" i="1"/>
  <c r="J9429" i="1" s="1"/>
  <c r="I9428" i="1"/>
  <c r="J9428" i="1" s="1"/>
  <c r="I9427" i="1"/>
  <c r="J9427" i="1" s="1"/>
  <c r="I9426" i="1"/>
  <c r="J9426" i="1" s="1"/>
  <c r="I9425" i="1"/>
  <c r="J9425" i="1" s="1"/>
  <c r="I9424" i="1"/>
  <c r="J9424" i="1" s="1"/>
  <c r="I9423" i="1"/>
  <c r="J9423" i="1" s="1"/>
  <c r="I9422" i="1"/>
  <c r="J9422" i="1" s="1"/>
  <c r="I9421" i="1"/>
  <c r="J9421" i="1" s="1"/>
  <c r="I9420" i="1"/>
  <c r="J9420" i="1" s="1"/>
  <c r="I9419" i="1"/>
  <c r="J9419" i="1" s="1"/>
  <c r="I9418" i="1"/>
  <c r="J9418" i="1" s="1"/>
  <c r="I9417" i="1"/>
  <c r="J9417" i="1" s="1"/>
  <c r="I9416" i="1"/>
  <c r="J9416" i="1" s="1"/>
  <c r="I9415" i="1"/>
  <c r="J9415" i="1" s="1"/>
  <c r="I9414" i="1"/>
  <c r="J9414" i="1" s="1"/>
  <c r="I9413" i="1"/>
  <c r="J9413" i="1" s="1"/>
  <c r="I9412" i="1"/>
  <c r="J9412" i="1" s="1"/>
  <c r="I9411" i="1"/>
  <c r="J9411" i="1" s="1"/>
  <c r="I9410" i="1"/>
  <c r="J9410" i="1" s="1"/>
  <c r="I9409" i="1"/>
  <c r="J9409" i="1" s="1"/>
  <c r="I9408" i="1"/>
  <c r="J9408" i="1" s="1"/>
  <c r="I9407" i="1"/>
  <c r="J9407" i="1" s="1"/>
  <c r="I9406" i="1"/>
  <c r="J9406" i="1" s="1"/>
  <c r="I9405" i="1"/>
  <c r="J9405" i="1" s="1"/>
  <c r="I9404" i="1"/>
  <c r="J9404" i="1" s="1"/>
  <c r="I9403" i="1"/>
  <c r="J9403" i="1" s="1"/>
  <c r="I9402" i="1"/>
  <c r="J9402" i="1" s="1"/>
  <c r="I9401" i="1"/>
  <c r="J9401" i="1" s="1"/>
  <c r="I9400" i="1"/>
  <c r="J9400" i="1" s="1"/>
  <c r="I9399" i="1"/>
  <c r="J9399" i="1" s="1"/>
  <c r="I9398" i="1"/>
  <c r="J9398" i="1" s="1"/>
  <c r="I9397" i="1"/>
  <c r="J9397" i="1" s="1"/>
  <c r="I9396" i="1"/>
  <c r="J9396" i="1" s="1"/>
  <c r="I9395" i="1"/>
  <c r="J9395" i="1" s="1"/>
  <c r="I9394" i="1"/>
  <c r="J9394" i="1" s="1"/>
  <c r="I9393" i="1"/>
  <c r="J9393" i="1" s="1"/>
  <c r="I9392" i="1"/>
  <c r="J9392" i="1" s="1"/>
  <c r="I9391" i="1"/>
  <c r="J9391" i="1" s="1"/>
  <c r="I9390" i="1"/>
  <c r="J9390" i="1" s="1"/>
  <c r="I9389" i="1"/>
  <c r="J9389" i="1" s="1"/>
  <c r="I9388" i="1"/>
  <c r="J9388" i="1" s="1"/>
  <c r="I9387" i="1"/>
  <c r="J9387" i="1" s="1"/>
  <c r="I9386" i="1"/>
  <c r="J9386" i="1" s="1"/>
  <c r="I9385" i="1"/>
  <c r="J9385" i="1" s="1"/>
  <c r="I9384" i="1"/>
  <c r="J9384" i="1" s="1"/>
  <c r="I9383" i="1"/>
  <c r="J9383" i="1" s="1"/>
  <c r="I9382" i="1"/>
  <c r="J9382" i="1" s="1"/>
  <c r="I9381" i="1"/>
  <c r="J9381" i="1" s="1"/>
  <c r="I9380" i="1"/>
  <c r="J9380" i="1" s="1"/>
  <c r="I9379" i="1"/>
  <c r="J9379" i="1" s="1"/>
  <c r="I9378" i="1"/>
  <c r="J9378" i="1" s="1"/>
  <c r="I9377" i="1"/>
  <c r="J9377" i="1" s="1"/>
  <c r="I9376" i="1"/>
  <c r="J9376" i="1" s="1"/>
  <c r="I9375" i="1"/>
  <c r="J9375" i="1" s="1"/>
  <c r="I9374" i="1"/>
  <c r="J9374" i="1" s="1"/>
  <c r="I9373" i="1"/>
  <c r="J9373" i="1" s="1"/>
  <c r="I9372" i="1"/>
  <c r="J9372" i="1" s="1"/>
  <c r="I9371" i="1"/>
  <c r="J9371" i="1" s="1"/>
  <c r="I9370" i="1"/>
  <c r="J9370" i="1" s="1"/>
  <c r="I9369" i="1"/>
  <c r="J9369" i="1" s="1"/>
  <c r="I9368" i="1"/>
  <c r="J9368" i="1" s="1"/>
  <c r="I9367" i="1"/>
  <c r="J9367" i="1" s="1"/>
  <c r="I9366" i="1"/>
  <c r="J9366" i="1" s="1"/>
  <c r="I9365" i="1"/>
  <c r="J9365" i="1" s="1"/>
  <c r="I9364" i="1"/>
  <c r="J9364" i="1" s="1"/>
  <c r="I9363" i="1"/>
  <c r="J9363" i="1" s="1"/>
  <c r="I9362" i="1"/>
  <c r="J9362" i="1" s="1"/>
  <c r="I9361" i="1"/>
  <c r="J9361" i="1" s="1"/>
  <c r="I9360" i="1"/>
  <c r="J9360" i="1" s="1"/>
  <c r="I9359" i="1"/>
  <c r="J9359" i="1" s="1"/>
  <c r="I9358" i="1"/>
  <c r="J9358" i="1" s="1"/>
  <c r="I9357" i="1"/>
  <c r="J9357" i="1" s="1"/>
  <c r="I9356" i="1"/>
  <c r="J9356" i="1" s="1"/>
  <c r="I9355" i="1"/>
  <c r="J9355" i="1" s="1"/>
  <c r="I9354" i="1"/>
  <c r="J9354" i="1" s="1"/>
  <c r="I9353" i="1"/>
  <c r="J9353" i="1" s="1"/>
  <c r="I9352" i="1"/>
  <c r="J9352" i="1" s="1"/>
  <c r="I9351" i="1"/>
  <c r="J9351" i="1" s="1"/>
  <c r="I9350" i="1"/>
  <c r="J9350" i="1" s="1"/>
  <c r="I9349" i="1"/>
  <c r="J9349" i="1" s="1"/>
  <c r="I9348" i="1"/>
  <c r="J9348" i="1" s="1"/>
  <c r="I9347" i="1"/>
  <c r="J9347" i="1" s="1"/>
  <c r="I9346" i="1"/>
  <c r="J9346" i="1" s="1"/>
  <c r="I9345" i="1"/>
  <c r="J9345" i="1" s="1"/>
  <c r="I9344" i="1"/>
  <c r="J9344" i="1" s="1"/>
  <c r="I9343" i="1"/>
  <c r="J9343" i="1" s="1"/>
  <c r="I9342" i="1"/>
  <c r="J9342" i="1" s="1"/>
  <c r="I9341" i="1"/>
  <c r="J9341" i="1" s="1"/>
  <c r="I9340" i="1"/>
  <c r="J9340" i="1" s="1"/>
  <c r="I9339" i="1"/>
  <c r="J9339" i="1" s="1"/>
  <c r="I9338" i="1"/>
  <c r="J9338" i="1" s="1"/>
  <c r="I9337" i="1"/>
  <c r="J9337" i="1" s="1"/>
  <c r="I9336" i="1"/>
  <c r="J9336" i="1" s="1"/>
  <c r="I9335" i="1"/>
  <c r="J9335" i="1" s="1"/>
  <c r="I9334" i="1"/>
  <c r="J9334" i="1" s="1"/>
  <c r="I9333" i="1"/>
  <c r="J9333" i="1" s="1"/>
  <c r="I9332" i="1"/>
  <c r="J9332" i="1" s="1"/>
  <c r="I9331" i="1"/>
  <c r="J9331" i="1" s="1"/>
  <c r="I9330" i="1"/>
  <c r="J9330" i="1" s="1"/>
  <c r="I9329" i="1"/>
  <c r="J9329" i="1" s="1"/>
  <c r="I9328" i="1"/>
  <c r="J9328" i="1" s="1"/>
  <c r="I9327" i="1"/>
  <c r="J9327" i="1" s="1"/>
  <c r="I9326" i="1"/>
  <c r="J9326" i="1" s="1"/>
  <c r="I9325" i="1"/>
  <c r="J9325" i="1" s="1"/>
  <c r="I9324" i="1"/>
  <c r="J9324" i="1" s="1"/>
  <c r="I9323" i="1"/>
  <c r="J9323" i="1" s="1"/>
  <c r="I9322" i="1"/>
  <c r="J9322" i="1" s="1"/>
  <c r="I9321" i="1"/>
  <c r="J9321" i="1" s="1"/>
  <c r="I9320" i="1"/>
  <c r="J9320" i="1" s="1"/>
  <c r="I9319" i="1"/>
  <c r="J9319" i="1" s="1"/>
  <c r="I9318" i="1"/>
  <c r="J9318" i="1" s="1"/>
  <c r="I9317" i="1"/>
  <c r="J9317" i="1" s="1"/>
  <c r="I9316" i="1"/>
  <c r="J9316" i="1" s="1"/>
  <c r="I9315" i="1"/>
  <c r="J9315" i="1" s="1"/>
  <c r="I9314" i="1"/>
  <c r="J9314" i="1" s="1"/>
  <c r="I9313" i="1"/>
  <c r="J9313" i="1" s="1"/>
  <c r="I9312" i="1"/>
  <c r="J9312" i="1" s="1"/>
  <c r="I9311" i="1"/>
  <c r="J9311" i="1" s="1"/>
  <c r="I9310" i="1"/>
  <c r="J9310" i="1" s="1"/>
  <c r="I9309" i="1"/>
  <c r="J9309" i="1" s="1"/>
  <c r="I9308" i="1"/>
  <c r="J9308" i="1" s="1"/>
  <c r="I9307" i="1"/>
  <c r="J9307" i="1" s="1"/>
  <c r="I9306" i="1"/>
  <c r="J9306" i="1" s="1"/>
  <c r="I9305" i="1"/>
  <c r="J9305" i="1" s="1"/>
  <c r="I9304" i="1"/>
  <c r="J9304" i="1" s="1"/>
  <c r="I9303" i="1"/>
  <c r="J9303" i="1" s="1"/>
  <c r="I9302" i="1"/>
  <c r="J9302" i="1" s="1"/>
  <c r="I9301" i="1"/>
  <c r="J9301" i="1" s="1"/>
  <c r="I9300" i="1"/>
  <c r="J9300" i="1" s="1"/>
  <c r="I9299" i="1"/>
  <c r="J9299" i="1" s="1"/>
  <c r="I9298" i="1"/>
  <c r="J9298" i="1" s="1"/>
  <c r="I9297" i="1"/>
  <c r="J9297" i="1" s="1"/>
  <c r="I9296" i="1"/>
  <c r="J9296" i="1" s="1"/>
  <c r="I9295" i="1"/>
  <c r="J9295" i="1" s="1"/>
  <c r="I9294" i="1"/>
  <c r="J9294" i="1" s="1"/>
  <c r="I9293" i="1"/>
  <c r="J9293" i="1" s="1"/>
  <c r="I9292" i="1"/>
  <c r="J9292" i="1" s="1"/>
  <c r="I9291" i="1"/>
  <c r="J9291" i="1" s="1"/>
  <c r="I9290" i="1"/>
  <c r="J9290" i="1" s="1"/>
  <c r="I9289" i="1"/>
  <c r="J9289" i="1" s="1"/>
  <c r="I9288" i="1"/>
  <c r="J9288" i="1" s="1"/>
  <c r="I9287" i="1"/>
  <c r="J9287" i="1" s="1"/>
  <c r="I9286" i="1"/>
  <c r="J9286" i="1" s="1"/>
  <c r="I9285" i="1"/>
  <c r="J9285" i="1" s="1"/>
  <c r="I9284" i="1"/>
  <c r="J9284" i="1" s="1"/>
  <c r="I9283" i="1"/>
  <c r="J9283" i="1" s="1"/>
  <c r="I9282" i="1"/>
  <c r="J9282" i="1" s="1"/>
  <c r="I9281" i="1"/>
  <c r="J9281" i="1" s="1"/>
  <c r="I9280" i="1"/>
  <c r="J9280" i="1" s="1"/>
  <c r="I9279" i="1"/>
  <c r="J9279" i="1" s="1"/>
  <c r="I9278" i="1"/>
  <c r="J9278" i="1" s="1"/>
  <c r="I9277" i="1"/>
  <c r="J9277" i="1" s="1"/>
  <c r="I9276" i="1"/>
  <c r="J9276" i="1" s="1"/>
  <c r="I9275" i="1"/>
  <c r="J9275" i="1" s="1"/>
  <c r="I9274" i="1"/>
  <c r="J9274" i="1" s="1"/>
  <c r="I9273" i="1"/>
  <c r="J9273" i="1" s="1"/>
  <c r="I9272" i="1"/>
  <c r="J9272" i="1" s="1"/>
  <c r="I9271" i="1"/>
  <c r="J9271" i="1" s="1"/>
  <c r="I9270" i="1"/>
  <c r="J9270" i="1" s="1"/>
  <c r="I9269" i="1"/>
  <c r="J9269" i="1" s="1"/>
  <c r="I9268" i="1"/>
  <c r="J9268" i="1" s="1"/>
  <c r="I9267" i="1"/>
  <c r="J9267" i="1" s="1"/>
  <c r="I9266" i="1"/>
  <c r="J9266" i="1" s="1"/>
  <c r="I9265" i="1"/>
  <c r="J9265" i="1" s="1"/>
  <c r="I9264" i="1"/>
  <c r="J9264" i="1" s="1"/>
  <c r="I9263" i="1"/>
  <c r="J9263" i="1" s="1"/>
  <c r="I9262" i="1"/>
  <c r="J9262" i="1" s="1"/>
  <c r="I9261" i="1"/>
  <c r="J9261" i="1" s="1"/>
  <c r="I9260" i="1"/>
  <c r="J9260" i="1" s="1"/>
  <c r="I9259" i="1"/>
  <c r="J9259" i="1" s="1"/>
  <c r="I9258" i="1"/>
  <c r="J9258" i="1" s="1"/>
  <c r="I9257" i="1"/>
  <c r="J9257" i="1" s="1"/>
  <c r="I9256" i="1"/>
  <c r="J9256" i="1" s="1"/>
  <c r="I9255" i="1"/>
  <c r="J9255" i="1" s="1"/>
  <c r="I9254" i="1"/>
  <c r="J9254" i="1" s="1"/>
  <c r="I9253" i="1"/>
  <c r="J9253" i="1" s="1"/>
  <c r="I9252" i="1"/>
  <c r="J9252" i="1" s="1"/>
  <c r="I9251" i="1"/>
  <c r="J9251" i="1" s="1"/>
  <c r="I9250" i="1"/>
  <c r="J9250" i="1" s="1"/>
  <c r="I9249" i="1"/>
  <c r="J9249" i="1" s="1"/>
  <c r="I9248" i="1"/>
  <c r="J9248" i="1" s="1"/>
  <c r="I9247" i="1"/>
  <c r="J9247" i="1" s="1"/>
  <c r="I9246" i="1"/>
  <c r="J9246" i="1" s="1"/>
  <c r="I9245" i="1"/>
  <c r="J9245" i="1" s="1"/>
  <c r="I9244" i="1"/>
  <c r="J9244" i="1" s="1"/>
  <c r="I9243" i="1"/>
  <c r="J9243" i="1" s="1"/>
  <c r="I9242" i="1"/>
  <c r="J9242" i="1" s="1"/>
  <c r="I9241" i="1"/>
  <c r="J9241" i="1" s="1"/>
  <c r="I9240" i="1"/>
  <c r="J9240" i="1" s="1"/>
  <c r="I9239" i="1"/>
  <c r="J9239" i="1" s="1"/>
  <c r="I9238" i="1"/>
  <c r="J9238" i="1" s="1"/>
  <c r="I9237" i="1"/>
  <c r="J9237" i="1" s="1"/>
  <c r="I9236" i="1"/>
  <c r="J9236" i="1" s="1"/>
  <c r="I9235" i="1"/>
  <c r="J9235" i="1" s="1"/>
  <c r="I9234" i="1"/>
  <c r="J9234" i="1" s="1"/>
  <c r="I9233" i="1"/>
  <c r="J9233" i="1" s="1"/>
  <c r="I9232" i="1"/>
  <c r="J9232" i="1" s="1"/>
  <c r="I9231" i="1"/>
  <c r="J9231" i="1" s="1"/>
  <c r="I9230" i="1"/>
  <c r="J9230" i="1" s="1"/>
  <c r="I9229" i="1"/>
  <c r="J9229" i="1" s="1"/>
  <c r="I9228" i="1"/>
  <c r="J9228" i="1" s="1"/>
  <c r="I9227" i="1"/>
  <c r="J9227" i="1" s="1"/>
  <c r="I9226" i="1"/>
  <c r="J9226" i="1" s="1"/>
  <c r="I9225" i="1"/>
  <c r="J9225" i="1" s="1"/>
  <c r="I9224" i="1"/>
  <c r="J9224" i="1" s="1"/>
  <c r="I9223" i="1"/>
  <c r="J9223" i="1" s="1"/>
  <c r="I9222" i="1"/>
  <c r="J9222" i="1" s="1"/>
  <c r="I9221" i="1"/>
  <c r="J9221" i="1" s="1"/>
  <c r="I9220" i="1"/>
  <c r="J9220" i="1" s="1"/>
  <c r="I9219" i="1"/>
  <c r="J9219" i="1" s="1"/>
  <c r="I9218" i="1"/>
  <c r="J9218" i="1" s="1"/>
  <c r="I9217" i="1"/>
  <c r="J9217" i="1" s="1"/>
  <c r="I9216" i="1"/>
  <c r="J9216" i="1" s="1"/>
  <c r="I9215" i="1"/>
  <c r="J9215" i="1" s="1"/>
  <c r="I9214" i="1"/>
  <c r="J9214" i="1" s="1"/>
  <c r="I9213" i="1"/>
  <c r="J9213" i="1" s="1"/>
  <c r="I9212" i="1"/>
  <c r="J9212" i="1" s="1"/>
  <c r="I9211" i="1"/>
  <c r="J9211" i="1" s="1"/>
  <c r="I9210" i="1"/>
  <c r="J9210" i="1" s="1"/>
  <c r="I9209" i="1"/>
  <c r="J9209" i="1" s="1"/>
  <c r="I9208" i="1"/>
  <c r="J9208" i="1" s="1"/>
  <c r="I9207" i="1"/>
  <c r="J9207" i="1" s="1"/>
  <c r="I9206" i="1"/>
  <c r="J9206" i="1" s="1"/>
  <c r="I9205" i="1"/>
  <c r="J9205" i="1" s="1"/>
  <c r="I9204" i="1"/>
  <c r="J9204" i="1" s="1"/>
  <c r="I9203" i="1"/>
  <c r="J9203" i="1" s="1"/>
  <c r="I9202" i="1"/>
  <c r="J9202" i="1" s="1"/>
  <c r="I9201" i="1"/>
  <c r="J9201" i="1" s="1"/>
  <c r="I9200" i="1"/>
  <c r="J9200" i="1" s="1"/>
  <c r="I9199" i="1"/>
  <c r="J9199" i="1" s="1"/>
  <c r="I9198" i="1"/>
  <c r="J9198" i="1" s="1"/>
  <c r="I9197" i="1"/>
  <c r="J9197" i="1" s="1"/>
  <c r="I9196" i="1"/>
  <c r="J9196" i="1" s="1"/>
  <c r="I9195" i="1"/>
  <c r="J9195" i="1" s="1"/>
  <c r="I9194" i="1"/>
  <c r="J9194" i="1" s="1"/>
  <c r="I9193" i="1"/>
  <c r="J9193" i="1" s="1"/>
  <c r="I9192" i="1"/>
  <c r="J9192" i="1" s="1"/>
  <c r="I9191" i="1"/>
  <c r="J9191" i="1" s="1"/>
  <c r="I9190" i="1"/>
  <c r="J9190" i="1" s="1"/>
  <c r="I9189" i="1"/>
  <c r="J9189" i="1" s="1"/>
  <c r="I9188" i="1"/>
  <c r="J9188" i="1" s="1"/>
  <c r="I9187" i="1"/>
  <c r="J9187" i="1" s="1"/>
  <c r="I9186" i="1"/>
  <c r="J9186" i="1" s="1"/>
  <c r="I9185" i="1"/>
  <c r="J9185" i="1" s="1"/>
  <c r="I9184" i="1"/>
  <c r="J9184" i="1" s="1"/>
  <c r="I9183" i="1"/>
  <c r="J9183" i="1" s="1"/>
  <c r="I9182" i="1"/>
  <c r="J9182" i="1" s="1"/>
  <c r="I9181" i="1"/>
  <c r="J9181" i="1" s="1"/>
  <c r="I9180" i="1"/>
  <c r="J9180" i="1" s="1"/>
  <c r="I9179" i="1"/>
  <c r="J9179" i="1" s="1"/>
  <c r="I9178" i="1"/>
  <c r="J9178" i="1" s="1"/>
  <c r="I9177" i="1"/>
  <c r="J9177" i="1" s="1"/>
  <c r="I9176" i="1"/>
  <c r="J9176" i="1" s="1"/>
  <c r="I9175" i="1"/>
  <c r="J9175" i="1" s="1"/>
  <c r="I9174" i="1"/>
  <c r="J9174" i="1" s="1"/>
  <c r="I9173" i="1"/>
  <c r="J9173" i="1" s="1"/>
  <c r="I9172" i="1"/>
  <c r="J9172" i="1" s="1"/>
  <c r="I9171" i="1"/>
  <c r="J9171" i="1" s="1"/>
  <c r="I9170" i="1"/>
  <c r="J9170" i="1" s="1"/>
  <c r="I9169" i="1"/>
  <c r="J9169" i="1" s="1"/>
  <c r="I9168" i="1"/>
  <c r="J9168" i="1" s="1"/>
  <c r="I9167" i="1"/>
  <c r="J9167" i="1" s="1"/>
  <c r="I9166" i="1"/>
  <c r="J9166" i="1" s="1"/>
  <c r="I9165" i="1"/>
  <c r="J9165" i="1" s="1"/>
  <c r="I9164" i="1"/>
  <c r="J9164" i="1" s="1"/>
  <c r="I9163" i="1"/>
  <c r="J9163" i="1" s="1"/>
  <c r="I9162" i="1"/>
  <c r="J9162" i="1" s="1"/>
  <c r="I9161" i="1"/>
  <c r="J9161" i="1" s="1"/>
  <c r="I9160" i="1"/>
  <c r="J9160" i="1" s="1"/>
  <c r="I9159" i="1"/>
  <c r="J9159" i="1" s="1"/>
  <c r="I9158" i="1"/>
  <c r="J9158" i="1" s="1"/>
  <c r="I9157" i="1"/>
  <c r="J9157" i="1" s="1"/>
  <c r="I9156" i="1"/>
  <c r="J9156" i="1" s="1"/>
  <c r="I9155" i="1"/>
  <c r="J9155" i="1" s="1"/>
  <c r="I9154" i="1"/>
  <c r="J9154" i="1" s="1"/>
  <c r="I9153" i="1"/>
  <c r="J9153" i="1" s="1"/>
  <c r="I9152" i="1"/>
  <c r="J9152" i="1" s="1"/>
  <c r="I9151" i="1"/>
  <c r="J9151" i="1" s="1"/>
  <c r="I9150" i="1"/>
  <c r="J9150" i="1" s="1"/>
  <c r="I9149" i="1"/>
  <c r="J9149" i="1" s="1"/>
  <c r="I9148" i="1"/>
  <c r="J9148" i="1" s="1"/>
  <c r="I9147" i="1"/>
  <c r="J9147" i="1" s="1"/>
  <c r="I9146" i="1"/>
  <c r="J9146" i="1" s="1"/>
  <c r="I9145" i="1"/>
  <c r="J9145" i="1" s="1"/>
  <c r="I9144" i="1"/>
  <c r="J9144" i="1" s="1"/>
  <c r="I9143" i="1"/>
  <c r="J9143" i="1" s="1"/>
  <c r="I9142" i="1"/>
  <c r="J9142" i="1" s="1"/>
  <c r="I9141" i="1"/>
  <c r="J9141" i="1" s="1"/>
  <c r="I9140" i="1"/>
  <c r="J9140" i="1" s="1"/>
  <c r="I9139" i="1"/>
  <c r="J9139" i="1" s="1"/>
  <c r="I9138" i="1"/>
  <c r="J9138" i="1" s="1"/>
  <c r="I9137" i="1"/>
  <c r="J9137" i="1" s="1"/>
  <c r="I9136" i="1"/>
  <c r="J9136" i="1" s="1"/>
  <c r="I9135" i="1"/>
  <c r="J9135" i="1" s="1"/>
  <c r="I9134" i="1"/>
  <c r="J9134" i="1" s="1"/>
  <c r="I9133" i="1"/>
  <c r="J9133" i="1" s="1"/>
  <c r="I9132" i="1"/>
  <c r="J9132" i="1" s="1"/>
  <c r="I9131" i="1"/>
  <c r="J9131" i="1" s="1"/>
  <c r="I9130" i="1"/>
  <c r="J9130" i="1" s="1"/>
  <c r="I9129" i="1"/>
  <c r="J9129" i="1" s="1"/>
  <c r="I9128" i="1"/>
  <c r="J9128" i="1" s="1"/>
  <c r="I9127" i="1"/>
  <c r="J9127" i="1" s="1"/>
  <c r="I9126" i="1"/>
  <c r="J9126" i="1" s="1"/>
  <c r="I9125" i="1"/>
  <c r="J9125" i="1" s="1"/>
  <c r="I9124" i="1"/>
  <c r="J9124" i="1" s="1"/>
  <c r="I9123" i="1"/>
  <c r="J9123" i="1" s="1"/>
  <c r="I9122" i="1"/>
  <c r="J9122" i="1" s="1"/>
  <c r="I9121" i="1"/>
  <c r="J9121" i="1" s="1"/>
  <c r="I9120" i="1"/>
  <c r="J9120" i="1" s="1"/>
  <c r="I9119" i="1"/>
  <c r="J9119" i="1" s="1"/>
  <c r="I9118" i="1"/>
  <c r="J9118" i="1" s="1"/>
  <c r="I9117" i="1"/>
  <c r="J9117" i="1" s="1"/>
  <c r="I9116" i="1"/>
  <c r="J9116" i="1" s="1"/>
  <c r="I9115" i="1"/>
  <c r="J9115" i="1" s="1"/>
  <c r="I9114" i="1"/>
  <c r="J9114" i="1" s="1"/>
  <c r="I9113" i="1"/>
  <c r="J9113" i="1" s="1"/>
  <c r="I9112" i="1"/>
  <c r="J9112" i="1" s="1"/>
  <c r="I9111" i="1"/>
  <c r="J9111" i="1" s="1"/>
  <c r="I9110" i="1"/>
  <c r="J9110" i="1" s="1"/>
  <c r="I9109" i="1"/>
  <c r="J9109" i="1" s="1"/>
  <c r="I9108" i="1"/>
  <c r="J9108" i="1" s="1"/>
  <c r="I9107" i="1"/>
  <c r="J9107" i="1" s="1"/>
  <c r="I9106" i="1"/>
  <c r="J9106" i="1" s="1"/>
  <c r="I9105" i="1"/>
  <c r="J9105" i="1" s="1"/>
  <c r="I9104" i="1"/>
  <c r="J9104" i="1" s="1"/>
  <c r="I9103" i="1"/>
  <c r="J9103" i="1" s="1"/>
  <c r="I9102" i="1"/>
  <c r="J9102" i="1" s="1"/>
  <c r="I9101" i="1"/>
  <c r="J9101" i="1" s="1"/>
  <c r="I9100" i="1"/>
  <c r="J9100" i="1" s="1"/>
  <c r="I9099" i="1"/>
  <c r="J9099" i="1" s="1"/>
  <c r="I9098" i="1"/>
  <c r="J9098" i="1" s="1"/>
  <c r="I9097" i="1"/>
  <c r="J9097" i="1" s="1"/>
  <c r="I9096" i="1"/>
  <c r="J9096" i="1" s="1"/>
  <c r="I9095" i="1"/>
  <c r="J9095" i="1" s="1"/>
  <c r="I9094" i="1"/>
  <c r="J9094" i="1" s="1"/>
  <c r="I9093" i="1"/>
  <c r="J9093" i="1" s="1"/>
  <c r="I9092" i="1"/>
  <c r="J9092" i="1" s="1"/>
  <c r="I9091" i="1"/>
  <c r="J9091" i="1" s="1"/>
  <c r="I9090" i="1"/>
  <c r="J9090" i="1" s="1"/>
  <c r="I9089" i="1"/>
  <c r="J9089" i="1" s="1"/>
  <c r="I9088" i="1"/>
  <c r="J9088" i="1" s="1"/>
  <c r="I9087" i="1"/>
  <c r="J9087" i="1" s="1"/>
  <c r="I9086" i="1"/>
  <c r="J9086" i="1" s="1"/>
  <c r="I9085" i="1"/>
  <c r="J9085" i="1" s="1"/>
  <c r="I9084" i="1"/>
  <c r="J9084" i="1" s="1"/>
  <c r="I9083" i="1"/>
  <c r="J9083" i="1" s="1"/>
  <c r="I9082" i="1"/>
  <c r="J9082" i="1" s="1"/>
  <c r="I9081" i="1"/>
  <c r="J9081" i="1" s="1"/>
  <c r="I9080" i="1"/>
  <c r="J9080" i="1" s="1"/>
  <c r="I9079" i="1"/>
  <c r="J9079" i="1" s="1"/>
  <c r="I9078" i="1"/>
  <c r="J9078" i="1" s="1"/>
  <c r="I9077" i="1"/>
  <c r="J9077" i="1" s="1"/>
  <c r="I9076" i="1"/>
  <c r="J9076" i="1" s="1"/>
  <c r="I9075" i="1"/>
  <c r="J9075" i="1" s="1"/>
  <c r="I9074" i="1"/>
  <c r="J9074" i="1" s="1"/>
  <c r="I9073" i="1"/>
  <c r="J9073" i="1" s="1"/>
  <c r="I9072" i="1"/>
  <c r="J9072" i="1" s="1"/>
  <c r="I9071" i="1"/>
  <c r="J9071" i="1" s="1"/>
  <c r="I9070" i="1"/>
  <c r="J9070" i="1" s="1"/>
  <c r="I9069" i="1"/>
  <c r="J9069" i="1" s="1"/>
  <c r="I9068" i="1"/>
  <c r="J9068" i="1" s="1"/>
  <c r="I9067" i="1"/>
  <c r="J9067" i="1" s="1"/>
  <c r="I9066" i="1"/>
  <c r="J9066" i="1" s="1"/>
  <c r="I9065" i="1"/>
  <c r="J9065" i="1" s="1"/>
  <c r="I9064" i="1"/>
  <c r="J9064" i="1" s="1"/>
  <c r="I9063" i="1"/>
  <c r="J9063" i="1" s="1"/>
  <c r="I9062" i="1"/>
  <c r="J9062" i="1" s="1"/>
  <c r="I9061" i="1"/>
  <c r="J9061" i="1" s="1"/>
  <c r="I9060" i="1"/>
  <c r="J9060" i="1" s="1"/>
  <c r="I9059" i="1"/>
  <c r="J9059" i="1" s="1"/>
  <c r="I9058" i="1"/>
  <c r="J9058" i="1" s="1"/>
  <c r="I9057" i="1"/>
  <c r="J9057" i="1" s="1"/>
  <c r="I9056" i="1"/>
  <c r="J9056" i="1" s="1"/>
  <c r="I9055" i="1"/>
  <c r="J9055" i="1" s="1"/>
  <c r="I9054" i="1"/>
  <c r="J9054" i="1" s="1"/>
  <c r="I9053" i="1"/>
  <c r="J9053" i="1" s="1"/>
  <c r="I9052" i="1"/>
  <c r="J9052" i="1" s="1"/>
  <c r="I9051" i="1"/>
  <c r="J9051" i="1" s="1"/>
  <c r="I9050" i="1"/>
  <c r="J9050" i="1" s="1"/>
  <c r="I9049" i="1"/>
  <c r="J9049" i="1" s="1"/>
  <c r="I9048" i="1"/>
  <c r="J9048" i="1" s="1"/>
  <c r="I9047" i="1"/>
  <c r="J9047" i="1" s="1"/>
  <c r="I9046" i="1"/>
  <c r="J9046" i="1" s="1"/>
  <c r="I9045" i="1"/>
  <c r="J9045" i="1" s="1"/>
  <c r="I9044" i="1"/>
  <c r="J9044" i="1" s="1"/>
  <c r="I9043" i="1"/>
  <c r="J9043" i="1" s="1"/>
  <c r="I9042" i="1"/>
  <c r="J9042" i="1" s="1"/>
  <c r="I9041" i="1"/>
  <c r="J9041" i="1" s="1"/>
  <c r="I9040" i="1"/>
  <c r="J9040" i="1" s="1"/>
  <c r="I9039" i="1"/>
  <c r="J9039" i="1" s="1"/>
  <c r="I9038" i="1"/>
  <c r="J9038" i="1" s="1"/>
  <c r="I9037" i="1"/>
  <c r="J9037" i="1" s="1"/>
  <c r="I9036" i="1"/>
  <c r="J9036" i="1" s="1"/>
  <c r="I9035" i="1"/>
  <c r="J9035" i="1" s="1"/>
  <c r="I9034" i="1"/>
  <c r="J9034" i="1" s="1"/>
  <c r="I9033" i="1"/>
  <c r="J9033" i="1" s="1"/>
  <c r="I9032" i="1"/>
  <c r="J9032" i="1" s="1"/>
  <c r="I9031" i="1"/>
  <c r="J9031" i="1" s="1"/>
  <c r="I9030" i="1"/>
  <c r="J9030" i="1" s="1"/>
  <c r="I9029" i="1"/>
  <c r="J9029" i="1" s="1"/>
  <c r="I9028" i="1"/>
  <c r="J9028" i="1" s="1"/>
  <c r="I9027" i="1"/>
  <c r="J9027" i="1" s="1"/>
  <c r="I9026" i="1"/>
  <c r="J9026" i="1" s="1"/>
  <c r="I9025" i="1"/>
  <c r="J9025" i="1" s="1"/>
  <c r="I9024" i="1"/>
  <c r="J9024" i="1" s="1"/>
  <c r="I9023" i="1"/>
  <c r="J9023" i="1" s="1"/>
  <c r="I9022" i="1"/>
  <c r="J9022" i="1" s="1"/>
  <c r="I9021" i="1"/>
  <c r="J9021" i="1" s="1"/>
  <c r="I9020" i="1"/>
  <c r="J9020" i="1" s="1"/>
  <c r="I9019" i="1"/>
  <c r="J9019" i="1" s="1"/>
  <c r="I9018" i="1"/>
  <c r="J9018" i="1" s="1"/>
  <c r="I9017" i="1"/>
  <c r="J9017" i="1" s="1"/>
  <c r="I9016" i="1"/>
  <c r="J9016" i="1" s="1"/>
  <c r="I9015" i="1"/>
  <c r="J9015" i="1" s="1"/>
  <c r="I9014" i="1"/>
  <c r="J9014" i="1" s="1"/>
  <c r="I9013" i="1"/>
  <c r="J9013" i="1" s="1"/>
  <c r="I9012" i="1"/>
  <c r="J9012" i="1" s="1"/>
  <c r="I9011" i="1"/>
  <c r="J9011" i="1" s="1"/>
  <c r="I9010" i="1"/>
  <c r="J9010" i="1" s="1"/>
  <c r="I9009" i="1"/>
  <c r="J9009" i="1" s="1"/>
  <c r="I9008" i="1"/>
  <c r="J9008" i="1" s="1"/>
  <c r="I9007" i="1"/>
  <c r="J9007" i="1" s="1"/>
  <c r="I9006" i="1"/>
  <c r="J9006" i="1" s="1"/>
  <c r="I9005" i="1"/>
  <c r="J9005" i="1" s="1"/>
  <c r="I9004" i="1"/>
  <c r="J9004" i="1" s="1"/>
  <c r="I9003" i="1"/>
  <c r="J9003" i="1" s="1"/>
  <c r="I9002" i="1"/>
  <c r="J9002" i="1" s="1"/>
  <c r="I9001" i="1"/>
  <c r="J9001" i="1" s="1"/>
  <c r="I9000" i="1"/>
  <c r="J9000" i="1" s="1"/>
  <c r="I8999" i="1"/>
  <c r="J8999" i="1" s="1"/>
  <c r="I8998" i="1"/>
  <c r="J8998" i="1" s="1"/>
  <c r="I8997" i="1"/>
  <c r="J8997" i="1" s="1"/>
  <c r="I8996" i="1"/>
  <c r="J8996" i="1" s="1"/>
  <c r="I8995" i="1"/>
  <c r="J8995" i="1" s="1"/>
  <c r="I8994" i="1"/>
  <c r="J8994" i="1" s="1"/>
  <c r="I8993" i="1"/>
  <c r="J8993" i="1" s="1"/>
  <c r="I8992" i="1"/>
  <c r="J8992" i="1" s="1"/>
  <c r="I8991" i="1"/>
  <c r="J8991" i="1" s="1"/>
  <c r="I8990" i="1"/>
  <c r="J8990" i="1" s="1"/>
  <c r="I8989" i="1"/>
  <c r="J8989" i="1" s="1"/>
  <c r="I8988" i="1"/>
  <c r="J8988" i="1" s="1"/>
  <c r="I8987" i="1"/>
  <c r="J8987" i="1" s="1"/>
  <c r="I8986" i="1"/>
  <c r="J8986" i="1" s="1"/>
  <c r="I8985" i="1"/>
  <c r="J8985" i="1" s="1"/>
  <c r="I8984" i="1"/>
  <c r="J8984" i="1" s="1"/>
  <c r="I8983" i="1"/>
  <c r="J8983" i="1" s="1"/>
  <c r="I8982" i="1"/>
  <c r="J8982" i="1" s="1"/>
  <c r="I8981" i="1"/>
  <c r="J8981" i="1" s="1"/>
  <c r="I8980" i="1"/>
  <c r="J8980" i="1" s="1"/>
  <c r="I8979" i="1"/>
  <c r="J8979" i="1" s="1"/>
  <c r="I8978" i="1"/>
  <c r="J8978" i="1" s="1"/>
  <c r="I8977" i="1"/>
  <c r="J8977" i="1" s="1"/>
  <c r="I8976" i="1"/>
  <c r="J8976" i="1" s="1"/>
  <c r="I8975" i="1"/>
  <c r="J8975" i="1" s="1"/>
  <c r="I8974" i="1"/>
  <c r="J8974" i="1" s="1"/>
  <c r="I8973" i="1"/>
  <c r="J8973" i="1" s="1"/>
  <c r="I8972" i="1"/>
  <c r="J8972" i="1" s="1"/>
  <c r="I8971" i="1"/>
  <c r="J8971" i="1" s="1"/>
  <c r="I8970" i="1"/>
  <c r="J8970" i="1" s="1"/>
  <c r="I8969" i="1"/>
  <c r="J8969" i="1" s="1"/>
  <c r="I8968" i="1"/>
  <c r="J8968" i="1" s="1"/>
  <c r="I8967" i="1"/>
  <c r="J8967" i="1" s="1"/>
  <c r="I8966" i="1"/>
  <c r="J8966" i="1" s="1"/>
  <c r="I8965" i="1"/>
  <c r="J8965" i="1" s="1"/>
  <c r="I8964" i="1"/>
  <c r="J8964" i="1" s="1"/>
  <c r="I8963" i="1"/>
  <c r="J8963" i="1" s="1"/>
  <c r="I8962" i="1"/>
  <c r="J8962" i="1" s="1"/>
  <c r="I8961" i="1"/>
  <c r="J8961" i="1" s="1"/>
  <c r="I8960" i="1"/>
  <c r="J8960" i="1" s="1"/>
  <c r="I8959" i="1"/>
  <c r="J8959" i="1" s="1"/>
  <c r="I8958" i="1"/>
  <c r="J8958" i="1" s="1"/>
  <c r="I8957" i="1"/>
  <c r="J8957" i="1" s="1"/>
  <c r="I8956" i="1"/>
  <c r="J8956" i="1" s="1"/>
  <c r="I8955" i="1"/>
  <c r="J8955" i="1" s="1"/>
  <c r="I8954" i="1"/>
  <c r="J8954" i="1" s="1"/>
  <c r="I8953" i="1"/>
  <c r="J8953" i="1" s="1"/>
  <c r="I8952" i="1"/>
  <c r="J8952" i="1" s="1"/>
  <c r="I8951" i="1"/>
  <c r="J8951" i="1" s="1"/>
  <c r="I8950" i="1"/>
  <c r="J8950" i="1" s="1"/>
  <c r="I8949" i="1"/>
  <c r="J8949" i="1" s="1"/>
  <c r="I8948" i="1"/>
  <c r="J8948" i="1" s="1"/>
  <c r="I8947" i="1"/>
  <c r="J8947" i="1" s="1"/>
  <c r="I8946" i="1"/>
  <c r="J8946" i="1" s="1"/>
  <c r="I8945" i="1"/>
  <c r="J8945" i="1" s="1"/>
  <c r="I8944" i="1"/>
  <c r="J8944" i="1" s="1"/>
  <c r="I8943" i="1"/>
  <c r="J8943" i="1" s="1"/>
  <c r="I8942" i="1"/>
  <c r="J8942" i="1" s="1"/>
  <c r="I8941" i="1"/>
  <c r="J8941" i="1" s="1"/>
  <c r="I8940" i="1"/>
  <c r="J8940" i="1" s="1"/>
  <c r="I8939" i="1"/>
  <c r="J8939" i="1" s="1"/>
  <c r="I8938" i="1"/>
  <c r="J8938" i="1" s="1"/>
  <c r="I8937" i="1"/>
  <c r="J8937" i="1" s="1"/>
  <c r="I8936" i="1"/>
  <c r="J8936" i="1" s="1"/>
  <c r="I8935" i="1"/>
  <c r="J8935" i="1" s="1"/>
  <c r="I8934" i="1"/>
  <c r="J8934" i="1" s="1"/>
  <c r="I8933" i="1"/>
  <c r="J8933" i="1" s="1"/>
  <c r="I8932" i="1"/>
  <c r="J8932" i="1" s="1"/>
  <c r="I8931" i="1"/>
  <c r="J8931" i="1" s="1"/>
  <c r="I8930" i="1"/>
  <c r="J8930" i="1" s="1"/>
  <c r="I8929" i="1"/>
  <c r="J8929" i="1" s="1"/>
  <c r="I8928" i="1"/>
  <c r="J8928" i="1" s="1"/>
  <c r="I8927" i="1"/>
  <c r="J8927" i="1" s="1"/>
  <c r="I8926" i="1"/>
  <c r="J8926" i="1" s="1"/>
  <c r="I8925" i="1"/>
  <c r="J8925" i="1" s="1"/>
  <c r="I8924" i="1"/>
  <c r="J8924" i="1" s="1"/>
  <c r="I8923" i="1"/>
  <c r="J8923" i="1" s="1"/>
  <c r="I8922" i="1"/>
  <c r="J8922" i="1" s="1"/>
  <c r="I8921" i="1"/>
  <c r="J8921" i="1" s="1"/>
  <c r="I8920" i="1"/>
  <c r="J8920" i="1" s="1"/>
  <c r="I8919" i="1"/>
  <c r="J8919" i="1" s="1"/>
  <c r="I8918" i="1"/>
  <c r="J8918" i="1" s="1"/>
  <c r="I8917" i="1"/>
  <c r="J8917" i="1" s="1"/>
  <c r="I8916" i="1"/>
  <c r="J8916" i="1" s="1"/>
  <c r="I8915" i="1"/>
  <c r="J8915" i="1" s="1"/>
  <c r="I8914" i="1"/>
  <c r="J8914" i="1" s="1"/>
  <c r="I8913" i="1"/>
  <c r="J8913" i="1" s="1"/>
  <c r="I8912" i="1"/>
  <c r="J8912" i="1" s="1"/>
  <c r="I8911" i="1"/>
  <c r="J8911" i="1" s="1"/>
  <c r="I8910" i="1"/>
  <c r="J8910" i="1" s="1"/>
  <c r="I8909" i="1"/>
  <c r="J8909" i="1" s="1"/>
  <c r="I8908" i="1"/>
  <c r="J8908" i="1" s="1"/>
  <c r="I8907" i="1"/>
  <c r="J8907" i="1" s="1"/>
  <c r="I8906" i="1"/>
  <c r="J8906" i="1" s="1"/>
  <c r="I8905" i="1"/>
  <c r="J8905" i="1" s="1"/>
  <c r="I8904" i="1"/>
  <c r="J8904" i="1" s="1"/>
  <c r="I8903" i="1"/>
  <c r="J8903" i="1" s="1"/>
  <c r="I8902" i="1"/>
  <c r="J8902" i="1" s="1"/>
  <c r="I8901" i="1"/>
  <c r="J8901" i="1" s="1"/>
  <c r="I8900" i="1"/>
  <c r="J8900" i="1" s="1"/>
  <c r="I8899" i="1"/>
  <c r="J8899" i="1" s="1"/>
  <c r="I8898" i="1"/>
  <c r="J8898" i="1" s="1"/>
  <c r="I8897" i="1"/>
  <c r="J8897" i="1" s="1"/>
  <c r="I8896" i="1"/>
  <c r="J8896" i="1" s="1"/>
  <c r="I8895" i="1"/>
  <c r="J8895" i="1" s="1"/>
  <c r="I8894" i="1"/>
  <c r="J8894" i="1" s="1"/>
  <c r="I8893" i="1"/>
  <c r="J8893" i="1" s="1"/>
  <c r="I8892" i="1"/>
  <c r="J8892" i="1" s="1"/>
  <c r="I8891" i="1"/>
  <c r="J8891" i="1" s="1"/>
  <c r="I8890" i="1"/>
  <c r="J8890" i="1" s="1"/>
  <c r="I8889" i="1"/>
  <c r="J8889" i="1" s="1"/>
  <c r="I8888" i="1"/>
  <c r="J8888" i="1" s="1"/>
  <c r="I8887" i="1"/>
  <c r="J8887" i="1" s="1"/>
  <c r="I8886" i="1"/>
  <c r="J8886" i="1" s="1"/>
  <c r="I8885" i="1"/>
  <c r="J8885" i="1" s="1"/>
  <c r="I8884" i="1"/>
  <c r="J8884" i="1" s="1"/>
  <c r="I8883" i="1"/>
  <c r="J8883" i="1" s="1"/>
  <c r="I8882" i="1"/>
  <c r="J8882" i="1" s="1"/>
  <c r="I8881" i="1"/>
  <c r="J8881" i="1" s="1"/>
  <c r="I8880" i="1"/>
  <c r="J8880" i="1" s="1"/>
  <c r="I8879" i="1"/>
  <c r="J8879" i="1" s="1"/>
  <c r="I8878" i="1"/>
  <c r="J8878" i="1" s="1"/>
  <c r="I8877" i="1"/>
  <c r="J8877" i="1" s="1"/>
  <c r="I8876" i="1"/>
  <c r="J8876" i="1" s="1"/>
  <c r="I8875" i="1"/>
  <c r="J8875" i="1" s="1"/>
  <c r="I8874" i="1"/>
  <c r="J8874" i="1" s="1"/>
  <c r="I8873" i="1"/>
  <c r="J8873" i="1" s="1"/>
  <c r="I8872" i="1"/>
  <c r="J8872" i="1" s="1"/>
  <c r="I8871" i="1"/>
  <c r="J8871" i="1" s="1"/>
  <c r="I8870" i="1"/>
  <c r="J8870" i="1" s="1"/>
  <c r="I8869" i="1"/>
  <c r="J8869" i="1" s="1"/>
  <c r="I8868" i="1"/>
  <c r="J8868" i="1" s="1"/>
  <c r="I8867" i="1"/>
  <c r="J8867" i="1" s="1"/>
  <c r="I8866" i="1"/>
  <c r="J8866" i="1" s="1"/>
  <c r="I8865" i="1"/>
  <c r="J8865" i="1" s="1"/>
  <c r="I8864" i="1"/>
  <c r="J8864" i="1" s="1"/>
  <c r="I8863" i="1"/>
  <c r="J8863" i="1" s="1"/>
  <c r="I8862" i="1"/>
  <c r="J8862" i="1" s="1"/>
  <c r="I8861" i="1"/>
  <c r="J8861" i="1" s="1"/>
  <c r="I8860" i="1"/>
  <c r="J8860" i="1" s="1"/>
  <c r="I8859" i="1"/>
  <c r="J8859" i="1" s="1"/>
  <c r="I8858" i="1"/>
  <c r="J8858" i="1" s="1"/>
  <c r="I8857" i="1"/>
  <c r="J8857" i="1" s="1"/>
  <c r="I8856" i="1"/>
  <c r="J8856" i="1" s="1"/>
  <c r="I8855" i="1"/>
  <c r="J8855" i="1" s="1"/>
  <c r="I8854" i="1"/>
  <c r="J8854" i="1" s="1"/>
  <c r="I8853" i="1"/>
  <c r="J8853" i="1" s="1"/>
  <c r="I8852" i="1"/>
  <c r="J8852" i="1" s="1"/>
  <c r="I8851" i="1"/>
  <c r="J8851" i="1" s="1"/>
  <c r="I8850" i="1"/>
  <c r="J8850" i="1" s="1"/>
  <c r="I8849" i="1"/>
  <c r="J8849" i="1" s="1"/>
  <c r="I8848" i="1"/>
  <c r="J8848" i="1" s="1"/>
  <c r="I8847" i="1"/>
  <c r="J8847" i="1" s="1"/>
  <c r="I8846" i="1"/>
  <c r="J8846" i="1" s="1"/>
  <c r="I8845" i="1"/>
  <c r="J8845" i="1" s="1"/>
  <c r="I8844" i="1"/>
  <c r="J8844" i="1" s="1"/>
  <c r="I8843" i="1"/>
  <c r="J8843" i="1" s="1"/>
  <c r="I8842" i="1"/>
  <c r="J8842" i="1" s="1"/>
  <c r="I8841" i="1"/>
  <c r="J8841" i="1" s="1"/>
  <c r="I8840" i="1"/>
  <c r="J8840" i="1" s="1"/>
  <c r="I8839" i="1"/>
  <c r="J8839" i="1" s="1"/>
  <c r="I8838" i="1"/>
  <c r="J8838" i="1" s="1"/>
  <c r="I8837" i="1"/>
  <c r="J8837" i="1" s="1"/>
  <c r="I8836" i="1"/>
  <c r="J8836" i="1" s="1"/>
  <c r="I8835" i="1"/>
  <c r="J8835" i="1" s="1"/>
  <c r="I8834" i="1"/>
  <c r="J8834" i="1" s="1"/>
  <c r="I8833" i="1"/>
  <c r="J8833" i="1" s="1"/>
  <c r="I8832" i="1"/>
  <c r="J8832" i="1" s="1"/>
  <c r="I8831" i="1"/>
  <c r="J8831" i="1" s="1"/>
  <c r="I8830" i="1"/>
  <c r="J8830" i="1" s="1"/>
  <c r="I8829" i="1"/>
  <c r="J8829" i="1" s="1"/>
  <c r="I8828" i="1"/>
  <c r="J8828" i="1" s="1"/>
  <c r="I8827" i="1"/>
  <c r="J8827" i="1" s="1"/>
  <c r="I8826" i="1"/>
  <c r="J8826" i="1" s="1"/>
  <c r="I8825" i="1"/>
  <c r="J8825" i="1" s="1"/>
  <c r="I8824" i="1"/>
  <c r="J8824" i="1" s="1"/>
  <c r="I8823" i="1"/>
  <c r="J8823" i="1" s="1"/>
  <c r="I8822" i="1"/>
  <c r="J8822" i="1" s="1"/>
  <c r="I8821" i="1"/>
  <c r="J8821" i="1" s="1"/>
  <c r="I8820" i="1"/>
  <c r="J8820" i="1" s="1"/>
  <c r="I8819" i="1"/>
  <c r="J8819" i="1" s="1"/>
  <c r="I8818" i="1"/>
  <c r="J8818" i="1" s="1"/>
  <c r="I8817" i="1"/>
  <c r="J8817" i="1" s="1"/>
  <c r="I8816" i="1"/>
  <c r="J8816" i="1" s="1"/>
  <c r="I8815" i="1"/>
  <c r="J8815" i="1" s="1"/>
  <c r="I8814" i="1"/>
  <c r="J8814" i="1" s="1"/>
  <c r="I8813" i="1"/>
  <c r="J8813" i="1" s="1"/>
  <c r="I8812" i="1"/>
  <c r="J8812" i="1" s="1"/>
  <c r="I8811" i="1"/>
  <c r="J8811" i="1" s="1"/>
  <c r="I8810" i="1"/>
  <c r="J8810" i="1" s="1"/>
  <c r="I8809" i="1"/>
  <c r="J8809" i="1" s="1"/>
  <c r="I8808" i="1"/>
  <c r="J8808" i="1" s="1"/>
  <c r="I8807" i="1"/>
  <c r="J8807" i="1" s="1"/>
  <c r="I8806" i="1"/>
  <c r="J8806" i="1" s="1"/>
  <c r="I8805" i="1"/>
  <c r="J8805" i="1" s="1"/>
  <c r="I8804" i="1"/>
  <c r="J8804" i="1" s="1"/>
  <c r="I8803" i="1"/>
  <c r="J8803" i="1" s="1"/>
  <c r="I8802" i="1"/>
  <c r="J8802" i="1" s="1"/>
  <c r="I8801" i="1"/>
  <c r="J8801" i="1" s="1"/>
  <c r="I8800" i="1"/>
  <c r="J8800" i="1" s="1"/>
  <c r="I8799" i="1"/>
  <c r="J8799" i="1" s="1"/>
  <c r="I8798" i="1"/>
  <c r="J8798" i="1" s="1"/>
  <c r="I8797" i="1"/>
  <c r="J8797" i="1" s="1"/>
  <c r="I8796" i="1"/>
  <c r="J8796" i="1" s="1"/>
  <c r="I8795" i="1"/>
  <c r="J8795" i="1" s="1"/>
  <c r="I8794" i="1"/>
  <c r="J8794" i="1" s="1"/>
  <c r="I8793" i="1"/>
  <c r="J8793" i="1" s="1"/>
  <c r="I8792" i="1"/>
  <c r="J8792" i="1" s="1"/>
  <c r="I8791" i="1"/>
  <c r="J8791" i="1" s="1"/>
  <c r="I8790" i="1"/>
  <c r="J8790" i="1" s="1"/>
  <c r="I8789" i="1"/>
  <c r="J8789" i="1" s="1"/>
  <c r="I8788" i="1"/>
  <c r="J8788" i="1" s="1"/>
  <c r="I8787" i="1"/>
  <c r="J8787" i="1" s="1"/>
  <c r="I8786" i="1"/>
  <c r="J8786" i="1" s="1"/>
  <c r="I8785" i="1"/>
  <c r="J8785" i="1" s="1"/>
  <c r="I8784" i="1"/>
  <c r="J8784" i="1" s="1"/>
  <c r="I8783" i="1"/>
  <c r="J8783" i="1" s="1"/>
  <c r="I8782" i="1"/>
  <c r="J8782" i="1" s="1"/>
  <c r="I8781" i="1"/>
  <c r="J8781" i="1" s="1"/>
  <c r="I8780" i="1"/>
  <c r="J8780" i="1" s="1"/>
  <c r="I8779" i="1"/>
  <c r="J8779" i="1" s="1"/>
  <c r="I8778" i="1"/>
  <c r="J8778" i="1" s="1"/>
  <c r="I8777" i="1"/>
  <c r="J8777" i="1" s="1"/>
  <c r="I8776" i="1"/>
  <c r="J8776" i="1" s="1"/>
  <c r="I8775" i="1"/>
  <c r="J8775" i="1" s="1"/>
  <c r="I8774" i="1"/>
  <c r="J8774" i="1" s="1"/>
  <c r="I8773" i="1"/>
  <c r="J8773" i="1" s="1"/>
  <c r="I8772" i="1"/>
  <c r="J8772" i="1" s="1"/>
  <c r="I8771" i="1"/>
  <c r="J8771" i="1" s="1"/>
  <c r="I8770" i="1"/>
  <c r="J8770" i="1" s="1"/>
  <c r="I8769" i="1"/>
  <c r="J8769" i="1" s="1"/>
  <c r="I8768" i="1"/>
  <c r="J8768" i="1" s="1"/>
  <c r="I8767" i="1"/>
  <c r="J8767" i="1" s="1"/>
  <c r="I8766" i="1"/>
  <c r="J8766" i="1" s="1"/>
  <c r="I8765" i="1"/>
  <c r="J8765" i="1" s="1"/>
  <c r="I8764" i="1"/>
  <c r="J8764" i="1" s="1"/>
  <c r="I8763" i="1"/>
  <c r="J8763" i="1" s="1"/>
  <c r="I8762" i="1"/>
  <c r="J8762" i="1" s="1"/>
  <c r="I8761" i="1"/>
  <c r="J8761" i="1" s="1"/>
  <c r="I8760" i="1"/>
  <c r="J8760" i="1" s="1"/>
  <c r="I8759" i="1"/>
  <c r="J8759" i="1" s="1"/>
  <c r="I8758" i="1"/>
  <c r="J8758" i="1" s="1"/>
  <c r="I8757" i="1"/>
  <c r="J8757" i="1" s="1"/>
  <c r="I8756" i="1"/>
  <c r="J8756" i="1" s="1"/>
  <c r="I8755" i="1"/>
  <c r="J8755" i="1" s="1"/>
  <c r="I8754" i="1"/>
  <c r="J8754" i="1" s="1"/>
  <c r="I8753" i="1"/>
  <c r="J8753" i="1" s="1"/>
  <c r="I8752" i="1"/>
  <c r="J8752" i="1" s="1"/>
  <c r="I8751" i="1"/>
  <c r="J8751" i="1" s="1"/>
  <c r="I8750" i="1"/>
  <c r="J8750" i="1" s="1"/>
  <c r="I8749" i="1"/>
  <c r="J8749" i="1" s="1"/>
  <c r="I8748" i="1"/>
  <c r="J8748" i="1" s="1"/>
  <c r="I8747" i="1"/>
  <c r="J8747" i="1" s="1"/>
  <c r="I8746" i="1"/>
  <c r="J8746" i="1" s="1"/>
  <c r="I8745" i="1"/>
  <c r="J8745" i="1" s="1"/>
  <c r="I8744" i="1"/>
  <c r="J8744" i="1" s="1"/>
  <c r="I8743" i="1"/>
  <c r="J8743" i="1" s="1"/>
  <c r="I8742" i="1"/>
  <c r="J8742" i="1" s="1"/>
  <c r="I8741" i="1"/>
  <c r="J8741" i="1" s="1"/>
  <c r="I8740" i="1"/>
  <c r="J8740" i="1" s="1"/>
  <c r="I8739" i="1"/>
  <c r="J8739" i="1" s="1"/>
  <c r="I8738" i="1"/>
  <c r="J8738" i="1" s="1"/>
  <c r="I8737" i="1"/>
  <c r="J8737" i="1" s="1"/>
  <c r="I8736" i="1"/>
  <c r="J8736" i="1" s="1"/>
  <c r="I8735" i="1"/>
  <c r="J8735" i="1" s="1"/>
  <c r="I8734" i="1"/>
  <c r="J8734" i="1" s="1"/>
  <c r="I8733" i="1"/>
  <c r="J8733" i="1" s="1"/>
  <c r="I8732" i="1"/>
  <c r="J8732" i="1" s="1"/>
  <c r="I8731" i="1"/>
  <c r="J8731" i="1" s="1"/>
  <c r="I8730" i="1"/>
  <c r="J8730" i="1" s="1"/>
  <c r="I8729" i="1"/>
  <c r="J8729" i="1" s="1"/>
  <c r="I8728" i="1"/>
  <c r="J8728" i="1" s="1"/>
  <c r="I8727" i="1"/>
  <c r="J8727" i="1" s="1"/>
  <c r="I8726" i="1"/>
  <c r="J8726" i="1" s="1"/>
  <c r="I8725" i="1"/>
  <c r="J8725" i="1" s="1"/>
  <c r="I8724" i="1"/>
  <c r="J8724" i="1" s="1"/>
  <c r="I8723" i="1"/>
  <c r="J8723" i="1" s="1"/>
  <c r="I8722" i="1"/>
  <c r="J8722" i="1" s="1"/>
  <c r="I8721" i="1"/>
  <c r="J8721" i="1" s="1"/>
  <c r="I8720" i="1"/>
  <c r="J8720" i="1" s="1"/>
  <c r="I8719" i="1"/>
  <c r="J8719" i="1" s="1"/>
  <c r="I8718" i="1"/>
  <c r="J8718" i="1" s="1"/>
  <c r="I8717" i="1"/>
  <c r="J8717" i="1" s="1"/>
  <c r="I8716" i="1"/>
  <c r="J8716" i="1" s="1"/>
  <c r="I8715" i="1"/>
  <c r="J8715" i="1" s="1"/>
  <c r="I8714" i="1"/>
  <c r="J8714" i="1" s="1"/>
  <c r="I8713" i="1"/>
  <c r="J8713" i="1" s="1"/>
  <c r="I8712" i="1"/>
  <c r="J8712" i="1" s="1"/>
  <c r="I8711" i="1"/>
  <c r="J8711" i="1" s="1"/>
  <c r="I8710" i="1"/>
  <c r="J8710" i="1" s="1"/>
  <c r="I8709" i="1"/>
  <c r="J8709" i="1" s="1"/>
  <c r="I8708" i="1"/>
  <c r="J8708" i="1" s="1"/>
  <c r="I8707" i="1"/>
  <c r="J8707" i="1" s="1"/>
  <c r="I8706" i="1"/>
  <c r="J8706" i="1" s="1"/>
  <c r="I8705" i="1"/>
  <c r="J8705" i="1" s="1"/>
  <c r="I8704" i="1"/>
  <c r="J8704" i="1" s="1"/>
  <c r="I8703" i="1"/>
  <c r="J8703" i="1" s="1"/>
  <c r="I8702" i="1"/>
  <c r="J8702" i="1" s="1"/>
  <c r="I8701" i="1"/>
  <c r="J8701" i="1" s="1"/>
  <c r="I8700" i="1"/>
  <c r="J8700" i="1" s="1"/>
  <c r="I8699" i="1"/>
  <c r="J8699" i="1" s="1"/>
  <c r="I8698" i="1"/>
  <c r="J8698" i="1" s="1"/>
  <c r="I8697" i="1"/>
  <c r="J8697" i="1" s="1"/>
  <c r="I8696" i="1"/>
  <c r="J8696" i="1" s="1"/>
  <c r="I8695" i="1"/>
  <c r="J8695" i="1" s="1"/>
  <c r="I8694" i="1"/>
  <c r="J8694" i="1" s="1"/>
  <c r="I8693" i="1"/>
  <c r="J8693" i="1" s="1"/>
  <c r="I8692" i="1"/>
  <c r="J8692" i="1" s="1"/>
  <c r="I8691" i="1"/>
  <c r="J8691" i="1" s="1"/>
  <c r="I8690" i="1"/>
  <c r="J8690" i="1" s="1"/>
  <c r="I8689" i="1"/>
  <c r="J8689" i="1" s="1"/>
  <c r="I8688" i="1"/>
  <c r="J8688" i="1" s="1"/>
  <c r="I8687" i="1"/>
  <c r="J8687" i="1" s="1"/>
  <c r="I8686" i="1"/>
  <c r="J8686" i="1" s="1"/>
  <c r="I8685" i="1"/>
  <c r="J8685" i="1" s="1"/>
  <c r="I8684" i="1"/>
  <c r="J8684" i="1" s="1"/>
  <c r="I8683" i="1"/>
  <c r="J8683" i="1" s="1"/>
  <c r="I8682" i="1"/>
  <c r="J8682" i="1" s="1"/>
  <c r="I8681" i="1"/>
  <c r="J8681" i="1" s="1"/>
  <c r="I8680" i="1"/>
  <c r="J8680" i="1" s="1"/>
  <c r="I8679" i="1"/>
  <c r="J8679" i="1" s="1"/>
  <c r="I8678" i="1"/>
  <c r="J8678" i="1" s="1"/>
  <c r="I8677" i="1"/>
  <c r="J8677" i="1" s="1"/>
  <c r="I8676" i="1"/>
  <c r="J8676" i="1" s="1"/>
  <c r="I8675" i="1"/>
  <c r="J8675" i="1" s="1"/>
  <c r="I8674" i="1"/>
  <c r="J8674" i="1" s="1"/>
  <c r="I8673" i="1"/>
  <c r="J8673" i="1" s="1"/>
  <c r="I8672" i="1"/>
  <c r="J8672" i="1" s="1"/>
  <c r="I8671" i="1"/>
  <c r="J8671" i="1" s="1"/>
  <c r="I8670" i="1"/>
  <c r="J8670" i="1" s="1"/>
  <c r="I8669" i="1"/>
  <c r="J8669" i="1" s="1"/>
  <c r="I8668" i="1"/>
  <c r="J8668" i="1" s="1"/>
  <c r="I8667" i="1"/>
  <c r="J8667" i="1" s="1"/>
  <c r="I8666" i="1"/>
  <c r="J8666" i="1" s="1"/>
  <c r="I8665" i="1"/>
  <c r="J8665" i="1" s="1"/>
  <c r="I8664" i="1"/>
  <c r="J8664" i="1" s="1"/>
  <c r="I8663" i="1"/>
  <c r="J8663" i="1" s="1"/>
  <c r="I8662" i="1"/>
  <c r="J8662" i="1" s="1"/>
  <c r="I8661" i="1"/>
  <c r="J8661" i="1" s="1"/>
  <c r="I8660" i="1"/>
  <c r="J8660" i="1" s="1"/>
  <c r="I8659" i="1"/>
  <c r="J8659" i="1" s="1"/>
  <c r="I8658" i="1"/>
  <c r="J8658" i="1" s="1"/>
  <c r="I8657" i="1"/>
  <c r="J8657" i="1" s="1"/>
  <c r="I8656" i="1"/>
  <c r="J8656" i="1" s="1"/>
  <c r="I8655" i="1"/>
  <c r="J8655" i="1" s="1"/>
  <c r="I8654" i="1"/>
  <c r="J8654" i="1" s="1"/>
  <c r="I8653" i="1"/>
  <c r="J8653" i="1" s="1"/>
  <c r="I8652" i="1"/>
  <c r="J8652" i="1" s="1"/>
  <c r="I8651" i="1"/>
  <c r="J8651" i="1" s="1"/>
  <c r="I8650" i="1"/>
  <c r="J8650" i="1" s="1"/>
  <c r="I8649" i="1"/>
  <c r="J8649" i="1" s="1"/>
  <c r="I8648" i="1"/>
  <c r="J8648" i="1" s="1"/>
  <c r="I8647" i="1"/>
  <c r="J8647" i="1" s="1"/>
  <c r="I8646" i="1"/>
  <c r="J8646" i="1" s="1"/>
  <c r="I8645" i="1"/>
  <c r="J8645" i="1" s="1"/>
  <c r="I8644" i="1"/>
  <c r="J8644" i="1" s="1"/>
  <c r="I8643" i="1"/>
  <c r="J8643" i="1" s="1"/>
  <c r="I8642" i="1"/>
  <c r="J8642" i="1" s="1"/>
  <c r="I8641" i="1"/>
  <c r="J8641" i="1" s="1"/>
  <c r="I8640" i="1"/>
  <c r="J8640" i="1" s="1"/>
  <c r="I8639" i="1"/>
  <c r="J8639" i="1" s="1"/>
  <c r="I8638" i="1"/>
  <c r="J8638" i="1" s="1"/>
  <c r="I8637" i="1"/>
  <c r="J8637" i="1" s="1"/>
  <c r="I8636" i="1"/>
  <c r="J8636" i="1" s="1"/>
  <c r="I8635" i="1"/>
  <c r="J8635" i="1" s="1"/>
  <c r="I8634" i="1"/>
  <c r="J8634" i="1" s="1"/>
  <c r="I8633" i="1"/>
  <c r="J8633" i="1" s="1"/>
  <c r="I8632" i="1"/>
  <c r="J8632" i="1" s="1"/>
  <c r="I8631" i="1"/>
  <c r="J8631" i="1" s="1"/>
  <c r="I8630" i="1"/>
  <c r="J8630" i="1" s="1"/>
  <c r="I8629" i="1"/>
  <c r="J8629" i="1" s="1"/>
  <c r="I8628" i="1"/>
  <c r="J8628" i="1" s="1"/>
  <c r="I8627" i="1"/>
  <c r="J8627" i="1" s="1"/>
  <c r="I8626" i="1"/>
  <c r="J8626" i="1" s="1"/>
  <c r="I8625" i="1"/>
  <c r="J8625" i="1" s="1"/>
  <c r="I8624" i="1"/>
  <c r="J8624" i="1" s="1"/>
  <c r="I8623" i="1"/>
  <c r="J8623" i="1" s="1"/>
  <c r="I8622" i="1"/>
  <c r="J8622" i="1" s="1"/>
  <c r="I8621" i="1"/>
  <c r="J8621" i="1" s="1"/>
  <c r="I8620" i="1"/>
  <c r="J8620" i="1" s="1"/>
  <c r="I8619" i="1"/>
  <c r="J8619" i="1" s="1"/>
  <c r="I8618" i="1"/>
  <c r="J8618" i="1" s="1"/>
  <c r="I8617" i="1"/>
  <c r="J8617" i="1" s="1"/>
  <c r="I8616" i="1"/>
  <c r="J8616" i="1" s="1"/>
  <c r="I8615" i="1"/>
  <c r="J8615" i="1" s="1"/>
  <c r="I8614" i="1"/>
  <c r="J8614" i="1" s="1"/>
  <c r="I8613" i="1"/>
  <c r="J8613" i="1" s="1"/>
  <c r="I8612" i="1"/>
  <c r="J8612" i="1" s="1"/>
  <c r="I8611" i="1"/>
  <c r="J8611" i="1" s="1"/>
  <c r="I8610" i="1"/>
  <c r="J8610" i="1" s="1"/>
  <c r="I8609" i="1"/>
  <c r="J8609" i="1" s="1"/>
  <c r="I8608" i="1"/>
  <c r="J8608" i="1" s="1"/>
  <c r="I8607" i="1"/>
  <c r="J8607" i="1" s="1"/>
  <c r="I8606" i="1"/>
  <c r="J8606" i="1" s="1"/>
  <c r="I8605" i="1"/>
  <c r="J8605" i="1" s="1"/>
  <c r="I8604" i="1"/>
  <c r="J8604" i="1" s="1"/>
  <c r="I8603" i="1"/>
  <c r="J8603" i="1" s="1"/>
  <c r="I8602" i="1"/>
  <c r="J8602" i="1" s="1"/>
  <c r="I8601" i="1"/>
  <c r="J8601" i="1" s="1"/>
  <c r="I8600" i="1"/>
  <c r="J8600" i="1" s="1"/>
  <c r="I8599" i="1"/>
  <c r="J8599" i="1" s="1"/>
  <c r="I8598" i="1"/>
  <c r="J8598" i="1" s="1"/>
  <c r="I8597" i="1"/>
  <c r="J8597" i="1" s="1"/>
  <c r="I8596" i="1"/>
  <c r="J8596" i="1" s="1"/>
  <c r="I8595" i="1"/>
  <c r="J8595" i="1" s="1"/>
  <c r="I8594" i="1"/>
  <c r="J8594" i="1" s="1"/>
  <c r="I8593" i="1"/>
  <c r="J8593" i="1" s="1"/>
  <c r="I8592" i="1"/>
  <c r="J8592" i="1" s="1"/>
  <c r="I8591" i="1"/>
  <c r="J8591" i="1" s="1"/>
  <c r="I8590" i="1"/>
  <c r="J8590" i="1" s="1"/>
  <c r="I8589" i="1"/>
  <c r="J8589" i="1" s="1"/>
  <c r="I8588" i="1"/>
  <c r="J8588" i="1" s="1"/>
  <c r="I8587" i="1"/>
  <c r="J8587" i="1" s="1"/>
  <c r="I8586" i="1"/>
  <c r="J8586" i="1" s="1"/>
  <c r="I8585" i="1"/>
  <c r="J8585" i="1" s="1"/>
  <c r="I8584" i="1"/>
  <c r="J8584" i="1" s="1"/>
  <c r="I8583" i="1"/>
  <c r="J8583" i="1" s="1"/>
  <c r="I8582" i="1"/>
  <c r="J8582" i="1" s="1"/>
  <c r="I8581" i="1"/>
  <c r="J8581" i="1" s="1"/>
  <c r="I8580" i="1"/>
  <c r="J8580" i="1" s="1"/>
  <c r="I8579" i="1"/>
  <c r="J8579" i="1" s="1"/>
  <c r="I8578" i="1"/>
  <c r="J8578" i="1" s="1"/>
  <c r="I8577" i="1"/>
  <c r="J8577" i="1" s="1"/>
  <c r="I8576" i="1"/>
  <c r="J8576" i="1" s="1"/>
  <c r="I8575" i="1"/>
  <c r="J8575" i="1" s="1"/>
  <c r="I8574" i="1"/>
  <c r="J8574" i="1" s="1"/>
  <c r="I8573" i="1"/>
  <c r="J8573" i="1" s="1"/>
  <c r="I8572" i="1"/>
  <c r="J8572" i="1" s="1"/>
  <c r="I8571" i="1"/>
  <c r="J8571" i="1" s="1"/>
  <c r="I8570" i="1"/>
  <c r="J8570" i="1" s="1"/>
  <c r="I8569" i="1"/>
  <c r="J8569" i="1" s="1"/>
  <c r="I8568" i="1"/>
  <c r="J8568" i="1" s="1"/>
  <c r="I8567" i="1"/>
  <c r="J8567" i="1" s="1"/>
  <c r="I8566" i="1"/>
  <c r="J8566" i="1" s="1"/>
  <c r="I8565" i="1"/>
  <c r="J8565" i="1" s="1"/>
  <c r="I8564" i="1"/>
  <c r="J8564" i="1" s="1"/>
  <c r="I8563" i="1"/>
  <c r="J8563" i="1" s="1"/>
  <c r="I8562" i="1"/>
  <c r="J8562" i="1" s="1"/>
  <c r="I8561" i="1"/>
  <c r="J8561" i="1" s="1"/>
  <c r="I8560" i="1"/>
  <c r="J8560" i="1" s="1"/>
  <c r="I8559" i="1"/>
  <c r="J8559" i="1" s="1"/>
  <c r="I8558" i="1"/>
  <c r="J8558" i="1" s="1"/>
  <c r="I8557" i="1"/>
  <c r="J8557" i="1" s="1"/>
  <c r="I8556" i="1"/>
  <c r="J8556" i="1" s="1"/>
  <c r="I8555" i="1"/>
  <c r="J8555" i="1" s="1"/>
  <c r="I8554" i="1"/>
  <c r="J8554" i="1" s="1"/>
  <c r="I8553" i="1"/>
  <c r="J8553" i="1" s="1"/>
  <c r="I8552" i="1"/>
  <c r="J8552" i="1" s="1"/>
  <c r="I8551" i="1"/>
  <c r="J8551" i="1" s="1"/>
  <c r="I8550" i="1"/>
  <c r="J8550" i="1" s="1"/>
  <c r="I8549" i="1"/>
  <c r="J8549" i="1" s="1"/>
  <c r="I8548" i="1"/>
  <c r="J8548" i="1" s="1"/>
  <c r="I8547" i="1"/>
  <c r="J8547" i="1" s="1"/>
  <c r="I8546" i="1"/>
  <c r="J8546" i="1" s="1"/>
  <c r="I8545" i="1"/>
  <c r="J8545" i="1" s="1"/>
  <c r="I8544" i="1"/>
  <c r="J8544" i="1" s="1"/>
  <c r="I8543" i="1"/>
  <c r="J8543" i="1" s="1"/>
  <c r="I8542" i="1"/>
  <c r="J8542" i="1" s="1"/>
  <c r="I8541" i="1"/>
  <c r="J8541" i="1" s="1"/>
  <c r="I8540" i="1"/>
  <c r="J8540" i="1" s="1"/>
  <c r="I8539" i="1"/>
  <c r="J8539" i="1" s="1"/>
  <c r="I8538" i="1"/>
  <c r="J8538" i="1" s="1"/>
  <c r="I8537" i="1"/>
  <c r="J8537" i="1" s="1"/>
  <c r="I8536" i="1"/>
  <c r="J8536" i="1" s="1"/>
  <c r="I8535" i="1"/>
  <c r="J8535" i="1" s="1"/>
  <c r="I8534" i="1"/>
  <c r="J8534" i="1" s="1"/>
  <c r="I8533" i="1"/>
  <c r="J8533" i="1" s="1"/>
  <c r="I8532" i="1"/>
  <c r="J8532" i="1" s="1"/>
  <c r="I8531" i="1"/>
  <c r="J8531" i="1" s="1"/>
  <c r="I8530" i="1"/>
  <c r="J8530" i="1" s="1"/>
  <c r="I8529" i="1"/>
  <c r="J8529" i="1" s="1"/>
  <c r="I8528" i="1"/>
  <c r="J8528" i="1" s="1"/>
  <c r="I8527" i="1"/>
  <c r="J8527" i="1" s="1"/>
  <c r="I8526" i="1"/>
  <c r="J8526" i="1" s="1"/>
  <c r="I8525" i="1"/>
  <c r="J8525" i="1" s="1"/>
  <c r="I8524" i="1"/>
  <c r="J8524" i="1" s="1"/>
  <c r="I8523" i="1"/>
  <c r="J8523" i="1" s="1"/>
  <c r="I8522" i="1"/>
  <c r="J8522" i="1" s="1"/>
  <c r="I8521" i="1"/>
  <c r="J8521" i="1" s="1"/>
  <c r="I8520" i="1"/>
  <c r="J8520" i="1" s="1"/>
  <c r="I8519" i="1"/>
  <c r="J8519" i="1" s="1"/>
  <c r="I8518" i="1"/>
  <c r="J8518" i="1" s="1"/>
  <c r="I8517" i="1"/>
  <c r="J8517" i="1" s="1"/>
  <c r="I8516" i="1"/>
  <c r="J8516" i="1" s="1"/>
  <c r="I8515" i="1"/>
  <c r="J8515" i="1" s="1"/>
  <c r="I8514" i="1"/>
  <c r="J8514" i="1" s="1"/>
  <c r="I8513" i="1"/>
  <c r="J8513" i="1" s="1"/>
  <c r="I8512" i="1"/>
  <c r="J8512" i="1" s="1"/>
  <c r="I8511" i="1"/>
  <c r="J8511" i="1" s="1"/>
  <c r="I8510" i="1"/>
  <c r="J8510" i="1" s="1"/>
  <c r="I8509" i="1"/>
  <c r="J8509" i="1" s="1"/>
  <c r="I8508" i="1"/>
  <c r="J8508" i="1" s="1"/>
  <c r="I8507" i="1"/>
  <c r="J8507" i="1" s="1"/>
  <c r="I8506" i="1"/>
  <c r="J8506" i="1" s="1"/>
  <c r="I8505" i="1"/>
  <c r="J8505" i="1" s="1"/>
  <c r="I8504" i="1"/>
  <c r="J8504" i="1" s="1"/>
  <c r="I8503" i="1"/>
  <c r="J8503" i="1" s="1"/>
  <c r="I8502" i="1"/>
  <c r="J8502" i="1" s="1"/>
  <c r="I8501" i="1"/>
  <c r="J8501" i="1" s="1"/>
  <c r="I8500" i="1"/>
  <c r="J8500" i="1" s="1"/>
  <c r="I8499" i="1"/>
  <c r="J8499" i="1" s="1"/>
  <c r="I8498" i="1"/>
  <c r="J8498" i="1" s="1"/>
  <c r="I8497" i="1"/>
  <c r="J8497" i="1" s="1"/>
  <c r="I8496" i="1"/>
  <c r="J8496" i="1" s="1"/>
  <c r="I8495" i="1"/>
  <c r="J8495" i="1" s="1"/>
  <c r="I8494" i="1"/>
  <c r="J8494" i="1" s="1"/>
  <c r="I8493" i="1"/>
  <c r="J8493" i="1" s="1"/>
  <c r="I8492" i="1"/>
  <c r="J8492" i="1" s="1"/>
  <c r="I8491" i="1"/>
  <c r="J8491" i="1" s="1"/>
  <c r="I8490" i="1"/>
  <c r="J8490" i="1" s="1"/>
  <c r="I8489" i="1"/>
  <c r="J8489" i="1" s="1"/>
  <c r="I8488" i="1"/>
  <c r="J8488" i="1" s="1"/>
  <c r="I8487" i="1"/>
  <c r="J8487" i="1" s="1"/>
  <c r="I8486" i="1"/>
  <c r="J8486" i="1" s="1"/>
  <c r="I8485" i="1"/>
  <c r="J8485" i="1" s="1"/>
  <c r="I8484" i="1"/>
  <c r="J8484" i="1" s="1"/>
  <c r="I8483" i="1"/>
  <c r="J8483" i="1" s="1"/>
  <c r="I8482" i="1"/>
  <c r="J8482" i="1" s="1"/>
  <c r="I8481" i="1"/>
  <c r="J8481" i="1" s="1"/>
  <c r="I8480" i="1"/>
  <c r="J8480" i="1" s="1"/>
  <c r="I8479" i="1"/>
  <c r="J8479" i="1" s="1"/>
  <c r="I8478" i="1"/>
  <c r="J8478" i="1" s="1"/>
  <c r="I8477" i="1"/>
  <c r="J8477" i="1" s="1"/>
  <c r="I8476" i="1"/>
  <c r="J8476" i="1" s="1"/>
  <c r="I8475" i="1"/>
  <c r="J8475" i="1" s="1"/>
  <c r="I8474" i="1"/>
  <c r="J8474" i="1" s="1"/>
  <c r="I8473" i="1"/>
  <c r="J8473" i="1" s="1"/>
  <c r="I8472" i="1"/>
  <c r="J8472" i="1" s="1"/>
  <c r="I8471" i="1"/>
  <c r="J8471" i="1" s="1"/>
  <c r="I8470" i="1"/>
  <c r="J8470" i="1" s="1"/>
  <c r="I8469" i="1"/>
  <c r="J8469" i="1" s="1"/>
  <c r="I8468" i="1"/>
  <c r="J8468" i="1" s="1"/>
  <c r="I8467" i="1"/>
  <c r="J8467" i="1" s="1"/>
  <c r="I8466" i="1"/>
  <c r="J8466" i="1" s="1"/>
  <c r="I8465" i="1"/>
  <c r="J8465" i="1" s="1"/>
  <c r="I8464" i="1"/>
  <c r="J8464" i="1" s="1"/>
  <c r="I8463" i="1"/>
  <c r="J8463" i="1" s="1"/>
  <c r="I8462" i="1"/>
  <c r="J8462" i="1" s="1"/>
  <c r="I8461" i="1"/>
  <c r="J8461" i="1" s="1"/>
  <c r="I8460" i="1"/>
  <c r="J8460" i="1" s="1"/>
  <c r="I8459" i="1"/>
  <c r="J8459" i="1" s="1"/>
  <c r="I8458" i="1"/>
  <c r="J8458" i="1" s="1"/>
  <c r="I8457" i="1"/>
  <c r="J8457" i="1" s="1"/>
  <c r="I8456" i="1"/>
  <c r="J8456" i="1" s="1"/>
  <c r="I8455" i="1"/>
  <c r="J8455" i="1" s="1"/>
  <c r="I8454" i="1"/>
  <c r="J8454" i="1" s="1"/>
  <c r="I8453" i="1"/>
  <c r="J8453" i="1" s="1"/>
  <c r="I8452" i="1"/>
  <c r="J8452" i="1" s="1"/>
  <c r="I8451" i="1"/>
  <c r="J8451" i="1" s="1"/>
  <c r="I8450" i="1"/>
  <c r="J8450" i="1" s="1"/>
  <c r="I8449" i="1"/>
  <c r="J8449" i="1" s="1"/>
  <c r="I8448" i="1"/>
  <c r="J8448" i="1" s="1"/>
  <c r="I8447" i="1"/>
  <c r="J8447" i="1" s="1"/>
  <c r="I8446" i="1"/>
  <c r="J8446" i="1" s="1"/>
  <c r="I8445" i="1"/>
  <c r="J8445" i="1" s="1"/>
  <c r="I8444" i="1"/>
  <c r="J8444" i="1" s="1"/>
  <c r="I8443" i="1"/>
  <c r="J8443" i="1" s="1"/>
  <c r="I8442" i="1"/>
  <c r="J8442" i="1" s="1"/>
  <c r="I8441" i="1"/>
  <c r="J8441" i="1" s="1"/>
  <c r="I8440" i="1"/>
  <c r="J8440" i="1" s="1"/>
  <c r="I8439" i="1"/>
  <c r="J8439" i="1" s="1"/>
  <c r="I8438" i="1"/>
  <c r="J8438" i="1" s="1"/>
  <c r="I8437" i="1"/>
  <c r="J8437" i="1" s="1"/>
  <c r="I8436" i="1"/>
  <c r="J8436" i="1" s="1"/>
  <c r="I8435" i="1"/>
  <c r="J8435" i="1" s="1"/>
  <c r="I8434" i="1"/>
  <c r="J8434" i="1" s="1"/>
  <c r="I8433" i="1"/>
  <c r="J8433" i="1" s="1"/>
  <c r="I8432" i="1"/>
  <c r="J8432" i="1" s="1"/>
  <c r="I8431" i="1"/>
  <c r="J8431" i="1" s="1"/>
  <c r="I8430" i="1"/>
  <c r="J8430" i="1" s="1"/>
  <c r="I8429" i="1"/>
  <c r="J8429" i="1" s="1"/>
  <c r="I8428" i="1"/>
  <c r="J8428" i="1" s="1"/>
  <c r="I8427" i="1"/>
  <c r="J8427" i="1" s="1"/>
  <c r="I8426" i="1"/>
  <c r="J8426" i="1" s="1"/>
  <c r="I8425" i="1"/>
  <c r="J8425" i="1" s="1"/>
  <c r="I8424" i="1"/>
  <c r="J8424" i="1" s="1"/>
  <c r="I8423" i="1"/>
  <c r="J8423" i="1" s="1"/>
  <c r="I8422" i="1"/>
  <c r="J8422" i="1" s="1"/>
  <c r="I8421" i="1"/>
  <c r="J8421" i="1" s="1"/>
  <c r="I8420" i="1"/>
  <c r="J8420" i="1" s="1"/>
  <c r="I8419" i="1"/>
  <c r="J8419" i="1" s="1"/>
  <c r="I8418" i="1"/>
  <c r="J8418" i="1" s="1"/>
  <c r="I8417" i="1"/>
  <c r="J8417" i="1" s="1"/>
  <c r="I8416" i="1"/>
  <c r="J8416" i="1" s="1"/>
  <c r="I8415" i="1"/>
  <c r="J8415" i="1" s="1"/>
  <c r="I8414" i="1"/>
  <c r="J8414" i="1" s="1"/>
  <c r="I8413" i="1"/>
  <c r="J8413" i="1" s="1"/>
  <c r="I8412" i="1"/>
  <c r="J8412" i="1" s="1"/>
  <c r="I8411" i="1"/>
  <c r="J8411" i="1" s="1"/>
  <c r="I8410" i="1"/>
  <c r="J8410" i="1" s="1"/>
  <c r="I8409" i="1"/>
  <c r="J8409" i="1" s="1"/>
  <c r="I8408" i="1"/>
  <c r="J8408" i="1" s="1"/>
  <c r="I8407" i="1"/>
  <c r="J8407" i="1" s="1"/>
  <c r="I8406" i="1"/>
  <c r="J8406" i="1" s="1"/>
  <c r="I8405" i="1"/>
  <c r="J8405" i="1" s="1"/>
  <c r="I8404" i="1"/>
  <c r="J8404" i="1" s="1"/>
  <c r="I8403" i="1"/>
  <c r="J8403" i="1" s="1"/>
  <c r="I8402" i="1"/>
  <c r="J8402" i="1" s="1"/>
  <c r="I8401" i="1"/>
  <c r="J8401" i="1" s="1"/>
  <c r="I8400" i="1"/>
  <c r="J8400" i="1" s="1"/>
  <c r="I8399" i="1"/>
  <c r="J8399" i="1" s="1"/>
  <c r="I8398" i="1"/>
  <c r="J8398" i="1" s="1"/>
  <c r="I8397" i="1"/>
  <c r="J8397" i="1" s="1"/>
  <c r="I8396" i="1"/>
  <c r="J8396" i="1" s="1"/>
  <c r="I8395" i="1"/>
  <c r="J8395" i="1" s="1"/>
  <c r="I8394" i="1"/>
  <c r="J8394" i="1" s="1"/>
  <c r="I8393" i="1"/>
  <c r="J8393" i="1" s="1"/>
  <c r="I8392" i="1"/>
  <c r="J8392" i="1" s="1"/>
  <c r="I8391" i="1"/>
  <c r="J8391" i="1" s="1"/>
  <c r="I8390" i="1"/>
  <c r="J8390" i="1" s="1"/>
  <c r="I8389" i="1"/>
  <c r="J8389" i="1" s="1"/>
  <c r="I8388" i="1"/>
  <c r="J8388" i="1" s="1"/>
  <c r="I8387" i="1"/>
  <c r="J8387" i="1" s="1"/>
  <c r="I8386" i="1"/>
  <c r="J8386" i="1" s="1"/>
  <c r="I8385" i="1"/>
  <c r="J8385" i="1" s="1"/>
  <c r="I8384" i="1"/>
  <c r="J8384" i="1" s="1"/>
  <c r="I8383" i="1"/>
  <c r="J8383" i="1" s="1"/>
  <c r="I8382" i="1"/>
  <c r="J8382" i="1" s="1"/>
  <c r="I8381" i="1"/>
  <c r="J8381" i="1" s="1"/>
  <c r="I8380" i="1"/>
  <c r="J8380" i="1" s="1"/>
  <c r="I8379" i="1"/>
  <c r="J8379" i="1" s="1"/>
  <c r="I8378" i="1"/>
  <c r="J8378" i="1" s="1"/>
  <c r="I8377" i="1"/>
  <c r="J8377" i="1" s="1"/>
  <c r="I8376" i="1"/>
  <c r="J8376" i="1" s="1"/>
  <c r="I8375" i="1"/>
  <c r="J8375" i="1" s="1"/>
  <c r="I8374" i="1"/>
  <c r="J8374" i="1" s="1"/>
  <c r="I8373" i="1"/>
  <c r="J8373" i="1" s="1"/>
  <c r="I8372" i="1"/>
  <c r="J8372" i="1" s="1"/>
  <c r="I8371" i="1"/>
  <c r="J8371" i="1" s="1"/>
  <c r="I8370" i="1"/>
  <c r="J8370" i="1" s="1"/>
  <c r="I8369" i="1"/>
  <c r="J8369" i="1" s="1"/>
  <c r="I8368" i="1"/>
  <c r="J8368" i="1" s="1"/>
  <c r="I8367" i="1"/>
  <c r="J8367" i="1" s="1"/>
  <c r="I8366" i="1"/>
  <c r="J8366" i="1" s="1"/>
  <c r="I8365" i="1"/>
  <c r="J8365" i="1" s="1"/>
  <c r="I8364" i="1"/>
  <c r="J8364" i="1" s="1"/>
  <c r="I8363" i="1"/>
  <c r="J8363" i="1" s="1"/>
  <c r="I8362" i="1"/>
  <c r="J8362" i="1" s="1"/>
  <c r="I8361" i="1"/>
  <c r="J8361" i="1" s="1"/>
  <c r="I8360" i="1"/>
  <c r="J8360" i="1" s="1"/>
  <c r="I8359" i="1"/>
  <c r="J8359" i="1" s="1"/>
  <c r="I8358" i="1"/>
  <c r="J8358" i="1" s="1"/>
  <c r="I8357" i="1"/>
  <c r="J8357" i="1" s="1"/>
  <c r="I8356" i="1"/>
  <c r="J8356" i="1" s="1"/>
  <c r="I8355" i="1"/>
  <c r="J8355" i="1" s="1"/>
  <c r="I8354" i="1"/>
  <c r="J8354" i="1" s="1"/>
  <c r="I8353" i="1"/>
  <c r="J8353" i="1" s="1"/>
  <c r="I8352" i="1"/>
  <c r="J8352" i="1" s="1"/>
  <c r="I8351" i="1"/>
  <c r="J8351" i="1" s="1"/>
  <c r="I8350" i="1"/>
  <c r="J8350" i="1" s="1"/>
  <c r="I8349" i="1"/>
  <c r="J8349" i="1" s="1"/>
  <c r="I8348" i="1"/>
  <c r="J8348" i="1" s="1"/>
  <c r="I8347" i="1"/>
  <c r="J8347" i="1" s="1"/>
  <c r="I8346" i="1"/>
  <c r="J8346" i="1" s="1"/>
  <c r="I8345" i="1"/>
  <c r="J8345" i="1" s="1"/>
  <c r="I8344" i="1"/>
  <c r="J8344" i="1" s="1"/>
  <c r="I8343" i="1"/>
  <c r="J8343" i="1" s="1"/>
  <c r="I8342" i="1"/>
  <c r="J8342" i="1" s="1"/>
  <c r="I8341" i="1"/>
  <c r="J8341" i="1" s="1"/>
  <c r="I8340" i="1"/>
  <c r="J8340" i="1" s="1"/>
  <c r="I8339" i="1"/>
  <c r="J8339" i="1" s="1"/>
  <c r="I8338" i="1"/>
  <c r="J8338" i="1" s="1"/>
  <c r="I8337" i="1"/>
  <c r="J8337" i="1" s="1"/>
  <c r="I8336" i="1"/>
  <c r="J8336" i="1" s="1"/>
  <c r="I8335" i="1"/>
  <c r="J8335" i="1" s="1"/>
  <c r="I8334" i="1"/>
  <c r="J8334" i="1" s="1"/>
  <c r="I8333" i="1"/>
  <c r="J8333" i="1" s="1"/>
  <c r="I8332" i="1"/>
  <c r="J8332" i="1" s="1"/>
  <c r="I8331" i="1"/>
  <c r="J8331" i="1" s="1"/>
  <c r="I8330" i="1"/>
  <c r="J8330" i="1" s="1"/>
  <c r="I8329" i="1"/>
  <c r="J8329" i="1" s="1"/>
  <c r="I8328" i="1"/>
  <c r="J8328" i="1" s="1"/>
  <c r="I8327" i="1"/>
  <c r="J8327" i="1" s="1"/>
  <c r="I8326" i="1"/>
  <c r="J8326" i="1" s="1"/>
  <c r="I8325" i="1"/>
  <c r="J8325" i="1" s="1"/>
  <c r="I8324" i="1"/>
  <c r="J8324" i="1" s="1"/>
  <c r="I8323" i="1"/>
  <c r="J8323" i="1" s="1"/>
  <c r="I8322" i="1"/>
  <c r="J8322" i="1" s="1"/>
  <c r="I8321" i="1"/>
  <c r="J8321" i="1" s="1"/>
  <c r="I8320" i="1"/>
  <c r="J8320" i="1" s="1"/>
  <c r="I8319" i="1"/>
  <c r="J8319" i="1" s="1"/>
  <c r="I8318" i="1"/>
  <c r="J8318" i="1" s="1"/>
  <c r="I8317" i="1"/>
  <c r="J8317" i="1" s="1"/>
  <c r="I8316" i="1"/>
  <c r="J8316" i="1" s="1"/>
  <c r="I8315" i="1"/>
  <c r="J8315" i="1" s="1"/>
  <c r="I8314" i="1"/>
  <c r="J8314" i="1" s="1"/>
  <c r="I8313" i="1"/>
  <c r="J8313" i="1" s="1"/>
  <c r="I8312" i="1"/>
  <c r="J8312" i="1" s="1"/>
  <c r="I8311" i="1"/>
  <c r="J8311" i="1" s="1"/>
  <c r="I8310" i="1"/>
  <c r="J8310" i="1" s="1"/>
  <c r="I8309" i="1"/>
  <c r="J8309" i="1" s="1"/>
  <c r="I8308" i="1"/>
  <c r="J8308" i="1" s="1"/>
  <c r="I8307" i="1"/>
  <c r="J8307" i="1" s="1"/>
  <c r="I8306" i="1"/>
  <c r="J8306" i="1" s="1"/>
  <c r="I8305" i="1"/>
  <c r="J8305" i="1" s="1"/>
  <c r="I8304" i="1"/>
  <c r="J8304" i="1" s="1"/>
  <c r="I8303" i="1"/>
  <c r="J8303" i="1" s="1"/>
  <c r="I8302" i="1"/>
  <c r="J8302" i="1" s="1"/>
  <c r="I8301" i="1"/>
  <c r="J8301" i="1" s="1"/>
  <c r="I8300" i="1"/>
  <c r="J8300" i="1" s="1"/>
  <c r="I8299" i="1"/>
  <c r="J8299" i="1" s="1"/>
  <c r="I8298" i="1"/>
  <c r="J8298" i="1" s="1"/>
  <c r="I8297" i="1"/>
  <c r="J8297" i="1" s="1"/>
  <c r="I8296" i="1"/>
  <c r="J8296" i="1" s="1"/>
  <c r="I8295" i="1"/>
  <c r="J8295" i="1" s="1"/>
  <c r="I8294" i="1"/>
  <c r="J8294" i="1" s="1"/>
  <c r="I8293" i="1"/>
  <c r="J8293" i="1" s="1"/>
  <c r="I8292" i="1"/>
  <c r="J8292" i="1" s="1"/>
  <c r="I8291" i="1"/>
  <c r="J8291" i="1" s="1"/>
  <c r="I8290" i="1"/>
  <c r="J8290" i="1" s="1"/>
  <c r="I8289" i="1"/>
  <c r="J8289" i="1" s="1"/>
  <c r="I8288" i="1"/>
  <c r="J8288" i="1" s="1"/>
  <c r="I8287" i="1"/>
  <c r="J8287" i="1" s="1"/>
  <c r="I8286" i="1"/>
  <c r="J8286" i="1" s="1"/>
  <c r="I8285" i="1"/>
  <c r="J8285" i="1" s="1"/>
  <c r="I8284" i="1"/>
  <c r="J8284" i="1" s="1"/>
  <c r="I8283" i="1"/>
  <c r="J8283" i="1" s="1"/>
  <c r="I8282" i="1"/>
  <c r="J8282" i="1" s="1"/>
  <c r="I8281" i="1"/>
  <c r="J8281" i="1" s="1"/>
  <c r="I8280" i="1"/>
  <c r="J8280" i="1" s="1"/>
  <c r="I8279" i="1"/>
  <c r="J8279" i="1" s="1"/>
  <c r="I8278" i="1"/>
  <c r="J8278" i="1" s="1"/>
  <c r="I8277" i="1"/>
  <c r="J8277" i="1" s="1"/>
  <c r="I8276" i="1"/>
  <c r="J8276" i="1" s="1"/>
  <c r="I8275" i="1"/>
  <c r="J8275" i="1" s="1"/>
  <c r="I8274" i="1"/>
  <c r="J8274" i="1" s="1"/>
  <c r="I8273" i="1"/>
  <c r="J8273" i="1" s="1"/>
  <c r="I8272" i="1"/>
  <c r="J8272" i="1" s="1"/>
  <c r="I8271" i="1"/>
  <c r="J8271" i="1" s="1"/>
  <c r="I8270" i="1"/>
  <c r="J8270" i="1" s="1"/>
  <c r="I8269" i="1"/>
  <c r="J8269" i="1" s="1"/>
  <c r="I8268" i="1"/>
  <c r="J8268" i="1" s="1"/>
  <c r="I8267" i="1"/>
  <c r="J8267" i="1" s="1"/>
  <c r="I8266" i="1"/>
  <c r="J8266" i="1" s="1"/>
  <c r="I8265" i="1"/>
  <c r="J8265" i="1" s="1"/>
  <c r="I8264" i="1"/>
  <c r="J8264" i="1" s="1"/>
  <c r="I8263" i="1"/>
  <c r="J8263" i="1" s="1"/>
  <c r="I8262" i="1"/>
  <c r="J8262" i="1" s="1"/>
  <c r="I8261" i="1"/>
  <c r="J8261" i="1" s="1"/>
  <c r="I8260" i="1"/>
  <c r="J8260" i="1" s="1"/>
  <c r="I8259" i="1"/>
  <c r="J8259" i="1" s="1"/>
  <c r="I8258" i="1"/>
  <c r="J8258" i="1" s="1"/>
  <c r="I8257" i="1"/>
  <c r="J8257" i="1" s="1"/>
  <c r="I8256" i="1"/>
  <c r="J8256" i="1" s="1"/>
  <c r="I8255" i="1"/>
  <c r="J8255" i="1" s="1"/>
  <c r="I8254" i="1"/>
  <c r="J8254" i="1" s="1"/>
  <c r="I8253" i="1"/>
  <c r="J8253" i="1" s="1"/>
  <c r="I8252" i="1"/>
  <c r="J8252" i="1" s="1"/>
  <c r="I8251" i="1"/>
  <c r="J8251" i="1" s="1"/>
  <c r="I8250" i="1"/>
  <c r="J8250" i="1" s="1"/>
  <c r="I8249" i="1"/>
  <c r="J8249" i="1" s="1"/>
  <c r="I8248" i="1"/>
  <c r="J8248" i="1" s="1"/>
  <c r="I8247" i="1"/>
  <c r="J8247" i="1" s="1"/>
  <c r="I8246" i="1"/>
  <c r="J8246" i="1" s="1"/>
  <c r="I8245" i="1"/>
  <c r="J8245" i="1" s="1"/>
  <c r="I8244" i="1"/>
  <c r="J8244" i="1" s="1"/>
  <c r="I8243" i="1"/>
  <c r="J8243" i="1" s="1"/>
  <c r="I8242" i="1"/>
  <c r="J8242" i="1" s="1"/>
  <c r="I8241" i="1"/>
  <c r="J8241" i="1" s="1"/>
  <c r="I8240" i="1"/>
  <c r="J8240" i="1" s="1"/>
  <c r="I8239" i="1"/>
  <c r="J8239" i="1" s="1"/>
  <c r="I8238" i="1"/>
  <c r="J8238" i="1" s="1"/>
  <c r="I8237" i="1"/>
  <c r="J8237" i="1" s="1"/>
  <c r="I8236" i="1"/>
  <c r="J8236" i="1" s="1"/>
  <c r="I8235" i="1"/>
  <c r="J8235" i="1" s="1"/>
  <c r="I8234" i="1"/>
  <c r="J8234" i="1" s="1"/>
  <c r="I8233" i="1"/>
  <c r="J8233" i="1" s="1"/>
  <c r="I8232" i="1"/>
  <c r="J8232" i="1" s="1"/>
  <c r="I8231" i="1"/>
  <c r="J8231" i="1" s="1"/>
  <c r="I8230" i="1"/>
  <c r="J8230" i="1" s="1"/>
  <c r="I8229" i="1"/>
  <c r="J8229" i="1" s="1"/>
  <c r="I8228" i="1"/>
  <c r="J8228" i="1" s="1"/>
  <c r="I8227" i="1"/>
  <c r="J8227" i="1" s="1"/>
  <c r="I8226" i="1"/>
  <c r="J8226" i="1" s="1"/>
  <c r="I8225" i="1"/>
  <c r="J8225" i="1" s="1"/>
  <c r="I8224" i="1"/>
  <c r="J8224" i="1" s="1"/>
  <c r="I8223" i="1"/>
  <c r="J8223" i="1" s="1"/>
  <c r="I8222" i="1"/>
  <c r="J8222" i="1" s="1"/>
  <c r="I8221" i="1"/>
  <c r="J8221" i="1" s="1"/>
  <c r="I8220" i="1"/>
  <c r="J8220" i="1" s="1"/>
  <c r="I8219" i="1"/>
  <c r="J8219" i="1" s="1"/>
  <c r="I8218" i="1"/>
  <c r="J8218" i="1" s="1"/>
  <c r="I8217" i="1"/>
  <c r="J8217" i="1" s="1"/>
  <c r="I8216" i="1"/>
  <c r="J8216" i="1" s="1"/>
  <c r="I8215" i="1"/>
  <c r="J8215" i="1" s="1"/>
  <c r="I8214" i="1"/>
  <c r="J8214" i="1" s="1"/>
  <c r="I8213" i="1"/>
  <c r="J8213" i="1" s="1"/>
  <c r="I8212" i="1"/>
  <c r="J8212" i="1" s="1"/>
  <c r="I8211" i="1"/>
  <c r="J8211" i="1" s="1"/>
  <c r="I8210" i="1"/>
  <c r="J8210" i="1" s="1"/>
  <c r="I8209" i="1"/>
  <c r="J8209" i="1" s="1"/>
  <c r="I8208" i="1"/>
  <c r="J8208" i="1" s="1"/>
  <c r="I8207" i="1"/>
  <c r="J8207" i="1" s="1"/>
  <c r="I8206" i="1"/>
  <c r="J8206" i="1" s="1"/>
  <c r="I8205" i="1"/>
  <c r="J8205" i="1" s="1"/>
  <c r="I8204" i="1"/>
  <c r="J8204" i="1" s="1"/>
  <c r="I8203" i="1"/>
  <c r="J8203" i="1" s="1"/>
  <c r="I8202" i="1"/>
  <c r="J8202" i="1" s="1"/>
  <c r="I8201" i="1"/>
  <c r="J8201" i="1" s="1"/>
  <c r="I8200" i="1"/>
  <c r="J8200" i="1" s="1"/>
  <c r="I8199" i="1"/>
  <c r="J8199" i="1" s="1"/>
  <c r="I8198" i="1"/>
  <c r="J8198" i="1" s="1"/>
  <c r="I8197" i="1"/>
  <c r="J8197" i="1" s="1"/>
  <c r="I8196" i="1"/>
  <c r="J8196" i="1" s="1"/>
  <c r="I8195" i="1"/>
  <c r="J8195" i="1" s="1"/>
  <c r="I8194" i="1"/>
  <c r="J8194" i="1" s="1"/>
  <c r="I8193" i="1"/>
  <c r="J8193" i="1" s="1"/>
  <c r="I8192" i="1"/>
  <c r="J8192" i="1" s="1"/>
  <c r="I8191" i="1"/>
  <c r="J8191" i="1" s="1"/>
  <c r="I8190" i="1"/>
  <c r="J8190" i="1" s="1"/>
  <c r="I8189" i="1"/>
  <c r="J8189" i="1" s="1"/>
  <c r="I8188" i="1"/>
  <c r="J8188" i="1" s="1"/>
  <c r="I8187" i="1"/>
  <c r="J8187" i="1" s="1"/>
  <c r="I8186" i="1"/>
  <c r="J8186" i="1" s="1"/>
  <c r="I8185" i="1"/>
  <c r="J8185" i="1" s="1"/>
  <c r="I8184" i="1"/>
  <c r="J8184" i="1" s="1"/>
  <c r="I8183" i="1"/>
  <c r="J8183" i="1" s="1"/>
  <c r="I8182" i="1"/>
  <c r="J8182" i="1" s="1"/>
  <c r="I8181" i="1"/>
  <c r="J8181" i="1" s="1"/>
  <c r="I8180" i="1"/>
  <c r="J8180" i="1" s="1"/>
  <c r="I8179" i="1"/>
  <c r="J8179" i="1" s="1"/>
  <c r="I8178" i="1"/>
  <c r="J8178" i="1" s="1"/>
  <c r="I8177" i="1"/>
  <c r="J8177" i="1" s="1"/>
  <c r="I8176" i="1"/>
  <c r="J8176" i="1" s="1"/>
  <c r="I8175" i="1"/>
  <c r="J8175" i="1" s="1"/>
  <c r="I8174" i="1"/>
  <c r="J8174" i="1" s="1"/>
  <c r="I8173" i="1"/>
  <c r="J8173" i="1" s="1"/>
  <c r="I8172" i="1"/>
  <c r="J8172" i="1" s="1"/>
  <c r="I8171" i="1"/>
  <c r="J8171" i="1" s="1"/>
  <c r="I8170" i="1"/>
  <c r="J8170" i="1" s="1"/>
  <c r="I8169" i="1"/>
  <c r="J8169" i="1" s="1"/>
  <c r="I8168" i="1"/>
  <c r="J8168" i="1" s="1"/>
  <c r="I8167" i="1"/>
  <c r="J8167" i="1" s="1"/>
  <c r="I8166" i="1"/>
  <c r="J8166" i="1" s="1"/>
  <c r="I8165" i="1"/>
  <c r="J8165" i="1" s="1"/>
  <c r="I8164" i="1"/>
  <c r="J8164" i="1" s="1"/>
  <c r="I8163" i="1"/>
  <c r="J8163" i="1" s="1"/>
  <c r="I8162" i="1"/>
  <c r="J8162" i="1" s="1"/>
  <c r="I8161" i="1"/>
  <c r="J8161" i="1" s="1"/>
  <c r="I8160" i="1"/>
  <c r="J8160" i="1" s="1"/>
  <c r="I8159" i="1"/>
  <c r="J8159" i="1" s="1"/>
  <c r="I8158" i="1"/>
  <c r="J8158" i="1" s="1"/>
  <c r="I8157" i="1"/>
  <c r="J8157" i="1" s="1"/>
  <c r="I8156" i="1"/>
  <c r="J8156" i="1" s="1"/>
  <c r="I8155" i="1"/>
  <c r="J8155" i="1" s="1"/>
  <c r="I8154" i="1"/>
  <c r="J8154" i="1" s="1"/>
  <c r="I8153" i="1"/>
  <c r="J8153" i="1" s="1"/>
  <c r="I8152" i="1"/>
  <c r="J8152" i="1" s="1"/>
  <c r="I8151" i="1"/>
  <c r="J8151" i="1" s="1"/>
  <c r="I8150" i="1"/>
  <c r="J8150" i="1" s="1"/>
  <c r="I8149" i="1"/>
  <c r="J8149" i="1" s="1"/>
  <c r="I8148" i="1"/>
  <c r="J8148" i="1" s="1"/>
  <c r="I8147" i="1"/>
  <c r="J8147" i="1" s="1"/>
  <c r="I8146" i="1"/>
  <c r="J8146" i="1" s="1"/>
  <c r="I8145" i="1"/>
  <c r="J8145" i="1" s="1"/>
  <c r="I8144" i="1"/>
  <c r="J8144" i="1" s="1"/>
  <c r="I8143" i="1"/>
  <c r="J8143" i="1" s="1"/>
  <c r="I8142" i="1"/>
  <c r="J8142" i="1" s="1"/>
  <c r="I8141" i="1"/>
  <c r="J8141" i="1" s="1"/>
  <c r="I8140" i="1"/>
  <c r="J8140" i="1" s="1"/>
  <c r="I8139" i="1"/>
  <c r="J8139" i="1" s="1"/>
  <c r="I8138" i="1"/>
  <c r="J8138" i="1" s="1"/>
  <c r="I8137" i="1"/>
  <c r="J8137" i="1" s="1"/>
  <c r="I8136" i="1"/>
  <c r="J8136" i="1" s="1"/>
  <c r="I8135" i="1"/>
  <c r="J8135" i="1" s="1"/>
  <c r="I8134" i="1"/>
  <c r="J8134" i="1" s="1"/>
  <c r="I8133" i="1"/>
  <c r="J8133" i="1" s="1"/>
  <c r="I8132" i="1"/>
  <c r="J8132" i="1" s="1"/>
  <c r="I8131" i="1"/>
  <c r="J8131" i="1" s="1"/>
  <c r="I8130" i="1"/>
  <c r="J8130" i="1" s="1"/>
  <c r="I8129" i="1"/>
  <c r="J8129" i="1" s="1"/>
  <c r="I8128" i="1"/>
  <c r="J8128" i="1" s="1"/>
  <c r="I8127" i="1"/>
  <c r="J8127" i="1" s="1"/>
  <c r="I8126" i="1"/>
  <c r="J8126" i="1" s="1"/>
  <c r="I8125" i="1"/>
  <c r="J8125" i="1" s="1"/>
  <c r="I8124" i="1"/>
  <c r="J8124" i="1" s="1"/>
  <c r="I8123" i="1"/>
  <c r="J8123" i="1" s="1"/>
  <c r="I8122" i="1"/>
  <c r="J8122" i="1" s="1"/>
  <c r="I8121" i="1"/>
  <c r="J8121" i="1" s="1"/>
  <c r="I8120" i="1"/>
  <c r="J8120" i="1" s="1"/>
  <c r="I8119" i="1"/>
  <c r="J8119" i="1" s="1"/>
  <c r="I8118" i="1"/>
  <c r="J8118" i="1" s="1"/>
  <c r="I8117" i="1"/>
  <c r="J8117" i="1" s="1"/>
  <c r="I8116" i="1"/>
  <c r="J8116" i="1" s="1"/>
  <c r="I8115" i="1"/>
  <c r="J8115" i="1" s="1"/>
  <c r="I8114" i="1"/>
  <c r="J8114" i="1" s="1"/>
  <c r="I8113" i="1"/>
  <c r="J8113" i="1" s="1"/>
  <c r="I8112" i="1"/>
  <c r="J8112" i="1" s="1"/>
  <c r="I8111" i="1"/>
  <c r="J8111" i="1" s="1"/>
  <c r="I8110" i="1"/>
  <c r="J8110" i="1" s="1"/>
  <c r="I8109" i="1"/>
  <c r="J8109" i="1" s="1"/>
  <c r="I8108" i="1"/>
  <c r="J8108" i="1" s="1"/>
  <c r="I8107" i="1"/>
  <c r="J8107" i="1" s="1"/>
  <c r="I8106" i="1"/>
  <c r="J8106" i="1" s="1"/>
  <c r="I8105" i="1"/>
  <c r="J8105" i="1" s="1"/>
  <c r="I8104" i="1"/>
  <c r="J8104" i="1" s="1"/>
  <c r="I8103" i="1"/>
  <c r="J8103" i="1" s="1"/>
  <c r="I8102" i="1"/>
  <c r="J8102" i="1" s="1"/>
  <c r="I8101" i="1"/>
  <c r="J8101" i="1" s="1"/>
  <c r="I8100" i="1"/>
  <c r="J8100" i="1" s="1"/>
  <c r="I8099" i="1"/>
  <c r="J8099" i="1" s="1"/>
  <c r="I8098" i="1"/>
  <c r="J8098" i="1" s="1"/>
  <c r="I8097" i="1"/>
  <c r="J8097" i="1" s="1"/>
  <c r="I8096" i="1"/>
  <c r="J8096" i="1" s="1"/>
  <c r="I8095" i="1"/>
  <c r="J8095" i="1" s="1"/>
  <c r="I8094" i="1"/>
  <c r="J8094" i="1" s="1"/>
  <c r="I8093" i="1"/>
  <c r="J8093" i="1" s="1"/>
  <c r="I8092" i="1"/>
  <c r="J8092" i="1" s="1"/>
  <c r="I8091" i="1"/>
  <c r="J8091" i="1" s="1"/>
  <c r="I8090" i="1"/>
  <c r="J8090" i="1" s="1"/>
  <c r="I8089" i="1"/>
  <c r="J8089" i="1" s="1"/>
  <c r="I8088" i="1"/>
  <c r="J8088" i="1" s="1"/>
  <c r="I8087" i="1"/>
  <c r="J8087" i="1" s="1"/>
  <c r="I8086" i="1"/>
  <c r="J8086" i="1" s="1"/>
  <c r="I8085" i="1"/>
  <c r="J8085" i="1" s="1"/>
  <c r="I8084" i="1"/>
  <c r="J8084" i="1" s="1"/>
  <c r="I8083" i="1"/>
  <c r="J8083" i="1" s="1"/>
  <c r="I8082" i="1"/>
  <c r="J8082" i="1" s="1"/>
  <c r="I8081" i="1"/>
  <c r="J8081" i="1" s="1"/>
  <c r="I8080" i="1"/>
  <c r="J8080" i="1" s="1"/>
  <c r="I8079" i="1"/>
  <c r="J8079" i="1" s="1"/>
  <c r="I8078" i="1"/>
  <c r="J8078" i="1" s="1"/>
  <c r="I8077" i="1"/>
  <c r="J8077" i="1" s="1"/>
  <c r="I8076" i="1"/>
  <c r="J8076" i="1" s="1"/>
  <c r="I8075" i="1"/>
  <c r="J8075" i="1" s="1"/>
  <c r="I8074" i="1"/>
  <c r="J8074" i="1" s="1"/>
  <c r="I8073" i="1"/>
  <c r="J8073" i="1" s="1"/>
  <c r="I8072" i="1"/>
  <c r="J8072" i="1" s="1"/>
  <c r="I8071" i="1"/>
  <c r="J8071" i="1" s="1"/>
  <c r="I8070" i="1"/>
  <c r="J8070" i="1" s="1"/>
  <c r="I8069" i="1"/>
  <c r="J8069" i="1" s="1"/>
  <c r="I8068" i="1"/>
  <c r="J8068" i="1" s="1"/>
  <c r="I8067" i="1"/>
  <c r="J8067" i="1" s="1"/>
  <c r="I8066" i="1"/>
  <c r="J8066" i="1" s="1"/>
  <c r="I8065" i="1"/>
  <c r="J8065" i="1" s="1"/>
  <c r="I8064" i="1"/>
  <c r="J8064" i="1" s="1"/>
  <c r="I8063" i="1"/>
  <c r="J8063" i="1" s="1"/>
  <c r="I8062" i="1"/>
  <c r="J8062" i="1" s="1"/>
  <c r="I8061" i="1"/>
  <c r="J8061" i="1" s="1"/>
  <c r="I8060" i="1"/>
  <c r="J8060" i="1" s="1"/>
  <c r="I8059" i="1"/>
  <c r="J8059" i="1" s="1"/>
  <c r="I8058" i="1"/>
  <c r="J8058" i="1" s="1"/>
  <c r="I8057" i="1"/>
  <c r="J8057" i="1" s="1"/>
  <c r="I8056" i="1"/>
  <c r="J8056" i="1" s="1"/>
  <c r="I8055" i="1"/>
  <c r="J8055" i="1" s="1"/>
  <c r="I8054" i="1"/>
  <c r="J8054" i="1" s="1"/>
  <c r="I8053" i="1"/>
  <c r="J8053" i="1" s="1"/>
  <c r="I8052" i="1"/>
  <c r="J8052" i="1" s="1"/>
  <c r="I8051" i="1"/>
  <c r="J8051" i="1" s="1"/>
  <c r="I8050" i="1"/>
  <c r="J8050" i="1" s="1"/>
  <c r="I8049" i="1"/>
  <c r="J8049" i="1" s="1"/>
  <c r="I8048" i="1"/>
  <c r="J8048" i="1" s="1"/>
  <c r="I8047" i="1"/>
  <c r="J8047" i="1" s="1"/>
  <c r="I8046" i="1"/>
  <c r="J8046" i="1" s="1"/>
  <c r="I8045" i="1"/>
  <c r="J8045" i="1" s="1"/>
  <c r="I8044" i="1"/>
  <c r="J8044" i="1" s="1"/>
  <c r="I8043" i="1"/>
  <c r="J8043" i="1" s="1"/>
  <c r="I8042" i="1"/>
  <c r="J8042" i="1" s="1"/>
  <c r="I8041" i="1"/>
  <c r="J8041" i="1" s="1"/>
  <c r="I8040" i="1"/>
  <c r="J8040" i="1" s="1"/>
  <c r="I8039" i="1"/>
  <c r="J8039" i="1" s="1"/>
  <c r="I8038" i="1"/>
  <c r="J8038" i="1" s="1"/>
  <c r="I8037" i="1"/>
  <c r="J8037" i="1" s="1"/>
  <c r="I8036" i="1"/>
  <c r="J8036" i="1" s="1"/>
  <c r="I8035" i="1"/>
  <c r="J8035" i="1" s="1"/>
  <c r="I8034" i="1"/>
  <c r="J8034" i="1" s="1"/>
  <c r="I8033" i="1"/>
  <c r="J8033" i="1" s="1"/>
  <c r="I8032" i="1"/>
  <c r="J8032" i="1" s="1"/>
  <c r="I8031" i="1"/>
  <c r="J8031" i="1" s="1"/>
  <c r="I8030" i="1"/>
  <c r="J8030" i="1" s="1"/>
  <c r="I8029" i="1"/>
  <c r="J8029" i="1" s="1"/>
  <c r="I8028" i="1"/>
  <c r="J8028" i="1" s="1"/>
  <c r="I8027" i="1"/>
  <c r="J8027" i="1" s="1"/>
  <c r="I8026" i="1"/>
  <c r="J8026" i="1" s="1"/>
  <c r="I8025" i="1"/>
  <c r="J8025" i="1" s="1"/>
  <c r="I8024" i="1"/>
  <c r="J8024" i="1" s="1"/>
  <c r="I8023" i="1"/>
  <c r="J8023" i="1" s="1"/>
  <c r="I8022" i="1"/>
  <c r="J8022" i="1" s="1"/>
  <c r="I8021" i="1"/>
  <c r="J8021" i="1" s="1"/>
  <c r="I8020" i="1"/>
  <c r="J8020" i="1" s="1"/>
  <c r="I8019" i="1"/>
  <c r="J8019" i="1" s="1"/>
  <c r="I8018" i="1"/>
  <c r="J8018" i="1" s="1"/>
  <c r="I8017" i="1"/>
  <c r="J8017" i="1" s="1"/>
  <c r="I8016" i="1"/>
  <c r="J8016" i="1" s="1"/>
  <c r="I8015" i="1"/>
  <c r="J8015" i="1" s="1"/>
  <c r="I8014" i="1"/>
  <c r="J8014" i="1" s="1"/>
  <c r="I8013" i="1"/>
  <c r="J8013" i="1" s="1"/>
  <c r="I8012" i="1"/>
  <c r="J8012" i="1" s="1"/>
  <c r="I8011" i="1"/>
  <c r="J8011" i="1" s="1"/>
  <c r="I8010" i="1"/>
  <c r="J8010" i="1" s="1"/>
  <c r="I8009" i="1"/>
  <c r="J8009" i="1" s="1"/>
  <c r="I8008" i="1"/>
  <c r="J8008" i="1" s="1"/>
  <c r="I8007" i="1"/>
  <c r="J8007" i="1" s="1"/>
  <c r="I8006" i="1"/>
  <c r="J8006" i="1" s="1"/>
  <c r="I8005" i="1"/>
  <c r="J8005" i="1" s="1"/>
  <c r="I8004" i="1"/>
  <c r="J8004" i="1" s="1"/>
  <c r="I8003" i="1"/>
  <c r="J8003" i="1" s="1"/>
  <c r="I8002" i="1"/>
  <c r="J8002" i="1" s="1"/>
  <c r="I8001" i="1"/>
  <c r="J8001" i="1" s="1"/>
  <c r="I8000" i="1"/>
  <c r="J8000" i="1" s="1"/>
  <c r="I7999" i="1"/>
  <c r="J7999" i="1" s="1"/>
  <c r="I7998" i="1"/>
  <c r="J7998" i="1" s="1"/>
  <c r="I7997" i="1"/>
  <c r="J7997" i="1" s="1"/>
  <c r="I7996" i="1"/>
  <c r="J7996" i="1" s="1"/>
  <c r="I7995" i="1"/>
  <c r="J7995" i="1" s="1"/>
  <c r="I7994" i="1"/>
  <c r="J7994" i="1" s="1"/>
  <c r="I7993" i="1"/>
  <c r="J7993" i="1" s="1"/>
  <c r="I7992" i="1"/>
  <c r="J7992" i="1" s="1"/>
  <c r="I7991" i="1"/>
  <c r="J7991" i="1" s="1"/>
  <c r="I7990" i="1"/>
  <c r="J7990" i="1" s="1"/>
  <c r="I7989" i="1"/>
  <c r="J7989" i="1" s="1"/>
  <c r="I7988" i="1"/>
  <c r="J7988" i="1" s="1"/>
  <c r="I7987" i="1"/>
  <c r="J7987" i="1" s="1"/>
  <c r="I7986" i="1"/>
  <c r="J7986" i="1" s="1"/>
  <c r="I7985" i="1"/>
  <c r="J7985" i="1" s="1"/>
  <c r="I7984" i="1"/>
  <c r="J7984" i="1" s="1"/>
  <c r="I7983" i="1"/>
  <c r="J7983" i="1" s="1"/>
  <c r="I7982" i="1"/>
  <c r="J7982" i="1" s="1"/>
  <c r="I7981" i="1"/>
  <c r="J7981" i="1" s="1"/>
  <c r="I7980" i="1"/>
  <c r="J7980" i="1" s="1"/>
  <c r="I7979" i="1"/>
  <c r="J7979" i="1" s="1"/>
  <c r="I7978" i="1"/>
  <c r="J7978" i="1" s="1"/>
  <c r="I7977" i="1"/>
  <c r="J7977" i="1" s="1"/>
  <c r="I7976" i="1"/>
  <c r="J7976" i="1" s="1"/>
  <c r="I7975" i="1"/>
  <c r="J7975" i="1" s="1"/>
  <c r="I7974" i="1"/>
  <c r="J7974" i="1" s="1"/>
  <c r="I7973" i="1"/>
  <c r="J7973" i="1" s="1"/>
  <c r="I7972" i="1"/>
  <c r="J7972" i="1" s="1"/>
  <c r="I7971" i="1"/>
  <c r="J7971" i="1" s="1"/>
  <c r="I7970" i="1"/>
  <c r="J7970" i="1" s="1"/>
  <c r="I7969" i="1"/>
  <c r="J7969" i="1" s="1"/>
  <c r="I7968" i="1"/>
  <c r="J7968" i="1" s="1"/>
  <c r="I7967" i="1"/>
  <c r="J7967" i="1" s="1"/>
  <c r="I7966" i="1"/>
  <c r="J7966" i="1" s="1"/>
  <c r="I7965" i="1"/>
  <c r="J7965" i="1" s="1"/>
  <c r="I7964" i="1"/>
  <c r="J7964" i="1" s="1"/>
  <c r="I7963" i="1"/>
  <c r="J7963" i="1" s="1"/>
  <c r="I7962" i="1"/>
  <c r="J7962" i="1" s="1"/>
  <c r="I7961" i="1"/>
  <c r="J7961" i="1" s="1"/>
  <c r="I7960" i="1"/>
  <c r="J7960" i="1" s="1"/>
  <c r="I7959" i="1"/>
  <c r="J7959" i="1" s="1"/>
  <c r="I7958" i="1"/>
  <c r="J7958" i="1" s="1"/>
  <c r="I7957" i="1"/>
  <c r="J7957" i="1" s="1"/>
  <c r="I7956" i="1"/>
  <c r="J7956" i="1" s="1"/>
  <c r="I7955" i="1"/>
  <c r="J7955" i="1" s="1"/>
  <c r="I7954" i="1"/>
  <c r="J7954" i="1" s="1"/>
  <c r="I7953" i="1"/>
  <c r="J7953" i="1" s="1"/>
  <c r="I7952" i="1"/>
  <c r="J7952" i="1" s="1"/>
  <c r="I7951" i="1"/>
  <c r="J7951" i="1" s="1"/>
  <c r="I7950" i="1"/>
  <c r="J7950" i="1" s="1"/>
  <c r="I7949" i="1"/>
  <c r="J7949" i="1" s="1"/>
  <c r="I7948" i="1"/>
  <c r="J7948" i="1" s="1"/>
  <c r="I7947" i="1"/>
  <c r="J7947" i="1" s="1"/>
  <c r="I7946" i="1"/>
  <c r="J7946" i="1" s="1"/>
  <c r="I7945" i="1"/>
  <c r="J7945" i="1" s="1"/>
  <c r="I7944" i="1"/>
  <c r="J7944" i="1" s="1"/>
  <c r="I7943" i="1"/>
  <c r="J7943" i="1" s="1"/>
  <c r="I7942" i="1"/>
  <c r="J7942" i="1" s="1"/>
  <c r="I7941" i="1"/>
  <c r="J7941" i="1" s="1"/>
  <c r="I7940" i="1"/>
  <c r="J7940" i="1" s="1"/>
  <c r="I7939" i="1"/>
  <c r="J7939" i="1" s="1"/>
  <c r="I7938" i="1"/>
  <c r="J7938" i="1" s="1"/>
  <c r="I7937" i="1"/>
  <c r="J7937" i="1" s="1"/>
  <c r="I7936" i="1"/>
  <c r="J7936" i="1" s="1"/>
  <c r="I7935" i="1"/>
  <c r="J7935" i="1" s="1"/>
  <c r="I7934" i="1"/>
  <c r="J7934" i="1" s="1"/>
  <c r="I7933" i="1"/>
  <c r="J7933" i="1" s="1"/>
  <c r="I7932" i="1"/>
  <c r="J7932" i="1" s="1"/>
  <c r="I7931" i="1"/>
  <c r="J7931" i="1" s="1"/>
  <c r="I7930" i="1"/>
  <c r="J7930" i="1" s="1"/>
  <c r="I7929" i="1"/>
  <c r="J7929" i="1" s="1"/>
  <c r="I7928" i="1"/>
  <c r="J7928" i="1" s="1"/>
  <c r="I7927" i="1"/>
  <c r="J7927" i="1" s="1"/>
  <c r="I7926" i="1"/>
  <c r="J7926" i="1" s="1"/>
  <c r="I7925" i="1"/>
  <c r="J7925" i="1" s="1"/>
  <c r="I7924" i="1"/>
  <c r="J7924" i="1" s="1"/>
  <c r="I7923" i="1"/>
  <c r="J7923" i="1" s="1"/>
  <c r="I7922" i="1"/>
  <c r="J7922" i="1" s="1"/>
  <c r="I7921" i="1"/>
  <c r="J7921" i="1" s="1"/>
  <c r="I7920" i="1"/>
  <c r="J7920" i="1" s="1"/>
  <c r="I7919" i="1"/>
  <c r="J7919" i="1" s="1"/>
  <c r="I7918" i="1"/>
  <c r="J7918" i="1" s="1"/>
  <c r="I7917" i="1"/>
  <c r="J7917" i="1" s="1"/>
  <c r="I7916" i="1"/>
  <c r="J7916" i="1" s="1"/>
  <c r="I7915" i="1"/>
  <c r="J7915" i="1" s="1"/>
  <c r="I7914" i="1"/>
  <c r="J7914" i="1" s="1"/>
  <c r="I7913" i="1"/>
  <c r="J7913" i="1" s="1"/>
  <c r="I7912" i="1"/>
  <c r="J7912" i="1" s="1"/>
  <c r="I7911" i="1"/>
  <c r="J7911" i="1" s="1"/>
  <c r="I7910" i="1"/>
  <c r="J7910" i="1" s="1"/>
  <c r="I7909" i="1"/>
  <c r="J7909" i="1" s="1"/>
  <c r="I7908" i="1"/>
  <c r="J7908" i="1" s="1"/>
  <c r="I7907" i="1"/>
  <c r="J7907" i="1" s="1"/>
  <c r="I7906" i="1"/>
  <c r="J7906" i="1" s="1"/>
  <c r="I7905" i="1"/>
  <c r="J7905" i="1" s="1"/>
  <c r="I7904" i="1"/>
  <c r="J7904" i="1" s="1"/>
  <c r="I7903" i="1"/>
  <c r="J7903" i="1" s="1"/>
  <c r="I7902" i="1"/>
  <c r="J7902" i="1" s="1"/>
  <c r="I7901" i="1"/>
  <c r="J7901" i="1" s="1"/>
  <c r="I7900" i="1"/>
  <c r="J7900" i="1" s="1"/>
  <c r="I7899" i="1"/>
  <c r="J7899" i="1" s="1"/>
  <c r="I7898" i="1"/>
  <c r="J7898" i="1" s="1"/>
  <c r="I7897" i="1"/>
  <c r="J7897" i="1" s="1"/>
  <c r="I7896" i="1"/>
  <c r="J7896" i="1" s="1"/>
  <c r="I7895" i="1"/>
  <c r="J7895" i="1" s="1"/>
  <c r="I7894" i="1"/>
  <c r="J7894" i="1" s="1"/>
  <c r="I7893" i="1"/>
  <c r="J7893" i="1" s="1"/>
  <c r="I7892" i="1"/>
  <c r="J7892" i="1" s="1"/>
  <c r="I7891" i="1"/>
  <c r="J7891" i="1" s="1"/>
  <c r="I7890" i="1"/>
  <c r="J7890" i="1" s="1"/>
  <c r="I7889" i="1"/>
  <c r="J7889" i="1" s="1"/>
  <c r="I7888" i="1"/>
  <c r="J7888" i="1" s="1"/>
  <c r="I7887" i="1"/>
  <c r="J7887" i="1" s="1"/>
  <c r="I7886" i="1"/>
  <c r="J7886" i="1" s="1"/>
  <c r="I7885" i="1"/>
  <c r="J7885" i="1" s="1"/>
  <c r="I7884" i="1"/>
  <c r="J7884" i="1" s="1"/>
  <c r="I7883" i="1"/>
  <c r="J7883" i="1" s="1"/>
  <c r="I7882" i="1"/>
  <c r="J7882" i="1" s="1"/>
  <c r="I7881" i="1"/>
  <c r="J7881" i="1" s="1"/>
  <c r="I7880" i="1"/>
  <c r="J7880" i="1" s="1"/>
  <c r="I7879" i="1"/>
  <c r="J7879" i="1" s="1"/>
  <c r="I7878" i="1"/>
  <c r="J7878" i="1" s="1"/>
  <c r="I7877" i="1"/>
  <c r="J7877" i="1" s="1"/>
  <c r="I7876" i="1"/>
  <c r="J7876" i="1" s="1"/>
  <c r="I7875" i="1"/>
  <c r="J7875" i="1" s="1"/>
  <c r="I7874" i="1"/>
  <c r="J7874" i="1" s="1"/>
  <c r="I7873" i="1"/>
  <c r="J7873" i="1" s="1"/>
  <c r="I7872" i="1"/>
  <c r="J7872" i="1" s="1"/>
  <c r="I7871" i="1"/>
  <c r="J7871" i="1" s="1"/>
  <c r="I7870" i="1"/>
  <c r="J7870" i="1" s="1"/>
  <c r="I7869" i="1"/>
  <c r="J7869" i="1" s="1"/>
  <c r="I7868" i="1"/>
  <c r="J7868" i="1" s="1"/>
  <c r="I7867" i="1"/>
  <c r="J7867" i="1" s="1"/>
  <c r="I7866" i="1"/>
  <c r="J7866" i="1" s="1"/>
  <c r="I7865" i="1"/>
  <c r="J7865" i="1" s="1"/>
  <c r="I7864" i="1"/>
  <c r="J7864" i="1" s="1"/>
  <c r="I7863" i="1"/>
  <c r="J7863" i="1" s="1"/>
  <c r="I7862" i="1"/>
  <c r="J7862" i="1" s="1"/>
  <c r="I7861" i="1"/>
  <c r="J7861" i="1" s="1"/>
  <c r="I7860" i="1"/>
  <c r="J7860" i="1" s="1"/>
  <c r="I7859" i="1"/>
  <c r="J7859" i="1" s="1"/>
  <c r="I7858" i="1"/>
  <c r="J7858" i="1" s="1"/>
  <c r="I7857" i="1"/>
  <c r="J7857" i="1" s="1"/>
  <c r="I7856" i="1"/>
  <c r="J7856" i="1" s="1"/>
  <c r="I7855" i="1"/>
  <c r="J7855" i="1" s="1"/>
  <c r="I7854" i="1"/>
  <c r="J7854" i="1" s="1"/>
  <c r="I7853" i="1"/>
  <c r="J7853" i="1" s="1"/>
  <c r="I7852" i="1"/>
  <c r="J7852" i="1" s="1"/>
  <c r="I7851" i="1"/>
  <c r="J7851" i="1" s="1"/>
  <c r="I7850" i="1"/>
  <c r="J7850" i="1" s="1"/>
  <c r="I7849" i="1"/>
  <c r="J7849" i="1" s="1"/>
  <c r="I7848" i="1"/>
  <c r="J7848" i="1" s="1"/>
  <c r="I7847" i="1"/>
  <c r="J7847" i="1" s="1"/>
  <c r="I7846" i="1"/>
  <c r="J7846" i="1" s="1"/>
  <c r="I7845" i="1"/>
  <c r="J7845" i="1" s="1"/>
  <c r="I7844" i="1"/>
  <c r="J7844" i="1" s="1"/>
  <c r="I7843" i="1"/>
  <c r="J7843" i="1" s="1"/>
  <c r="I7842" i="1"/>
  <c r="J7842" i="1" s="1"/>
  <c r="I7841" i="1"/>
  <c r="J7841" i="1" s="1"/>
  <c r="I7840" i="1"/>
  <c r="J7840" i="1" s="1"/>
  <c r="I7839" i="1"/>
  <c r="J7839" i="1" s="1"/>
  <c r="I7838" i="1"/>
  <c r="J7838" i="1" s="1"/>
  <c r="I7837" i="1"/>
  <c r="J7837" i="1" s="1"/>
  <c r="I7836" i="1"/>
  <c r="J7836" i="1" s="1"/>
  <c r="I7835" i="1"/>
  <c r="J7835" i="1" s="1"/>
  <c r="I7834" i="1"/>
  <c r="J7834" i="1" s="1"/>
  <c r="I7833" i="1"/>
  <c r="J7833" i="1" s="1"/>
  <c r="I7832" i="1"/>
  <c r="J7832" i="1" s="1"/>
  <c r="I7831" i="1"/>
  <c r="J7831" i="1" s="1"/>
  <c r="I7830" i="1"/>
  <c r="J7830" i="1" s="1"/>
  <c r="I7829" i="1"/>
  <c r="J7829" i="1" s="1"/>
  <c r="I7828" i="1"/>
  <c r="J7828" i="1" s="1"/>
  <c r="I7827" i="1"/>
  <c r="J7827" i="1" s="1"/>
  <c r="I7826" i="1"/>
  <c r="J7826" i="1" s="1"/>
  <c r="I7825" i="1"/>
  <c r="J7825" i="1" s="1"/>
  <c r="I7824" i="1"/>
  <c r="J7824" i="1" s="1"/>
  <c r="I7823" i="1"/>
  <c r="J7823" i="1" s="1"/>
  <c r="I7822" i="1"/>
  <c r="J7822" i="1" s="1"/>
  <c r="I7821" i="1"/>
  <c r="J7821" i="1" s="1"/>
  <c r="I7820" i="1"/>
  <c r="J7820" i="1" s="1"/>
  <c r="I7819" i="1"/>
  <c r="J7819" i="1" s="1"/>
  <c r="I7818" i="1"/>
  <c r="J7818" i="1" s="1"/>
  <c r="I7817" i="1"/>
  <c r="J7817" i="1" s="1"/>
  <c r="I7816" i="1"/>
  <c r="J7816" i="1" s="1"/>
  <c r="I7815" i="1"/>
  <c r="J7815" i="1" s="1"/>
  <c r="I7814" i="1"/>
  <c r="J7814" i="1" s="1"/>
  <c r="I7813" i="1"/>
  <c r="J7813" i="1" s="1"/>
  <c r="I7812" i="1"/>
  <c r="J7812" i="1" s="1"/>
  <c r="I7811" i="1"/>
  <c r="J7811" i="1" s="1"/>
  <c r="I7810" i="1"/>
  <c r="J7810" i="1" s="1"/>
  <c r="I7809" i="1"/>
  <c r="J7809" i="1" s="1"/>
  <c r="I7808" i="1"/>
  <c r="J7808" i="1" s="1"/>
  <c r="I7807" i="1"/>
  <c r="J7807" i="1" s="1"/>
  <c r="I7806" i="1"/>
  <c r="J7806" i="1" s="1"/>
  <c r="I7805" i="1"/>
  <c r="J7805" i="1" s="1"/>
  <c r="I7804" i="1"/>
  <c r="J7804" i="1" s="1"/>
  <c r="I7803" i="1"/>
  <c r="J7803" i="1" s="1"/>
  <c r="I7802" i="1"/>
  <c r="J7802" i="1" s="1"/>
  <c r="I7801" i="1"/>
  <c r="J7801" i="1" s="1"/>
  <c r="I7800" i="1"/>
  <c r="J7800" i="1" s="1"/>
  <c r="I7799" i="1"/>
  <c r="J7799" i="1" s="1"/>
  <c r="I7798" i="1"/>
  <c r="J7798" i="1" s="1"/>
  <c r="I7797" i="1"/>
  <c r="J7797" i="1" s="1"/>
  <c r="I7796" i="1"/>
  <c r="J7796" i="1" s="1"/>
  <c r="I7795" i="1"/>
  <c r="J7795" i="1" s="1"/>
  <c r="I7794" i="1"/>
  <c r="J7794" i="1" s="1"/>
  <c r="I7793" i="1"/>
  <c r="J7793" i="1" s="1"/>
  <c r="I7792" i="1"/>
  <c r="J7792" i="1" s="1"/>
  <c r="I7791" i="1"/>
  <c r="J7791" i="1" s="1"/>
  <c r="I7790" i="1"/>
  <c r="J7790" i="1" s="1"/>
  <c r="I7789" i="1"/>
  <c r="J7789" i="1" s="1"/>
  <c r="I7788" i="1"/>
  <c r="J7788" i="1" s="1"/>
  <c r="I7787" i="1"/>
  <c r="J7787" i="1" s="1"/>
  <c r="I7786" i="1"/>
  <c r="J7786" i="1" s="1"/>
  <c r="I7785" i="1"/>
  <c r="J7785" i="1" s="1"/>
  <c r="I7784" i="1"/>
  <c r="J7784" i="1" s="1"/>
  <c r="I7783" i="1"/>
  <c r="J7783" i="1" s="1"/>
  <c r="I7782" i="1"/>
  <c r="J7782" i="1" s="1"/>
  <c r="I7781" i="1"/>
  <c r="J7781" i="1" s="1"/>
  <c r="I7780" i="1"/>
  <c r="J7780" i="1" s="1"/>
  <c r="I7779" i="1"/>
  <c r="J7779" i="1" s="1"/>
  <c r="I7778" i="1"/>
  <c r="J7778" i="1" s="1"/>
  <c r="I7777" i="1"/>
  <c r="J7777" i="1" s="1"/>
  <c r="I7776" i="1"/>
  <c r="J7776" i="1" s="1"/>
  <c r="I7775" i="1"/>
  <c r="J7775" i="1" s="1"/>
  <c r="I7774" i="1"/>
  <c r="J7774" i="1" s="1"/>
  <c r="I7773" i="1"/>
  <c r="J7773" i="1" s="1"/>
  <c r="I7772" i="1"/>
  <c r="J7772" i="1" s="1"/>
  <c r="I7771" i="1"/>
  <c r="J7771" i="1" s="1"/>
  <c r="I7770" i="1"/>
  <c r="J7770" i="1" s="1"/>
  <c r="I7769" i="1"/>
  <c r="J7769" i="1" s="1"/>
  <c r="I7768" i="1"/>
  <c r="J7768" i="1" s="1"/>
  <c r="I7767" i="1"/>
  <c r="J7767" i="1" s="1"/>
  <c r="I7766" i="1"/>
  <c r="J7766" i="1" s="1"/>
  <c r="I7765" i="1"/>
  <c r="J7765" i="1" s="1"/>
  <c r="I7764" i="1"/>
  <c r="J7764" i="1" s="1"/>
  <c r="I7763" i="1"/>
  <c r="J7763" i="1" s="1"/>
  <c r="I7762" i="1"/>
  <c r="J7762" i="1" s="1"/>
  <c r="I7761" i="1"/>
  <c r="J7761" i="1" s="1"/>
  <c r="I7760" i="1"/>
  <c r="J7760" i="1" s="1"/>
  <c r="I7759" i="1"/>
  <c r="J7759" i="1" s="1"/>
  <c r="I7758" i="1"/>
  <c r="J7758" i="1" s="1"/>
  <c r="I7757" i="1"/>
  <c r="J7757" i="1" s="1"/>
  <c r="I7756" i="1"/>
  <c r="J7756" i="1" s="1"/>
  <c r="I7755" i="1"/>
  <c r="J7755" i="1" s="1"/>
  <c r="I7754" i="1"/>
  <c r="J7754" i="1" s="1"/>
  <c r="I7753" i="1"/>
  <c r="J7753" i="1" s="1"/>
  <c r="I7752" i="1"/>
  <c r="J7752" i="1" s="1"/>
  <c r="I7751" i="1"/>
  <c r="J7751" i="1" s="1"/>
  <c r="I7750" i="1"/>
  <c r="J7750" i="1" s="1"/>
  <c r="I7749" i="1"/>
  <c r="J7749" i="1" s="1"/>
  <c r="I7748" i="1"/>
  <c r="J7748" i="1" s="1"/>
  <c r="I7747" i="1"/>
  <c r="J7747" i="1" s="1"/>
  <c r="I7746" i="1"/>
  <c r="J7746" i="1" s="1"/>
  <c r="I7745" i="1"/>
  <c r="J7745" i="1" s="1"/>
  <c r="I7744" i="1"/>
  <c r="J7744" i="1" s="1"/>
  <c r="I7743" i="1"/>
  <c r="J7743" i="1" s="1"/>
  <c r="I7742" i="1"/>
  <c r="J7742" i="1" s="1"/>
  <c r="I7741" i="1"/>
  <c r="J7741" i="1" s="1"/>
  <c r="I7740" i="1"/>
  <c r="J7740" i="1" s="1"/>
  <c r="I7739" i="1"/>
  <c r="J7739" i="1" s="1"/>
  <c r="I7738" i="1"/>
  <c r="J7738" i="1" s="1"/>
  <c r="I7737" i="1"/>
  <c r="J7737" i="1" s="1"/>
  <c r="I7736" i="1"/>
  <c r="J7736" i="1" s="1"/>
  <c r="I7735" i="1"/>
  <c r="J7735" i="1" s="1"/>
  <c r="I7734" i="1"/>
  <c r="J7734" i="1" s="1"/>
  <c r="I7733" i="1"/>
  <c r="J7733" i="1" s="1"/>
  <c r="I7732" i="1"/>
  <c r="J7732" i="1" s="1"/>
  <c r="I7731" i="1"/>
  <c r="J7731" i="1" s="1"/>
  <c r="I7730" i="1"/>
  <c r="J7730" i="1" s="1"/>
  <c r="I7729" i="1"/>
  <c r="J7729" i="1" s="1"/>
  <c r="I7728" i="1"/>
  <c r="J7728" i="1" s="1"/>
  <c r="I7727" i="1"/>
  <c r="J7727" i="1" s="1"/>
  <c r="I7726" i="1"/>
  <c r="J7726" i="1" s="1"/>
  <c r="I7725" i="1"/>
  <c r="J7725" i="1" s="1"/>
  <c r="I7724" i="1"/>
  <c r="J7724" i="1" s="1"/>
  <c r="I7723" i="1"/>
  <c r="J7723" i="1" s="1"/>
  <c r="I7722" i="1"/>
  <c r="J7722" i="1" s="1"/>
  <c r="I7721" i="1"/>
  <c r="J7721" i="1" s="1"/>
  <c r="I7720" i="1"/>
  <c r="J7720" i="1" s="1"/>
  <c r="I7719" i="1"/>
  <c r="J7719" i="1" s="1"/>
  <c r="I7718" i="1"/>
  <c r="J7718" i="1" s="1"/>
  <c r="I7717" i="1"/>
  <c r="J7717" i="1" s="1"/>
  <c r="I7716" i="1"/>
  <c r="J7716" i="1" s="1"/>
  <c r="I7715" i="1"/>
  <c r="J7715" i="1" s="1"/>
  <c r="I7714" i="1"/>
  <c r="J7714" i="1" s="1"/>
  <c r="I7713" i="1"/>
  <c r="J7713" i="1" s="1"/>
  <c r="I7712" i="1"/>
  <c r="J7712" i="1" s="1"/>
  <c r="I7711" i="1"/>
  <c r="J7711" i="1" s="1"/>
  <c r="I7710" i="1"/>
  <c r="J7710" i="1" s="1"/>
  <c r="I7709" i="1"/>
  <c r="J7709" i="1" s="1"/>
  <c r="I7708" i="1"/>
  <c r="J7708" i="1" s="1"/>
  <c r="I7707" i="1"/>
  <c r="J7707" i="1" s="1"/>
  <c r="I7706" i="1"/>
  <c r="J7706" i="1" s="1"/>
  <c r="I7705" i="1"/>
  <c r="J7705" i="1" s="1"/>
  <c r="I7704" i="1"/>
  <c r="J7704" i="1" s="1"/>
  <c r="I7703" i="1"/>
  <c r="J7703" i="1" s="1"/>
  <c r="I7702" i="1"/>
  <c r="J7702" i="1" s="1"/>
  <c r="I7701" i="1"/>
  <c r="J7701" i="1" s="1"/>
  <c r="I7700" i="1"/>
  <c r="J7700" i="1" s="1"/>
  <c r="I7699" i="1"/>
  <c r="J7699" i="1" s="1"/>
  <c r="I7698" i="1"/>
  <c r="J7698" i="1" s="1"/>
  <c r="I7697" i="1"/>
  <c r="J7697" i="1" s="1"/>
  <c r="I7696" i="1"/>
  <c r="J7696" i="1" s="1"/>
  <c r="I7695" i="1"/>
  <c r="J7695" i="1" s="1"/>
  <c r="I7694" i="1"/>
  <c r="J7694" i="1" s="1"/>
  <c r="I7693" i="1"/>
  <c r="J7693" i="1" s="1"/>
  <c r="I7692" i="1"/>
  <c r="J7692" i="1" s="1"/>
  <c r="I7691" i="1"/>
  <c r="J7691" i="1" s="1"/>
  <c r="I7690" i="1"/>
  <c r="J7690" i="1" s="1"/>
  <c r="I7689" i="1"/>
  <c r="J7689" i="1" s="1"/>
  <c r="I7688" i="1"/>
  <c r="J7688" i="1" s="1"/>
  <c r="I7687" i="1"/>
  <c r="J7687" i="1" s="1"/>
  <c r="I7686" i="1"/>
  <c r="J7686" i="1" s="1"/>
  <c r="I7685" i="1"/>
  <c r="J7685" i="1" s="1"/>
  <c r="I7684" i="1"/>
  <c r="J7684" i="1" s="1"/>
  <c r="I7683" i="1"/>
  <c r="J7683" i="1" s="1"/>
  <c r="I7682" i="1"/>
  <c r="J7682" i="1" s="1"/>
  <c r="I7681" i="1"/>
  <c r="J7681" i="1" s="1"/>
  <c r="I7680" i="1"/>
  <c r="J7680" i="1" s="1"/>
  <c r="I7679" i="1"/>
  <c r="J7679" i="1" s="1"/>
  <c r="I7678" i="1"/>
  <c r="J7678" i="1" s="1"/>
  <c r="I7677" i="1"/>
  <c r="J7677" i="1" s="1"/>
  <c r="I7676" i="1"/>
  <c r="J7676" i="1" s="1"/>
  <c r="I7675" i="1"/>
  <c r="J7675" i="1" s="1"/>
  <c r="I7674" i="1"/>
  <c r="J7674" i="1" s="1"/>
  <c r="I7673" i="1"/>
  <c r="J7673" i="1" s="1"/>
  <c r="I7672" i="1"/>
  <c r="J7672" i="1" s="1"/>
  <c r="I7671" i="1"/>
  <c r="J7671" i="1" s="1"/>
  <c r="I7670" i="1"/>
  <c r="J7670" i="1" s="1"/>
  <c r="I7669" i="1"/>
  <c r="J7669" i="1" s="1"/>
  <c r="I7668" i="1"/>
  <c r="J7668" i="1" s="1"/>
  <c r="I7667" i="1"/>
  <c r="J7667" i="1" s="1"/>
  <c r="I7666" i="1"/>
  <c r="J7666" i="1" s="1"/>
  <c r="I7665" i="1"/>
  <c r="J7665" i="1" s="1"/>
  <c r="I7664" i="1"/>
  <c r="J7664" i="1" s="1"/>
  <c r="I7663" i="1"/>
  <c r="J7663" i="1" s="1"/>
  <c r="I7662" i="1"/>
  <c r="J7662" i="1" s="1"/>
  <c r="I7661" i="1"/>
  <c r="J7661" i="1" s="1"/>
  <c r="I7660" i="1"/>
  <c r="J7660" i="1" s="1"/>
  <c r="I7659" i="1"/>
  <c r="J7659" i="1" s="1"/>
  <c r="I7658" i="1"/>
  <c r="J7658" i="1" s="1"/>
  <c r="I7657" i="1"/>
  <c r="J7657" i="1" s="1"/>
  <c r="I7656" i="1"/>
  <c r="J7656" i="1" s="1"/>
  <c r="I7655" i="1"/>
  <c r="J7655" i="1" s="1"/>
  <c r="I7654" i="1"/>
  <c r="J7654" i="1" s="1"/>
  <c r="I7653" i="1"/>
  <c r="J7653" i="1" s="1"/>
  <c r="I7652" i="1"/>
  <c r="J7652" i="1" s="1"/>
  <c r="I7651" i="1"/>
  <c r="J7651" i="1" s="1"/>
  <c r="I7650" i="1"/>
  <c r="J7650" i="1" s="1"/>
  <c r="I7649" i="1"/>
  <c r="J7649" i="1" s="1"/>
  <c r="I7648" i="1"/>
  <c r="J7648" i="1" s="1"/>
  <c r="I7647" i="1"/>
  <c r="J7647" i="1" s="1"/>
  <c r="I7646" i="1"/>
  <c r="J7646" i="1" s="1"/>
  <c r="I7645" i="1"/>
  <c r="J7645" i="1" s="1"/>
  <c r="I7644" i="1"/>
  <c r="J7644" i="1" s="1"/>
  <c r="I7643" i="1"/>
  <c r="J7643" i="1" s="1"/>
  <c r="I7642" i="1"/>
  <c r="J7642" i="1" s="1"/>
  <c r="I7641" i="1"/>
  <c r="J7641" i="1" s="1"/>
  <c r="I7640" i="1"/>
  <c r="J7640" i="1" s="1"/>
  <c r="I7639" i="1"/>
  <c r="J7639" i="1" s="1"/>
  <c r="I7638" i="1"/>
  <c r="J7638" i="1" s="1"/>
  <c r="I7637" i="1"/>
  <c r="J7637" i="1" s="1"/>
  <c r="I7636" i="1"/>
  <c r="J7636" i="1" s="1"/>
  <c r="I7635" i="1"/>
  <c r="J7635" i="1" s="1"/>
  <c r="I7634" i="1"/>
  <c r="J7634" i="1" s="1"/>
  <c r="I7633" i="1"/>
  <c r="J7633" i="1" s="1"/>
  <c r="I7632" i="1"/>
  <c r="J7632" i="1" s="1"/>
  <c r="I7631" i="1"/>
  <c r="J7631" i="1" s="1"/>
  <c r="I7630" i="1"/>
  <c r="J7630" i="1" s="1"/>
  <c r="I7629" i="1"/>
  <c r="J7629" i="1" s="1"/>
  <c r="I7628" i="1"/>
  <c r="J7628" i="1" s="1"/>
  <c r="I7627" i="1"/>
  <c r="J7627" i="1" s="1"/>
  <c r="I7626" i="1"/>
  <c r="J7626" i="1" s="1"/>
  <c r="I7625" i="1"/>
  <c r="J7625" i="1" s="1"/>
  <c r="I7624" i="1"/>
  <c r="J7624" i="1" s="1"/>
  <c r="I7623" i="1"/>
  <c r="J7623" i="1" s="1"/>
  <c r="I7622" i="1"/>
  <c r="J7622" i="1" s="1"/>
  <c r="I7621" i="1"/>
  <c r="J7621" i="1" s="1"/>
  <c r="I7620" i="1"/>
  <c r="J7620" i="1" s="1"/>
  <c r="I7619" i="1"/>
  <c r="J7619" i="1" s="1"/>
  <c r="I7618" i="1"/>
  <c r="J7618" i="1" s="1"/>
  <c r="I7617" i="1"/>
  <c r="J7617" i="1" s="1"/>
  <c r="I7616" i="1"/>
  <c r="J7616" i="1" s="1"/>
  <c r="I7615" i="1"/>
  <c r="J7615" i="1" s="1"/>
  <c r="I7614" i="1"/>
  <c r="J7614" i="1" s="1"/>
  <c r="I7613" i="1"/>
  <c r="J7613" i="1" s="1"/>
  <c r="I7612" i="1"/>
  <c r="J7612" i="1" s="1"/>
  <c r="I7611" i="1"/>
  <c r="J7611" i="1" s="1"/>
  <c r="I7610" i="1"/>
  <c r="J7610" i="1" s="1"/>
  <c r="I7609" i="1"/>
  <c r="J7609" i="1" s="1"/>
  <c r="I7608" i="1"/>
  <c r="J7608" i="1" s="1"/>
  <c r="I7607" i="1"/>
  <c r="J7607" i="1" s="1"/>
  <c r="I7606" i="1"/>
  <c r="J7606" i="1" s="1"/>
  <c r="I7605" i="1"/>
  <c r="J7605" i="1" s="1"/>
  <c r="I7604" i="1"/>
  <c r="J7604" i="1" s="1"/>
  <c r="I7603" i="1"/>
  <c r="J7603" i="1" s="1"/>
  <c r="I7602" i="1"/>
  <c r="J7602" i="1" s="1"/>
  <c r="I7601" i="1"/>
  <c r="J7601" i="1" s="1"/>
  <c r="I7600" i="1"/>
  <c r="J7600" i="1" s="1"/>
  <c r="I7599" i="1"/>
  <c r="J7599" i="1" s="1"/>
  <c r="I7598" i="1"/>
  <c r="J7598" i="1" s="1"/>
  <c r="I7597" i="1"/>
  <c r="J7597" i="1" s="1"/>
  <c r="I7596" i="1"/>
  <c r="J7596" i="1" s="1"/>
  <c r="I7595" i="1"/>
  <c r="J7595" i="1" s="1"/>
  <c r="I7594" i="1"/>
  <c r="J7594" i="1" s="1"/>
  <c r="I7593" i="1"/>
  <c r="J7593" i="1" s="1"/>
  <c r="I7592" i="1"/>
  <c r="J7592" i="1" s="1"/>
  <c r="I7591" i="1"/>
  <c r="J7591" i="1" s="1"/>
  <c r="I7590" i="1"/>
  <c r="J7590" i="1" s="1"/>
  <c r="I7589" i="1"/>
  <c r="J7589" i="1" s="1"/>
  <c r="I7588" i="1"/>
  <c r="J7588" i="1" s="1"/>
  <c r="I7587" i="1"/>
  <c r="J7587" i="1" s="1"/>
  <c r="I7586" i="1"/>
  <c r="J7586" i="1" s="1"/>
  <c r="I7585" i="1"/>
  <c r="J7585" i="1" s="1"/>
  <c r="I7584" i="1"/>
  <c r="J7584" i="1" s="1"/>
  <c r="I7583" i="1"/>
  <c r="J7583" i="1" s="1"/>
  <c r="I7582" i="1"/>
  <c r="J7582" i="1" s="1"/>
  <c r="I7581" i="1"/>
  <c r="J7581" i="1" s="1"/>
  <c r="I7580" i="1"/>
  <c r="J7580" i="1" s="1"/>
  <c r="I7579" i="1"/>
  <c r="J7579" i="1" s="1"/>
  <c r="I7578" i="1"/>
  <c r="J7578" i="1" s="1"/>
  <c r="I7577" i="1"/>
  <c r="J7577" i="1" s="1"/>
  <c r="I7576" i="1"/>
  <c r="J7576" i="1" s="1"/>
  <c r="I7575" i="1"/>
  <c r="J7575" i="1" s="1"/>
  <c r="I7574" i="1"/>
  <c r="J7574" i="1" s="1"/>
  <c r="I7573" i="1"/>
  <c r="J7573" i="1" s="1"/>
  <c r="I7572" i="1"/>
  <c r="J7572" i="1" s="1"/>
  <c r="I7571" i="1"/>
  <c r="J7571" i="1" s="1"/>
  <c r="I7570" i="1"/>
  <c r="J7570" i="1" s="1"/>
  <c r="I7569" i="1"/>
  <c r="J7569" i="1" s="1"/>
  <c r="I7568" i="1"/>
  <c r="J7568" i="1" s="1"/>
  <c r="I7567" i="1"/>
  <c r="J7567" i="1" s="1"/>
  <c r="I7566" i="1"/>
  <c r="J7566" i="1" s="1"/>
  <c r="I7565" i="1"/>
  <c r="J7565" i="1" s="1"/>
  <c r="I7564" i="1"/>
  <c r="J7564" i="1" s="1"/>
  <c r="I7563" i="1"/>
  <c r="J7563" i="1" s="1"/>
  <c r="I7562" i="1"/>
  <c r="J7562" i="1" s="1"/>
  <c r="I7561" i="1"/>
  <c r="J7561" i="1" s="1"/>
  <c r="I7560" i="1"/>
  <c r="J7560" i="1" s="1"/>
  <c r="I7559" i="1"/>
  <c r="J7559" i="1" s="1"/>
  <c r="I7558" i="1"/>
  <c r="J7558" i="1" s="1"/>
  <c r="I7557" i="1"/>
  <c r="J7557" i="1" s="1"/>
  <c r="I7556" i="1"/>
  <c r="J7556" i="1" s="1"/>
  <c r="I7555" i="1"/>
  <c r="J7555" i="1" s="1"/>
  <c r="I7554" i="1"/>
  <c r="J7554" i="1" s="1"/>
  <c r="I7553" i="1"/>
  <c r="J7553" i="1" s="1"/>
  <c r="I7552" i="1"/>
  <c r="J7552" i="1" s="1"/>
  <c r="I7551" i="1"/>
  <c r="J7551" i="1" s="1"/>
  <c r="I7550" i="1"/>
  <c r="J7550" i="1" s="1"/>
  <c r="I7549" i="1"/>
  <c r="J7549" i="1" s="1"/>
  <c r="I7548" i="1"/>
  <c r="J7548" i="1" s="1"/>
  <c r="I7547" i="1"/>
  <c r="J7547" i="1" s="1"/>
  <c r="I7546" i="1"/>
  <c r="J7546" i="1" s="1"/>
  <c r="I7545" i="1"/>
  <c r="J7545" i="1" s="1"/>
  <c r="I7544" i="1"/>
  <c r="J7544" i="1" s="1"/>
  <c r="I7543" i="1"/>
  <c r="J7543" i="1" s="1"/>
  <c r="I7542" i="1"/>
  <c r="J7542" i="1" s="1"/>
  <c r="I7541" i="1"/>
  <c r="J7541" i="1" s="1"/>
  <c r="I7540" i="1"/>
  <c r="J7540" i="1" s="1"/>
  <c r="I7539" i="1"/>
  <c r="J7539" i="1" s="1"/>
  <c r="I7538" i="1"/>
  <c r="J7538" i="1" s="1"/>
  <c r="I7537" i="1"/>
  <c r="J7537" i="1" s="1"/>
  <c r="I7536" i="1"/>
  <c r="J7536" i="1" s="1"/>
  <c r="I7535" i="1"/>
  <c r="J7535" i="1" s="1"/>
  <c r="I7534" i="1"/>
  <c r="J7534" i="1" s="1"/>
  <c r="I7533" i="1"/>
  <c r="J7533" i="1" s="1"/>
  <c r="I7532" i="1"/>
  <c r="J7532" i="1" s="1"/>
  <c r="I7531" i="1"/>
  <c r="J7531" i="1" s="1"/>
  <c r="I7530" i="1"/>
  <c r="J7530" i="1" s="1"/>
  <c r="I7529" i="1"/>
  <c r="J7529" i="1" s="1"/>
  <c r="I7528" i="1"/>
  <c r="J7528" i="1" s="1"/>
  <c r="I7527" i="1"/>
  <c r="J7527" i="1" s="1"/>
  <c r="I7526" i="1"/>
  <c r="J7526" i="1" s="1"/>
  <c r="I7525" i="1"/>
  <c r="J7525" i="1" s="1"/>
  <c r="I7524" i="1"/>
  <c r="J7524" i="1" s="1"/>
  <c r="I7523" i="1"/>
  <c r="J7523" i="1" s="1"/>
  <c r="I7522" i="1"/>
  <c r="J7522" i="1" s="1"/>
  <c r="I7521" i="1"/>
  <c r="J7521" i="1" s="1"/>
  <c r="I7520" i="1"/>
  <c r="J7520" i="1" s="1"/>
  <c r="I7519" i="1"/>
  <c r="J7519" i="1" s="1"/>
  <c r="I7518" i="1"/>
  <c r="J7518" i="1" s="1"/>
  <c r="I7517" i="1"/>
  <c r="J7517" i="1" s="1"/>
  <c r="I7516" i="1"/>
  <c r="J7516" i="1" s="1"/>
  <c r="I7515" i="1"/>
  <c r="J7515" i="1" s="1"/>
  <c r="I7514" i="1"/>
  <c r="J7514" i="1" s="1"/>
  <c r="I7513" i="1"/>
  <c r="J7513" i="1" s="1"/>
  <c r="I7512" i="1"/>
  <c r="J7512" i="1" s="1"/>
  <c r="I7511" i="1"/>
  <c r="J7511" i="1" s="1"/>
  <c r="I7510" i="1"/>
  <c r="J7510" i="1" s="1"/>
  <c r="I7509" i="1"/>
  <c r="J7509" i="1" s="1"/>
  <c r="I7508" i="1"/>
  <c r="J7508" i="1" s="1"/>
  <c r="I7507" i="1"/>
  <c r="J7507" i="1" s="1"/>
  <c r="I7506" i="1"/>
  <c r="J7506" i="1" s="1"/>
  <c r="I7505" i="1"/>
  <c r="J7505" i="1" s="1"/>
  <c r="I7504" i="1"/>
  <c r="J7504" i="1" s="1"/>
  <c r="I7503" i="1"/>
  <c r="J7503" i="1" s="1"/>
  <c r="I7502" i="1"/>
  <c r="J7502" i="1" s="1"/>
  <c r="I7501" i="1"/>
  <c r="J7501" i="1" s="1"/>
  <c r="I7500" i="1"/>
  <c r="J7500" i="1" s="1"/>
  <c r="I7499" i="1"/>
  <c r="J7499" i="1" s="1"/>
  <c r="I7498" i="1"/>
  <c r="J7498" i="1" s="1"/>
  <c r="I7497" i="1"/>
  <c r="J7497" i="1" s="1"/>
  <c r="I7496" i="1"/>
  <c r="J7496" i="1" s="1"/>
  <c r="I7495" i="1"/>
  <c r="J7495" i="1" s="1"/>
  <c r="I7494" i="1"/>
  <c r="J7494" i="1" s="1"/>
  <c r="I7493" i="1"/>
  <c r="J7493" i="1" s="1"/>
  <c r="I7492" i="1"/>
  <c r="J7492" i="1" s="1"/>
  <c r="I7491" i="1"/>
  <c r="J7491" i="1" s="1"/>
  <c r="I7490" i="1"/>
  <c r="J7490" i="1" s="1"/>
  <c r="I7489" i="1"/>
  <c r="J7489" i="1" s="1"/>
  <c r="I7488" i="1"/>
  <c r="J7488" i="1" s="1"/>
  <c r="I7487" i="1"/>
  <c r="J7487" i="1" s="1"/>
  <c r="I7486" i="1"/>
  <c r="J7486" i="1" s="1"/>
  <c r="I7485" i="1"/>
  <c r="J7485" i="1" s="1"/>
  <c r="I7484" i="1"/>
  <c r="J7484" i="1" s="1"/>
  <c r="I7483" i="1"/>
  <c r="J7483" i="1" s="1"/>
  <c r="I7482" i="1"/>
  <c r="J7482" i="1" s="1"/>
  <c r="I7481" i="1"/>
  <c r="J7481" i="1" s="1"/>
  <c r="I7480" i="1"/>
  <c r="J7480" i="1" s="1"/>
  <c r="I7479" i="1"/>
  <c r="J7479" i="1" s="1"/>
  <c r="I7478" i="1"/>
  <c r="J7478" i="1" s="1"/>
  <c r="I7477" i="1"/>
  <c r="J7477" i="1" s="1"/>
  <c r="I7476" i="1"/>
  <c r="J7476" i="1" s="1"/>
  <c r="I7475" i="1"/>
  <c r="J7475" i="1" s="1"/>
  <c r="I7474" i="1"/>
  <c r="J7474" i="1" s="1"/>
  <c r="I7473" i="1"/>
  <c r="J7473" i="1" s="1"/>
  <c r="I7472" i="1"/>
  <c r="J7472" i="1" s="1"/>
  <c r="I7471" i="1"/>
  <c r="J7471" i="1" s="1"/>
  <c r="I7470" i="1"/>
  <c r="J7470" i="1" s="1"/>
  <c r="I7469" i="1"/>
  <c r="J7469" i="1" s="1"/>
  <c r="I7468" i="1"/>
  <c r="J7468" i="1" s="1"/>
  <c r="I7467" i="1"/>
  <c r="J7467" i="1" s="1"/>
  <c r="I7466" i="1"/>
  <c r="J7466" i="1" s="1"/>
  <c r="I7465" i="1"/>
  <c r="J7465" i="1" s="1"/>
  <c r="I7464" i="1"/>
  <c r="J7464" i="1" s="1"/>
  <c r="I7463" i="1"/>
  <c r="J7463" i="1" s="1"/>
  <c r="I7462" i="1"/>
  <c r="J7462" i="1" s="1"/>
  <c r="I7461" i="1"/>
  <c r="J7461" i="1" s="1"/>
  <c r="I7460" i="1"/>
  <c r="J7460" i="1" s="1"/>
  <c r="I7459" i="1"/>
  <c r="J7459" i="1" s="1"/>
  <c r="I7458" i="1"/>
  <c r="J7458" i="1" s="1"/>
  <c r="I7457" i="1"/>
  <c r="J7457" i="1" s="1"/>
  <c r="I7456" i="1"/>
  <c r="J7456" i="1" s="1"/>
  <c r="I7455" i="1"/>
  <c r="J7455" i="1" s="1"/>
  <c r="I7454" i="1"/>
  <c r="J7454" i="1" s="1"/>
  <c r="I7453" i="1"/>
  <c r="J7453" i="1" s="1"/>
  <c r="I7452" i="1"/>
  <c r="J7452" i="1" s="1"/>
  <c r="I7451" i="1"/>
  <c r="J7451" i="1" s="1"/>
  <c r="I7450" i="1"/>
  <c r="J7450" i="1" s="1"/>
  <c r="I7449" i="1"/>
  <c r="J7449" i="1" s="1"/>
  <c r="I7448" i="1"/>
  <c r="J7448" i="1" s="1"/>
  <c r="I7447" i="1"/>
  <c r="J7447" i="1" s="1"/>
  <c r="I7446" i="1"/>
  <c r="J7446" i="1" s="1"/>
  <c r="I7445" i="1"/>
  <c r="J7445" i="1" s="1"/>
  <c r="I7444" i="1"/>
  <c r="J7444" i="1" s="1"/>
  <c r="I7443" i="1"/>
  <c r="J7443" i="1" s="1"/>
  <c r="I7442" i="1"/>
  <c r="J7442" i="1" s="1"/>
  <c r="I7441" i="1"/>
  <c r="J7441" i="1" s="1"/>
  <c r="I7440" i="1"/>
  <c r="J7440" i="1" s="1"/>
  <c r="I7439" i="1"/>
  <c r="J7439" i="1" s="1"/>
  <c r="I7438" i="1"/>
  <c r="J7438" i="1" s="1"/>
  <c r="I7437" i="1"/>
  <c r="J7437" i="1" s="1"/>
  <c r="I7436" i="1"/>
  <c r="J7436" i="1" s="1"/>
  <c r="I7435" i="1"/>
  <c r="J7435" i="1" s="1"/>
  <c r="I7434" i="1"/>
  <c r="J7434" i="1" s="1"/>
  <c r="I7433" i="1"/>
  <c r="J7433" i="1" s="1"/>
  <c r="I7432" i="1"/>
  <c r="J7432" i="1" s="1"/>
  <c r="I7431" i="1"/>
  <c r="J7431" i="1" s="1"/>
  <c r="I7430" i="1"/>
  <c r="J7430" i="1" s="1"/>
  <c r="I7429" i="1"/>
  <c r="J7429" i="1" s="1"/>
  <c r="I7428" i="1"/>
  <c r="J7428" i="1" s="1"/>
  <c r="I7427" i="1"/>
  <c r="J7427" i="1" s="1"/>
  <c r="I7426" i="1"/>
  <c r="J7426" i="1" s="1"/>
  <c r="I7425" i="1"/>
  <c r="J7425" i="1" s="1"/>
  <c r="I7424" i="1"/>
  <c r="J7424" i="1" s="1"/>
  <c r="I7423" i="1"/>
  <c r="J7423" i="1" s="1"/>
  <c r="I7422" i="1"/>
  <c r="J7422" i="1" s="1"/>
  <c r="I7421" i="1"/>
  <c r="J7421" i="1" s="1"/>
  <c r="I7420" i="1"/>
  <c r="J7420" i="1" s="1"/>
  <c r="I7419" i="1"/>
  <c r="J7419" i="1" s="1"/>
  <c r="I7418" i="1"/>
  <c r="J7418" i="1" s="1"/>
  <c r="I7417" i="1"/>
  <c r="J7417" i="1" s="1"/>
  <c r="I7416" i="1"/>
  <c r="J7416" i="1" s="1"/>
  <c r="I7415" i="1"/>
  <c r="J7415" i="1" s="1"/>
  <c r="I7414" i="1"/>
  <c r="J7414" i="1" s="1"/>
  <c r="I7413" i="1"/>
  <c r="J7413" i="1" s="1"/>
  <c r="I7412" i="1"/>
  <c r="J7412" i="1" s="1"/>
  <c r="I7411" i="1"/>
  <c r="J7411" i="1" s="1"/>
  <c r="I7410" i="1"/>
  <c r="J7410" i="1" s="1"/>
  <c r="I7409" i="1"/>
  <c r="J7409" i="1" s="1"/>
  <c r="I7408" i="1"/>
  <c r="J7408" i="1" s="1"/>
  <c r="I7407" i="1"/>
  <c r="J7407" i="1" s="1"/>
  <c r="I7406" i="1"/>
  <c r="J7406" i="1" s="1"/>
  <c r="I7405" i="1"/>
  <c r="J7405" i="1" s="1"/>
  <c r="I7404" i="1"/>
  <c r="J7404" i="1" s="1"/>
  <c r="I7403" i="1"/>
  <c r="J7403" i="1" s="1"/>
  <c r="I7402" i="1"/>
  <c r="J7402" i="1" s="1"/>
  <c r="I7401" i="1"/>
  <c r="J7401" i="1" s="1"/>
  <c r="I7400" i="1"/>
  <c r="J7400" i="1" s="1"/>
  <c r="I7399" i="1"/>
  <c r="J7399" i="1" s="1"/>
  <c r="I7398" i="1"/>
  <c r="J7398" i="1" s="1"/>
  <c r="I7397" i="1"/>
  <c r="J7397" i="1" s="1"/>
  <c r="I7396" i="1"/>
  <c r="J7396" i="1" s="1"/>
  <c r="I7395" i="1"/>
  <c r="J7395" i="1" s="1"/>
  <c r="I7394" i="1"/>
  <c r="J7394" i="1" s="1"/>
  <c r="I7393" i="1"/>
  <c r="J7393" i="1" s="1"/>
  <c r="I7392" i="1"/>
  <c r="J7392" i="1" s="1"/>
  <c r="I7391" i="1"/>
  <c r="J7391" i="1" s="1"/>
  <c r="I7390" i="1"/>
  <c r="J7390" i="1" s="1"/>
  <c r="I7389" i="1"/>
  <c r="J7389" i="1" s="1"/>
  <c r="I7388" i="1"/>
  <c r="J7388" i="1" s="1"/>
  <c r="I7387" i="1"/>
  <c r="J7387" i="1" s="1"/>
  <c r="I7386" i="1"/>
  <c r="J7386" i="1" s="1"/>
  <c r="I7385" i="1"/>
  <c r="J7385" i="1" s="1"/>
  <c r="I7384" i="1"/>
  <c r="J7384" i="1" s="1"/>
  <c r="I7383" i="1"/>
  <c r="J7383" i="1" s="1"/>
  <c r="I7382" i="1"/>
  <c r="J7382" i="1" s="1"/>
  <c r="I7381" i="1"/>
  <c r="J7381" i="1" s="1"/>
  <c r="I7380" i="1"/>
  <c r="J7380" i="1" s="1"/>
  <c r="I7379" i="1"/>
  <c r="J7379" i="1" s="1"/>
  <c r="I7378" i="1"/>
  <c r="J7378" i="1" s="1"/>
  <c r="I7377" i="1"/>
  <c r="J7377" i="1" s="1"/>
  <c r="I7376" i="1"/>
  <c r="J7376" i="1" s="1"/>
  <c r="I7375" i="1"/>
  <c r="J7375" i="1" s="1"/>
  <c r="I7374" i="1"/>
  <c r="J7374" i="1" s="1"/>
  <c r="I7373" i="1"/>
  <c r="J7373" i="1" s="1"/>
  <c r="I7372" i="1"/>
  <c r="J7372" i="1" s="1"/>
  <c r="I7371" i="1"/>
  <c r="J7371" i="1" s="1"/>
  <c r="I7370" i="1"/>
  <c r="J7370" i="1" s="1"/>
  <c r="I7369" i="1"/>
  <c r="J7369" i="1" s="1"/>
  <c r="I7368" i="1"/>
  <c r="J7368" i="1" s="1"/>
  <c r="I7367" i="1"/>
  <c r="J7367" i="1" s="1"/>
  <c r="I7366" i="1"/>
  <c r="J7366" i="1" s="1"/>
  <c r="I7365" i="1"/>
  <c r="J7365" i="1" s="1"/>
  <c r="I7364" i="1"/>
  <c r="J7364" i="1" s="1"/>
  <c r="I7363" i="1"/>
  <c r="J7363" i="1" s="1"/>
  <c r="I7362" i="1"/>
  <c r="J7362" i="1" s="1"/>
  <c r="I7361" i="1"/>
  <c r="J7361" i="1" s="1"/>
  <c r="I7360" i="1"/>
  <c r="J7360" i="1" s="1"/>
  <c r="I7359" i="1"/>
  <c r="J7359" i="1" s="1"/>
  <c r="I7358" i="1"/>
  <c r="J7358" i="1" s="1"/>
  <c r="I7357" i="1"/>
  <c r="J7357" i="1" s="1"/>
  <c r="I7356" i="1"/>
  <c r="J7356" i="1" s="1"/>
  <c r="I7355" i="1"/>
  <c r="J7355" i="1" s="1"/>
  <c r="I7354" i="1"/>
  <c r="J7354" i="1" s="1"/>
  <c r="I7353" i="1"/>
  <c r="J7353" i="1" s="1"/>
  <c r="I7352" i="1"/>
  <c r="J7352" i="1" s="1"/>
  <c r="I7351" i="1"/>
  <c r="J7351" i="1" s="1"/>
  <c r="I7350" i="1"/>
  <c r="J7350" i="1" s="1"/>
  <c r="I7349" i="1"/>
  <c r="J7349" i="1" s="1"/>
  <c r="I7348" i="1"/>
  <c r="J7348" i="1" s="1"/>
  <c r="I7347" i="1"/>
  <c r="J7347" i="1" s="1"/>
  <c r="I7346" i="1"/>
  <c r="J7346" i="1" s="1"/>
  <c r="I7345" i="1"/>
  <c r="J7345" i="1" s="1"/>
  <c r="I7344" i="1"/>
  <c r="J7344" i="1" s="1"/>
  <c r="I7343" i="1"/>
  <c r="J7343" i="1" s="1"/>
  <c r="I7342" i="1"/>
  <c r="J7342" i="1" s="1"/>
  <c r="I7341" i="1"/>
  <c r="J7341" i="1" s="1"/>
  <c r="I7340" i="1"/>
  <c r="J7340" i="1" s="1"/>
  <c r="I7339" i="1"/>
  <c r="J7339" i="1" s="1"/>
  <c r="I7338" i="1"/>
  <c r="J7338" i="1" s="1"/>
  <c r="I7337" i="1"/>
  <c r="J7337" i="1" s="1"/>
  <c r="I7336" i="1"/>
  <c r="J7336" i="1" s="1"/>
  <c r="I7335" i="1"/>
  <c r="J7335" i="1" s="1"/>
  <c r="I7334" i="1"/>
  <c r="J7334" i="1" s="1"/>
  <c r="I7333" i="1"/>
  <c r="J7333" i="1" s="1"/>
  <c r="I7332" i="1"/>
  <c r="J7332" i="1" s="1"/>
  <c r="I7331" i="1"/>
  <c r="J7331" i="1" s="1"/>
  <c r="I7330" i="1"/>
  <c r="J7330" i="1" s="1"/>
  <c r="I7329" i="1"/>
  <c r="J7329" i="1" s="1"/>
  <c r="I7328" i="1"/>
  <c r="J7328" i="1" s="1"/>
  <c r="I7327" i="1"/>
  <c r="J7327" i="1" s="1"/>
  <c r="I7326" i="1"/>
  <c r="J7326" i="1" s="1"/>
  <c r="I7325" i="1"/>
  <c r="J7325" i="1" s="1"/>
  <c r="I7324" i="1"/>
  <c r="J7324" i="1" s="1"/>
  <c r="I7323" i="1"/>
  <c r="J7323" i="1" s="1"/>
  <c r="I7322" i="1"/>
  <c r="J7322" i="1" s="1"/>
  <c r="I7321" i="1"/>
  <c r="J7321" i="1" s="1"/>
  <c r="I7320" i="1"/>
  <c r="J7320" i="1" s="1"/>
  <c r="I7319" i="1"/>
  <c r="J7319" i="1" s="1"/>
  <c r="I7318" i="1"/>
  <c r="J7318" i="1" s="1"/>
  <c r="I7317" i="1"/>
  <c r="J7317" i="1" s="1"/>
  <c r="I7316" i="1"/>
  <c r="J7316" i="1" s="1"/>
  <c r="I7315" i="1"/>
  <c r="J7315" i="1" s="1"/>
  <c r="I7314" i="1"/>
  <c r="J7314" i="1" s="1"/>
  <c r="I7313" i="1"/>
  <c r="J7313" i="1" s="1"/>
  <c r="I7312" i="1"/>
  <c r="J7312" i="1" s="1"/>
  <c r="I7311" i="1"/>
  <c r="J7311" i="1" s="1"/>
  <c r="I7310" i="1"/>
  <c r="J7310" i="1" s="1"/>
  <c r="I7309" i="1"/>
  <c r="J7309" i="1" s="1"/>
  <c r="I7308" i="1"/>
  <c r="J7308" i="1" s="1"/>
  <c r="I7307" i="1"/>
  <c r="J7307" i="1" s="1"/>
  <c r="I7306" i="1"/>
  <c r="J7306" i="1" s="1"/>
  <c r="I7305" i="1"/>
  <c r="J7305" i="1" s="1"/>
  <c r="I7304" i="1"/>
  <c r="J7304" i="1" s="1"/>
  <c r="I7303" i="1"/>
  <c r="J7303" i="1" s="1"/>
  <c r="I7302" i="1"/>
  <c r="J7302" i="1" s="1"/>
  <c r="I7301" i="1"/>
  <c r="J7301" i="1" s="1"/>
  <c r="I7300" i="1"/>
  <c r="J7300" i="1" s="1"/>
  <c r="I7299" i="1"/>
  <c r="J7299" i="1" s="1"/>
  <c r="I7298" i="1"/>
  <c r="J7298" i="1" s="1"/>
  <c r="I7297" i="1"/>
  <c r="J7297" i="1" s="1"/>
  <c r="I7296" i="1"/>
  <c r="J7296" i="1" s="1"/>
  <c r="I7295" i="1"/>
  <c r="J7295" i="1" s="1"/>
  <c r="I7294" i="1"/>
  <c r="J7294" i="1" s="1"/>
  <c r="I7293" i="1"/>
  <c r="J7293" i="1" s="1"/>
  <c r="I7292" i="1"/>
  <c r="J7292" i="1" s="1"/>
  <c r="I7291" i="1"/>
  <c r="J7291" i="1" s="1"/>
  <c r="I7290" i="1"/>
  <c r="J7290" i="1" s="1"/>
  <c r="I7289" i="1"/>
  <c r="J7289" i="1" s="1"/>
  <c r="I7288" i="1"/>
  <c r="J7288" i="1" s="1"/>
  <c r="I7287" i="1"/>
  <c r="J7287" i="1" s="1"/>
  <c r="I7286" i="1"/>
  <c r="J7286" i="1" s="1"/>
  <c r="I7285" i="1"/>
  <c r="J7285" i="1" s="1"/>
  <c r="I7284" i="1"/>
  <c r="J7284" i="1" s="1"/>
  <c r="I7283" i="1"/>
  <c r="J7283" i="1" s="1"/>
  <c r="I7282" i="1"/>
  <c r="J7282" i="1" s="1"/>
  <c r="I7281" i="1"/>
  <c r="J7281" i="1" s="1"/>
  <c r="I7280" i="1"/>
  <c r="J7280" i="1" s="1"/>
  <c r="I7279" i="1"/>
  <c r="J7279" i="1" s="1"/>
  <c r="I7278" i="1"/>
  <c r="J7278" i="1" s="1"/>
  <c r="I7277" i="1"/>
  <c r="J7277" i="1" s="1"/>
  <c r="I7276" i="1"/>
  <c r="J7276" i="1" s="1"/>
  <c r="I7275" i="1"/>
  <c r="J7275" i="1" s="1"/>
  <c r="I7274" i="1"/>
  <c r="J7274" i="1" s="1"/>
  <c r="I7273" i="1"/>
  <c r="J7273" i="1" s="1"/>
  <c r="I7272" i="1"/>
  <c r="J7272" i="1" s="1"/>
  <c r="I7271" i="1"/>
  <c r="J7271" i="1" s="1"/>
  <c r="I7270" i="1"/>
  <c r="J7270" i="1" s="1"/>
  <c r="I7269" i="1"/>
  <c r="J7269" i="1" s="1"/>
  <c r="I7268" i="1"/>
  <c r="J7268" i="1" s="1"/>
  <c r="I7267" i="1"/>
  <c r="J7267" i="1" s="1"/>
  <c r="I7266" i="1"/>
  <c r="J7266" i="1" s="1"/>
  <c r="I7265" i="1"/>
  <c r="J7265" i="1" s="1"/>
  <c r="I7264" i="1"/>
  <c r="J7264" i="1" s="1"/>
  <c r="I7263" i="1"/>
  <c r="J7263" i="1" s="1"/>
  <c r="I7262" i="1"/>
  <c r="J7262" i="1" s="1"/>
  <c r="I7261" i="1"/>
  <c r="J7261" i="1" s="1"/>
  <c r="I7260" i="1"/>
  <c r="J7260" i="1" s="1"/>
  <c r="I7259" i="1"/>
  <c r="J7259" i="1" s="1"/>
  <c r="I7258" i="1"/>
  <c r="J7258" i="1" s="1"/>
  <c r="I7257" i="1"/>
  <c r="J7257" i="1" s="1"/>
  <c r="I7256" i="1"/>
  <c r="J7256" i="1" s="1"/>
  <c r="I7255" i="1"/>
  <c r="J7255" i="1" s="1"/>
  <c r="I7254" i="1"/>
  <c r="J7254" i="1" s="1"/>
  <c r="I7253" i="1"/>
  <c r="J7253" i="1" s="1"/>
  <c r="I7252" i="1"/>
  <c r="J7252" i="1" s="1"/>
  <c r="I7251" i="1"/>
  <c r="J7251" i="1" s="1"/>
  <c r="I7250" i="1"/>
  <c r="J7250" i="1" s="1"/>
  <c r="I7249" i="1"/>
  <c r="J7249" i="1" s="1"/>
  <c r="I7248" i="1"/>
  <c r="J7248" i="1" s="1"/>
  <c r="I7247" i="1"/>
  <c r="J7247" i="1" s="1"/>
  <c r="I7246" i="1"/>
  <c r="J7246" i="1" s="1"/>
  <c r="I7245" i="1"/>
  <c r="J7245" i="1" s="1"/>
  <c r="I7244" i="1"/>
  <c r="J7244" i="1" s="1"/>
  <c r="I7243" i="1"/>
  <c r="J7243" i="1" s="1"/>
  <c r="I7242" i="1"/>
  <c r="J7242" i="1" s="1"/>
  <c r="I7241" i="1"/>
  <c r="J7241" i="1" s="1"/>
  <c r="I7240" i="1"/>
  <c r="J7240" i="1" s="1"/>
  <c r="I7239" i="1"/>
  <c r="J7239" i="1" s="1"/>
  <c r="I7238" i="1"/>
  <c r="J7238" i="1" s="1"/>
  <c r="I7237" i="1"/>
  <c r="J7237" i="1" s="1"/>
  <c r="I7236" i="1"/>
  <c r="J7236" i="1" s="1"/>
  <c r="I7235" i="1"/>
  <c r="J7235" i="1" s="1"/>
  <c r="I7234" i="1"/>
  <c r="J7234" i="1" s="1"/>
  <c r="I7233" i="1"/>
  <c r="J7233" i="1" s="1"/>
  <c r="I7232" i="1"/>
  <c r="J7232" i="1" s="1"/>
  <c r="I7231" i="1"/>
  <c r="J7231" i="1" s="1"/>
  <c r="I7230" i="1"/>
  <c r="J7230" i="1" s="1"/>
  <c r="I7229" i="1"/>
  <c r="J7229" i="1" s="1"/>
  <c r="I7228" i="1"/>
  <c r="J7228" i="1" s="1"/>
  <c r="I7227" i="1"/>
  <c r="J7227" i="1" s="1"/>
  <c r="I7226" i="1"/>
  <c r="J7226" i="1" s="1"/>
  <c r="I7225" i="1"/>
  <c r="J7225" i="1" s="1"/>
  <c r="I7224" i="1"/>
  <c r="J7224" i="1" s="1"/>
  <c r="I7223" i="1"/>
  <c r="J7223" i="1" s="1"/>
  <c r="I7222" i="1"/>
  <c r="J7222" i="1" s="1"/>
  <c r="I7221" i="1"/>
  <c r="J7221" i="1" s="1"/>
  <c r="I7220" i="1"/>
  <c r="J7220" i="1" s="1"/>
  <c r="I7219" i="1"/>
  <c r="J7219" i="1" s="1"/>
  <c r="I7218" i="1"/>
  <c r="J7218" i="1" s="1"/>
  <c r="I7217" i="1"/>
  <c r="J7217" i="1" s="1"/>
  <c r="I7216" i="1"/>
  <c r="J7216" i="1" s="1"/>
  <c r="I7215" i="1"/>
  <c r="J7215" i="1" s="1"/>
  <c r="I7214" i="1"/>
  <c r="J7214" i="1" s="1"/>
  <c r="I7213" i="1"/>
  <c r="J7213" i="1" s="1"/>
  <c r="I7212" i="1"/>
  <c r="J7212" i="1" s="1"/>
  <c r="I7211" i="1"/>
  <c r="J7211" i="1" s="1"/>
  <c r="I7210" i="1"/>
  <c r="J7210" i="1" s="1"/>
  <c r="I7209" i="1"/>
  <c r="J7209" i="1" s="1"/>
  <c r="I7208" i="1"/>
  <c r="J7208" i="1" s="1"/>
  <c r="I7207" i="1"/>
  <c r="J7207" i="1" s="1"/>
  <c r="I7206" i="1"/>
  <c r="J7206" i="1" s="1"/>
  <c r="I7205" i="1"/>
  <c r="J7205" i="1" s="1"/>
  <c r="I7204" i="1"/>
  <c r="J7204" i="1" s="1"/>
  <c r="I7203" i="1"/>
  <c r="J7203" i="1" s="1"/>
  <c r="I7202" i="1"/>
  <c r="J7202" i="1" s="1"/>
  <c r="I7201" i="1"/>
  <c r="J7201" i="1" s="1"/>
  <c r="I7200" i="1"/>
  <c r="J7200" i="1" s="1"/>
  <c r="I7199" i="1"/>
  <c r="J7199" i="1" s="1"/>
  <c r="I7198" i="1"/>
  <c r="J7198" i="1" s="1"/>
  <c r="I7197" i="1"/>
  <c r="J7197" i="1" s="1"/>
  <c r="I7196" i="1"/>
  <c r="J7196" i="1" s="1"/>
  <c r="I7195" i="1"/>
  <c r="J7195" i="1" s="1"/>
  <c r="I7194" i="1"/>
  <c r="J7194" i="1" s="1"/>
  <c r="I7193" i="1"/>
  <c r="J7193" i="1" s="1"/>
  <c r="I7192" i="1"/>
  <c r="J7192" i="1" s="1"/>
  <c r="I7191" i="1"/>
  <c r="J7191" i="1" s="1"/>
  <c r="I7190" i="1"/>
  <c r="J7190" i="1" s="1"/>
  <c r="I7189" i="1"/>
  <c r="J7189" i="1" s="1"/>
  <c r="I7188" i="1"/>
  <c r="J7188" i="1" s="1"/>
  <c r="I7187" i="1"/>
  <c r="J7187" i="1" s="1"/>
  <c r="I7186" i="1"/>
  <c r="J7186" i="1" s="1"/>
  <c r="I7185" i="1"/>
  <c r="J7185" i="1" s="1"/>
  <c r="I7184" i="1"/>
  <c r="J7184" i="1" s="1"/>
  <c r="I7183" i="1"/>
  <c r="J7183" i="1" s="1"/>
  <c r="I7182" i="1"/>
  <c r="J7182" i="1" s="1"/>
  <c r="I7181" i="1"/>
  <c r="J7181" i="1" s="1"/>
  <c r="I7180" i="1"/>
  <c r="J7180" i="1" s="1"/>
  <c r="I7179" i="1"/>
  <c r="J7179" i="1" s="1"/>
  <c r="I7178" i="1"/>
  <c r="J7178" i="1" s="1"/>
  <c r="I7177" i="1"/>
  <c r="J7177" i="1" s="1"/>
  <c r="I7176" i="1"/>
  <c r="J7176" i="1" s="1"/>
  <c r="I7175" i="1"/>
  <c r="J7175" i="1" s="1"/>
  <c r="I7174" i="1"/>
  <c r="J7174" i="1" s="1"/>
  <c r="I7173" i="1"/>
  <c r="J7173" i="1" s="1"/>
  <c r="I7172" i="1"/>
  <c r="J7172" i="1" s="1"/>
  <c r="I7171" i="1"/>
  <c r="J7171" i="1" s="1"/>
  <c r="I7170" i="1"/>
  <c r="J7170" i="1" s="1"/>
  <c r="I7169" i="1"/>
  <c r="J7169" i="1" s="1"/>
  <c r="I7168" i="1"/>
  <c r="J7168" i="1" s="1"/>
  <c r="I7167" i="1"/>
  <c r="J7167" i="1" s="1"/>
  <c r="I7166" i="1"/>
  <c r="J7166" i="1" s="1"/>
  <c r="I7165" i="1"/>
  <c r="J7165" i="1" s="1"/>
  <c r="I7164" i="1"/>
  <c r="J7164" i="1" s="1"/>
  <c r="I7163" i="1"/>
  <c r="J7163" i="1" s="1"/>
  <c r="I7162" i="1"/>
  <c r="J7162" i="1" s="1"/>
  <c r="I7161" i="1"/>
  <c r="J7161" i="1" s="1"/>
  <c r="I7160" i="1"/>
  <c r="J7160" i="1" s="1"/>
  <c r="I7159" i="1"/>
  <c r="J7159" i="1" s="1"/>
  <c r="I7158" i="1"/>
  <c r="J7158" i="1" s="1"/>
  <c r="I7157" i="1"/>
  <c r="J7157" i="1" s="1"/>
  <c r="I7156" i="1"/>
  <c r="J7156" i="1" s="1"/>
  <c r="I7155" i="1"/>
  <c r="J7155" i="1" s="1"/>
  <c r="I7154" i="1"/>
  <c r="J7154" i="1" s="1"/>
  <c r="I7153" i="1"/>
  <c r="J7153" i="1" s="1"/>
  <c r="I7152" i="1"/>
  <c r="J7152" i="1" s="1"/>
  <c r="I7151" i="1"/>
  <c r="J7151" i="1" s="1"/>
  <c r="I7150" i="1"/>
  <c r="J7150" i="1" s="1"/>
  <c r="I7149" i="1"/>
  <c r="J7149" i="1" s="1"/>
  <c r="I7148" i="1"/>
  <c r="J7148" i="1" s="1"/>
  <c r="I7147" i="1"/>
  <c r="J7147" i="1" s="1"/>
  <c r="I7146" i="1"/>
  <c r="J7146" i="1" s="1"/>
  <c r="I7145" i="1"/>
  <c r="J7145" i="1" s="1"/>
  <c r="I7144" i="1"/>
  <c r="J7144" i="1" s="1"/>
  <c r="I7143" i="1"/>
  <c r="J7143" i="1" s="1"/>
  <c r="I7142" i="1"/>
  <c r="J7142" i="1" s="1"/>
  <c r="I7141" i="1"/>
  <c r="J7141" i="1" s="1"/>
  <c r="I7140" i="1"/>
  <c r="J7140" i="1" s="1"/>
  <c r="I7139" i="1"/>
  <c r="J7139" i="1" s="1"/>
  <c r="I7138" i="1"/>
  <c r="J7138" i="1" s="1"/>
  <c r="I7137" i="1"/>
  <c r="J7137" i="1" s="1"/>
  <c r="I7136" i="1"/>
  <c r="J7136" i="1" s="1"/>
  <c r="I7135" i="1"/>
  <c r="J7135" i="1" s="1"/>
  <c r="I7134" i="1"/>
  <c r="J7134" i="1" s="1"/>
  <c r="I7133" i="1"/>
  <c r="J7133" i="1" s="1"/>
  <c r="I7132" i="1"/>
  <c r="J7132" i="1" s="1"/>
  <c r="I7131" i="1"/>
  <c r="J7131" i="1" s="1"/>
  <c r="I7130" i="1"/>
  <c r="J7130" i="1" s="1"/>
  <c r="I7129" i="1"/>
  <c r="J7129" i="1" s="1"/>
  <c r="I7128" i="1"/>
  <c r="J7128" i="1" s="1"/>
  <c r="I7127" i="1"/>
  <c r="J7127" i="1" s="1"/>
  <c r="I7126" i="1"/>
  <c r="J7126" i="1" s="1"/>
  <c r="I7125" i="1"/>
  <c r="J7125" i="1" s="1"/>
  <c r="I7124" i="1"/>
  <c r="J7124" i="1" s="1"/>
  <c r="I7123" i="1"/>
  <c r="J7123" i="1" s="1"/>
  <c r="I7122" i="1"/>
  <c r="J7122" i="1" s="1"/>
  <c r="I7121" i="1"/>
  <c r="J7121" i="1" s="1"/>
  <c r="I7120" i="1"/>
  <c r="J7120" i="1" s="1"/>
  <c r="I7119" i="1"/>
  <c r="J7119" i="1" s="1"/>
  <c r="I7118" i="1"/>
  <c r="J7118" i="1" s="1"/>
  <c r="I7117" i="1"/>
  <c r="J7117" i="1" s="1"/>
  <c r="I7116" i="1"/>
  <c r="J7116" i="1" s="1"/>
  <c r="I7115" i="1"/>
  <c r="J7115" i="1" s="1"/>
  <c r="I7114" i="1"/>
  <c r="J7114" i="1" s="1"/>
  <c r="I7113" i="1"/>
  <c r="J7113" i="1" s="1"/>
  <c r="I7112" i="1"/>
  <c r="J7112" i="1" s="1"/>
  <c r="I7111" i="1"/>
  <c r="J7111" i="1" s="1"/>
  <c r="I7110" i="1"/>
  <c r="J7110" i="1" s="1"/>
  <c r="I7109" i="1"/>
  <c r="J7109" i="1" s="1"/>
  <c r="I7108" i="1"/>
  <c r="J7108" i="1" s="1"/>
  <c r="I7107" i="1"/>
  <c r="J7107" i="1" s="1"/>
  <c r="I7106" i="1"/>
  <c r="J7106" i="1" s="1"/>
  <c r="I7105" i="1"/>
  <c r="J7105" i="1" s="1"/>
  <c r="I7104" i="1"/>
  <c r="J7104" i="1" s="1"/>
  <c r="I7103" i="1"/>
  <c r="J7103" i="1" s="1"/>
  <c r="I7102" i="1"/>
  <c r="J7102" i="1" s="1"/>
  <c r="I7101" i="1"/>
  <c r="J7101" i="1" s="1"/>
  <c r="I7100" i="1"/>
  <c r="J7100" i="1" s="1"/>
  <c r="I7099" i="1"/>
  <c r="J7099" i="1" s="1"/>
  <c r="I7098" i="1"/>
  <c r="J7098" i="1" s="1"/>
  <c r="I7097" i="1"/>
  <c r="J7097" i="1" s="1"/>
  <c r="I7096" i="1"/>
  <c r="J7096" i="1" s="1"/>
  <c r="I7095" i="1"/>
  <c r="J7095" i="1" s="1"/>
  <c r="I7094" i="1"/>
  <c r="J7094" i="1" s="1"/>
  <c r="I7093" i="1"/>
  <c r="J7093" i="1" s="1"/>
  <c r="I7092" i="1"/>
  <c r="J7092" i="1" s="1"/>
  <c r="I7091" i="1"/>
  <c r="J7091" i="1" s="1"/>
  <c r="I7090" i="1"/>
  <c r="J7090" i="1" s="1"/>
  <c r="I7089" i="1"/>
  <c r="J7089" i="1" s="1"/>
  <c r="I7088" i="1"/>
  <c r="J7088" i="1" s="1"/>
  <c r="I7087" i="1"/>
  <c r="J7087" i="1" s="1"/>
  <c r="I7086" i="1"/>
  <c r="J7086" i="1" s="1"/>
  <c r="I7085" i="1"/>
  <c r="J7085" i="1" s="1"/>
  <c r="I7084" i="1"/>
  <c r="J7084" i="1" s="1"/>
  <c r="I7083" i="1"/>
  <c r="J7083" i="1" s="1"/>
  <c r="I7082" i="1"/>
  <c r="J7082" i="1" s="1"/>
  <c r="I7081" i="1"/>
  <c r="J7081" i="1" s="1"/>
  <c r="I7080" i="1"/>
  <c r="J7080" i="1" s="1"/>
  <c r="I7079" i="1"/>
  <c r="J7079" i="1" s="1"/>
  <c r="I7078" i="1"/>
  <c r="J7078" i="1" s="1"/>
  <c r="I7077" i="1"/>
  <c r="J7077" i="1" s="1"/>
  <c r="I7076" i="1"/>
  <c r="J7076" i="1" s="1"/>
  <c r="I7075" i="1"/>
  <c r="J7075" i="1" s="1"/>
  <c r="I7074" i="1"/>
  <c r="J7074" i="1" s="1"/>
  <c r="I7073" i="1"/>
  <c r="J7073" i="1" s="1"/>
  <c r="I7072" i="1"/>
  <c r="J7072" i="1" s="1"/>
  <c r="I7071" i="1"/>
  <c r="J7071" i="1" s="1"/>
  <c r="I7070" i="1"/>
  <c r="J7070" i="1" s="1"/>
  <c r="I7069" i="1"/>
  <c r="J7069" i="1" s="1"/>
  <c r="I7068" i="1"/>
  <c r="J7068" i="1" s="1"/>
  <c r="I7067" i="1"/>
  <c r="J7067" i="1" s="1"/>
  <c r="I7066" i="1"/>
  <c r="J7066" i="1" s="1"/>
  <c r="I7065" i="1"/>
  <c r="J7065" i="1" s="1"/>
  <c r="I7064" i="1"/>
  <c r="J7064" i="1" s="1"/>
  <c r="I7063" i="1"/>
  <c r="J7063" i="1" s="1"/>
  <c r="I7062" i="1"/>
  <c r="J7062" i="1" s="1"/>
  <c r="I7061" i="1"/>
  <c r="J7061" i="1" s="1"/>
  <c r="I7060" i="1"/>
  <c r="J7060" i="1" s="1"/>
  <c r="I7059" i="1"/>
  <c r="J7059" i="1" s="1"/>
  <c r="I7058" i="1"/>
  <c r="J7058" i="1" s="1"/>
  <c r="I7057" i="1"/>
  <c r="J7057" i="1" s="1"/>
  <c r="I7056" i="1"/>
  <c r="J7056" i="1" s="1"/>
  <c r="I7055" i="1"/>
  <c r="J7055" i="1" s="1"/>
  <c r="I7054" i="1"/>
  <c r="J7054" i="1" s="1"/>
  <c r="I7053" i="1"/>
  <c r="J7053" i="1" s="1"/>
  <c r="I7052" i="1"/>
  <c r="J7052" i="1" s="1"/>
  <c r="I7051" i="1"/>
  <c r="J7051" i="1" s="1"/>
  <c r="I7050" i="1"/>
  <c r="J7050" i="1" s="1"/>
  <c r="I7049" i="1"/>
  <c r="J7049" i="1" s="1"/>
  <c r="I7048" i="1"/>
  <c r="J7048" i="1" s="1"/>
  <c r="I7047" i="1"/>
  <c r="J7047" i="1" s="1"/>
  <c r="I7046" i="1"/>
  <c r="J7046" i="1" s="1"/>
  <c r="I7045" i="1"/>
  <c r="J7045" i="1" s="1"/>
  <c r="I7044" i="1"/>
  <c r="J7044" i="1" s="1"/>
  <c r="I7043" i="1"/>
  <c r="J7043" i="1" s="1"/>
  <c r="I7042" i="1"/>
  <c r="J7042" i="1" s="1"/>
  <c r="I7041" i="1"/>
  <c r="J7041" i="1" s="1"/>
  <c r="I7040" i="1"/>
  <c r="J7040" i="1" s="1"/>
  <c r="I7039" i="1"/>
  <c r="J7039" i="1" s="1"/>
  <c r="I7038" i="1"/>
  <c r="J7038" i="1" s="1"/>
  <c r="I7037" i="1"/>
  <c r="J7037" i="1" s="1"/>
  <c r="I7036" i="1"/>
  <c r="J7036" i="1" s="1"/>
  <c r="I7035" i="1"/>
  <c r="J7035" i="1" s="1"/>
  <c r="I7034" i="1"/>
  <c r="J7034" i="1" s="1"/>
  <c r="I7033" i="1"/>
  <c r="J7033" i="1" s="1"/>
  <c r="I7032" i="1"/>
  <c r="J7032" i="1" s="1"/>
  <c r="I7031" i="1"/>
  <c r="J7031" i="1" s="1"/>
  <c r="I7030" i="1"/>
  <c r="J7030" i="1" s="1"/>
  <c r="I7029" i="1"/>
  <c r="J7029" i="1" s="1"/>
  <c r="I7028" i="1"/>
  <c r="J7028" i="1" s="1"/>
  <c r="I7027" i="1"/>
  <c r="J7027" i="1" s="1"/>
  <c r="I7026" i="1"/>
  <c r="J7026" i="1" s="1"/>
  <c r="I7025" i="1"/>
  <c r="J7025" i="1" s="1"/>
  <c r="I7024" i="1"/>
  <c r="J7024" i="1" s="1"/>
  <c r="I7023" i="1"/>
  <c r="J7023" i="1" s="1"/>
  <c r="I7022" i="1"/>
  <c r="J7022" i="1" s="1"/>
  <c r="I7021" i="1"/>
  <c r="J7021" i="1" s="1"/>
  <c r="I7020" i="1"/>
  <c r="J7020" i="1" s="1"/>
  <c r="I7019" i="1"/>
  <c r="J7019" i="1" s="1"/>
  <c r="I7018" i="1"/>
  <c r="J7018" i="1" s="1"/>
  <c r="I7017" i="1"/>
  <c r="J7017" i="1" s="1"/>
  <c r="I7016" i="1"/>
  <c r="J7016" i="1" s="1"/>
  <c r="I7015" i="1"/>
  <c r="J7015" i="1" s="1"/>
  <c r="I7014" i="1"/>
  <c r="J7014" i="1" s="1"/>
  <c r="I7013" i="1"/>
  <c r="J7013" i="1" s="1"/>
  <c r="I7012" i="1"/>
  <c r="J7012" i="1" s="1"/>
  <c r="I7011" i="1"/>
  <c r="J7011" i="1" s="1"/>
  <c r="I7010" i="1"/>
  <c r="J7010" i="1" s="1"/>
  <c r="I7009" i="1"/>
  <c r="J7009" i="1" s="1"/>
  <c r="I7008" i="1"/>
  <c r="J7008" i="1" s="1"/>
  <c r="I7007" i="1"/>
  <c r="J7007" i="1" s="1"/>
  <c r="I7006" i="1"/>
  <c r="J7006" i="1" s="1"/>
  <c r="I7005" i="1"/>
  <c r="J7005" i="1" s="1"/>
  <c r="I7004" i="1"/>
  <c r="J7004" i="1" s="1"/>
  <c r="I7003" i="1"/>
  <c r="J7003" i="1" s="1"/>
  <c r="I7002" i="1"/>
  <c r="J7002" i="1" s="1"/>
  <c r="I7001" i="1"/>
  <c r="J7001" i="1" s="1"/>
  <c r="I7000" i="1"/>
  <c r="J7000" i="1" s="1"/>
  <c r="I6999" i="1"/>
  <c r="J6999" i="1" s="1"/>
  <c r="I6998" i="1"/>
  <c r="J6998" i="1" s="1"/>
  <c r="I6997" i="1"/>
  <c r="J6997" i="1" s="1"/>
  <c r="I6996" i="1"/>
  <c r="J6996" i="1" s="1"/>
  <c r="I6995" i="1"/>
  <c r="J6995" i="1" s="1"/>
  <c r="I6994" i="1"/>
  <c r="J6994" i="1" s="1"/>
  <c r="I6993" i="1"/>
  <c r="J6993" i="1" s="1"/>
  <c r="I6992" i="1"/>
  <c r="J6992" i="1" s="1"/>
  <c r="I6991" i="1"/>
  <c r="J6991" i="1" s="1"/>
  <c r="I6990" i="1"/>
  <c r="J6990" i="1" s="1"/>
  <c r="I6989" i="1"/>
  <c r="J6989" i="1" s="1"/>
  <c r="I6988" i="1"/>
  <c r="J6988" i="1" s="1"/>
  <c r="I6987" i="1"/>
  <c r="J6987" i="1" s="1"/>
  <c r="I6986" i="1"/>
  <c r="J6986" i="1" s="1"/>
  <c r="I6985" i="1"/>
  <c r="J6985" i="1" s="1"/>
  <c r="I6984" i="1"/>
  <c r="J6984" i="1" s="1"/>
  <c r="I6983" i="1"/>
  <c r="J6983" i="1" s="1"/>
  <c r="I6982" i="1"/>
  <c r="J6982" i="1" s="1"/>
  <c r="I6981" i="1"/>
  <c r="J6981" i="1" s="1"/>
  <c r="I6980" i="1"/>
  <c r="J6980" i="1" s="1"/>
  <c r="I6979" i="1"/>
  <c r="J6979" i="1" s="1"/>
  <c r="I6978" i="1"/>
  <c r="J6978" i="1" s="1"/>
  <c r="I6977" i="1"/>
  <c r="J6977" i="1" s="1"/>
  <c r="I6976" i="1"/>
  <c r="J6976" i="1" s="1"/>
  <c r="I6975" i="1"/>
  <c r="J6975" i="1" s="1"/>
  <c r="I6974" i="1"/>
  <c r="J6974" i="1" s="1"/>
  <c r="I6973" i="1"/>
  <c r="J6973" i="1" s="1"/>
  <c r="I6972" i="1"/>
  <c r="J6972" i="1" s="1"/>
  <c r="I6971" i="1"/>
  <c r="J6971" i="1" s="1"/>
  <c r="I6970" i="1"/>
  <c r="J6970" i="1" s="1"/>
  <c r="I6969" i="1"/>
  <c r="J6969" i="1" s="1"/>
  <c r="I6968" i="1"/>
  <c r="J6968" i="1" s="1"/>
  <c r="I6967" i="1"/>
  <c r="J6967" i="1" s="1"/>
  <c r="I6966" i="1"/>
  <c r="J6966" i="1" s="1"/>
  <c r="I6965" i="1"/>
  <c r="J6965" i="1" s="1"/>
  <c r="I6964" i="1"/>
  <c r="J6964" i="1" s="1"/>
  <c r="I6963" i="1"/>
  <c r="J6963" i="1" s="1"/>
  <c r="I6962" i="1"/>
  <c r="J6962" i="1" s="1"/>
  <c r="I6961" i="1"/>
  <c r="J6961" i="1" s="1"/>
  <c r="I6960" i="1"/>
  <c r="J6960" i="1" s="1"/>
  <c r="I6959" i="1"/>
  <c r="J6959" i="1" s="1"/>
  <c r="I6958" i="1"/>
  <c r="J6958" i="1" s="1"/>
  <c r="I6957" i="1"/>
  <c r="J6957" i="1" s="1"/>
  <c r="I6956" i="1"/>
  <c r="J6956" i="1" s="1"/>
  <c r="I6955" i="1"/>
  <c r="J6955" i="1" s="1"/>
  <c r="I6954" i="1"/>
  <c r="J6954" i="1" s="1"/>
  <c r="I6953" i="1"/>
  <c r="J6953" i="1" s="1"/>
  <c r="I6952" i="1"/>
  <c r="J6952" i="1" s="1"/>
  <c r="I6951" i="1"/>
  <c r="J6951" i="1" s="1"/>
  <c r="I6950" i="1"/>
  <c r="J6950" i="1" s="1"/>
  <c r="I6949" i="1"/>
  <c r="J6949" i="1" s="1"/>
  <c r="I6948" i="1"/>
  <c r="J6948" i="1" s="1"/>
  <c r="I6947" i="1"/>
  <c r="J6947" i="1" s="1"/>
  <c r="I6946" i="1"/>
  <c r="J6946" i="1" s="1"/>
  <c r="I6945" i="1"/>
  <c r="J6945" i="1" s="1"/>
  <c r="I6944" i="1"/>
  <c r="J6944" i="1" s="1"/>
  <c r="I6943" i="1"/>
  <c r="J6943" i="1" s="1"/>
  <c r="I6942" i="1"/>
  <c r="J6942" i="1" s="1"/>
  <c r="I6941" i="1"/>
  <c r="J6941" i="1" s="1"/>
  <c r="I6940" i="1"/>
  <c r="J6940" i="1" s="1"/>
  <c r="I6939" i="1"/>
  <c r="J6939" i="1" s="1"/>
  <c r="I6938" i="1"/>
  <c r="J6938" i="1" s="1"/>
  <c r="I6937" i="1"/>
  <c r="J6937" i="1" s="1"/>
  <c r="I6936" i="1"/>
  <c r="J6936" i="1" s="1"/>
  <c r="I6935" i="1"/>
  <c r="J6935" i="1" s="1"/>
  <c r="I6934" i="1"/>
  <c r="J6934" i="1" s="1"/>
  <c r="I6933" i="1"/>
  <c r="J6933" i="1" s="1"/>
  <c r="I6932" i="1"/>
  <c r="J6932" i="1" s="1"/>
  <c r="I6931" i="1"/>
  <c r="J6931" i="1" s="1"/>
  <c r="I6930" i="1"/>
  <c r="J6930" i="1" s="1"/>
  <c r="I6929" i="1"/>
  <c r="J6929" i="1" s="1"/>
  <c r="I6928" i="1"/>
  <c r="J6928" i="1" s="1"/>
  <c r="I6927" i="1"/>
  <c r="J6927" i="1" s="1"/>
  <c r="I6926" i="1"/>
  <c r="J6926" i="1" s="1"/>
  <c r="I6925" i="1"/>
  <c r="J6925" i="1" s="1"/>
  <c r="I6924" i="1"/>
  <c r="J6924" i="1" s="1"/>
  <c r="I6923" i="1"/>
  <c r="J6923" i="1" s="1"/>
  <c r="I6922" i="1"/>
  <c r="J6922" i="1" s="1"/>
  <c r="I6921" i="1"/>
  <c r="J6921" i="1" s="1"/>
  <c r="I6920" i="1"/>
  <c r="J6920" i="1" s="1"/>
  <c r="I6919" i="1"/>
  <c r="J6919" i="1" s="1"/>
  <c r="I6918" i="1"/>
  <c r="J6918" i="1" s="1"/>
  <c r="I6917" i="1"/>
  <c r="J6917" i="1" s="1"/>
  <c r="I6916" i="1"/>
  <c r="J6916" i="1" s="1"/>
  <c r="I6915" i="1"/>
  <c r="J6915" i="1" s="1"/>
  <c r="I6914" i="1"/>
  <c r="J6914" i="1" s="1"/>
  <c r="I6913" i="1"/>
  <c r="J6913" i="1" s="1"/>
  <c r="I6912" i="1"/>
  <c r="J6912" i="1" s="1"/>
  <c r="I6911" i="1"/>
  <c r="J6911" i="1" s="1"/>
  <c r="I6910" i="1"/>
  <c r="J6910" i="1" s="1"/>
  <c r="I6909" i="1"/>
  <c r="J6909" i="1" s="1"/>
  <c r="I6908" i="1"/>
  <c r="J6908" i="1" s="1"/>
  <c r="I6907" i="1"/>
  <c r="J6907" i="1" s="1"/>
  <c r="I6906" i="1"/>
  <c r="J6906" i="1" s="1"/>
  <c r="I6905" i="1"/>
  <c r="J6905" i="1" s="1"/>
  <c r="I6904" i="1"/>
  <c r="J6904" i="1" s="1"/>
  <c r="I6903" i="1"/>
  <c r="J6903" i="1" s="1"/>
  <c r="I6902" i="1"/>
  <c r="J6902" i="1" s="1"/>
  <c r="I6901" i="1"/>
  <c r="J6901" i="1" s="1"/>
  <c r="I6900" i="1"/>
  <c r="J6900" i="1" s="1"/>
  <c r="I6899" i="1"/>
  <c r="J6899" i="1" s="1"/>
  <c r="I6898" i="1"/>
  <c r="J6898" i="1" s="1"/>
  <c r="I6897" i="1"/>
  <c r="J6897" i="1" s="1"/>
  <c r="I6896" i="1"/>
  <c r="J6896" i="1" s="1"/>
  <c r="I6895" i="1"/>
  <c r="J6895" i="1" s="1"/>
  <c r="I6894" i="1"/>
  <c r="J6894" i="1" s="1"/>
  <c r="I6893" i="1"/>
  <c r="J6893" i="1" s="1"/>
  <c r="I6892" i="1"/>
  <c r="J6892" i="1" s="1"/>
  <c r="I6891" i="1"/>
  <c r="J6891" i="1" s="1"/>
  <c r="I6890" i="1"/>
  <c r="J6890" i="1" s="1"/>
  <c r="I6889" i="1"/>
  <c r="J6889" i="1" s="1"/>
  <c r="I6888" i="1"/>
  <c r="J6888" i="1" s="1"/>
  <c r="I6887" i="1"/>
  <c r="J6887" i="1" s="1"/>
  <c r="I6886" i="1"/>
  <c r="J6886" i="1" s="1"/>
  <c r="I6885" i="1"/>
  <c r="J6885" i="1" s="1"/>
  <c r="I6884" i="1"/>
  <c r="J6884" i="1" s="1"/>
  <c r="I6883" i="1"/>
  <c r="J6883" i="1" s="1"/>
  <c r="I6882" i="1"/>
  <c r="J6882" i="1" s="1"/>
  <c r="I6881" i="1"/>
  <c r="J6881" i="1" s="1"/>
  <c r="I6880" i="1"/>
  <c r="J6880" i="1" s="1"/>
  <c r="I6879" i="1"/>
  <c r="J6879" i="1" s="1"/>
  <c r="I6878" i="1"/>
  <c r="J6878" i="1" s="1"/>
  <c r="I6877" i="1"/>
  <c r="J6877" i="1" s="1"/>
  <c r="I6876" i="1"/>
  <c r="J6876" i="1" s="1"/>
  <c r="I6875" i="1"/>
  <c r="J6875" i="1" s="1"/>
  <c r="I6874" i="1"/>
  <c r="J6874" i="1" s="1"/>
  <c r="I6873" i="1"/>
  <c r="J6873" i="1" s="1"/>
  <c r="I6872" i="1"/>
  <c r="J6872" i="1" s="1"/>
  <c r="I6871" i="1"/>
  <c r="J6871" i="1" s="1"/>
  <c r="I6870" i="1"/>
  <c r="J6870" i="1" s="1"/>
  <c r="I6869" i="1"/>
  <c r="J6869" i="1" s="1"/>
  <c r="I6868" i="1"/>
  <c r="J6868" i="1" s="1"/>
  <c r="I6867" i="1"/>
  <c r="J6867" i="1" s="1"/>
  <c r="I6866" i="1"/>
  <c r="J6866" i="1" s="1"/>
  <c r="I6865" i="1"/>
  <c r="J6865" i="1" s="1"/>
  <c r="I6864" i="1"/>
  <c r="J6864" i="1" s="1"/>
  <c r="I6863" i="1"/>
  <c r="J6863" i="1" s="1"/>
  <c r="I6862" i="1"/>
  <c r="J6862" i="1" s="1"/>
  <c r="I6861" i="1"/>
  <c r="J6861" i="1" s="1"/>
  <c r="I6860" i="1"/>
  <c r="J6860" i="1" s="1"/>
  <c r="I6859" i="1"/>
  <c r="J6859" i="1" s="1"/>
  <c r="I6858" i="1"/>
  <c r="J6858" i="1" s="1"/>
  <c r="I6857" i="1"/>
  <c r="J6857" i="1" s="1"/>
  <c r="I6856" i="1"/>
  <c r="J6856" i="1" s="1"/>
  <c r="I6855" i="1"/>
  <c r="J6855" i="1" s="1"/>
  <c r="I6854" i="1"/>
  <c r="J6854" i="1" s="1"/>
  <c r="I6853" i="1"/>
  <c r="J6853" i="1" s="1"/>
  <c r="I6852" i="1"/>
  <c r="J6852" i="1" s="1"/>
  <c r="I6851" i="1"/>
  <c r="J6851" i="1" s="1"/>
  <c r="I6850" i="1"/>
  <c r="J6850" i="1" s="1"/>
  <c r="I6849" i="1"/>
  <c r="J6849" i="1" s="1"/>
  <c r="I6848" i="1"/>
  <c r="J6848" i="1" s="1"/>
  <c r="I6847" i="1"/>
  <c r="J6847" i="1" s="1"/>
  <c r="I6846" i="1"/>
  <c r="J6846" i="1" s="1"/>
  <c r="I6845" i="1"/>
  <c r="J6845" i="1" s="1"/>
  <c r="I6844" i="1"/>
  <c r="J6844" i="1" s="1"/>
  <c r="I6843" i="1"/>
  <c r="J6843" i="1" s="1"/>
  <c r="I6842" i="1"/>
  <c r="J6842" i="1" s="1"/>
  <c r="I6841" i="1"/>
  <c r="J6841" i="1" s="1"/>
  <c r="I6840" i="1"/>
  <c r="J6840" i="1" s="1"/>
  <c r="I6839" i="1"/>
  <c r="J6839" i="1" s="1"/>
  <c r="I6838" i="1"/>
  <c r="J6838" i="1" s="1"/>
  <c r="I6837" i="1"/>
  <c r="J6837" i="1" s="1"/>
  <c r="I6836" i="1"/>
  <c r="J6836" i="1" s="1"/>
  <c r="I6835" i="1"/>
  <c r="J6835" i="1" s="1"/>
  <c r="I6834" i="1"/>
  <c r="J6834" i="1" s="1"/>
  <c r="I6833" i="1"/>
  <c r="J6833" i="1" s="1"/>
  <c r="I6832" i="1"/>
  <c r="J6832" i="1" s="1"/>
  <c r="I6831" i="1"/>
  <c r="J6831" i="1" s="1"/>
  <c r="I6830" i="1"/>
  <c r="J6830" i="1" s="1"/>
  <c r="I6829" i="1"/>
  <c r="J6829" i="1" s="1"/>
  <c r="I6828" i="1"/>
  <c r="J6828" i="1" s="1"/>
  <c r="I6827" i="1"/>
  <c r="J6827" i="1" s="1"/>
  <c r="I6826" i="1"/>
  <c r="J6826" i="1" s="1"/>
  <c r="I6825" i="1"/>
  <c r="J6825" i="1" s="1"/>
  <c r="I6824" i="1"/>
  <c r="J6824" i="1" s="1"/>
  <c r="I6823" i="1"/>
  <c r="J6823" i="1" s="1"/>
  <c r="I6822" i="1"/>
  <c r="J6822" i="1" s="1"/>
  <c r="I6821" i="1"/>
  <c r="J6821" i="1" s="1"/>
  <c r="I6820" i="1"/>
  <c r="J6820" i="1" s="1"/>
  <c r="I6819" i="1"/>
  <c r="J6819" i="1" s="1"/>
  <c r="I6818" i="1"/>
  <c r="J6818" i="1" s="1"/>
  <c r="I6817" i="1"/>
  <c r="J6817" i="1" s="1"/>
  <c r="I6816" i="1"/>
  <c r="J6816" i="1" s="1"/>
  <c r="I6815" i="1"/>
  <c r="J6815" i="1" s="1"/>
  <c r="I6814" i="1"/>
  <c r="J6814" i="1" s="1"/>
  <c r="I6813" i="1"/>
  <c r="J6813" i="1" s="1"/>
  <c r="I6812" i="1"/>
  <c r="J6812" i="1" s="1"/>
  <c r="I6811" i="1"/>
  <c r="J6811" i="1" s="1"/>
  <c r="I6810" i="1"/>
  <c r="J6810" i="1" s="1"/>
  <c r="I6809" i="1"/>
  <c r="J6809" i="1" s="1"/>
  <c r="I6808" i="1"/>
  <c r="J6808" i="1" s="1"/>
  <c r="I6807" i="1"/>
  <c r="J6807" i="1" s="1"/>
  <c r="I6806" i="1"/>
  <c r="J6806" i="1" s="1"/>
  <c r="I6805" i="1"/>
  <c r="J6805" i="1" s="1"/>
  <c r="I6804" i="1"/>
  <c r="J6804" i="1" s="1"/>
  <c r="I6803" i="1"/>
  <c r="J6803" i="1" s="1"/>
  <c r="I6802" i="1"/>
  <c r="J6802" i="1" s="1"/>
  <c r="I6801" i="1"/>
  <c r="J6801" i="1" s="1"/>
  <c r="I6800" i="1"/>
  <c r="J6800" i="1" s="1"/>
  <c r="I6799" i="1"/>
  <c r="J6799" i="1" s="1"/>
  <c r="I6798" i="1"/>
  <c r="J6798" i="1" s="1"/>
  <c r="I6797" i="1"/>
  <c r="J6797" i="1" s="1"/>
  <c r="I6796" i="1"/>
  <c r="J6796" i="1" s="1"/>
  <c r="I6795" i="1"/>
  <c r="J6795" i="1" s="1"/>
  <c r="I6794" i="1"/>
  <c r="J6794" i="1" s="1"/>
  <c r="I6793" i="1"/>
  <c r="J6793" i="1" s="1"/>
  <c r="I6792" i="1"/>
  <c r="J6792" i="1" s="1"/>
  <c r="I6791" i="1"/>
  <c r="J6791" i="1" s="1"/>
  <c r="I6790" i="1"/>
  <c r="J6790" i="1" s="1"/>
  <c r="I6789" i="1"/>
  <c r="J6789" i="1" s="1"/>
  <c r="I6788" i="1"/>
  <c r="J6788" i="1" s="1"/>
  <c r="I6787" i="1"/>
  <c r="J6787" i="1" s="1"/>
  <c r="I6786" i="1"/>
  <c r="J6786" i="1" s="1"/>
  <c r="I6785" i="1"/>
  <c r="J6785" i="1" s="1"/>
  <c r="I6784" i="1"/>
  <c r="J6784" i="1" s="1"/>
  <c r="I6783" i="1"/>
  <c r="J6783" i="1" s="1"/>
  <c r="I6782" i="1"/>
  <c r="J6782" i="1" s="1"/>
  <c r="I6781" i="1"/>
  <c r="J6781" i="1" s="1"/>
  <c r="I6780" i="1"/>
  <c r="J6780" i="1" s="1"/>
  <c r="I6779" i="1"/>
  <c r="J6779" i="1" s="1"/>
  <c r="I6778" i="1"/>
  <c r="J6778" i="1" s="1"/>
  <c r="I6777" i="1"/>
  <c r="J6777" i="1" s="1"/>
  <c r="I6776" i="1"/>
  <c r="J6776" i="1" s="1"/>
  <c r="I6775" i="1"/>
  <c r="J6775" i="1" s="1"/>
  <c r="I6774" i="1"/>
  <c r="J6774" i="1" s="1"/>
  <c r="I6773" i="1"/>
  <c r="J6773" i="1" s="1"/>
  <c r="I6772" i="1"/>
  <c r="J6772" i="1" s="1"/>
  <c r="I6771" i="1"/>
  <c r="J6771" i="1" s="1"/>
  <c r="I6770" i="1"/>
  <c r="J6770" i="1" s="1"/>
  <c r="I6769" i="1"/>
  <c r="J6769" i="1" s="1"/>
  <c r="I6768" i="1"/>
  <c r="J6768" i="1" s="1"/>
  <c r="I6767" i="1"/>
  <c r="J6767" i="1" s="1"/>
  <c r="I6766" i="1"/>
  <c r="J6766" i="1" s="1"/>
  <c r="I6765" i="1"/>
  <c r="J6765" i="1" s="1"/>
  <c r="I6764" i="1"/>
  <c r="J6764" i="1" s="1"/>
  <c r="I6763" i="1"/>
  <c r="J6763" i="1" s="1"/>
  <c r="I6762" i="1"/>
  <c r="J6762" i="1" s="1"/>
  <c r="I6761" i="1"/>
  <c r="J6761" i="1" s="1"/>
  <c r="I6760" i="1"/>
  <c r="J6760" i="1" s="1"/>
  <c r="I6759" i="1"/>
  <c r="J6759" i="1" s="1"/>
  <c r="I6758" i="1"/>
  <c r="J6758" i="1" s="1"/>
  <c r="I6757" i="1"/>
  <c r="J6757" i="1" s="1"/>
  <c r="I6756" i="1"/>
  <c r="J6756" i="1" s="1"/>
  <c r="I6755" i="1"/>
  <c r="J6755" i="1" s="1"/>
  <c r="I6754" i="1"/>
  <c r="J6754" i="1" s="1"/>
  <c r="I6753" i="1"/>
  <c r="J6753" i="1" s="1"/>
  <c r="I6752" i="1"/>
  <c r="J6752" i="1" s="1"/>
  <c r="I6751" i="1"/>
  <c r="J6751" i="1" s="1"/>
  <c r="I6750" i="1"/>
  <c r="J6750" i="1" s="1"/>
  <c r="I6749" i="1"/>
  <c r="J6749" i="1" s="1"/>
  <c r="I6748" i="1"/>
  <c r="J6748" i="1" s="1"/>
  <c r="I6747" i="1"/>
  <c r="J6747" i="1" s="1"/>
  <c r="I6746" i="1"/>
  <c r="J6746" i="1" s="1"/>
  <c r="I6745" i="1"/>
  <c r="J6745" i="1" s="1"/>
  <c r="I6744" i="1"/>
  <c r="J6744" i="1" s="1"/>
  <c r="I6743" i="1"/>
  <c r="J6743" i="1" s="1"/>
  <c r="I6742" i="1"/>
  <c r="J6742" i="1" s="1"/>
  <c r="I6741" i="1"/>
  <c r="J6741" i="1" s="1"/>
  <c r="I6740" i="1"/>
  <c r="J6740" i="1" s="1"/>
  <c r="I6739" i="1"/>
  <c r="J6739" i="1" s="1"/>
  <c r="I6738" i="1"/>
  <c r="J6738" i="1" s="1"/>
  <c r="I6737" i="1"/>
  <c r="J6737" i="1" s="1"/>
  <c r="I6736" i="1"/>
  <c r="J6736" i="1" s="1"/>
  <c r="I6735" i="1"/>
  <c r="J6735" i="1" s="1"/>
  <c r="I6734" i="1"/>
  <c r="J6734" i="1" s="1"/>
  <c r="I6733" i="1"/>
  <c r="J6733" i="1" s="1"/>
  <c r="I6732" i="1"/>
  <c r="J6732" i="1" s="1"/>
  <c r="I6731" i="1"/>
  <c r="J6731" i="1" s="1"/>
  <c r="I6730" i="1"/>
  <c r="J6730" i="1" s="1"/>
  <c r="I6729" i="1"/>
  <c r="J6729" i="1" s="1"/>
  <c r="I6728" i="1"/>
  <c r="J6728" i="1" s="1"/>
  <c r="I6727" i="1"/>
  <c r="J6727" i="1" s="1"/>
  <c r="I6726" i="1"/>
  <c r="J6726" i="1" s="1"/>
  <c r="I6725" i="1"/>
  <c r="J6725" i="1" s="1"/>
  <c r="I6724" i="1"/>
  <c r="J6724" i="1" s="1"/>
  <c r="I6723" i="1"/>
  <c r="J6723" i="1" s="1"/>
  <c r="I6722" i="1"/>
  <c r="J6722" i="1" s="1"/>
  <c r="I6721" i="1"/>
  <c r="J6721" i="1" s="1"/>
  <c r="I6720" i="1"/>
  <c r="J6720" i="1" s="1"/>
  <c r="I6719" i="1"/>
  <c r="J6719" i="1" s="1"/>
  <c r="I6718" i="1"/>
  <c r="J6718" i="1" s="1"/>
  <c r="I6717" i="1"/>
  <c r="J6717" i="1" s="1"/>
  <c r="I6716" i="1"/>
  <c r="J6716" i="1" s="1"/>
  <c r="I6715" i="1"/>
  <c r="J6715" i="1" s="1"/>
  <c r="I6714" i="1"/>
  <c r="J6714" i="1" s="1"/>
  <c r="I6713" i="1"/>
  <c r="J6713" i="1" s="1"/>
  <c r="I6712" i="1"/>
  <c r="J6712" i="1" s="1"/>
  <c r="I6711" i="1"/>
  <c r="J6711" i="1" s="1"/>
  <c r="I6710" i="1"/>
  <c r="J6710" i="1" s="1"/>
  <c r="I6709" i="1"/>
  <c r="J6709" i="1" s="1"/>
  <c r="I6708" i="1"/>
  <c r="J6708" i="1" s="1"/>
  <c r="I6707" i="1"/>
  <c r="J6707" i="1" s="1"/>
  <c r="I6706" i="1"/>
  <c r="J6706" i="1" s="1"/>
  <c r="I6705" i="1"/>
  <c r="J6705" i="1" s="1"/>
  <c r="I6704" i="1"/>
  <c r="J6704" i="1" s="1"/>
  <c r="I6703" i="1"/>
  <c r="J6703" i="1" s="1"/>
  <c r="I6702" i="1"/>
  <c r="J6702" i="1" s="1"/>
  <c r="I6701" i="1"/>
  <c r="J6701" i="1" s="1"/>
  <c r="I6700" i="1"/>
  <c r="J6700" i="1" s="1"/>
  <c r="I6699" i="1"/>
  <c r="J6699" i="1" s="1"/>
  <c r="I6698" i="1"/>
  <c r="J6698" i="1" s="1"/>
  <c r="I6697" i="1"/>
  <c r="J6697" i="1" s="1"/>
  <c r="I6696" i="1"/>
  <c r="J6696" i="1" s="1"/>
  <c r="I6695" i="1"/>
  <c r="J6695" i="1" s="1"/>
  <c r="I6694" i="1"/>
  <c r="J6694" i="1" s="1"/>
  <c r="I6693" i="1"/>
  <c r="J6693" i="1" s="1"/>
  <c r="I6692" i="1"/>
  <c r="J6692" i="1" s="1"/>
  <c r="I6691" i="1"/>
  <c r="J6691" i="1" s="1"/>
  <c r="I6690" i="1"/>
  <c r="J6690" i="1" s="1"/>
  <c r="I6689" i="1"/>
  <c r="J6689" i="1" s="1"/>
  <c r="I6688" i="1"/>
  <c r="J6688" i="1" s="1"/>
  <c r="I6687" i="1"/>
  <c r="J6687" i="1" s="1"/>
  <c r="I6686" i="1"/>
  <c r="J6686" i="1" s="1"/>
  <c r="I6685" i="1"/>
  <c r="J6685" i="1" s="1"/>
  <c r="I6684" i="1"/>
  <c r="J6684" i="1" s="1"/>
  <c r="I6683" i="1"/>
  <c r="J6683" i="1" s="1"/>
  <c r="I6682" i="1"/>
  <c r="J6682" i="1" s="1"/>
  <c r="I6681" i="1"/>
  <c r="J6681" i="1" s="1"/>
  <c r="I6680" i="1"/>
  <c r="J6680" i="1" s="1"/>
  <c r="I6679" i="1"/>
  <c r="J6679" i="1" s="1"/>
  <c r="I6678" i="1"/>
  <c r="J6678" i="1" s="1"/>
  <c r="I6677" i="1"/>
  <c r="J6677" i="1" s="1"/>
  <c r="I6676" i="1"/>
  <c r="J6676" i="1" s="1"/>
  <c r="I6675" i="1"/>
  <c r="J6675" i="1" s="1"/>
  <c r="I6674" i="1"/>
  <c r="J6674" i="1" s="1"/>
  <c r="I6673" i="1"/>
  <c r="J6673" i="1" s="1"/>
  <c r="I6672" i="1"/>
  <c r="J6672" i="1" s="1"/>
  <c r="I6671" i="1"/>
  <c r="J6671" i="1" s="1"/>
  <c r="I6670" i="1"/>
  <c r="J6670" i="1" s="1"/>
  <c r="I6669" i="1"/>
  <c r="J6669" i="1" s="1"/>
  <c r="I6668" i="1"/>
  <c r="J6668" i="1" s="1"/>
  <c r="I6667" i="1"/>
  <c r="J6667" i="1" s="1"/>
  <c r="I6666" i="1"/>
  <c r="J6666" i="1" s="1"/>
  <c r="I6665" i="1"/>
  <c r="J6665" i="1" s="1"/>
  <c r="I6664" i="1"/>
  <c r="J6664" i="1" s="1"/>
  <c r="I6663" i="1"/>
  <c r="J6663" i="1" s="1"/>
  <c r="I6662" i="1"/>
  <c r="J6662" i="1" s="1"/>
  <c r="I6661" i="1"/>
  <c r="J6661" i="1" s="1"/>
  <c r="I6660" i="1"/>
  <c r="J6660" i="1" s="1"/>
  <c r="I6659" i="1"/>
  <c r="J6659" i="1" s="1"/>
  <c r="I6658" i="1"/>
  <c r="J6658" i="1" s="1"/>
  <c r="I6657" i="1"/>
  <c r="J6657" i="1" s="1"/>
  <c r="I6656" i="1"/>
  <c r="J6656" i="1" s="1"/>
  <c r="I6655" i="1"/>
  <c r="J6655" i="1" s="1"/>
  <c r="I6654" i="1"/>
  <c r="J6654" i="1" s="1"/>
  <c r="I6653" i="1"/>
  <c r="J6653" i="1" s="1"/>
  <c r="I6652" i="1"/>
  <c r="J6652" i="1" s="1"/>
  <c r="I6651" i="1"/>
  <c r="J6651" i="1" s="1"/>
  <c r="I6650" i="1"/>
  <c r="J6650" i="1" s="1"/>
  <c r="I6649" i="1"/>
  <c r="J6649" i="1" s="1"/>
  <c r="I6648" i="1"/>
  <c r="J6648" i="1" s="1"/>
  <c r="I6647" i="1"/>
  <c r="J6647" i="1" s="1"/>
  <c r="I6646" i="1"/>
  <c r="J6646" i="1" s="1"/>
  <c r="I6645" i="1"/>
  <c r="J6645" i="1" s="1"/>
  <c r="I6644" i="1"/>
  <c r="J6644" i="1" s="1"/>
  <c r="I6643" i="1"/>
  <c r="J6643" i="1" s="1"/>
  <c r="I6642" i="1"/>
  <c r="J6642" i="1" s="1"/>
  <c r="I6641" i="1"/>
  <c r="J6641" i="1" s="1"/>
  <c r="I6640" i="1"/>
  <c r="J6640" i="1" s="1"/>
  <c r="I6639" i="1"/>
  <c r="J6639" i="1" s="1"/>
  <c r="I6638" i="1"/>
  <c r="J6638" i="1" s="1"/>
  <c r="I6637" i="1"/>
  <c r="J6637" i="1" s="1"/>
  <c r="I6636" i="1"/>
  <c r="J6636" i="1" s="1"/>
  <c r="I6635" i="1"/>
  <c r="J6635" i="1" s="1"/>
  <c r="I6634" i="1"/>
  <c r="J6634" i="1" s="1"/>
  <c r="I6633" i="1"/>
  <c r="J6633" i="1" s="1"/>
  <c r="I6632" i="1"/>
  <c r="J6632" i="1" s="1"/>
  <c r="I6631" i="1"/>
  <c r="J6631" i="1" s="1"/>
  <c r="I6630" i="1"/>
  <c r="J6630" i="1" s="1"/>
  <c r="I6629" i="1"/>
  <c r="J6629" i="1" s="1"/>
  <c r="I6628" i="1"/>
  <c r="J6628" i="1" s="1"/>
  <c r="I6627" i="1"/>
  <c r="J6627" i="1" s="1"/>
  <c r="I6626" i="1"/>
  <c r="J6626" i="1" s="1"/>
  <c r="I6625" i="1"/>
  <c r="J6625" i="1" s="1"/>
  <c r="I6624" i="1"/>
  <c r="J6624" i="1" s="1"/>
  <c r="I6623" i="1"/>
  <c r="J6623" i="1" s="1"/>
  <c r="I6622" i="1"/>
  <c r="J6622" i="1" s="1"/>
  <c r="I6621" i="1"/>
  <c r="J6621" i="1" s="1"/>
  <c r="I6620" i="1"/>
  <c r="J6620" i="1" s="1"/>
  <c r="I6619" i="1"/>
  <c r="J6619" i="1" s="1"/>
  <c r="I6618" i="1"/>
  <c r="J6618" i="1" s="1"/>
  <c r="I6617" i="1"/>
  <c r="J6617" i="1" s="1"/>
  <c r="I6616" i="1"/>
  <c r="J6616" i="1" s="1"/>
  <c r="I6615" i="1"/>
  <c r="J6615" i="1" s="1"/>
  <c r="I6614" i="1"/>
  <c r="J6614" i="1" s="1"/>
  <c r="I6613" i="1"/>
  <c r="J6613" i="1" s="1"/>
  <c r="I6612" i="1"/>
  <c r="J6612" i="1" s="1"/>
  <c r="I6611" i="1"/>
  <c r="J6611" i="1" s="1"/>
  <c r="I6610" i="1"/>
  <c r="J6610" i="1" s="1"/>
  <c r="I6609" i="1"/>
  <c r="J6609" i="1" s="1"/>
  <c r="I6608" i="1"/>
  <c r="J6608" i="1" s="1"/>
  <c r="I6607" i="1"/>
  <c r="J6607" i="1" s="1"/>
  <c r="I6606" i="1"/>
  <c r="J6606" i="1" s="1"/>
  <c r="I6605" i="1"/>
  <c r="J6605" i="1" s="1"/>
  <c r="I6604" i="1"/>
  <c r="J6604" i="1" s="1"/>
  <c r="I6603" i="1"/>
  <c r="J6603" i="1" s="1"/>
  <c r="I6602" i="1"/>
  <c r="J6602" i="1" s="1"/>
  <c r="I6601" i="1"/>
  <c r="J6601" i="1" s="1"/>
  <c r="I6600" i="1"/>
  <c r="J6600" i="1" s="1"/>
  <c r="I6599" i="1"/>
  <c r="J6599" i="1" s="1"/>
  <c r="I6598" i="1"/>
  <c r="J6598" i="1" s="1"/>
  <c r="I6597" i="1"/>
  <c r="J6597" i="1" s="1"/>
  <c r="I6596" i="1"/>
  <c r="J6596" i="1" s="1"/>
  <c r="I6595" i="1"/>
  <c r="J6595" i="1" s="1"/>
  <c r="I6594" i="1"/>
  <c r="J6594" i="1" s="1"/>
  <c r="I6593" i="1"/>
  <c r="J6593" i="1" s="1"/>
  <c r="I6592" i="1"/>
  <c r="J6592" i="1" s="1"/>
  <c r="I6591" i="1"/>
  <c r="J6591" i="1" s="1"/>
  <c r="I6590" i="1"/>
  <c r="J6590" i="1" s="1"/>
  <c r="I6589" i="1"/>
  <c r="J6589" i="1" s="1"/>
  <c r="I6588" i="1"/>
  <c r="J6588" i="1" s="1"/>
  <c r="I6587" i="1"/>
  <c r="J6587" i="1" s="1"/>
  <c r="I6586" i="1"/>
  <c r="J6586" i="1" s="1"/>
  <c r="I6585" i="1"/>
  <c r="J6585" i="1" s="1"/>
  <c r="I6584" i="1"/>
  <c r="J6584" i="1" s="1"/>
  <c r="I6583" i="1"/>
  <c r="J6583" i="1" s="1"/>
  <c r="I6582" i="1"/>
  <c r="J6582" i="1" s="1"/>
  <c r="I6581" i="1"/>
  <c r="J6581" i="1" s="1"/>
  <c r="I6580" i="1"/>
  <c r="J6580" i="1" s="1"/>
  <c r="I6579" i="1"/>
  <c r="J6579" i="1" s="1"/>
  <c r="I6578" i="1"/>
  <c r="J6578" i="1" s="1"/>
  <c r="I6577" i="1"/>
  <c r="J6577" i="1" s="1"/>
  <c r="I6576" i="1"/>
  <c r="J6576" i="1" s="1"/>
  <c r="I6575" i="1"/>
  <c r="J6575" i="1" s="1"/>
  <c r="I6574" i="1"/>
  <c r="J6574" i="1" s="1"/>
  <c r="I6573" i="1"/>
  <c r="J6573" i="1" s="1"/>
  <c r="I6572" i="1"/>
  <c r="J6572" i="1" s="1"/>
  <c r="I6571" i="1"/>
  <c r="J6571" i="1" s="1"/>
  <c r="I6570" i="1"/>
  <c r="J6570" i="1" s="1"/>
  <c r="I6569" i="1"/>
  <c r="J6569" i="1" s="1"/>
  <c r="I6568" i="1"/>
  <c r="J6568" i="1" s="1"/>
  <c r="I6567" i="1"/>
  <c r="J6567" i="1" s="1"/>
  <c r="I6566" i="1"/>
  <c r="J6566" i="1" s="1"/>
  <c r="I6565" i="1"/>
  <c r="J6565" i="1" s="1"/>
  <c r="I6564" i="1"/>
  <c r="J6564" i="1" s="1"/>
  <c r="I6563" i="1"/>
  <c r="J6563" i="1" s="1"/>
  <c r="I6562" i="1"/>
  <c r="J6562" i="1" s="1"/>
  <c r="I6561" i="1"/>
  <c r="J6561" i="1" s="1"/>
  <c r="I6560" i="1"/>
  <c r="J6560" i="1" s="1"/>
  <c r="I6559" i="1"/>
  <c r="J6559" i="1" s="1"/>
  <c r="I6558" i="1"/>
  <c r="J6558" i="1" s="1"/>
  <c r="I6557" i="1"/>
  <c r="J6557" i="1" s="1"/>
  <c r="I6556" i="1"/>
  <c r="J6556" i="1" s="1"/>
  <c r="I6555" i="1"/>
  <c r="J6555" i="1" s="1"/>
  <c r="I6554" i="1"/>
  <c r="J6554" i="1" s="1"/>
  <c r="I6553" i="1"/>
  <c r="J6553" i="1" s="1"/>
  <c r="I6552" i="1"/>
  <c r="J6552" i="1" s="1"/>
  <c r="I6551" i="1"/>
  <c r="J6551" i="1" s="1"/>
  <c r="I6550" i="1"/>
  <c r="J6550" i="1" s="1"/>
  <c r="I6549" i="1"/>
  <c r="J6549" i="1" s="1"/>
  <c r="I6548" i="1"/>
  <c r="J6548" i="1" s="1"/>
  <c r="I6547" i="1"/>
  <c r="J6547" i="1" s="1"/>
  <c r="I6546" i="1"/>
  <c r="J6546" i="1" s="1"/>
  <c r="I6545" i="1"/>
  <c r="J6545" i="1" s="1"/>
  <c r="I6544" i="1"/>
  <c r="J6544" i="1" s="1"/>
  <c r="I6543" i="1"/>
  <c r="J6543" i="1" s="1"/>
  <c r="I6542" i="1"/>
  <c r="J6542" i="1" s="1"/>
  <c r="I6541" i="1"/>
  <c r="J6541" i="1" s="1"/>
  <c r="I6540" i="1"/>
  <c r="J6540" i="1" s="1"/>
  <c r="I6539" i="1"/>
  <c r="J6539" i="1" s="1"/>
  <c r="I6538" i="1"/>
  <c r="J6538" i="1" s="1"/>
  <c r="I6537" i="1"/>
  <c r="J6537" i="1" s="1"/>
  <c r="I6536" i="1"/>
  <c r="J6536" i="1" s="1"/>
  <c r="I6535" i="1"/>
  <c r="J6535" i="1" s="1"/>
  <c r="I6534" i="1"/>
  <c r="J6534" i="1" s="1"/>
  <c r="I6533" i="1"/>
  <c r="J6533" i="1" s="1"/>
  <c r="I6532" i="1"/>
  <c r="J6532" i="1" s="1"/>
  <c r="I6531" i="1"/>
  <c r="J6531" i="1" s="1"/>
  <c r="I6530" i="1"/>
  <c r="J6530" i="1" s="1"/>
  <c r="I6529" i="1"/>
  <c r="J6529" i="1" s="1"/>
  <c r="I6528" i="1"/>
  <c r="J6528" i="1" s="1"/>
  <c r="I6527" i="1"/>
  <c r="J6527" i="1" s="1"/>
  <c r="I6526" i="1"/>
  <c r="J6526" i="1" s="1"/>
  <c r="I6525" i="1"/>
  <c r="J6525" i="1" s="1"/>
  <c r="I6524" i="1"/>
  <c r="J6524" i="1" s="1"/>
  <c r="I6523" i="1"/>
  <c r="J6523" i="1" s="1"/>
  <c r="I6522" i="1"/>
  <c r="J6522" i="1" s="1"/>
  <c r="I6521" i="1"/>
  <c r="J6521" i="1" s="1"/>
  <c r="I6520" i="1"/>
  <c r="J6520" i="1" s="1"/>
  <c r="I6519" i="1"/>
  <c r="J6519" i="1" s="1"/>
  <c r="I6518" i="1"/>
  <c r="J6518" i="1" s="1"/>
  <c r="I6517" i="1"/>
  <c r="J6517" i="1" s="1"/>
  <c r="I6516" i="1"/>
  <c r="J6516" i="1" s="1"/>
  <c r="I6515" i="1"/>
  <c r="J6515" i="1" s="1"/>
  <c r="I6514" i="1"/>
  <c r="J6514" i="1" s="1"/>
  <c r="I6513" i="1"/>
  <c r="J6513" i="1" s="1"/>
  <c r="I6512" i="1"/>
  <c r="J6512" i="1" s="1"/>
  <c r="I6511" i="1"/>
  <c r="J6511" i="1" s="1"/>
  <c r="I6510" i="1"/>
  <c r="J6510" i="1" s="1"/>
  <c r="I6509" i="1"/>
  <c r="J6509" i="1" s="1"/>
  <c r="I6508" i="1"/>
  <c r="J6508" i="1" s="1"/>
  <c r="I6507" i="1"/>
  <c r="J6507" i="1" s="1"/>
  <c r="I6506" i="1"/>
  <c r="J6506" i="1" s="1"/>
  <c r="I6505" i="1"/>
  <c r="J6505" i="1" s="1"/>
  <c r="I6504" i="1"/>
  <c r="J6504" i="1" s="1"/>
  <c r="I6503" i="1"/>
  <c r="J6503" i="1" s="1"/>
  <c r="I6502" i="1"/>
  <c r="J6502" i="1" s="1"/>
  <c r="I6501" i="1"/>
  <c r="J6501" i="1" s="1"/>
  <c r="I6500" i="1"/>
  <c r="J6500" i="1" s="1"/>
  <c r="I6499" i="1"/>
  <c r="J6499" i="1" s="1"/>
  <c r="I6498" i="1"/>
  <c r="J6498" i="1" s="1"/>
  <c r="I6497" i="1"/>
  <c r="J6497" i="1" s="1"/>
  <c r="I6496" i="1"/>
  <c r="J6496" i="1" s="1"/>
  <c r="I6495" i="1"/>
  <c r="J6495" i="1" s="1"/>
  <c r="I6494" i="1"/>
  <c r="J6494" i="1" s="1"/>
  <c r="I6493" i="1"/>
  <c r="J6493" i="1" s="1"/>
  <c r="I6492" i="1"/>
  <c r="J6492" i="1" s="1"/>
  <c r="I6491" i="1"/>
  <c r="J6491" i="1" s="1"/>
  <c r="I6490" i="1"/>
  <c r="J6490" i="1" s="1"/>
  <c r="I6489" i="1"/>
  <c r="J6489" i="1" s="1"/>
  <c r="I6488" i="1"/>
  <c r="J6488" i="1" s="1"/>
  <c r="I6487" i="1"/>
  <c r="J6487" i="1" s="1"/>
  <c r="I6486" i="1"/>
  <c r="J6486" i="1" s="1"/>
  <c r="I6485" i="1"/>
  <c r="J6485" i="1" s="1"/>
  <c r="I6484" i="1"/>
  <c r="J6484" i="1" s="1"/>
  <c r="I6483" i="1"/>
  <c r="J6483" i="1" s="1"/>
  <c r="I6482" i="1"/>
  <c r="J6482" i="1" s="1"/>
  <c r="I6481" i="1"/>
  <c r="J6481" i="1" s="1"/>
  <c r="I6480" i="1"/>
  <c r="J6480" i="1" s="1"/>
  <c r="I6479" i="1"/>
  <c r="J6479" i="1" s="1"/>
  <c r="I6478" i="1"/>
  <c r="J6478" i="1" s="1"/>
  <c r="I6477" i="1"/>
  <c r="J6477" i="1" s="1"/>
  <c r="I6476" i="1"/>
  <c r="J6476" i="1" s="1"/>
  <c r="I6475" i="1"/>
  <c r="J6475" i="1" s="1"/>
  <c r="I6474" i="1"/>
  <c r="J6474" i="1" s="1"/>
  <c r="I6473" i="1"/>
  <c r="J6473" i="1" s="1"/>
  <c r="I6472" i="1"/>
  <c r="J6472" i="1" s="1"/>
  <c r="I6471" i="1"/>
  <c r="J6471" i="1" s="1"/>
  <c r="I6470" i="1"/>
  <c r="J6470" i="1" s="1"/>
  <c r="I6469" i="1"/>
  <c r="J6469" i="1" s="1"/>
  <c r="I6468" i="1"/>
  <c r="J6468" i="1" s="1"/>
  <c r="I6467" i="1"/>
  <c r="J6467" i="1" s="1"/>
  <c r="I6466" i="1"/>
  <c r="J6466" i="1" s="1"/>
  <c r="I6465" i="1"/>
  <c r="J6465" i="1" s="1"/>
  <c r="I6464" i="1"/>
  <c r="J6464" i="1" s="1"/>
  <c r="I6463" i="1"/>
  <c r="J6463" i="1" s="1"/>
  <c r="I6462" i="1"/>
  <c r="J6462" i="1" s="1"/>
  <c r="I6461" i="1"/>
  <c r="J6461" i="1" s="1"/>
  <c r="I6460" i="1"/>
  <c r="J6460" i="1" s="1"/>
  <c r="I6459" i="1"/>
  <c r="J6459" i="1" s="1"/>
  <c r="I6458" i="1"/>
  <c r="J6458" i="1" s="1"/>
  <c r="I6457" i="1"/>
  <c r="J6457" i="1" s="1"/>
  <c r="I6456" i="1"/>
  <c r="J6456" i="1" s="1"/>
  <c r="I6455" i="1"/>
  <c r="J6455" i="1" s="1"/>
  <c r="I6454" i="1"/>
  <c r="J6454" i="1" s="1"/>
  <c r="I6453" i="1"/>
  <c r="J6453" i="1" s="1"/>
  <c r="I6452" i="1"/>
  <c r="J6452" i="1" s="1"/>
  <c r="I6451" i="1"/>
  <c r="J6451" i="1" s="1"/>
  <c r="I6450" i="1"/>
  <c r="J6450" i="1" s="1"/>
  <c r="I6449" i="1"/>
  <c r="J6449" i="1" s="1"/>
  <c r="I6448" i="1"/>
  <c r="J6448" i="1" s="1"/>
  <c r="I6447" i="1"/>
  <c r="J6447" i="1" s="1"/>
  <c r="I6446" i="1"/>
  <c r="J6446" i="1" s="1"/>
  <c r="I6445" i="1"/>
  <c r="J6445" i="1" s="1"/>
  <c r="I6444" i="1"/>
  <c r="J6444" i="1" s="1"/>
  <c r="I6443" i="1"/>
  <c r="J6443" i="1" s="1"/>
  <c r="I6442" i="1"/>
  <c r="J6442" i="1" s="1"/>
  <c r="I6441" i="1"/>
  <c r="J6441" i="1" s="1"/>
  <c r="I6440" i="1"/>
  <c r="J6440" i="1" s="1"/>
  <c r="I6439" i="1"/>
  <c r="J6439" i="1" s="1"/>
  <c r="I6438" i="1"/>
  <c r="J6438" i="1" s="1"/>
  <c r="I6437" i="1"/>
  <c r="J6437" i="1" s="1"/>
  <c r="I6436" i="1"/>
  <c r="J6436" i="1" s="1"/>
  <c r="I6435" i="1"/>
  <c r="J6435" i="1" s="1"/>
  <c r="I6434" i="1"/>
  <c r="J6434" i="1" s="1"/>
  <c r="I6433" i="1"/>
  <c r="J6433" i="1" s="1"/>
  <c r="I6432" i="1"/>
  <c r="J6432" i="1" s="1"/>
  <c r="I6431" i="1"/>
  <c r="J6431" i="1" s="1"/>
  <c r="I6430" i="1"/>
  <c r="J6430" i="1" s="1"/>
  <c r="I6429" i="1"/>
  <c r="J6429" i="1" s="1"/>
  <c r="I6428" i="1"/>
  <c r="J6428" i="1" s="1"/>
  <c r="I6427" i="1"/>
  <c r="J6427" i="1" s="1"/>
  <c r="I6426" i="1"/>
  <c r="J6426" i="1" s="1"/>
  <c r="I6425" i="1"/>
  <c r="J6425" i="1" s="1"/>
  <c r="I6424" i="1"/>
  <c r="J6424" i="1" s="1"/>
  <c r="I6423" i="1"/>
  <c r="J6423" i="1" s="1"/>
  <c r="I6422" i="1"/>
  <c r="J6422" i="1" s="1"/>
  <c r="I6421" i="1"/>
  <c r="J6421" i="1" s="1"/>
  <c r="I6420" i="1"/>
  <c r="J6420" i="1" s="1"/>
  <c r="I6419" i="1"/>
  <c r="J6419" i="1" s="1"/>
  <c r="I6418" i="1"/>
  <c r="J6418" i="1" s="1"/>
  <c r="I6417" i="1"/>
  <c r="J6417" i="1" s="1"/>
  <c r="I6416" i="1"/>
  <c r="J6416" i="1" s="1"/>
  <c r="I6415" i="1"/>
  <c r="J6415" i="1" s="1"/>
  <c r="I6414" i="1"/>
  <c r="J6414" i="1" s="1"/>
  <c r="I6413" i="1"/>
  <c r="J6413" i="1" s="1"/>
  <c r="I6412" i="1"/>
  <c r="J6412" i="1" s="1"/>
  <c r="I6411" i="1"/>
  <c r="J6411" i="1" s="1"/>
  <c r="I6410" i="1"/>
  <c r="J6410" i="1" s="1"/>
  <c r="I6409" i="1"/>
  <c r="J6409" i="1" s="1"/>
  <c r="I6408" i="1"/>
  <c r="J6408" i="1" s="1"/>
  <c r="I6407" i="1"/>
  <c r="J6407" i="1" s="1"/>
  <c r="I6406" i="1"/>
  <c r="J6406" i="1" s="1"/>
  <c r="I6405" i="1"/>
  <c r="J6405" i="1" s="1"/>
  <c r="I6404" i="1"/>
  <c r="J6404" i="1" s="1"/>
  <c r="I6403" i="1"/>
  <c r="J6403" i="1" s="1"/>
  <c r="I6402" i="1"/>
  <c r="J6402" i="1" s="1"/>
  <c r="I6401" i="1"/>
  <c r="J6401" i="1" s="1"/>
  <c r="I6400" i="1"/>
  <c r="J6400" i="1" s="1"/>
  <c r="I6399" i="1"/>
  <c r="J6399" i="1" s="1"/>
  <c r="I6398" i="1"/>
  <c r="J6398" i="1" s="1"/>
  <c r="I6397" i="1"/>
  <c r="J6397" i="1" s="1"/>
  <c r="I6396" i="1"/>
  <c r="J6396" i="1" s="1"/>
  <c r="I6395" i="1"/>
  <c r="J6395" i="1" s="1"/>
  <c r="I6394" i="1"/>
  <c r="J6394" i="1" s="1"/>
  <c r="I6393" i="1"/>
  <c r="J6393" i="1" s="1"/>
  <c r="I6392" i="1"/>
  <c r="J6392" i="1" s="1"/>
  <c r="I6391" i="1"/>
  <c r="J6391" i="1" s="1"/>
  <c r="I6390" i="1"/>
  <c r="J6390" i="1" s="1"/>
  <c r="I6389" i="1"/>
  <c r="J6389" i="1" s="1"/>
  <c r="I6388" i="1"/>
  <c r="J6388" i="1" s="1"/>
  <c r="I6387" i="1"/>
  <c r="J6387" i="1" s="1"/>
  <c r="I6386" i="1"/>
  <c r="J6386" i="1" s="1"/>
  <c r="I6385" i="1"/>
  <c r="J6385" i="1" s="1"/>
  <c r="I6384" i="1"/>
  <c r="J6384" i="1" s="1"/>
  <c r="I6383" i="1"/>
  <c r="J6383" i="1" s="1"/>
  <c r="I6382" i="1"/>
  <c r="J6382" i="1" s="1"/>
  <c r="I6381" i="1"/>
  <c r="J6381" i="1" s="1"/>
  <c r="I6380" i="1"/>
  <c r="J6380" i="1" s="1"/>
  <c r="I6379" i="1"/>
  <c r="J6379" i="1" s="1"/>
  <c r="I6378" i="1"/>
  <c r="J6378" i="1" s="1"/>
  <c r="I6377" i="1"/>
  <c r="J6377" i="1" s="1"/>
  <c r="I6376" i="1"/>
  <c r="J6376" i="1" s="1"/>
  <c r="I6375" i="1"/>
  <c r="J6375" i="1" s="1"/>
  <c r="I6374" i="1"/>
  <c r="J6374" i="1" s="1"/>
  <c r="I6373" i="1"/>
  <c r="J6373" i="1" s="1"/>
  <c r="I6372" i="1"/>
  <c r="J6372" i="1" s="1"/>
  <c r="I6371" i="1"/>
  <c r="J6371" i="1" s="1"/>
  <c r="I6370" i="1"/>
  <c r="J6370" i="1" s="1"/>
  <c r="I6369" i="1"/>
  <c r="J6369" i="1" s="1"/>
  <c r="I6368" i="1"/>
  <c r="J6368" i="1" s="1"/>
  <c r="I6367" i="1"/>
  <c r="J6367" i="1" s="1"/>
  <c r="I6366" i="1"/>
  <c r="J6366" i="1" s="1"/>
  <c r="I6365" i="1"/>
  <c r="J6365" i="1" s="1"/>
  <c r="I6364" i="1"/>
  <c r="J6364" i="1" s="1"/>
  <c r="I6363" i="1"/>
  <c r="J6363" i="1" s="1"/>
  <c r="I6362" i="1"/>
  <c r="J6362" i="1" s="1"/>
  <c r="I6361" i="1"/>
  <c r="J6361" i="1" s="1"/>
  <c r="I6360" i="1"/>
  <c r="J6360" i="1" s="1"/>
  <c r="I6359" i="1"/>
  <c r="J6359" i="1" s="1"/>
  <c r="I6358" i="1"/>
  <c r="J6358" i="1" s="1"/>
  <c r="I6357" i="1"/>
  <c r="J6357" i="1" s="1"/>
  <c r="I6356" i="1"/>
  <c r="J6356" i="1" s="1"/>
  <c r="I6355" i="1"/>
  <c r="J6355" i="1" s="1"/>
  <c r="I6354" i="1"/>
  <c r="J6354" i="1" s="1"/>
  <c r="I6353" i="1"/>
  <c r="J6353" i="1" s="1"/>
  <c r="I6352" i="1"/>
  <c r="J6352" i="1" s="1"/>
  <c r="I6351" i="1"/>
  <c r="J6351" i="1" s="1"/>
  <c r="I6350" i="1"/>
  <c r="J6350" i="1" s="1"/>
  <c r="I6349" i="1"/>
  <c r="J6349" i="1" s="1"/>
  <c r="I6348" i="1"/>
  <c r="J6348" i="1" s="1"/>
  <c r="I6347" i="1"/>
  <c r="J6347" i="1" s="1"/>
  <c r="I6346" i="1"/>
  <c r="J6346" i="1" s="1"/>
  <c r="I6345" i="1"/>
  <c r="J6345" i="1" s="1"/>
  <c r="I6344" i="1"/>
  <c r="J6344" i="1" s="1"/>
  <c r="I6343" i="1"/>
  <c r="J6343" i="1" s="1"/>
  <c r="I6342" i="1"/>
  <c r="J6342" i="1" s="1"/>
  <c r="I6341" i="1"/>
  <c r="J6341" i="1" s="1"/>
  <c r="I6340" i="1"/>
  <c r="J6340" i="1" s="1"/>
  <c r="I6339" i="1"/>
  <c r="J6339" i="1" s="1"/>
  <c r="I6338" i="1"/>
  <c r="J6338" i="1" s="1"/>
  <c r="I6337" i="1"/>
  <c r="J6337" i="1" s="1"/>
  <c r="I6336" i="1"/>
  <c r="J6336" i="1" s="1"/>
  <c r="I6335" i="1"/>
  <c r="J6335" i="1" s="1"/>
  <c r="I6334" i="1"/>
  <c r="J6334" i="1" s="1"/>
  <c r="I6333" i="1"/>
  <c r="J6333" i="1" s="1"/>
  <c r="I6332" i="1"/>
  <c r="J6332" i="1" s="1"/>
  <c r="I6331" i="1"/>
  <c r="J6331" i="1" s="1"/>
  <c r="I6330" i="1"/>
  <c r="J6330" i="1" s="1"/>
  <c r="I6329" i="1"/>
  <c r="J6329" i="1" s="1"/>
  <c r="I6328" i="1"/>
  <c r="J6328" i="1" s="1"/>
  <c r="I6327" i="1"/>
  <c r="J6327" i="1" s="1"/>
  <c r="I6326" i="1"/>
  <c r="J6326" i="1" s="1"/>
  <c r="I6325" i="1"/>
  <c r="J6325" i="1" s="1"/>
  <c r="I6324" i="1"/>
  <c r="J6324" i="1" s="1"/>
  <c r="I6323" i="1"/>
  <c r="J6323" i="1" s="1"/>
  <c r="I6322" i="1"/>
  <c r="J6322" i="1" s="1"/>
  <c r="I6321" i="1"/>
  <c r="J6321" i="1" s="1"/>
  <c r="I6320" i="1"/>
  <c r="J6320" i="1" s="1"/>
  <c r="I6319" i="1"/>
  <c r="J6319" i="1" s="1"/>
  <c r="I6318" i="1"/>
  <c r="J6318" i="1" s="1"/>
  <c r="I6317" i="1"/>
  <c r="J6317" i="1" s="1"/>
  <c r="I6316" i="1"/>
  <c r="J6316" i="1" s="1"/>
  <c r="I6315" i="1"/>
  <c r="J6315" i="1" s="1"/>
  <c r="I6314" i="1"/>
  <c r="J6314" i="1" s="1"/>
  <c r="I6313" i="1"/>
  <c r="J6313" i="1" s="1"/>
  <c r="I6312" i="1"/>
  <c r="J6312" i="1" s="1"/>
  <c r="I6311" i="1"/>
  <c r="J6311" i="1" s="1"/>
  <c r="I6310" i="1"/>
  <c r="J6310" i="1" s="1"/>
  <c r="I6309" i="1"/>
  <c r="J6309" i="1" s="1"/>
  <c r="I6308" i="1"/>
  <c r="J6308" i="1" s="1"/>
  <c r="I6307" i="1"/>
  <c r="J6307" i="1" s="1"/>
  <c r="I6306" i="1"/>
  <c r="J6306" i="1" s="1"/>
  <c r="I6305" i="1"/>
  <c r="J6305" i="1" s="1"/>
  <c r="I6304" i="1"/>
  <c r="J6304" i="1" s="1"/>
  <c r="I6303" i="1"/>
  <c r="J6303" i="1" s="1"/>
  <c r="I6302" i="1"/>
  <c r="J6302" i="1" s="1"/>
  <c r="I6301" i="1"/>
  <c r="J6301" i="1" s="1"/>
  <c r="I6300" i="1"/>
  <c r="J6300" i="1" s="1"/>
  <c r="I6299" i="1"/>
  <c r="J6299" i="1" s="1"/>
  <c r="I6298" i="1"/>
  <c r="J6298" i="1" s="1"/>
  <c r="I6297" i="1"/>
  <c r="J6297" i="1" s="1"/>
  <c r="I6296" i="1"/>
  <c r="J6296" i="1" s="1"/>
  <c r="I6295" i="1"/>
  <c r="J6295" i="1" s="1"/>
  <c r="I6294" i="1"/>
  <c r="J6294" i="1" s="1"/>
  <c r="I6293" i="1"/>
  <c r="J6293" i="1" s="1"/>
  <c r="I6292" i="1"/>
  <c r="J6292" i="1" s="1"/>
  <c r="I6291" i="1"/>
  <c r="J6291" i="1" s="1"/>
  <c r="I6290" i="1"/>
  <c r="J6290" i="1" s="1"/>
  <c r="I6289" i="1"/>
  <c r="J6289" i="1" s="1"/>
  <c r="I6288" i="1"/>
  <c r="J6288" i="1" s="1"/>
  <c r="I6287" i="1"/>
  <c r="J6287" i="1" s="1"/>
  <c r="I6286" i="1"/>
  <c r="J6286" i="1" s="1"/>
  <c r="I6285" i="1"/>
  <c r="J6285" i="1" s="1"/>
  <c r="I6284" i="1"/>
  <c r="J6284" i="1" s="1"/>
  <c r="I6283" i="1"/>
  <c r="J6283" i="1" s="1"/>
  <c r="I6282" i="1"/>
  <c r="J6282" i="1" s="1"/>
  <c r="I6281" i="1"/>
  <c r="J6281" i="1" s="1"/>
  <c r="I6280" i="1"/>
  <c r="J6280" i="1" s="1"/>
  <c r="I6279" i="1"/>
  <c r="J6279" i="1" s="1"/>
  <c r="I6278" i="1"/>
  <c r="J6278" i="1" s="1"/>
  <c r="I6277" i="1"/>
  <c r="J6277" i="1" s="1"/>
  <c r="I6276" i="1"/>
  <c r="J6276" i="1" s="1"/>
  <c r="I6275" i="1"/>
  <c r="J6275" i="1" s="1"/>
  <c r="I6274" i="1"/>
  <c r="J6274" i="1" s="1"/>
  <c r="I6273" i="1"/>
  <c r="J6273" i="1" s="1"/>
  <c r="I6272" i="1"/>
  <c r="J6272" i="1" s="1"/>
  <c r="I6271" i="1"/>
  <c r="J6271" i="1" s="1"/>
  <c r="I6270" i="1"/>
  <c r="J6270" i="1" s="1"/>
  <c r="I6269" i="1"/>
  <c r="J6269" i="1" s="1"/>
  <c r="I6268" i="1"/>
  <c r="J6268" i="1" s="1"/>
  <c r="I6267" i="1"/>
  <c r="J6267" i="1" s="1"/>
  <c r="I6266" i="1"/>
  <c r="J6266" i="1" s="1"/>
  <c r="I6265" i="1"/>
  <c r="J6265" i="1" s="1"/>
  <c r="I6264" i="1"/>
  <c r="J6264" i="1" s="1"/>
  <c r="I6263" i="1"/>
  <c r="J6263" i="1" s="1"/>
  <c r="I6262" i="1"/>
  <c r="J6262" i="1" s="1"/>
  <c r="I6261" i="1"/>
  <c r="J6261" i="1" s="1"/>
  <c r="I6260" i="1"/>
  <c r="J6260" i="1" s="1"/>
  <c r="I6259" i="1"/>
  <c r="J6259" i="1" s="1"/>
  <c r="I6258" i="1"/>
  <c r="J6258" i="1" s="1"/>
  <c r="I6257" i="1"/>
  <c r="J6257" i="1" s="1"/>
  <c r="I6256" i="1"/>
  <c r="J6256" i="1" s="1"/>
  <c r="I6255" i="1"/>
  <c r="J6255" i="1" s="1"/>
  <c r="I6254" i="1"/>
  <c r="J6254" i="1" s="1"/>
  <c r="I6253" i="1"/>
  <c r="J6253" i="1" s="1"/>
  <c r="I6252" i="1"/>
  <c r="J6252" i="1" s="1"/>
  <c r="I6251" i="1"/>
  <c r="J6251" i="1" s="1"/>
  <c r="I6250" i="1"/>
  <c r="J6250" i="1" s="1"/>
  <c r="I6249" i="1"/>
  <c r="J6249" i="1" s="1"/>
  <c r="I6248" i="1"/>
  <c r="J6248" i="1" s="1"/>
  <c r="I6247" i="1"/>
  <c r="J6247" i="1" s="1"/>
  <c r="I6246" i="1"/>
  <c r="J6246" i="1" s="1"/>
  <c r="I6245" i="1"/>
  <c r="J6245" i="1" s="1"/>
  <c r="I6244" i="1"/>
  <c r="J6244" i="1" s="1"/>
  <c r="I6243" i="1"/>
  <c r="J6243" i="1" s="1"/>
  <c r="I6242" i="1"/>
  <c r="J6242" i="1" s="1"/>
  <c r="I6241" i="1"/>
  <c r="J6241" i="1" s="1"/>
  <c r="I6240" i="1"/>
  <c r="J6240" i="1" s="1"/>
  <c r="I6239" i="1"/>
  <c r="J6239" i="1" s="1"/>
  <c r="I6238" i="1"/>
  <c r="J6238" i="1" s="1"/>
  <c r="I6237" i="1"/>
  <c r="J6237" i="1" s="1"/>
  <c r="I6236" i="1"/>
  <c r="J6236" i="1" s="1"/>
  <c r="I6235" i="1"/>
  <c r="J6235" i="1" s="1"/>
  <c r="I6234" i="1"/>
  <c r="J6234" i="1" s="1"/>
  <c r="I6233" i="1"/>
  <c r="J6233" i="1" s="1"/>
  <c r="I6232" i="1"/>
  <c r="J6232" i="1" s="1"/>
  <c r="I6231" i="1"/>
  <c r="J6231" i="1" s="1"/>
  <c r="I6230" i="1"/>
  <c r="J6230" i="1" s="1"/>
  <c r="I6229" i="1"/>
  <c r="J6229" i="1" s="1"/>
  <c r="I6228" i="1"/>
  <c r="J6228" i="1" s="1"/>
  <c r="I6227" i="1"/>
  <c r="J6227" i="1" s="1"/>
  <c r="I6226" i="1"/>
  <c r="J6226" i="1" s="1"/>
  <c r="I6225" i="1"/>
  <c r="J6225" i="1" s="1"/>
  <c r="I6224" i="1"/>
  <c r="J6224" i="1" s="1"/>
  <c r="I6223" i="1"/>
  <c r="J6223" i="1" s="1"/>
  <c r="I6222" i="1"/>
  <c r="J6222" i="1" s="1"/>
  <c r="I6221" i="1"/>
  <c r="J6221" i="1" s="1"/>
  <c r="I6220" i="1"/>
  <c r="J6220" i="1" s="1"/>
  <c r="I6219" i="1"/>
  <c r="J6219" i="1" s="1"/>
  <c r="I6218" i="1"/>
  <c r="J6218" i="1" s="1"/>
  <c r="I6217" i="1"/>
  <c r="J6217" i="1" s="1"/>
  <c r="I6216" i="1"/>
  <c r="J6216" i="1" s="1"/>
  <c r="I6215" i="1"/>
  <c r="J6215" i="1" s="1"/>
  <c r="I6214" i="1"/>
  <c r="J6214" i="1" s="1"/>
  <c r="I6213" i="1"/>
  <c r="J6213" i="1" s="1"/>
  <c r="I6212" i="1"/>
  <c r="J6212" i="1" s="1"/>
  <c r="I6211" i="1"/>
  <c r="J6211" i="1" s="1"/>
  <c r="I6210" i="1"/>
  <c r="J6210" i="1" s="1"/>
  <c r="I6209" i="1"/>
  <c r="J6209" i="1" s="1"/>
  <c r="I6208" i="1"/>
  <c r="J6208" i="1" s="1"/>
  <c r="I6207" i="1"/>
  <c r="J6207" i="1" s="1"/>
  <c r="I6206" i="1"/>
  <c r="J6206" i="1" s="1"/>
  <c r="I6205" i="1"/>
  <c r="J6205" i="1" s="1"/>
  <c r="I6204" i="1"/>
  <c r="J6204" i="1" s="1"/>
  <c r="I6203" i="1"/>
  <c r="J6203" i="1" s="1"/>
  <c r="I6202" i="1"/>
  <c r="J6202" i="1" s="1"/>
  <c r="I6201" i="1"/>
  <c r="J6201" i="1" s="1"/>
  <c r="I6200" i="1"/>
  <c r="J6200" i="1" s="1"/>
  <c r="I6199" i="1"/>
  <c r="J6199" i="1" s="1"/>
  <c r="I6198" i="1"/>
  <c r="J6198" i="1" s="1"/>
  <c r="I6197" i="1"/>
  <c r="J6197" i="1" s="1"/>
  <c r="I6196" i="1"/>
  <c r="J6196" i="1" s="1"/>
  <c r="I6195" i="1"/>
  <c r="J6195" i="1" s="1"/>
  <c r="I6194" i="1"/>
  <c r="J6194" i="1" s="1"/>
  <c r="I6193" i="1"/>
  <c r="J6193" i="1" s="1"/>
  <c r="I6192" i="1"/>
  <c r="J6192" i="1" s="1"/>
  <c r="I6191" i="1"/>
  <c r="J6191" i="1" s="1"/>
  <c r="I6190" i="1"/>
  <c r="J6190" i="1" s="1"/>
  <c r="I6189" i="1"/>
  <c r="J6189" i="1" s="1"/>
  <c r="I6188" i="1"/>
  <c r="J6188" i="1" s="1"/>
  <c r="I6187" i="1"/>
  <c r="J6187" i="1" s="1"/>
  <c r="I6186" i="1"/>
  <c r="J6186" i="1" s="1"/>
  <c r="I6185" i="1"/>
  <c r="J6185" i="1" s="1"/>
  <c r="I6184" i="1"/>
  <c r="J6184" i="1" s="1"/>
  <c r="I6183" i="1"/>
  <c r="J6183" i="1" s="1"/>
  <c r="I6182" i="1"/>
  <c r="J6182" i="1" s="1"/>
  <c r="I6181" i="1"/>
  <c r="J6181" i="1" s="1"/>
  <c r="I6180" i="1"/>
  <c r="J6180" i="1" s="1"/>
  <c r="I6179" i="1"/>
  <c r="J6179" i="1" s="1"/>
  <c r="I6178" i="1"/>
  <c r="J6178" i="1" s="1"/>
  <c r="I6177" i="1"/>
  <c r="J6177" i="1" s="1"/>
  <c r="I6176" i="1"/>
  <c r="J6176" i="1" s="1"/>
  <c r="I6175" i="1"/>
  <c r="J6175" i="1" s="1"/>
  <c r="I6174" i="1"/>
  <c r="J6174" i="1" s="1"/>
  <c r="I6173" i="1"/>
  <c r="J6173" i="1" s="1"/>
  <c r="I6172" i="1"/>
  <c r="J6172" i="1" s="1"/>
  <c r="I6171" i="1"/>
  <c r="J6171" i="1" s="1"/>
  <c r="I6170" i="1"/>
  <c r="J6170" i="1" s="1"/>
  <c r="I6169" i="1"/>
  <c r="J6169" i="1" s="1"/>
  <c r="I6168" i="1"/>
  <c r="J6168" i="1" s="1"/>
  <c r="I6167" i="1"/>
  <c r="J6167" i="1" s="1"/>
  <c r="I6166" i="1"/>
  <c r="J6166" i="1" s="1"/>
  <c r="I6165" i="1"/>
  <c r="J6165" i="1" s="1"/>
  <c r="I6164" i="1"/>
  <c r="J6164" i="1" s="1"/>
  <c r="I6163" i="1"/>
  <c r="J6163" i="1" s="1"/>
  <c r="I6162" i="1"/>
  <c r="J6162" i="1" s="1"/>
  <c r="I6161" i="1"/>
  <c r="J6161" i="1" s="1"/>
  <c r="I6160" i="1"/>
  <c r="J6160" i="1" s="1"/>
  <c r="I6159" i="1"/>
  <c r="J6159" i="1" s="1"/>
  <c r="I6158" i="1"/>
  <c r="J6158" i="1" s="1"/>
  <c r="I6157" i="1"/>
  <c r="J6157" i="1" s="1"/>
  <c r="I6156" i="1"/>
  <c r="J6156" i="1" s="1"/>
  <c r="I6155" i="1"/>
  <c r="J6155" i="1" s="1"/>
  <c r="I6154" i="1"/>
  <c r="J6154" i="1" s="1"/>
  <c r="I6153" i="1"/>
  <c r="J6153" i="1" s="1"/>
  <c r="I6152" i="1"/>
  <c r="J6152" i="1" s="1"/>
  <c r="I6151" i="1"/>
  <c r="J6151" i="1" s="1"/>
  <c r="I6150" i="1"/>
  <c r="J6150" i="1" s="1"/>
  <c r="I6149" i="1"/>
  <c r="J6149" i="1" s="1"/>
  <c r="I6148" i="1"/>
  <c r="J6148" i="1" s="1"/>
  <c r="I6147" i="1"/>
  <c r="J6147" i="1" s="1"/>
  <c r="I6146" i="1"/>
  <c r="J6146" i="1" s="1"/>
  <c r="I6145" i="1"/>
  <c r="J6145" i="1" s="1"/>
  <c r="I6144" i="1"/>
  <c r="J6144" i="1" s="1"/>
  <c r="I6143" i="1"/>
  <c r="J6143" i="1" s="1"/>
  <c r="I6142" i="1"/>
  <c r="J6142" i="1" s="1"/>
  <c r="I6141" i="1"/>
  <c r="J6141" i="1" s="1"/>
  <c r="I6140" i="1"/>
  <c r="J6140" i="1" s="1"/>
  <c r="I6139" i="1"/>
  <c r="J6139" i="1" s="1"/>
  <c r="I6138" i="1"/>
  <c r="J6138" i="1" s="1"/>
  <c r="I6137" i="1"/>
  <c r="J6137" i="1" s="1"/>
  <c r="I6136" i="1"/>
  <c r="J6136" i="1" s="1"/>
  <c r="I6135" i="1"/>
  <c r="J6135" i="1" s="1"/>
  <c r="I6134" i="1"/>
  <c r="J6134" i="1" s="1"/>
  <c r="I6133" i="1"/>
  <c r="J6133" i="1" s="1"/>
  <c r="I6132" i="1"/>
  <c r="J6132" i="1" s="1"/>
  <c r="I6131" i="1"/>
  <c r="J6131" i="1" s="1"/>
  <c r="I6130" i="1"/>
  <c r="J6130" i="1" s="1"/>
  <c r="I6129" i="1"/>
  <c r="J6129" i="1" s="1"/>
  <c r="I6128" i="1"/>
  <c r="J6128" i="1" s="1"/>
  <c r="I6127" i="1"/>
  <c r="J6127" i="1" s="1"/>
  <c r="I6126" i="1"/>
  <c r="J6126" i="1" s="1"/>
  <c r="I6125" i="1"/>
  <c r="J6125" i="1" s="1"/>
  <c r="I6124" i="1"/>
  <c r="J6124" i="1" s="1"/>
  <c r="I6123" i="1"/>
  <c r="J6123" i="1" s="1"/>
  <c r="I6122" i="1"/>
  <c r="J6122" i="1" s="1"/>
  <c r="I6121" i="1"/>
  <c r="J6121" i="1" s="1"/>
  <c r="I6120" i="1"/>
  <c r="J6120" i="1" s="1"/>
  <c r="I6119" i="1"/>
  <c r="J6119" i="1" s="1"/>
  <c r="I6118" i="1"/>
  <c r="J6118" i="1" s="1"/>
  <c r="I6117" i="1"/>
  <c r="J6117" i="1" s="1"/>
  <c r="I6116" i="1"/>
  <c r="J6116" i="1" s="1"/>
  <c r="I6115" i="1"/>
  <c r="J6115" i="1" s="1"/>
  <c r="I6114" i="1"/>
  <c r="J6114" i="1" s="1"/>
  <c r="I6113" i="1"/>
  <c r="J6113" i="1" s="1"/>
  <c r="I6112" i="1"/>
  <c r="J6112" i="1" s="1"/>
  <c r="I6111" i="1"/>
  <c r="J6111" i="1" s="1"/>
  <c r="I6110" i="1"/>
  <c r="J6110" i="1" s="1"/>
  <c r="I6109" i="1"/>
  <c r="J6109" i="1" s="1"/>
  <c r="I6108" i="1"/>
  <c r="J6108" i="1" s="1"/>
  <c r="I6107" i="1"/>
  <c r="J6107" i="1" s="1"/>
  <c r="I6106" i="1"/>
  <c r="J6106" i="1" s="1"/>
  <c r="I6105" i="1"/>
  <c r="J6105" i="1" s="1"/>
  <c r="I6104" i="1"/>
  <c r="J6104" i="1" s="1"/>
  <c r="I6103" i="1"/>
  <c r="J6103" i="1" s="1"/>
  <c r="I6102" i="1"/>
  <c r="J6102" i="1" s="1"/>
  <c r="I6101" i="1"/>
  <c r="J6101" i="1" s="1"/>
  <c r="I6100" i="1"/>
  <c r="J6100" i="1" s="1"/>
  <c r="I6099" i="1"/>
  <c r="J6099" i="1" s="1"/>
  <c r="I6098" i="1"/>
  <c r="J6098" i="1" s="1"/>
  <c r="I6097" i="1"/>
  <c r="J6097" i="1" s="1"/>
  <c r="I6096" i="1"/>
  <c r="J6096" i="1" s="1"/>
  <c r="I6095" i="1"/>
  <c r="J6095" i="1" s="1"/>
  <c r="I6094" i="1"/>
  <c r="J6094" i="1" s="1"/>
  <c r="I6093" i="1"/>
  <c r="J6093" i="1" s="1"/>
  <c r="I6092" i="1"/>
  <c r="J6092" i="1" s="1"/>
  <c r="I6091" i="1"/>
  <c r="J6091" i="1" s="1"/>
  <c r="I6090" i="1"/>
  <c r="J6090" i="1" s="1"/>
  <c r="I6089" i="1"/>
  <c r="J6089" i="1" s="1"/>
  <c r="I6088" i="1"/>
  <c r="J6088" i="1" s="1"/>
  <c r="I6087" i="1"/>
  <c r="J6087" i="1" s="1"/>
  <c r="I6086" i="1"/>
  <c r="J6086" i="1" s="1"/>
  <c r="I6085" i="1"/>
  <c r="J6085" i="1" s="1"/>
  <c r="I6084" i="1"/>
  <c r="J6084" i="1" s="1"/>
  <c r="I6083" i="1"/>
  <c r="J6083" i="1" s="1"/>
  <c r="I6082" i="1"/>
  <c r="J6082" i="1" s="1"/>
  <c r="I6081" i="1"/>
  <c r="J6081" i="1" s="1"/>
  <c r="I6080" i="1"/>
  <c r="J6080" i="1" s="1"/>
  <c r="I6079" i="1"/>
  <c r="J6079" i="1" s="1"/>
  <c r="I6078" i="1"/>
  <c r="J6078" i="1" s="1"/>
  <c r="I6077" i="1"/>
  <c r="J6077" i="1" s="1"/>
  <c r="I6076" i="1"/>
  <c r="J6076" i="1" s="1"/>
  <c r="I6075" i="1"/>
  <c r="J6075" i="1" s="1"/>
  <c r="I6074" i="1"/>
  <c r="J6074" i="1" s="1"/>
  <c r="I6073" i="1"/>
  <c r="J6073" i="1" s="1"/>
  <c r="I6072" i="1"/>
  <c r="J6072" i="1" s="1"/>
  <c r="I6071" i="1"/>
  <c r="J6071" i="1" s="1"/>
  <c r="I6070" i="1"/>
  <c r="J6070" i="1" s="1"/>
  <c r="I6069" i="1"/>
  <c r="J6069" i="1" s="1"/>
  <c r="I6068" i="1"/>
  <c r="J6068" i="1" s="1"/>
  <c r="I6067" i="1"/>
  <c r="J6067" i="1" s="1"/>
  <c r="I6066" i="1"/>
  <c r="J6066" i="1" s="1"/>
  <c r="I6065" i="1"/>
  <c r="J6065" i="1" s="1"/>
  <c r="I6064" i="1"/>
  <c r="J6064" i="1" s="1"/>
  <c r="I6063" i="1"/>
  <c r="J6063" i="1" s="1"/>
  <c r="I6062" i="1"/>
  <c r="J6062" i="1" s="1"/>
  <c r="I6061" i="1"/>
  <c r="J6061" i="1" s="1"/>
  <c r="I6060" i="1"/>
  <c r="J6060" i="1" s="1"/>
  <c r="I6059" i="1"/>
  <c r="J6059" i="1" s="1"/>
  <c r="I6058" i="1"/>
  <c r="J6058" i="1" s="1"/>
  <c r="I6057" i="1"/>
  <c r="J6057" i="1" s="1"/>
  <c r="I6056" i="1"/>
  <c r="J6056" i="1" s="1"/>
  <c r="I6055" i="1"/>
  <c r="J6055" i="1" s="1"/>
  <c r="I6054" i="1"/>
  <c r="J6054" i="1" s="1"/>
  <c r="I6053" i="1"/>
  <c r="J6053" i="1" s="1"/>
  <c r="I6052" i="1"/>
  <c r="J6052" i="1" s="1"/>
  <c r="I6051" i="1"/>
  <c r="J6051" i="1" s="1"/>
  <c r="I6050" i="1"/>
  <c r="J6050" i="1" s="1"/>
  <c r="I6049" i="1"/>
  <c r="J6049" i="1" s="1"/>
  <c r="I6048" i="1"/>
  <c r="J6048" i="1" s="1"/>
  <c r="I6047" i="1"/>
  <c r="J6047" i="1" s="1"/>
  <c r="I6046" i="1"/>
  <c r="J6046" i="1" s="1"/>
  <c r="I6045" i="1"/>
  <c r="J6045" i="1" s="1"/>
  <c r="I6044" i="1"/>
  <c r="J6044" i="1" s="1"/>
  <c r="I6043" i="1"/>
  <c r="J6043" i="1" s="1"/>
  <c r="I6042" i="1"/>
  <c r="J6042" i="1" s="1"/>
  <c r="I6041" i="1"/>
  <c r="J6041" i="1" s="1"/>
  <c r="I6040" i="1"/>
  <c r="J6040" i="1" s="1"/>
  <c r="I6039" i="1"/>
  <c r="J6039" i="1" s="1"/>
  <c r="I6038" i="1"/>
  <c r="J6038" i="1" s="1"/>
  <c r="I6037" i="1"/>
  <c r="J6037" i="1" s="1"/>
  <c r="I6036" i="1"/>
  <c r="J6036" i="1" s="1"/>
  <c r="I6035" i="1"/>
  <c r="J6035" i="1" s="1"/>
  <c r="I6034" i="1"/>
  <c r="J6034" i="1" s="1"/>
  <c r="I6033" i="1"/>
  <c r="J6033" i="1" s="1"/>
  <c r="I6032" i="1"/>
  <c r="J6032" i="1" s="1"/>
  <c r="I6031" i="1"/>
  <c r="J6031" i="1" s="1"/>
  <c r="I6030" i="1"/>
  <c r="J6030" i="1" s="1"/>
  <c r="I6029" i="1"/>
  <c r="J6029" i="1" s="1"/>
  <c r="I6028" i="1"/>
  <c r="J6028" i="1" s="1"/>
  <c r="I6027" i="1"/>
  <c r="J6027" i="1" s="1"/>
  <c r="I6026" i="1"/>
  <c r="J6026" i="1" s="1"/>
  <c r="I6025" i="1"/>
  <c r="J6025" i="1" s="1"/>
  <c r="I6024" i="1"/>
  <c r="J6024" i="1" s="1"/>
  <c r="I6023" i="1"/>
  <c r="J6023" i="1" s="1"/>
  <c r="I6022" i="1"/>
  <c r="J6022" i="1" s="1"/>
  <c r="I6021" i="1"/>
  <c r="J6021" i="1" s="1"/>
  <c r="I6020" i="1"/>
  <c r="J6020" i="1" s="1"/>
  <c r="I6019" i="1"/>
  <c r="J6019" i="1" s="1"/>
  <c r="I6018" i="1"/>
  <c r="J6018" i="1" s="1"/>
  <c r="I6017" i="1"/>
  <c r="J6017" i="1" s="1"/>
  <c r="I6016" i="1"/>
  <c r="J6016" i="1" s="1"/>
  <c r="I6015" i="1"/>
  <c r="J6015" i="1" s="1"/>
  <c r="I6014" i="1"/>
  <c r="J6014" i="1" s="1"/>
  <c r="I6013" i="1"/>
  <c r="J6013" i="1" s="1"/>
  <c r="I6012" i="1"/>
  <c r="J6012" i="1" s="1"/>
  <c r="I6011" i="1"/>
  <c r="J6011" i="1" s="1"/>
  <c r="I6010" i="1"/>
  <c r="J6010" i="1" s="1"/>
  <c r="I6009" i="1"/>
  <c r="J6009" i="1" s="1"/>
  <c r="I6008" i="1"/>
  <c r="J6008" i="1" s="1"/>
  <c r="I6007" i="1"/>
  <c r="J6007" i="1" s="1"/>
  <c r="I6006" i="1"/>
  <c r="J6006" i="1" s="1"/>
  <c r="I6005" i="1"/>
  <c r="J6005" i="1" s="1"/>
  <c r="I6004" i="1"/>
  <c r="J6004" i="1" s="1"/>
  <c r="I6003" i="1"/>
  <c r="J6003" i="1" s="1"/>
  <c r="I6002" i="1"/>
  <c r="J6002" i="1" s="1"/>
  <c r="I6001" i="1"/>
  <c r="J6001" i="1" s="1"/>
  <c r="I6000" i="1"/>
  <c r="J6000" i="1" s="1"/>
  <c r="I5999" i="1"/>
  <c r="J5999" i="1" s="1"/>
  <c r="I5998" i="1"/>
  <c r="J5998" i="1" s="1"/>
  <c r="I5997" i="1"/>
  <c r="J5997" i="1" s="1"/>
  <c r="I5996" i="1"/>
  <c r="J5996" i="1" s="1"/>
  <c r="I5995" i="1"/>
  <c r="J5995" i="1" s="1"/>
  <c r="I5994" i="1"/>
  <c r="J5994" i="1" s="1"/>
  <c r="I5993" i="1"/>
  <c r="J5993" i="1" s="1"/>
  <c r="I5992" i="1"/>
  <c r="J5992" i="1" s="1"/>
  <c r="I5991" i="1"/>
  <c r="J5991" i="1" s="1"/>
  <c r="I5990" i="1"/>
  <c r="J5990" i="1" s="1"/>
  <c r="I5989" i="1"/>
  <c r="J5989" i="1" s="1"/>
  <c r="I5988" i="1"/>
  <c r="J5988" i="1" s="1"/>
  <c r="I5987" i="1"/>
  <c r="J5987" i="1" s="1"/>
  <c r="I5986" i="1"/>
  <c r="J5986" i="1" s="1"/>
  <c r="I5985" i="1"/>
  <c r="J5985" i="1" s="1"/>
  <c r="I5984" i="1"/>
  <c r="J5984" i="1" s="1"/>
  <c r="I5983" i="1"/>
  <c r="J5983" i="1" s="1"/>
  <c r="I5982" i="1"/>
  <c r="J5982" i="1" s="1"/>
  <c r="I5981" i="1"/>
  <c r="J5981" i="1" s="1"/>
  <c r="I5980" i="1"/>
  <c r="J5980" i="1" s="1"/>
  <c r="I5979" i="1"/>
  <c r="J5979" i="1" s="1"/>
  <c r="I5978" i="1"/>
  <c r="J5978" i="1" s="1"/>
  <c r="I5977" i="1"/>
  <c r="J5977" i="1" s="1"/>
  <c r="I5976" i="1"/>
  <c r="J5976" i="1" s="1"/>
  <c r="I5975" i="1"/>
  <c r="J5975" i="1" s="1"/>
  <c r="I5974" i="1"/>
  <c r="J5974" i="1" s="1"/>
  <c r="I5973" i="1"/>
  <c r="J5973" i="1" s="1"/>
  <c r="I5972" i="1"/>
  <c r="J5972" i="1" s="1"/>
  <c r="I5971" i="1"/>
  <c r="J5971" i="1" s="1"/>
  <c r="I5970" i="1"/>
  <c r="J5970" i="1" s="1"/>
  <c r="I5969" i="1"/>
  <c r="J5969" i="1" s="1"/>
  <c r="I5968" i="1"/>
  <c r="J5968" i="1" s="1"/>
  <c r="I5967" i="1"/>
  <c r="J5967" i="1" s="1"/>
  <c r="I5966" i="1"/>
  <c r="J5966" i="1" s="1"/>
  <c r="I5965" i="1"/>
  <c r="J5965" i="1" s="1"/>
  <c r="I5964" i="1"/>
  <c r="J5964" i="1" s="1"/>
  <c r="I5963" i="1"/>
  <c r="J5963" i="1" s="1"/>
  <c r="I5962" i="1"/>
  <c r="J5962" i="1" s="1"/>
  <c r="I5961" i="1"/>
  <c r="J5961" i="1" s="1"/>
  <c r="I5960" i="1"/>
  <c r="J5960" i="1" s="1"/>
  <c r="I5959" i="1"/>
  <c r="J5959" i="1" s="1"/>
  <c r="I5958" i="1"/>
  <c r="J5958" i="1" s="1"/>
  <c r="I5957" i="1"/>
  <c r="J5957" i="1" s="1"/>
  <c r="I5956" i="1"/>
  <c r="J5956" i="1" s="1"/>
  <c r="I5955" i="1"/>
  <c r="J5955" i="1" s="1"/>
  <c r="I5954" i="1"/>
  <c r="J5954" i="1" s="1"/>
  <c r="I5953" i="1"/>
  <c r="J5953" i="1" s="1"/>
  <c r="I5952" i="1"/>
  <c r="J5952" i="1" s="1"/>
  <c r="I5951" i="1"/>
  <c r="J5951" i="1" s="1"/>
  <c r="I5950" i="1"/>
  <c r="J5950" i="1" s="1"/>
  <c r="I5949" i="1"/>
  <c r="J5949" i="1" s="1"/>
  <c r="I5948" i="1"/>
  <c r="J5948" i="1" s="1"/>
  <c r="I5947" i="1"/>
  <c r="J5947" i="1" s="1"/>
  <c r="I5946" i="1"/>
  <c r="J5946" i="1" s="1"/>
  <c r="I5945" i="1"/>
  <c r="J5945" i="1" s="1"/>
  <c r="I5944" i="1"/>
  <c r="J5944" i="1" s="1"/>
  <c r="I5943" i="1"/>
  <c r="J5943" i="1" s="1"/>
  <c r="I5942" i="1"/>
  <c r="J5942" i="1" s="1"/>
  <c r="I5941" i="1"/>
  <c r="J5941" i="1" s="1"/>
  <c r="I5940" i="1"/>
  <c r="J5940" i="1" s="1"/>
  <c r="I5939" i="1"/>
  <c r="J5939" i="1" s="1"/>
  <c r="I5938" i="1"/>
  <c r="J5938" i="1" s="1"/>
  <c r="I5937" i="1"/>
  <c r="J5937" i="1" s="1"/>
  <c r="I5936" i="1"/>
  <c r="J5936" i="1" s="1"/>
  <c r="I5935" i="1"/>
  <c r="J5935" i="1" s="1"/>
  <c r="I5934" i="1"/>
  <c r="J5934" i="1" s="1"/>
  <c r="I5933" i="1"/>
  <c r="J5933" i="1" s="1"/>
  <c r="I5932" i="1"/>
  <c r="J5932" i="1" s="1"/>
  <c r="I5931" i="1"/>
  <c r="J5931" i="1" s="1"/>
  <c r="I5930" i="1"/>
  <c r="J5930" i="1" s="1"/>
  <c r="I5929" i="1"/>
  <c r="J5929" i="1" s="1"/>
  <c r="I5928" i="1"/>
  <c r="J5928" i="1" s="1"/>
  <c r="I5927" i="1"/>
  <c r="J5927" i="1" s="1"/>
  <c r="I5926" i="1"/>
  <c r="J5926" i="1" s="1"/>
  <c r="I5925" i="1"/>
  <c r="J5925" i="1" s="1"/>
  <c r="I5924" i="1"/>
  <c r="J5924" i="1" s="1"/>
  <c r="I5923" i="1"/>
  <c r="J5923" i="1" s="1"/>
  <c r="I5922" i="1"/>
  <c r="J5922" i="1" s="1"/>
  <c r="I5921" i="1"/>
  <c r="J5921" i="1" s="1"/>
  <c r="I5920" i="1"/>
  <c r="J5920" i="1" s="1"/>
  <c r="I5919" i="1"/>
  <c r="J5919" i="1" s="1"/>
  <c r="I5918" i="1"/>
  <c r="J5918" i="1" s="1"/>
  <c r="I5917" i="1"/>
  <c r="J5917" i="1" s="1"/>
  <c r="I5916" i="1"/>
  <c r="J5916" i="1" s="1"/>
  <c r="I5915" i="1"/>
  <c r="J5915" i="1" s="1"/>
  <c r="I5914" i="1"/>
  <c r="J5914" i="1" s="1"/>
  <c r="I5913" i="1"/>
  <c r="J5913" i="1" s="1"/>
  <c r="I5912" i="1"/>
  <c r="J5912" i="1" s="1"/>
  <c r="I5911" i="1"/>
  <c r="J5911" i="1" s="1"/>
  <c r="I5910" i="1"/>
  <c r="J5910" i="1" s="1"/>
  <c r="I5909" i="1"/>
  <c r="J5909" i="1" s="1"/>
  <c r="I5908" i="1"/>
  <c r="J5908" i="1" s="1"/>
  <c r="I5907" i="1"/>
  <c r="J5907" i="1" s="1"/>
  <c r="I5906" i="1"/>
  <c r="J5906" i="1" s="1"/>
  <c r="I5905" i="1"/>
  <c r="J5905" i="1" s="1"/>
  <c r="I5904" i="1"/>
  <c r="J5904" i="1" s="1"/>
  <c r="I5903" i="1"/>
  <c r="J5903" i="1" s="1"/>
  <c r="I5902" i="1"/>
  <c r="J5902" i="1" s="1"/>
  <c r="I5901" i="1"/>
  <c r="J5901" i="1" s="1"/>
  <c r="I5900" i="1"/>
  <c r="J5900" i="1" s="1"/>
  <c r="I5899" i="1"/>
  <c r="J5899" i="1" s="1"/>
  <c r="I5898" i="1"/>
  <c r="J5898" i="1" s="1"/>
  <c r="I5897" i="1"/>
  <c r="J5897" i="1" s="1"/>
  <c r="I5896" i="1"/>
  <c r="J5896" i="1" s="1"/>
  <c r="I5895" i="1"/>
  <c r="J5895" i="1" s="1"/>
  <c r="I5894" i="1"/>
  <c r="J5894" i="1" s="1"/>
  <c r="I5893" i="1"/>
  <c r="J5893" i="1" s="1"/>
  <c r="I5892" i="1"/>
  <c r="J5892" i="1" s="1"/>
  <c r="I5891" i="1"/>
  <c r="J5891" i="1" s="1"/>
  <c r="I5890" i="1"/>
  <c r="J5890" i="1" s="1"/>
  <c r="I5889" i="1"/>
  <c r="J5889" i="1" s="1"/>
  <c r="I5888" i="1"/>
  <c r="J5888" i="1" s="1"/>
  <c r="I5887" i="1"/>
  <c r="J5887" i="1" s="1"/>
  <c r="I5886" i="1"/>
  <c r="J5886" i="1" s="1"/>
  <c r="I5885" i="1"/>
  <c r="J5885" i="1" s="1"/>
  <c r="I5884" i="1"/>
  <c r="J5884" i="1" s="1"/>
  <c r="I5883" i="1"/>
  <c r="J5883" i="1" s="1"/>
  <c r="I5882" i="1"/>
  <c r="J5882" i="1" s="1"/>
  <c r="I5881" i="1"/>
  <c r="J5881" i="1" s="1"/>
  <c r="I5880" i="1"/>
  <c r="J5880" i="1" s="1"/>
  <c r="I5879" i="1"/>
  <c r="J5879" i="1" s="1"/>
  <c r="I5878" i="1"/>
  <c r="J5878" i="1" s="1"/>
  <c r="I5877" i="1"/>
  <c r="J5877" i="1" s="1"/>
  <c r="I5876" i="1"/>
  <c r="J5876" i="1" s="1"/>
  <c r="I5875" i="1"/>
  <c r="J5875" i="1" s="1"/>
  <c r="I5874" i="1"/>
  <c r="J5874" i="1" s="1"/>
  <c r="I5873" i="1"/>
  <c r="J5873" i="1" s="1"/>
  <c r="I5872" i="1"/>
  <c r="J5872" i="1" s="1"/>
  <c r="I5871" i="1"/>
  <c r="J5871" i="1" s="1"/>
  <c r="I5870" i="1"/>
  <c r="J5870" i="1" s="1"/>
  <c r="I5869" i="1"/>
  <c r="J5869" i="1" s="1"/>
  <c r="I5868" i="1"/>
  <c r="J5868" i="1" s="1"/>
  <c r="I5867" i="1"/>
  <c r="J5867" i="1" s="1"/>
  <c r="I5866" i="1"/>
  <c r="J5866" i="1" s="1"/>
  <c r="I5865" i="1"/>
  <c r="J5865" i="1" s="1"/>
  <c r="I5864" i="1"/>
  <c r="J5864" i="1" s="1"/>
  <c r="I5863" i="1"/>
  <c r="J5863" i="1" s="1"/>
  <c r="I5862" i="1"/>
  <c r="J5862" i="1" s="1"/>
  <c r="I5861" i="1"/>
  <c r="J5861" i="1" s="1"/>
  <c r="I5860" i="1"/>
  <c r="J5860" i="1" s="1"/>
  <c r="I5859" i="1"/>
  <c r="J5859" i="1" s="1"/>
  <c r="I5858" i="1"/>
  <c r="J5858" i="1" s="1"/>
  <c r="I5857" i="1"/>
  <c r="J5857" i="1" s="1"/>
  <c r="I5856" i="1"/>
  <c r="J5856" i="1" s="1"/>
  <c r="I5855" i="1"/>
  <c r="J5855" i="1" s="1"/>
  <c r="I5854" i="1"/>
  <c r="J5854" i="1" s="1"/>
  <c r="I5853" i="1"/>
  <c r="J5853" i="1" s="1"/>
  <c r="I5852" i="1"/>
  <c r="J5852" i="1" s="1"/>
  <c r="I5851" i="1"/>
  <c r="J5851" i="1" s="1"/>
  <c r="I5850" i="1"/>
  <c r="J5850" i="1" s="1"/>
  <c r="I5849" i="1"/>
  <c r="J5849" i="1" s="1"/>
  <c r="I5848" i="1"/>
  <c r="J5848" i="1" s="1"/>
  <c r="I5847" i="1"/>
  <c r="J5847" i="1" s="1"/>
  <c r="I5846" i="1"/>
  <c r="J5846" i="1" s="1"/>
  <c r="I5845" i="1"/>
  <c r="J5845" i="1" s="1"/>
  <c r="I5844" i="1"/>
  <c r="J5844" i="1" s="1"/>
  <c r="I5843" i="1"/>
  <c r="J5843" i="1" s="1"/>
  <c r="I5842" i="1"/>
  <c r="J5842" i="1" s="1"/>
  <c r="I5841" i="1"/>
  <c r="J5841" i="1" s="1"/>
  <c r="I5840" i="1"/>
  <c r="J5840" i="1" s="1"/>
  <c r="I5839" i="1"/>
  <c r="J5839" i="1" s="1"/>
  <c r="I5838" i="1"/>
  <c r="J5838" i="1" s="1"/>
  <c r="I5837" i="1"/>
  <c r="J5837" i="1" s="1"/>
  <c r="I5836" i="1"/>
  <c r="J5836" i="1" s="1"/>
  <c r="I5835" i="1"/>
  <c r="J5835" i="1" s="1"/>
  <c r="I5834" i="1"/>
  <c r="J5834" i="1" s="1"/>
  <c r="I5833" i="1"/>
  <c r="J5833" i="1" s="1"/>
  <c r="I5832" i="1"/>
  <c r="J5832" i="1" s="1"/>
  <c r="I5831" i="1"/>
  <c r="J5831" i="1" s="1"/>
  <c r="I5830" i="1"/>
  <c r="J5830" i="1" s="1"/>
  <c r="I5829" i="1"/>
  <c r="J5829" i="1" s="1"/>
  <c r="I5828" i="1"/>
  <c r="J5828" i="1" s="1"/>
  <c r="I5827" i="1"/>
  <c r="J5827" i="1" s="1"/>
  <c r="I5826" i="1"/>
  <c r="J5826" i="1" s="1"/>
  <c r="I5825" i="1"/>
  <c r="J5825" i="1" s="1"/>
  <c r="I5824" i="1"/>
  <c r="J5824" i="1" s="1"/>
  <c r="I5823" i="1"/>
  <c r="J5823" i="1" s="1"/>
  <c r="I5822" i="1"/>
  <c r="J5822" i="1" s="1"/>
  <c r="I5821" i="1"/>
  <c r="J5821" i="1" s="1"/>
  <c r="I5820" i="1"/>
  <c r="J5820" i="1" s="1"/>
  <c r="I5819" i="1"/>
  <c r="J5819" i="1" s="1"/>
  <c r="I5818" i="1"/>
  <c r="J5818" i="1" s="1"/>
  <c r="I5817" i="1"/>
  <c r="J5817" i="1" s="1"/>
  <c r="I5816" i="1"/>
  <c r="J5816" i="1" s="1"/>
  <c r="I5815" i="1"/>
  <c r="J5815" i="1" s="1"/>
  <c r="I5814" i="1"/>
  <c r="J5814" i="1" s="1"/>
  <c r="I5813" i="1"/>
  <c r="J5813" i="1" s="1"/>
  <c r="I5812" i="1"/>
  <c r="J5812" i="1" s="1"/>
  <c r="I5811" i="1"/>
  <c r="J5811" i="1" s="1"/>
  <c r="I5810" i="1"/>
  <c r="J5810" i="1" s="1"/>
  <c r="I5809" i="1"/>
  <c r="J5809" i="1" s="1"/>
  <c r="I5808" i="1"/>
  <c r="J5808" i="1" s="1"/>
  <c r="I5807" i="1"/>
  <c r="J5807" i="1" s="1"/>
  <c r="I5806" i="1"/>
  <c r="J5806" i="1" s="1"/>
  <c r="I5805" i="1"/>
  <c r="J5805" i="1" s="1"/>
  <c r="I5804" i="1"/>
  <c r="J5804" i="1" s="1"/>
  <c r="I5803" i="1"/>
  <c r="J5803" i="1" s="1"/>
  <c r="I5802" i="1"/>
  <c r="J5802" i="1" s="1"/>
  <c r="I5801" i="1"/>
  <c r="J5801" i="1" s="1"/>
  <c r="I5800" i="1"/>
  <c r="J5800" i="1" s="1"/>
  <c r="I5799" i="1"/>
  <c r="J5799" i="1" s="1"/>
  <c r="I5798" i="1"/>
  <c r="J5798" i="1" s="1"/>
  <c r="I5797" i="1"/>
  <c r="J5797" i="1" s="1"/>
  <c r="I5796" i="1"/>
  <c r="J5796" i="1" s="1"/>
  <c r="I5795" i="1"/>
  <c r="J5795" i="1" s="1"/>
  <c r="I5794" i="1"/>
  <c r="J5794" i="1" s="1"/>
  <c r="I5793" i="1"/>
  <c r="J5793" i="1" s="1"/>
  <c r="I5792" i="1"/>
  <c r="J5792" i="1" s="1"/>
  <c r="I5791" i="1"/>
  <c r="J5791" i="1" s="1"/>
  <c r="I5790" i="1"/>
  <c r="J5790" i="1" s="1"/>
  <c r="I5789" i="1"/>
  <c r="J5789" i="1" s="1"/>
  <c r="I5788" i="1"/>
  <c r="J5788" i="1" s="1"/>
  <c r="I5787" i="1"/>
  <c r="J5787" i="1" s="1"/>
  <c r="I5786" i="1"/>
  <c r="J5786" i="1" s="1"/>
  <c r="I5785" i="1"/>
  <c r="J5785" i="1" s="1"/>
  <c r="I5784" i="1"/>
  <c r="J5784" i="1" s="1"/>
  <c r="I5783" i="1"/>
  <c r="J5783" i="1" s="1"/>
  <c r="I5782" i="1"/>
  <c r="J5782" i="1" s="1"/>
  <c r="I5781" i="1"/>
  <c r="J5781" i="1" s="1"/>
  <c r="I5780" i="1"/>
  <c r="J5780" i="1" s="1"/>
  <c r="I5779" i="1"/>
  <c r="J5779" i="1" s="1"/>
  <c r="I5778" i="1"/>
  <c r="J5778" i="1" s="1"/>
  <c r="I5777" i="1"/>
  <c r="J5777" i="1" s="1"/>
  <c r="I5776" i="1"/>
  <c r="J5776" i="1" s="1"/>
  <c r="I5775" i="1"/>
  <c r="J5775" i="1" s="1"/>
  <c r="I5774" i="1"/>
  <c r="J5774" i="1" s="1"/>
  <c r="I5773" i="1"/>
  <c r="J5773" i="1" s="1"/>
  <c r="I5772" i="1"/>
  <c r="J5772" i="1" s="1"/>
  <c r="I5771" i="1"/>
  <c r="J5771" i="1" s="1"/>
  <c r="I5770" i="1"/>
  <c r="J5770" i="1" s="1"/>
  <c r="I5769" i="1"/>
  <c r="J5769" i="1" s="1"/>
  <c r="I5768" i="1"/>
  <c r="J5768" i="1" s="1"/>
  <c r="I5767" i="1"/>
  <c r="J5767" i="1" s="1"/>
  <c r="I5766" i="1"/>
  <c r="J5766" i="1" s="1"/>
  <c r="I5765" i="1"/>
  <c r="J5765" i="1" s="1"/>
  <c r="I5764" i="1"/>
  <c r="J5764" i="1" s="1"/>
  <c r="I5763" i="1"/>
  <c r="J5763" i="1" s="1"/>
  <c r="I5762" i="1"/>
  <c r="J5762" i="1" s="1"/>
  <c r="I5761" i="1"/>
  <c r="J5761" i="1" s="1"/>
  <c r="I5760" i="1"/>
  <c r="J5760" i="1" s="1"/>
  <c r="I5759" i="1"/>
  <c r="J5759" i="1" s="1"/>
  <c r="I5758" i="1"/>
  <c r="J5758" i="1" s="1"/>
  <c r="I5757" i="1"/>
  <c r="J5757" i="1" s="1"/>
  <c r="I5756" i="1"/>
  <c r="J5756" i="1" s="1"/>
  <c r="I5755" i="1"/>
  <c r="J5755" i="1" s="1"/>
  <c r="I5754" i="1"/>
  <c r="J5754" i="1" s="1"/>
  <c r="I5753" i="1"/>
  <c r="J5753" i="1" s="1"/>
  <c r="I5752" i="1"/>
  <c r="J5752" i="1" s="1"/>
  <c r="I5751" i="1"/>
  <c r="J5751" i="1" s="1"/>
  <c r="I5750" i="1"/>
  <c r="J5750" i="1" s="1"/>
  <c r="I5749" i="1"/>
  <c r="J5749" i="1" s="1"/>
  <c r="I5748" i="1"/>
  <c r="J5748" i="1" s="1"/>
  <c r="I5747" i="1"/>
  <c r="J5747" i="1" s="1"/>
  <c r="I5746" i="1"/>
  <c r="J5746" i="1" s="1"/>
  <c r="I5745" i="1"/>
  <c r="J5745" i="1" s="1"/>
  <c r="I5744" i="1"/>
  <c r="J5744" i="1" s="1"/>
  <c r="I5743" i="1"/>
  <c r="J5743" i="1" s="1"/>
  <c r="I5742" i="1"/>
  <c r="J5742" i="1" s="1"/>
  <c r="I5741" i="1"/>
  <c r="J5741" i="1" s="1"/>
  <c r="I5740" i="1"/>
  <c r="J5740" i="1" s="1"/>
  <c r="I5739" i="1"/>
  <c r="J5739" i="1" s="1"/>
  <c r="I5738" i="1"/>
  <c r="J5738" i="1" s="1"/>
  <c r="I5737" i="1"/>
  <c r="J5737" i="1" s="1"/>
  <c r="I5736" i="1"/>
  <c r="J5736" i="1" s="1"/>
  <c r="I5735" i="1"/>
  <c r="J5735" i="1" s="1"/>
  <c r="I5734" i="1"/>
  <c r="J5734" i="1" s="1"/>
  <c r="I5733" i="1"/>
  <c r="J5733" i="1" s="1"/>
  <c r="I5732" i="1"/>
  <c r="J5732" i="1" s="1"/>
  <c r="I5731" i="1"/>
  <c r="J5731" i="1" s="1"/>
  <c r="I5730" i="1"/>
  <c r="J5730" i="1" s="1"/>
  <c r="I5729" i="1"/>
  <c r="J5729" i="1" s="1"/>
  <c r="I5728" i="1"/>
  <c r="J5728" i="1" s="1"/>
  <c r="I5727" i="1"/>
  <c r="J5727" i="1" s="1"/>
  <c r="I5726" i="1"/>
  <c r="J5726" i="1" s="1"/>
  <c r="I5725" i="1"/>
  <c r="J5725" i="1" s="1"/>
  <c r="I5724" i="1"/>
  <c r="J5724" i="1" s="1"/>
  <c r="I5723" i="1"/>
  <c r="J5723" i="1" s="1"/>
  <c r="I5722" i="1"/>
  <c r="J5722" i="1" s="1"/>
  <c r="I5721" i="1"/>
  <c r="J5721" i="1" s="1"/>
  <c r="I5720" i="1"/>
  <c r="J5720" i="1" s="1"/>
  <c r="I5719" i="1"/>
  <c r="J5719" i="1" s="1"/>
  <c r="I5718" i="1"/>
  <c r="J5718" i="1" s="1"/>
  <c r="I5717" i="1"/>
  <c r="J5717" i="1" s="1"/>
  <c r="I5716" i="1"/>
  <c r="J5716" i="1" s="1"/>
  <c r="I5715" i="1"/>
  <c r="J5715" i="1" s="1"/>
  <c r="I5714" i="1"/>
  <c r="J5714" i="1" s="1"/>
  <c r="I5713" i="1"/>
  <c r="J5713" i="1" s="1"/>
  <c r="I5712" i="1"/>
  <c r="J5712" i="1" s="1"/>
  <c r="I5711" i="1"/>
  <c r="J5711" i="1" s="1"/>
  <c r="I5710" i="1"/>
  <c r="J5710" i="1" s="1"/>
  <c r="I5709" i="1"/>
  <c r="J5709" i="1" s="1"/>
  <c r="I5708" i="1"/>
  <c r="J5708" i="1" s="1"/>
  <c r="I5707" i="1"/>
  <c r="J5707" i="1" s="1"/>
  <c r="I5706" i="1"/>
  <c r="J5706" i="1" s="1"/>
  <c r="I5705" i="1"/>
  <c r="J5705" i="1" s="1"/>
  <c r="I5704" i="1"/>
  <c r="J5704" i="1" s="1"/>
  <c r="I5703" i="1"/>
  <c r="J5703" i="1" s="1"/>
  <c r="I5702" i="1"/>
  <c r="J5702" i="1" s="1"/>
  <c r="I5701" i="1"/>
  <c r="J5701" i="1" s="1"/>
  <c r="I5700" i="1"/>
  <c r="J5700" i="1" s="1"/>
  <c r="I5699" i="1"/>
  <c r="J5699" i="1" s="1"/>
  <c r="I5698" i="1"/>
  <c r="J5698" i="1" s="1"/>
  <c r="I5697" i="1"/>
  <c r="J5697" i="1" s="1"/>
  <c r="I5696" i="1"/>
  <c r="J5696" i="1" s="1"/>
  <c r="I5695" i="1"/>
  <c r="J5695" i="1" s="1"/>
  <c r="I5694" i="1"/>
  <c r="J5694" i="1" s="1"/>
  <c r="I5693" i="1"/>
  <c r="J5693" i="1" s="1"/>
  <c r="I5692" i="1"/>
  <c r="J5692" i="1" s="1"/>
  <c r="I5691" i="1"/>
  <c r="J5691" i="1" s="1"/>
  <c r="I5690" i="1"/>
  <c r="J5690" i="1" s="1"/>
  <c r="I5689" i="1"/>
  <c r="J5689" i="1" s="1"/>
  <c r="I5688" i="1"/>
  <c r="J5688" i="1" s="1"/>
  <c r="I5687" i="1"/>
  <c r="J5687" i="1" s="1"/>
  <c r="I5686" i="1"/>
  <c r="J5686" i="1" s="1"/>
  <c r="I5685" i="1"/>
  <c r="J5685" i="1" s="1"/>
  <c r="I5684" i="1"/>
  <c r="J5684" i="1" s="1"/>
  <c r="I5683" i="1"/>
  <c r="J5683" i="1" s="1"/>
  <c r="I5682" i="1"/>
  <c r="J5682" i="1" s="1"/>
  <c r="I5681" i="1"/>
  <c r="J5681" i="1" s="1"/>
  <c r="I5680" i="1"/>
  <c r="J5680" i="1" s="1"/>
  <c r="I5679" i="1"/>
  <c r="J5679" i="1" s="1"/>
  <c r="I5678" i="1"/>
  <c r="J5678" i="1" s="1"/>
  <c r="I5677" i="1"/>
  <c r="J5677" i="1" s="1"/>
  <c r="I5676" i="1"/>
  <c r="J5676" i="1" s="1"/>
  <c r="I5675" i="1"/>
  <c r="J5675" i="1" s="1"/>
  <c r="I5674" i="1"/>
  <c r="J5674" i="1" s="1"/>
  <c r="I5673" i="1"/>
  <c r="J5673" i="1" s="1"/>
  <c r="I5672" i="1"/>
  <c r="J5672" i="1" s="1"/>
  <c r="I5671" i="1"/>
  <c r="J5671" i="1" s="1"/>
  <c r="I5670" i="1"/>
  <c r="J5670" i="1" s="1"/>
  <c r="I5669" i="1"/>
  <c r="J5669" i="1" s="1"/>
  <c r="I5668" i="1"/>
  <c r="J5668" i="1" s="1"/>
  <c r="I5667" i="1"/>
  <c r="J5667" i="1" s="1"/>
  <c r="I5666" i="1"/>
  <c r="J5666" i="1" s="1"/>
  <c r="I5665" i="1"/>
  <c r="J5665" i="1" s="1"/>
  <c r="I5664" i="1"/>
  <c r="J5664" i="1" s="1"/>
  <c r="I5663" i="1"/>
  <c r="J5663" i="1" s="1"/>
  <c r="I5662" i="1"/>
  <c r="J5662" i="1" s="1"/>
  <c r="I5661" i="1"/>
  <c r="J5661" i="1" s="1"/>
  <c r="I5660" i="1"/>
  <c r="J5660" i="1" s="1"/>
  <c r="I5659" i="1"/>
  <c r="J5659" i="1" s="1"/>
  <c r="I5658" i="1"/>
  <c r="J5658" i="1" s="1"/>
  <c r="I5657" i="1"/>
  <c r="J5657" i="1" s="1"/>
  <c r="I5656" i="1"/>
  <c r="J5656" i="1" s="1"/>
  <c r="I5655" i="1"/>
  <c r="J5655" i="1" s="1"/>
  <c r="I5654" i="1"/>
  <c r="J5654" i="1" s="1"/>
  <c r="I5653" i="1"/>
  <c r="J5653" i="1" s="1"/>
  <c r="I5652" i="1"/>
  <c r="J5652" i="1" s="1"/>
  <c r="I5651" i="1"/>
  <c r="J5651" i="1" s="1"/>
  <c r="I5650" i="1"/>
  <c r="J5650" i="1" s="1"/>
  <c r="I5649" i="1"/>
  <c r="J5649" i="1" s="1"/>
  <c r="I5648" i="1"/>
  <c r="J5648" i="1" s="1"/>
  <c r="I5647" i="1"/>
  <c r="J5647" i="1" s="1"/>
  <c r="I5646" i="1"/>
  <c r="J5646" i="1" s="1"/>
  <c r="I5645" i="1"/>
  <c r="J5645" i="1" s="1"/>
  <c r="I5644" i="1"/>
  <c r="J5644" i="1" s="1"/>
  <c r="I5643" i="1"/>
  <c r="J5643" i="1" s="1"/>
  <c r="I5642" i="1"/>
  <c r="J5642" i="1" s="1"/>
  <c r="I5641" i="1"/>
  <c r="J5641" i="1" s="1"/>
  <c r="I5640" i="1"/>
  <c r="J5640" i="1" s="1"/>
  <c r="I5639" i="1"/>
  <c r="J5639" i="1" s="1"/>
  <c r="I5638" i="1"/>
  <c r="J5638" i="1" s="1"/>
  <c r="I5637" i="1"/>
  <c r="J5637" i="1" s="1"/>
  <c r="I5636" i="1"/>
  <c r="J5636" i="1" s="1"/>
  <c r="I5635" i="1"/>
  <c r="J5635" i="1" s="1"/>
  <c r="I5634" i="1"/>
  <c r="J5634" i="1" s="1"/>
  <c r="I5633" i="1"/>
  <c r="J5633" i="1" s="1"/>
  <c r="I5632" i="1"/>
  <c r="J5632" i="1" s="1"/>
  <c r="I5631" i="1"/>
  <c r="J5631" i="1" s="1"/>
  <c r="I5630" i="1"/>
  <c r="J5630" i="1" s="1"/>
  <c r="I5629" i="1"/>
  <c r="J5629" i="1" s="1"/>
  <c r="I5628" i="1"/>
  <c r="J5628" i="1" s="1"/>
  <c r="I5627" i="1"/>
  <c r="J5627" i="1" s="1"/>
  <c r="I5626" i="1"/>
  <c r="J5626" i="1" s="1"/>
  <c r="I5625" i="1"/>
  <c r="J5625" i="1" s="1"/>
  <c r="I5624" i="1"/>
  <c r="J5624" i="1" s="1"/>
  <c r="I5623" i="1"/>
  <c r="J5623" i="1" s="1"/>
  <c r="I5622" i="1"/>
  <c r="J5622" i="1" s="1"/>
  <c r="I5621" i="1"/>
  <c r="J5621" i="1" s="1"/>
  <c r="I5620" i="1"/>
  <c r="J5620" i="1" s="1"/>
  <c r="I5619" i="1"/>
  <c r="J5619" i="1" s="1"/>
  <c r="I5618" i="1"/>
  <c r="J5618" i="1" s="1"/>
  <c r="I5617" i="1"/>
  <c r="J5617" i="1" s="1"/>
  <c r="I5616" i="1"/>
  <c r="J5616" i="1" s="1"/>
  <c r="I5615" i="1"/>
  <c r="J5615" i="1" s="1"/>
  <c r="I5614" i="1"/>
  <c r="J5614" i="1" s="1"/>
  <c r="I5613" i="1"/>
  <c r="J5613" i="1" s="1"/>
  <c r="I5612" i="1"/>
  <c r="J5612" i="1" s="1"/>
  <c r="I5611" i="1"/>
  <c r="J5611" i="1" s="1"/>
  <c r="I5610" i="1"/>
  <c r="J5610" i="1" s="1"/>
  <c r="I5609" i="1"/>
  <c r="J5609" i="1" s="1"/>
  <c r="I5608" i="1"/>
  <c r="J5608" i="1" s="1"/>
  <c r="I5607" i="1"/>
  <c r="J5607" i="1" s="1"/>
  <c r="I5606" i="1"/>
  <c r="J5606" i="1" s="1"/>
  <c r="I5605" i="1"/>
  <c r="J5605" i="1" s="1"/>
  <c r="I5604" i="1"/>
  <c r="J5604" i="1" s="1"/>
  <c r="I5603" i="1"/>
  <c r="J5603" i="1" s="1"/>
  <c r="I5602" i="1"/>
  <c r="J5602" i="1" s="1"/>
  <c r="I5601" i="1"/>
  <c r="J5601" i="1" s="1"/>
  <c r="I5600" i="1"/>
  <c r="J5600" i="1" s="1"/>
  <c r="I5599" i="1"/>
  <c r="J5599" i="1" s="1"/>
  <c r="I5598" i="1"/>
  <c r="J5598" i="1" s="1"/>
  <c r="I5597" i="1"/>
  <c r="J5597" i="1" s="1"/>
  <c r="I5596" i="1"/>
  <c r="J5596" i="1" s="1"/>
  <c r="I5595" i="1"/>
  <c r="J5595" i="1" s="1"/>
  <c r="I5594" i="1"/>
  <c r="J5594" i="1" s="1"/>
  <c r="I5593" i="1"/>
  <c r="J5593" i="1" s="1"/>
  <c r="I5592" i="1"/>
  <c r="J5592" i="1" s="1"/>
  <c r="I5591" i="1"/>
  <c r="J5591" i="1" s="1"/>
  <c r="I5590" i="1"/>
  <c r="J5590" i="1" s="1"/>
  <c r="I5589" i="1"/>
  <c r="J5589" i="1" s="1"/>
  <c r="I5588" i="1"/>
  <c r="J5588" i="1" s="1"/>
  <c r="I5587" i="1"/>
  <c r="J5587" i="1" s="1"/>
  <c r="I5586" i="1"/>
  <c r="J5586" i="1" s="1"/>
  <c r="I5585" i="1"/>
  <c r="J5585" i="1" s="1"/>
  <c r="I5584" i="1"/>
  <c r="J5584" i="1" s="1"/>
  <c r="I5583" i="1"/>
  <c r="J5583" i="1" s="1"/>
  <c r="I5582" i="1"/>
  <c r="J5582" i="1" s="1"/>
  <c r="I5581" i="1"/>
  <c r="J5581" i="1" s="1"/>
  <c r="I5580" i="1"/>
  <c r="J5580" i="1" s="1"/>
  <c r="I5579" i="1"/>
  <c r="J5579" i="1" s="1"/>
  <c r="I5578" i="1"/>
  <c r="J5578" i="1" s="1"/>
  <c r="I5577" i="1"/>
  <c r="J5577" i="1" s="1"/>
  <c r="I5576" i="1"/>
  <c r="J5576" i="1" s="1"/>
  <c r="I5575" i="1"/>
  <c r="J5575" i="1" s="1"/>
  <c r="I5574" i="1"/>
  <c r="J5574" i="1" s="1"/>
  <c r="I5573" i="1"/>
  <c r="J5573" i="1" s="1"/>
  <c r="I5572" i="1"/>
  <c r="J5572" i="1" s="1"/>
  <c r="I5571" i="1"/>
  <c r="J5571" i="1" s="1"/>
  <c r="I5570" i="1"/>
  <c r="J5570" i="1" s="1"/>
  <c r="I5569" i="1"/>
  <c r="J5569" i="1" s="1"/>
  <c r="I5568" i="1"/>
  <c r="J5568" i="1" s="1"/>
  <c r="I5567" i="1"/>
  <c r="J5567" i="1" s="1"/>
  <c r="I5566" i="1"/>
  <c r="J5566" i="1" s="1"/>
  <c r="I5565" i="1"/>
  <c r="J5565" i="1" s="1"/>
  <c r="I5564" i="1"/>
  <c r="J5564" i="1" s="1"/>
  <c r="I5563" i="1"/>
  <c r="J5563" i="1" s="1"/>
  <c r="I5562" i="1"/>
  <c r="J5562" i="1" s="1"/>
  <c r="I5561" i="1"/>
  <c r="J5561" i="1" s="1"/>
  <c r="I5560" i="1"/>
  <c r="J5560" i="1" s="1"/>
  <c r="I5559" i="1"/>
  <c r="J5559" i="1" s="1"/>
  <c r="I5558" i="1"/>
  <c r="J5558" i="1" s="1"/>
  <c r="I5557" i="1"/>
  <c r="J5557" i="1" s="1"/>
  <c r="I5556" i="1"/>
  <c r="J5556" i="1" s="1"/>
  <c r="I5555" i="1"/>
  <c r="J5555" i="1" s="1"/>
  <c r="I5554" i="1"/>
  <c r="J5554" i="1" s="1"/>
  <c r="I5553" i="1"/>
  <c r="J5553" i="1" s="1"/>
  <c r="I5552" i="1"/>
  <c r="J5552" i="1" s="1"/>
  <c r="I5551" i="1"/>
  <c r="J5551" i="1" s="1"/>
  <c r="I5550" i="1"/>
  <c r="J5550" i="1" s="1"/>
  <c r="I5549" i="1"/>
  <c r="J5549" i="1" s="1"/>
  <c r="I5548" i="1"/>
  <c r="J5548" i="1" s="1"/>
  <c r="I5547" i="1"/>
  <c r="J5547" i="1" s="1"/>
  <c r="I5546" i="1"/>
  <c r="J5546" i="1" s="1"/>
  <c r="I5545" i="1"/>
  <c r="J5545" i="1" s="1"/>
  <c r="I5544" i="1"/>
  <c r="J5544" i="1" s="1"/>
  <c r="I5543" i="1"/>
  <c r="J5543" i="1" s="1"/>
  <c r="I5542" i="1"/>
  <c r="J5542" i="1" s="1"/>
  <c r="I5541" i="1"/>
  <c r="J5541" i="1" s="1"/>
  <c r="I5540" i="1"/>
  <c r="J5540" i="1" s="1"/>
  <c r="I5539" i="1"/>
  <c r="J5539" i="1" s="1"/>
  <c r="I5538" i="1"/>
  <c r="J5538" i="1" s="1"/>
  <c r="I5537" i="1"/>
  <c r="J5537" i="1" s="1"/>
  <c r="I5536" i="1"/>
  <c r="J5536" i="1" s="1"/>
  <c r="I5535" i="1"/>
  <c r="J5535" i="1" s="1"/>
  <c r="I5534" i="1"/>
  <c r="J5534" i="1" s="1"/>
  <c r="I5533" i="1"/>
  <c r="J5533" i="1" s="1"/>
  <c r="I5532" i="1"/>
  <c r="J5532" i="1" s="1"/>
  <c r="I5531" i="1"/>
  <c r="J5531" i="1" s="1"/>
  <c r="I5530" i="1"/>
  <c r="J5530" i="1" s="1"/>
  <c r="I5529" i="1"/>
  <c r="J5529" i="1" s="1"/>
  <c r="I5528" i="1"/>
  <c r="J5528" i="1" s="1"/>
  <c r="I5527" i="1"/>
  <c r="J5527" i="1" s="1"/>
  <c r="I5526" i="1"/>
  <c r="J5526" i="1" s="1"/>
  <c r="I5525" i="1"/>
  <c r="J5525" i="1" s="1"/>
  <c r="I5524" i="1"/>
  <c r="J5524" i="1" s="1"/>
  <c r="I5523" i="1"/>
  <c r="J5523" i="1" s="1"/>
  <c r="I5522" i="1"/>
  <c r="J5522" i="1" s="1"/>
  <c r="I5521" i="1"/>
  <c r="J5521" i="1" s="1"/>
  <c r="I5520" i="1"/>
  <c r="J5520" i="1" s="1"/>
  <c r="I5519" i="1"/>
  <c r="J5519" i="1" s="1"/>
  <c r="I5518" i="1"/>
  <c r="J5518" i="1" s="1"/>
  <c r="I5517" i="1"/>
  <c r="J5517" i="1" s="1"/>
  <c r="I5516" i="1"/>
  <c r="J5516" i="1" s="1"/>
  <c r="I5515" i="1"/>
  <c r="J5515" i="1" s="1"/>
  <c r="I5514" i="1"/>
  <c r="J5514" i="1" s="1"/>
  <c r="I5513" i="1"/>
  <c r="J5513" i="1" s="1"/>
  <c r="I5512" i="1"/>
  <c r="J5512" i="1" s="1"/>
  <c r="I5511" i="1"/>
  <c r="J5511" i="1" s="1"/>
  <c r="I5510" i="1"/>
  <c r="J5510" i="1" s="1"/>
  <c r="I5509" i="1"/>
  <c r="J5509" i="1" s="1"/>
  <c r="I5508" i="1"/>
  <c r="J5508" i="1" s="1"/>
  <c r="I5507" i="1"/>
  <c r="J5507" i="1" s="1"/>
  <c r="I5506" i="1"/>
  <c r="J5506" i="1" s="1"/>
  <c r="I5505" i="1"/>
  <c r="J5505" i="1" s="1"/>
  <c r="I5504" i="1"/>
  <c r="J5504" i="1" s="1"/>
  <c r="I5503" i="1"/>
  <c r="J5503" i="1" s="1"/>
  <c r="I5502" i="1"/>
  <c r="J5502" i="1" s="1"/>
  <c r="I5501" i="1"/>
  <c r="J5501" i="1" s="1"/>
  <c r="I5500" i="1"/>
  <c r="J5500" i="1" s="1"/>
  <c r="I5499" i="1"/>
  <c r="J5499" i="1" s="1"/>
  <c r="I5498" i="1"/>
  <c r="J5498" i="1" s="1"/>
  <c r="I5497" i="1"/>
  <c r="J5497" i="1" s="1"/>
  <c r="I5496" i="1"/>
  <c r="J5496" i="1" s="1"/>
  <c r="I5495" i="1"/>
  <c r="J5495" i="1" s="1"/>
  <c r="I5494" i="1"/>
  <c r="J5494" i="1" s="1"/>
  <c r="I5493" i="1"/>
  <c r="J5493" i="1" s="1"/>
  <c r="I5492" i="1"/>
  <c r="J5492" i="1" s="1"/>
  <c r="I5491" i="1"/>
  <c r="J5491" i="1" s="1"/>
  <c r="I5490" i="1"/>
  <c r="J5490" i="1" s="1"/>
  <c r="I5489" i="1"/>
  <c r="J5489" i="1" s="1"/>
  <c r="I5488" i="1"/>
  <c r="J5488" i="1" s="1"/>
  <c r="I5487" i="1"/>
  <c r="J5487" i="1" s="1"/>
  <c r="I5486" i="1"/>
  <c r="J5486" i="1" s="1"/>
  <c r="I5485" i="1"/>
  <c r="J5485" i="1" s="1"/>
  <c r="I5484" i="1"/>
  <c r="J5484" i="1" s="1"/>
  <c r="I5483" i="1"/>
  <c r="J5483" i="1" s="1"/>
  <c r="I5482" i="1"/>
  <c r="J5482" i="1" s="1"/>
  <c r="I5481" i="1"/>
  <c r="J5481" i="1" s="1"/>
  <c r="I5480" i="1"/>
  <c r="J5480" i="1" s="1"/>
  <c r="I5479" i="1"/>
  <c r="J5479" i="1" s="1"/>
  <c r="I5478" i="1"/>
  <c r="J5478" i="1" s="1"/>
  <c r="I5477" i="1"/>
  <c r="J5477" i="1" s="1"/>
  <c r="I5476" i="1"/>
  <c r="J5476" i="1" s="1"/>
  <c r="I5475" i="1"/>
  <c r="J5475" i="1" s="1"/>
  <c r="I5474" i="1"/>
  <c r="J5474" i="1" s="1"/>
  <c r="I5473" i="1"/>
  <c r="J5473" i="1" s="1"/>
  <c r="I5472" i="1"/>
  <c r="J5472" i="1" s="1"/>
  <c r="I5471" i="1"/>
  <c r="J5471" i="1" s="1"/>
  <c r="I5470" i="1"/>
  <c r="J5470" i="1" s="1"/>
  <c r="I5469" i="1"/>
  <c r="J5469" i="1" s="1"/>
  <c r="I5468" i="1"/>
  <c r="J5468" i="1" s="1"/>
  <c r="I5467" i="1"/>
  <c r="J5467" i="1" s="1"/>
  <c r="I5466" i="1"/>
  <c r="J5466" i="1" s="1"/>
  <c r="I5465" i="1"/>
  <c r="J5465" i="1" s="1"/>
  <c r="I5464" i="1"/>
  <c r="J5464" i="1" s="1"/>
  <c r="I5463" i="1"/>
  <c r="J5463" i="1" s="1"/>
  <c r="I5462" i="1"/>
  <c r="J5462" i="1" s="1"/>
  <c r="I5461" i="1"/>
  <c r="J5461" i="1" s="1"/>
  <c r="I5460" i="1"/>
  <c r="J5460" i="1" s="1"/>
  <c r="I5459" i="1"/>
  <c r="J5459" i="1" s="1"/>
  <c r="I5458" i="1"/>
  <c r="J5458" i="1" s="1"/>
  <c r="I5457" i="1"/>
  <c r="J5457" i="1" s="1"/>
  <c r="I5456" i="1"/>
  <c r="J5456" i="1" s="1"/>
  <c r="I5455" i="1"/>
  <c r="J5455" i="1" s="1"/>
  <c r="I5454" i="1"/>
  <c r="J5454" i="1" s="1"/>
  <c r="I5453" i="1"/>
  <c r="J5453" i="1" s="1"/>
  <c r="I5452" i="1"/>
  <c r="J5452" i="1" s="1"/>
  <c r="I5451" i="1"/>
  <c r="J5451" i="1" s="1"/>
  <c r="I5450" i="1"/>
  <c r="J5450" i="1" s="1"/>
  <c r="I5449" i="1"/>
  <c r="J5449" i="1" s="1"/>
  <c r="I5448" i="1"/>
  <c r="J5448" i="1" s="1"/>
  <c r="I5447" i="1"/>
  <c r="J5447" i="1" s="1"/>
  <c r="I5446" i="1"/>
  <c r="J5446" i="1" s="1"/>
  <c r="I5445" i="1"/>
  <c r="J5445" i="1" s="1"/>
  <c r="I5444" i="1"/>
  <c r="J5444" i="1" s="1"/>
  <c r="I5443" i="1"/>
  <c r="J5443" i="1" s="1"/>
  <c r="I5442" i="1"/>
  <c r="J5442" i="1" s="1"/>
  <c r="I5441" i="1"/>
  <c r="J5441" i="1" s="1"/>
  <c r="I5440" i="1"/>
  <c r="J5440" i="1" s="1"/>
  <c r="I5439" i="1"/>
  <c r="J5439" i="1" s="1"/>
  <c r="I5438" i="1"/>
  <c r="J5438" i="1" s="1"/>
  <c r="I5437" i="1"/>
  <c r="J5437" i="1" s="1"/>
  <c r="I5436" i="1"/>
  <c r="J5436" i="1" s="1"/>
  <c r="I5435" i="1"/>
  <c r="J5435" i="1" s="1"/>
  <c r="I5434" i="1"/>
  <c r="J5434" i="1" s="1"/>
  <c r="I5433" i="1"/>
  <c r="J5433" i="1" s="1"/>
  <c r="I5432" i="1"/>
  <c r="J5432" i="1" s="1"/>
  <c r="I5431" i="1"/>
  <c r="J5431" i="1" s="1"/>
  <c r="I5430" i="1"/>
  <c r="J5430" i="1" s="1"/>
  <c r="I5429" i="1"/>
  <c r="J5429" i="1" s="1"/>
  <c r="I5428" i="1"/>
  <c r="J5428" i="1" s="1"/>
  <c r="I5427" i="1"/>
  <c r="J5427" i="1" s="1"/>
  <c r="I5426" i="1"/>
  <c r="J5426" i="1" s="1"/>
  <c r="I5425" i="1"/>
  <c r="J5425" i="1" s="1"/>
  <c r="I5424" i="1"/>
  <c r="J5424" i="1" s="1"/>
  <c r="I5423" i="1"/>
  <c r="J5423" i="1" s="1"/>
  <c r="I5422" i="1"/>
  <c r="J5422" i="1" s="1"/>
  <c r="I5421" i="1"/>
  <c r="J5421" i="1" s="1"/>
  <c r="I5420" i="1"/>
  <c r="J5420" i="1" s="1"/>
  <c r="I5419" i="1"/>
  <c r="J5419" i="1" s="1"/>
  <c r="I5418" i="1"/>
  <c r="J5418" i="1" s="1"/>
  <c r="I5417" i="1"/>
  <c r="J5417" i="1" s="1"/>
  <c r="I5416" i="1"/>
  <c r="J5416" i="1" s="1"/>
  <c r="I5415" i="1"/>
  <c r="J5415" i="1" s="1"/>
  <c r="I5414" i="1"/>
  <c r="J5414" i="1" s="1"/>
  <c r="I5413" i="1"/>
  <c r="J5413" i="1" s="1"/>
  <c r="I5412" i="1"/>
  <c r="J5412" i="1" s="1"/>
  <c r="I5411" i="1"/>
  <c r="J5411" i="1" s="1"/>
  <c r="I5410" i="1"/>
  <c r="J5410" i="1" s="1"/>
  <c r="I5409" i="1"/>
  <c r="J5409" i="1" s="1"/>
  <c r="I5408" i="1"/>
  <c r="J5408" i="1" s="1"/>
  <c r="I5407" i="1"/>
  <c r="J5407" i="1" s="1"/>
  <c r="I5406" i="1"/>
  <c r="J5406" i="1" s="1"/>
  <c r="I5405" i="1"/>
  <c r="J5405" i="1" s="1"/>
  <c r="I5404" i="1"/>
  <c r="J5404" i="1" s="1"/>
  <c r="I5403" i="1"/>
  <c r="J5403" i="1" s="1"/>
  <c r="I5402" i="1"/>
  <c r="J5402" i="1" s="1"/>
  <c r="I5401" i="1"/>
  <c r="J5401" i="1" s="1"/>
  <c r="I5400" i="1"/>
  <c r="J5400" i="1" s="1"/>
  <c r="I5399" i="1"/>
  <c r="J5399" i="1" s="1"/>
  <c r="I5398" i="1"/>
  <c r="J5398" i="1" s="1"/>
  <c r="I5397" i="1"/>
  <c r="J5397" i="1" s="1"/>
  <c r="I5396" i="1"/>
  <c r="J5396" i="1" s="1"/>
  <c r="I5395" i="1"/>
  <c r="J5395" i="1" s="1"/>
  <c r="I5394" i="1"/>
  <c r="J5394" i="1" s="1"/>
  <c r="I5393" i="1"/>
  <c r="J5393" i="1" s="1"/>
  <c r="I5392" i="1"/>
  <c r="J5392" i="1" s="1"/>
  <c r="I5391" i="1"/>
  <c r="J5391" i="1" s="1"/>
  <c r="I5390" i="1"/>
  <c r="J5390" i="1" s="1"/>
  <c r="I5389" i="1"/>
  <c r="J5389" i="1" s="1"/>
  <c r="I5388" i="1"/>
  <c r="J5388" i="1" s="1"/>
  <c r="I5387" i="1"/>
  <c r="J5387" i="1" s="1"/>
  <c r="I5386" i="1"/>
  <c r="J5386" i="1" s="1"/>
  <c r="I5385" i="1"/>
  <c r="J5385" i="1" s="1"/>
  <c r="I5384" i="1"/>
  <c r="J5384" i="1" s="1"/>
  <c r="I5383" i="1"/>
  <c r="J5383" i="1" s="1"/>
  <c r="I5382" i="1"/>
  <c r="J5382" i="1" s="1"/>
  <c r="I5381" i="1"/>
  <c r="J5381" i="1" s="1"/>
  <c r="I5380" i="1"/>
  <c r="J5380" i="1" s="1"/>
  <c r="I5379" i="1"/>
  <c r="J5379" i="1" s="1"/>
  <c r="I5378" i="1"/>
  <c r="J5378" i="1" s="1"/>
  <c r="I5377" i="1"/>
  <c r="J5377" i="1" s="1"/>
  <c r="I5376" i="1"/>
  <c r="J5376" i="1" s="1"/>
  <c r="I5375" i="1"/>
  <c r="J5375" i="1" s="1"/>
  <c r="I5374" i="1"/>
  <c r="J5374" i="1" s="1"/>
  <c r="I5373" i="1"/>
  <c r="J5373" i="1" s="1"/>
  <c r="I5372" i="1"/>
  <c r="J5372" i="1" s="1"/>
  <c r="I5371" i="1"/>
  <c r="J5371" i="1" s="1"/>
  <c r="I5370" i="1"/>
  <c r="J5370" i="1" s="1"/>
  <c r="I5369" i="1"/>
  <c r="J5369" i="1" s="1"/>
  <c r="I5368" i="1"/>
  <c r="J5368" i="1" s="1"/>
  <c r="I5367" i="1"/>
  <c r="J5367" i="1" s="1"/>
  <c r="I5366" i="1"/>
  <c r="J5366" i="1" s="1"/>
  <c r="I5365" i="1"/>
  <c r="J5365" i="1" s="1"/>
  <c r="I5364" i="1"/>
  <c r="J5364" i="1" s="1"/>
  <c r="I5363" i="1"/>
  <c r="J5363" i="1" s="1"/>
  <c r="I5362" i="1"/>
  <c r="J5362" i="1" s="1"/>
  <c r="I5361" i="1"/>
  <c r="J5361" i="1" s="1"/>
  <c r="I5360" i="1"/>
  <c r="J5360" i="1" s="1"/>
  <c r="I5359" i="1"/>
  <c r="J5359" i="1" s="1"/>
  <c r="I5358" i="1"/>
  <c r="J5358" i="1" s="1"/>
  <c r="I5357" i="1"/>
  <c r="J5357" i="1" s="1"/>
  <c r="I5356" i="1"/>
  <c r="J5356" i="1" s="1"/>
  <c r="I5355" i="1"/>
  <c r="J5355" i="1" s="1"/>
  <c r="I5354" i="1"/>
  <c r="J5354" i="1" s="1"/>
  <c r="I5353" i="1"/>
  <c r="J5353" i="1" s="1"/>
  <c r="I5352" i="1"/>
  <c r="J5352" i="1" s="1"/>
  <c r="I5351" i="1"/>
  <c r="J5351" i="1" s="1"/>
  <c r="I5350" i="1"/>
  <c r="J5350" i="1" s="1"/>
  <c r="I5349" i="1"/>
  <c r="J5349" i="1" s="1"/>
  <c r="I5348" i="1"/>
  <c r="J5348" i="1" s="1"/>
  <c r="I5347" i="1"/>
  <c r="J5347" i="1" s="1"/>
  <c r="I5346" i="1"/>
  <c r="J5346" i="1" s="1"/>
  <c r="I5345" i="1"/>
  <c r="J5345" i="1" s="1"/>
  <c r="I5344" i="1"/>
  <c r="J5344" i="1" s="1"/>
  <c r="I5343" i="1"/>
  <c r="J5343" i="1" s="1"/>
  <c r="I5342" i="1"/>
  <c r="J5342" i="1" s="1"/>
  <c r="I5341" i="1"/>
  <c r="J5341" i="1" s="1"/>
  <c r="I5340" i="1"/>
  <c r="J5340" i="1" s="1"/>
  <c r="I5339" i="1"/>
  <c r="J5339" i="1" s="1"/>
  <c r="I5338" i="1"/>
  <c r="J5338" i="1" s="1"/>
  <c r="I5337" i="1"/>
  <c r="J5337" i="1" s="1"/>
  <c r="I5336" i="1"/>
  <c r="J5336" i="1" s="1"/>
  <c r="I5335" i="1"/>
  <c r="J5335" i="1" s="1"/>
  <c r="I5334" i="1"/>
  <c r="J5334" i="1" s="1"/>
  <c r="I5333" i="1"/>
  <c r="J5333" i="1" s="1"/>
  <c r="I5332" i="1"/>
  <c r="J5332" i="1" s="1"/>
  <c r="I5331" i="1"/>
  <c r="J5331" i="1" s="1"/>
  <c r="I5330" i="1"/>
  <c r="J5330" i="1" s="1"/>
  <c r="I5329" i="1"/>
  <c r="J5329" i="1" s="1"/>
  <c r="I5328" i="1"/>
  <c r="J5328" i="1" s="1"/>
  <c r="I5327" i="1"/>
  <c r="J5327" i="1" s="1"/>
  <c r="I5326" i="1"/>
  <c r="J5326" i="1" s="1"/>
  <c r="I5325" i="1"/>
  <c r="J5325" i="1" s="1"/>
  <c r="I5324" i="1"/>
  <c r="J5324" i="1" s="1"/>
  <c r="I5323" i="1"/>
  <c r="J5323" i="1" s="1"/>
  <c r="I5322" i="1"/>
  <c r="J5322" i="1" s="1"/>
  <c r="I5321" i="1"/>
  <c r="J5321" i="1" s="1"/>
  <c r="I5320" i="1"/>
  <c r="J5320" i="1" s="1"/>
  <c r="I5319" i="1"/>
  <c r="J5319" i="1" s="1"/>
  <c r="I5318" i="1"/>
  <c r="J5318" i="1" s="1"/>
  <c r="I5317" i="1"/>
  <c r="J5317" i="1" s="1"/>
  <c r="I5316" i="1"/>
  <c r="J5316" i="1" s="1"/>
  <c r="I5315" i="1"/>
  <c r="J5315" i="1" s="1"/>
  <c r="I5314" i="1"/>
  <c r="J5314" i="1" s="1"/>
  <c r="I5313" i="1"/>
  <c r="J5313" i="1" s="1"/>
  <c r="I5312" i="1"/>
  <c r="J5312" i="1" s="1"/>
  <c r="I5311" i="1"/>
  <c r="J5311" i="1" s="1"/>
  <c r="I5310" i="1"/>
  <c r="J5310" i="1" s="1"/>
  <c r="I5309" i="1"/>
  <c r="J5309" i="1" s="1"/>
  <c r="I5308" i="1"/>
  <c r="J5308" i="1" s="1"/>
  <c r="I5307" i="1"/>
  <c r="J5307" i="1" s="1"/>
  <c r="I5306" i="1"/>
  <c r="J5306" i="1" s="1"/>
  <c r="I5305" i="1"/>
  <c r="J5305" i="1" s="1"/>
  <c r="I5304" i="1"/>
  <c r="J5304" i="1" s="1"/>
  <c r="I5303" i="1"/>
  <c r="J5303" i="1" s="1"/>
  <c r="I5302" i="1"/>
  <c r="J5302" i="1" s="1"/>
  <c r="I5301" i="1"/>
  <c r="J5301" i="1" s="1"/>
  <c r="I5300" i="1"/>
  <c r="J5300" i="1" s="1"/>
  <c r="I5299" i="1"/>
  <c r="J5299" i="1" s="1"/>
  <c r="I5298" i="1"/>
  <c r="J5298" i="1" s="1"/>
  <c r="I5297" i="1"/>
  <c r="J5297" i="1" s="1"/>
  <c r="I5296" i="1"/>
  <c r="J5296" i="1" s="1"/>
  <c r="I5295" i="1"/>
  <c r="J5295" i="1" s="1"/>
  <c r="I5294" i="1"/>
  <c r="J5294" i="1" s="1"/>
  <c r="I5293" i="1"/>
  <c r="J5293" i="1" s="1"/>
  <c r="I5292" i="1"/>
  <c r="J5292" i="1" s="1"/>
  <c r="I5291" i="1"/>
  <c r="J5291" i="1" s="1"/>
  <c r="I5290" i="1"/>
  <c r="J5290" i="1" s="1"/>
  <c r="I5289" i="1"/>
  <c r="J5289" i="1" s="1"/>
  <c r="I5288" i="1"/>
  <c r="J5288" i="1" s="1"/>
  <c r="I5287" i="1"/>
  <c r="J5287" i="1" s="1"/>
  <c r="I5286" i="1"/>
  <c r="J5286" i="1" s="1"/>
  <c r="I5285" i="1"/>
  <c r="J5285" i="1" s="1"/>
  <c r="I5284" i="1"/>
  <c r="J5284" i="1" s="1"/>
  <c r="I5283" i="1"/>
  <c r="J5283" i="1" s="1"/>
  <c r="I5282" i="1"/>
  <c r="J5282" i="1" s="1"/>
  <c r="I5281" i="1"/>
  <c r="J5281" i="1" s="1"/>
  <c r="I5280" i="1"/>
  <c r="J5280" i="1" s="1"/>
  <c r="I5279" i="1"/>
  <c r="J5279" i="1" s="1"/>
  <c r="I5278" i="1"/>
  <c r="J5278" i="1" s="1"/>
  <c r="I5277" i="1"/>
  <c r="J5277" i="1" s="1"/>
  <c r="I5276" i="1"/>
  <c r="J5276" i="1" s="1"/>
  <c r="I5275" i="1"/>
  <c r="J5275" i="1" s="1"/>
  <c r="I5274" i="1"/>
  <c r="J5274" i="1" s="1"/>
  <c r="I5273" i="1"/>
  <c r="J5273" i="1" s="1"/>
  <c r="I5272" i="1"/>
  <c r="J5272" i="1" s="1"/>
  <c r="I5271" i="1"/>
  <c r="J5271" i="1" s="1"/>
  <c r="I5270" i="1"/>
  <c r="J5270" i="1" s="1"/>
  <c r="I5269" i="1"/>
  <c r="J5269" i="1" s="1"/>
  <c r="I5268" i="1"/>
  <c r="J5268" i="1" s="1"/>
  <c r="I5267" i="1"/>
  <c r="J5267" i="1" s="1"/>
  <c r="I5266" i="1"/>
  <c r="J5266" i="1" s="1"/>
  <c r="I5265" i="1"/>
  <c r="J5265" i="1" s="1"/>
  <c r="I5264" i="1"/>
  <c r="J5264" i="1" s="1"/>
  <c r="I5263" i="1"/>
  <c r="J5263" i="1" s="1"/>
  <c r="I5262" i="1"/>
  <c r="J5262" i="1" s="1"/>
  <c r="I5261" i="1"/>
  <c r="J5261" i="1" s="1"/>
  <c r="I5260" i="1"/>
  <c r="J5260" i="1" s="1"/>
  <c r="I5259" i="1"/>
  <c r="J5259" i="1" s="1"/>
  <c r="I5258" i="1"/>
  <c r="J5258" i="1" s="1"/>
  <c r="I5257" i="1"/>
  <c r="J5257" i="1" s="1"/>
  <c r="I5256" i="1"/>
  <c r="J5256" i="1" s="1"/>
  <c r="I5255" i="1"/>
  <c r="J5255" i="1" s="1"/>
  <c r="I5254" i="1"/>
  <c r="J5254" i="1" s="1"/>
  <c r="I5253" i="1"/>
  <c r="J5253" i="1" s="1"/>
  <c r="I5252" i="1"/>
  <c r="J5252" i="1" s="1"/>
  <c r="I5251" i="1"/>
  <c r="J5251" i="1" s="1"/>
  <c r="I5250" i="1"/>
  <c r="J5250" i="1" s="1"/>
  <c r="I5249" i="1"/>
  <c r="J5249" i="1" s="1"/>
  <c r="I5248" i="1"/>
  <c r="J5248" i="1" s="1"/>
  <c r="I5247" i="1"/>
  <c r="J5247" i="1" s="1"/>
  <c r="I5246" i="1"/>
  <c r="J5246" i="1" s="1"/>
  <c r="I5245" i="1"/>
  <c r="J5245" i="1" s="1"/>
  <c r="I5244" i="1"/>
  <c r="J5244" i="1" s="1"/>
  <c r="I5243" i="1"/>
  <c r="J5243" i="1" s="1"/>
  <c r="I5242" i="1"/>
  <c r="J5242" i="1" s="1"/>
  <c r="I5241" i="1"/>
  <c r="J5241" i="1" s="1"/>
  <c r="I5240" i="1"/>
  <c r="J5240" i="1" s="1"/>
  <c r="I5239" i="1"/>
  <c r="J5239" i="1" s="1"/>
  <c r="I5238" i="1"/>
  <c r="J5238" i="1" s="1"/>
  <c r="I5237" i="1"/>
  <c r="J5237" i="1" s="1"/>
  <c r="I5236" i="1"/>
  <c r="J5236" i="1" s="1"/>
  <c r="I5235" i="1"/>
  <c r="J5235" i="1" s="1"/>
  <c r="I5234" i="1"/>
  <c r="J5234" i="1" s="1"/>
  <c r="I5233" i="1"/>
  <c r="J5233" i="1" s="1"/>
  <c r="I5232" i="1"/>
  <c r="J5232" i="1" s="1"/>
  <c r="I5231" i="1"/>
  <c r="J5231" i="1" s="1"/>
  <c r="I5230" i="1"/>
  <c r="J5230" i="1" s="1"/>
  <c r="I5229" i="1"/>
  <c r="J5229" i="1" s="1"/>
  <c r="I5228" i="1"/>
  <c r="J5228" i="1" s="1"/>
  <c r="I5227" i="1"/>
  <c r="J5227" i="1" s="1"/>
  <c r="I5226" i="1"/>
  <c r="J5226" i="1" s="1"/>
  <c r="I5225" i="1"/>
  <c r="J5225" i="1" s="1"/>
  <c r="I5224" i="1"/>
  <c r="J5224" i="1" s="1"/>
  <c r="I5223" i="1"/>
  <c r="J5223" i="1" s="1"/>
  <c r="I5222" i="1"/>
  <c r="J5222" i="1" s="1"/>
  <c r="I5221" i="1"/>
  <c r="J5221" i="1" s="1"/>
  <c r="I5220" i="1"/>
  <c r="J5220" i="1" s="1"/>
  <c r="I5219" i="1"/>
  <c r="J5219" i="1" s="1"/>
  <c r="I5218" i="1"/>
  <c r="J5218" i="1" s="1"/>
  <c r="I5217" i="1"/>
  <c r="J5217" i="1" s="1"/>
  <c r="I5216" i="1"/>
  <c r="J5216" i="1" s="1"/>
  <c r="I5215" i="1"/>
  <c r="J5215" i="1" s="1"/>
  <c r="I5214" i="1"/>
  <c r="J5214" i="1" s="1"/>
  <c r="I5213" i="1"/>
  <c r="J5213" i="1" s="1"/>
  <c r="I5212" i="1"/>
  <c r="J5212" i="1" s="1"/>
  <c r="I5211" i="1"/>
  <c r="J5211" i="1" s="1"/>
  <c r="I5210" i="1"/>
  <c r="J5210" i="1" s="1"/>
  <c r="I5209" i="1"/>
  <c r="J5209" i="1" s="1"/>
  <c r="I5208" i="1"/>
  <c r="J5208" i="1" s="1"/>
  <c r="I5207" i="1"/>
  <c r="J5207" i="1" s="1"/>
  <c r="I5206" i="1"/>
  <c r="J5206" i="1" s="1"/>
  <c r="I5205" i="1"/>
  <c r="J5205" i="1" s="1"/>
  <c r="I5204" i="1"/>
  <c r="J5204" i="1" s="1"/>
  <c r="I5203" i="1"/>
  <c r="J5203" i="1" s="1"/>
  <c r="I5202" i="1"/>
  <c r="J5202" i="1" s="1"/>
  <c r="I5201" i="1"/>
  <c r="J5201" i="1" s="1"/>
  <c r="I5200" i="1"/>
  <c r="J5200" i="1" s="1"/>
  <c r="I5199" i="1"/>
  <c r="J5199" i="1" s="1"/>
  <c r="I5198" i="1"/>
  <c r="J5198" i="1" s="1"/>
  <c r="I5197" i="1"/>
  <c r="J5197" i="1" s="1"/>
  <c r="I5196" i="1"/>
  <c r="J5196" i="1" s="1"/>
  <c r="I5195" i="1"/>
  <c r="J5195" i="1" s="1"/>
  <c r="I5194" i="1"/>
  <c r="J5194" i="1" s="1"/>
  <c r="I5193" i="1"/>
  <c r="J5193" i="1" s="1"/>
  <c r="I5192" i="1"/>
  <c r="J5192" i="1" s="1"/>
  <c r="I5191" i="1"/>
  <c r="J5191" i="1" s="1"/>
  <c r="I5190" i="1"/>
  <c r="J5190" i="1" s="1"/>
  <c r="I5189" i="1"/>
  <c r="J5189" i="1" s="1"/>
  <c r="I5188" i="1"/>
  <c r="J5188" i="1" s="1"/>
  <c r="I5187" i="1"/>
  <c r="J5187" i="1" s="1"/>
  <c r="I5186" i="1"/>
  <c r="J5186" i="1" s="1"/>
  <c r="I5185" i="1"/>
  <c r="J5185" i="1" s="1"/>
  <c r="I5184" i="1"/>
  <c r="J5184" i="1" s="1"/>
  <c r="I5183" i="1"/>
  <c r="J5183" i="1" s="1"/>
  <c r="I5182" i="1"/>
  <c r="J5182" i="1" s="1"/>
  <c r="I5181" i="1"/>
  <c r="J5181" i="1" s="1"/>
  <c r="I5180" i="1"/>
  <c r="J5180" i="1" s="1"/>
  <c r="I5179" i="1"/>
  <c r="J5179" i="1" s="1"/>
  <c r="I5178" i="1"/>
  <c r="J5178" i="1" s="1"/>
  <c r="I5177" i="1"/>
  <c r="J5177" i="1" s="1"/>
  <c r="I5176" i="1"/>
  <c r="J5176" i="1" s="1"/>
  <c r="I5175" i="1"/>
  <c r="J5175" i="1" s="1"/>
  <c r="I5174" i="1"/>
  <c r="J5174" i="1" s="1"/>
  <c r="I5173" i="1"/>
  <c r="J5173" i="1" s="1"/>
  <c r="I5172" i="1"/>
  <c r="J5172" i="1" s="1"/>
  <c r="I5171" i="1"/>
  <c r="J5171" i="1" s="1"/>
  <c r="I5170" i="1"/>
  <c r="J5170" i="1" s="1"/>
  <c r="I5169" i="1"/>
  <c r="J5169" i="1" s="1"/>
  <c r="I5168" i="1"/>
  <c r="J5168" i="1" s="1"/>
  <c r="I5167" i="1"/>
  <c r="J5167" i="1" s="1"/>
  <c r="I5166" i="1"/>
  <c r="J5166" i="1" s="1"/>
  <c r="I5165" i="1"/>
  <c r="J5165" i="1" s="1"/>
  <c r="I5164" i="1"/>
  <c r="J5164" i="1" s="1"/>
  <c r="I5163" i="1"/>
  <c r="J5163" i="1" s="1"/>
  <c r="I5162" i="1"/>
  <c r="J5162" i="1" s="1"/>
  <c r="I5161" i="1"/>
  <c r="J5161" i="1" s="1"/>
  <c r="I5160" i="1"/>
  <c r="J5160" i="1" s="1"/>
  <c r="I5159" i="1"/>
  <c r="J5159" i="1" s="1"/>
  <c r="I5158" i="1"/>
  <c r="J5158" i="1" s="1"/>
  <c r="I5157" i="1"/>
  <c r="J5157" i="1" s="1"/>
  <c r="I5156" i="1"/>
  <c r="J5156" i="1" s="1"/>
  <c r="I5155" i="1"/>
  <c r="J5155" i="1" s="1"/>
  <c r="I5154" i="1"/>
  <c r="J5154" i="1" s="1"/>
  <c r="I5153" i="1"/>
  <c r="J5153" i="1" s="1"/>
  <c r="I5152" i="1"/>
  <c r="J5152" i="1" s="1"/>
  <c r="I5151" i="1"/>
  <c r="J5151" i="1" s="1"/>
  <c r="I5150" i="1"/>
  <c r="J5150" i="1" s="1"/>
  <c r="I5149" i="1"/>
  <c r="J5149" i="1" s="1"/>
  <c r="I5148" i="1"/>
  <c r="J5148" i="1" s="1"/>
  <c r="I5147" i="1"/>
  <c r="J5147" i="1" s="1"/>
  <c r="I5146" i="1"/>
  <c r="J5146" i="1" s="1"/>
  <c r="I5145" i="1"/>
  <c r="J5145" i="1" s="1"/>
  <c r="I5144" i="1"/>
  <c r="J5144" i="1" s="1"/>
  <c r="I5143" i="1"/>
  <c r="J5143" i="1" s="1"/>
  <c r="I5142" i="1"/>
  <c r="J5142" i="1" s="1"/>
  <c r="I5141" i="1"/>
  <c r="J5141" i="1" s="1"/>
  <c r="I5140" i="1"/>
  <c r="J5140" i="1" s="1"/>
  <c r="I5139" i="1"/>
  <c r="J5139" i="1" s="1"/>
  <c r="I5138" i="1"/>
  <c r="J5138" i="1" s="1"/>
  <c r="I5137" i="1"/>
  <c r="J5137" i="1" s="1"/>
  <c r="I5136" i="1"/>
  <c r="J5136" i="1" s="1"/>
  <c r="I5135" i="1"/>
  <c r="J5135" i="1" s="1"/>
  <c r="I5134" i="1"/>
  <c r="J5134" i="1" s="1"/>
  <c r="I5133" i="1"/>
  <c r="J5133" i="1" s="1"/>
  <c r="I5132" i="1"/>
  <c r="J5132" i="1" s="1"/>
  <c r="I5131" i="1"/>
  <c r="J5131" i="1" s="1"/>
  <c r="I5130" i="1"/>
  <c r="J5130" i="1" s="1"/>
  <c r="I5129" i="1"/>
  <c r="J5129" i="1" s="1"/>
  <c r="I5128" i="1"/>
  <c r="J5128" i="1" s="1"/>
  <c r="I5127" i="1"/>
  <c r="J5127" i="1" s="1"/>
  <c r="I5126" i="1"/>
  <c r="J5126" i="1" s="1"/>
  <c r="I5125" i="1"/>
  <c r="J5125" i="1" s="1"/>
  <c r="I5124" i="1"/>
  <c r="J5124" i="1" s="1"/>
  <c r="I5123" i="1"/>
  <c r="J5123" i="1" s="1"/>
  <c r="I5122" i="1"/>
  <c r="J5122" i="1" s="1"/>
  <c r="I5121" i="1"/>
  <c r="J5121" i="1" s="1"/>
  <c r="I5120" i="1"/>
  <c r="J5120" i="1" s="1"/>
  <c r="I5119" i="1"/>
  <c r="J5119" i="1" s="1"/>
  <c r="I5118" i="1"/>
  <c r="J5118" i="1" s="1"/>
  <c r="I5117" i="1"/>
  <c r="J5117" i="1" s="1"/>
  <c r="I5116" i="1"/>
  <c r="J5116" i="1" s="1"/>
  <c r="I5115" i="1"/>
  <c r="J5115" i="1" s="1"/>
  <c r="I5114" i="1"/>
  <c r="J5114" i="1" s="1"/>
  <c r="I5113" i="1"/>
  <c r="J5113" i="1" s="1"/>
  <c r="I5112" i="1"/>
  <c r="J5112" i="1" s="1"/>
  <c r="I5111" i="1"/>
  <c r="J5111" i="1" s="1"/>
  <c r="I5110" i="1"/>
  <c r="J5110" i="1" s="1"/>
  <c r="I5109" i="1"/>
  <c r="J5109" i="1" s="1"/>
  <c r="I5108" i="1"/>
  <c r="J5108" i="1" s="1"/>
  <c r="I5107" i="1"/>
  <c r="J5107" i="1" s="1"/>
  <c r="I5106" i="1"/>
  <c r="J5106" i="1" s="1"/>
  <c r="I5105" i="1"/>
  <c r="J5105" i="1" s="1"/>
  <c r="I5104" i="1"/>
  <c r="J5104" i="1" s="1"/>
  <c r="I5103" i="1"/>
  <c r="J5103" i="1" s="1"/>
  <c r="I5102" i="1"/>
  <c r="J5102" i="1" s="1"/>
  <c r="I5101" i="1"/>
  <c r="J5101" i="1" s="1"/>
  <c r="I5100" i="1"/>
  <c r="J5100" i="1" s="1"/>
  <c r="I5099" i="1"/>
  <c r="J5099" i="1" s="1"/>
  <c r="I5098" i="1"/>
  <c r="J5098" i="1" s="1"/>
  <c r="I5097" i="1"/>
  <c r="J5097" i="1" s="1"/>
  <c r="I5096" i="1"/>
  <c r="J5096" i="1" s="1"/>
  <c r="I5095" i="1"/>
  <c r="J5095" i="1" s="1"/>
  <c r="I5094" i="1"/>
  <c r="J5094" i="1" s="1"/>
  <c r="I5093" i="1"/>
  <c r="J5093" i="1" s="1"/>
  <c r="I5092" i="1"/>
  <c r="J5092" i="1" s="1"/>
  <c r="I5091" i="1"/>
  <c r="J5091" i="1" s="1"/>
  <c r="I5090" i="1"/>
  <c r="J5090" i="1" s="1"/>
  <c r="I5089" i="1"/>
  <c r="J5089" i="1" s="1"/>
  <c r="I5088" i="1"/>
  <c r="J5088" i="1" s="1"/>
  <c r="I5087" i="1"/>
  <c r="J5087" i="1" s="1"/>
  <c r="I5086" i="1"/>
  <c r="J5086" i="1" s="1"/>
  <c r="I5085" i="1"/>
  <c r="J5085" i="1" s="1"/>
  <c r="I5084" i="1"/>
  <c r="J5084" i="1" s="1"/>
  <c r="I5083" i="1"/>
  <c r="J5083" i="1" s="1"/>
  <c r="I5082" i="1"/>
  <c r="J5082" i="1" s="1"/>
  <c r="I5081" i="1"/>
  <c r="J5081" i="1" s="1"/>
  <c r="I5080" i="1"/>
  <c r="J5080" i="1" s="1"/>
  <c r="I5079" i="1"/>
  <c r="J5079" i="1" s="1"/>
  <c r="I5078" i="1"/>
  <c r="J5078" i="1" s="1"/>
  <c r="I5077" i="1"/>
  <c r="J5077" i="1" s="1"/>
  <c r="I5076" i="1"/>
  <c r="J5076" i="1" s="1"/>
  <c r="I5075" i="1"/>
  <c r="J5075" i="1" s="1"/>
  <c r="I5074" i="1"/>
  <c r="J5074" i="1" s="1"/>
  <c r="I5073" i="1"/>
  <c r="J5073" i="1" s="1"/>
  <c r="I5072" i="1"/>
  <c r="J5072" i="1" s="1"/>
  <c r="I5071" i="1"/>
  <c r="J5071" i="1" s="1"/>
  <c r="I5070" i="1"/>
  <c r="J5070" i="1" s="1"/>
  <c r="I5069" i="1"/>
  <c r="J5069" i="1" s="1"/>
  <c r="I5068" i="1"/>
  <c r="J5068" i="1" s="1"/>
  <c r="I5067" i="1"/>
  <c r="J5067" i="1" s="1"/>
  <c r="I5066" i="1"/>
  <c r="J5066" i="1" s="1"/>
  <c r="I5065" i="1"/>
  <c r="J5065" i="1" s="1"/>
  <c r="I5064" i="1"/>
  <c r="J5064" i="1" s="1"/>
  <c r="I5063" i="1"/>
  <c r="J5063" i="1" s="1"/>
  <c r="I5062" i="1"/>
  <c r="J5062" i="1" s="1"/>
  <c r="I5061" i="1"/>
  <c r="J5061" i="1" s="1"/>
  <c r="I5060" i="1"/>
  <c r="J5060" i="1" s="1"/>
  <c r="I5059" i="1"/>
  <c r="J5059" i="1" s="1"/>
  <c r="I5058" i="1"/>
  <c r="J5058" i="1" s="1"/>
  <c r="I5057" i="1"/>
  <c r="J5057" i="1" s="1"/>
  <c r="I5056" i="1"/>
  <c r="J5056" i="1" s="1"/>
  <c r="I5055" i="1"/>
  <c r="J5055" i="1" s="1"/>
  <c r="I5054" i="1"/>
  <c r="J5054" i="1" s="1"/>
  <c r="I5053" i="1"/>
  <c r="J5053" i="1" s="1"/>
  <c r="I5052" i="1"/>
  <c r="J5052" i="1" s="1"/>
  <c r="I5051" i="1"/>
  <c r="J5051" i="1" s="1"/>
  <c r="I5050" i="1"/>
  <c r="J5050" i="1" s="1"/>
  <c r="I5049" i="1"/>
  <c r="J5049" i="1" s="1"/>
  <c r="I5048" i="1"/>
  <c r="J5048" i="1" s="1"/>
  <c r="I5047" i="1"/>
  <c r="J5047" i="1" s="1"/>
  <c r="I5046" i="1"/>
  <c r="J5046" i="1" s="1"/>
  <c r="I5045" i="1"/>
  <c r="J5045" i="1" s="1"/>
  <c r="I5044" i="1"/>
  <c r="J5044" i="1" s="1"/>
  <c r="I5043" i="1"/>
  <c r="J5043" i="1" s="1"/>
  <c r="I5042" i="1"/>
  <c r="J5042" i="1" s="1"/>
  <c r="I5041" i="1"/>
  <c r="J5041" i="1" s="1"/>
  <c r="I5040" i="1"/>
  <c r="J5040" i="1" s="1"/>
  <c r="I5039" i="1"/>
  <c r="J5039" i="1" s="1"/>
  <c r="I5038" i="1"/>
  <c r="J5038" i="1" s="1"/>
  <c r="I5037" i="1"/>
  <c r="J5037" i="1" s="1"/>
  <c r="I5036" i="1"/>
  <c r="J5036" i="1" s="1"/>
  <c r="I5035" i="1"/>
  <c r="J5035" i="1" s="1"/>
  <c r="I5034" i="1"/>
  <c r="J5034" i="1" s="1"/>
  <c r="I5033" i="1"/>
  <c r="J5033" i="1" s="1"/>
  <c r="I5032" i="1"/>
  <c r="J5032" i="1" s="1"/>
  <c r="I5031" i="1"/>
  <c r="J5031" i="1" s="1"/>
  <c r="I5030" i="1"/>
  <c r="J5030" i="1" s="1"/>
  <c r="I5029" i="1"/>
  <c r="J5029" i="1" s="1"/>
  <c r="I5028" i="1"/>
  <c r="J5028" i="1" s="1"/>
  <c r="I5027" i="1"/>
  <c r="J5027" i="1" s="1"/>
  <c r="I5026" i="1"/>
  <c r="J5026" i="1" s="1"/>
  <c r="I5025" i="1"/>
  <c r="J5025" i="1" s="1"/>
  <c r="I5024" i="1"/>
  <c r="J5024" i="1" s="1"/>
  <c r="I5023" i="1"/>
  <c r="J5023" i="1" s="1"/>
  <c r="I5022" i="1"/>
  <c r="J5022" i="1" s="1"/>
  <c r="I5021" i="1"/>
  <c r="J5021" i="1" s="1"/>
  <c r="I5020" i="1"/>
  <c r="J5020" i="1" s="1"/>
  <c r="I5019" i="1"/>
  <c r="J5019" i="1" s="1"/>
  <c r="I5018" i="1"/>
  <c r="J5018" i="1" s="1"/>
  <c r="I5017" i="1"/>
  <c r="J5017" i="1" s="1"/>
  <c r="I5016" i="1"/>
  <c r="J5016" i="1" s="1"/>
  <c r="I5015" i="1"/>
  <c r="J5015" i="1" s="1"/>
  <c r="I5014" i="1"/>
  <c r="J5014" i="1" s="1"/>
  <c r="I5013" i="1"/>
  <c r="J5013" i="1" s="1"/>
  <c r="I5012" i="1"/>
  <c r="J5012" i="1" s="1"/>
  <c r="I5011" i="1"/>
  <c r="J5011" i="1" s="1"/>
  <c r="I5010" i="1"/>
  <c r="J5010" i="1" s="1"/>
  <c r="I5009" i="1"/>
  <c r="J5009" i="1" s="1"/>
  <c r="I5008" i="1"/>
  <c r="J5008" i="1" s="1"/>
  <c r="I5007" i="1"/>
  <c r="J5007" i="1" s="1"/>
  <c r="I5006" i="1"/>
  <c r="J5006" i="1" s="1"/>
  <c r="I5005" i="1"/>
  <c r="J5005" i="1" s="1"/>
  <c r="I5004" i="1"/>
  <c r="J5004" i="1" s="1"/>
  <c r="I5003" i="1"/>
  <c r="J5003" i="1" s="1"/>
  <c r="I5002" i="1"/>
  <c r="J5002" i="1" s="1"/>
  <c r="I5001" i="1"/>
  <c r="J5001" i="1" s="1"/>
  <c r="I5000" i="1"/>
  <c r="J5000" i="1" s="1"/>
  <c r="I4999" i="1"/>
  <c r="J4999" i="1" s="1"/>
  <c r="I4998" i="1"/>
  <c r="J4998" i="1" s="1"/>
  <c r="I4997" i="1"/>
  <c r="J4997" i="1" s="1"/>
  <c r="I4996" i="1"/>
  <c r="J4996" i="1" s="1"/>
  <c r="I4995" i="1"/>
  <c r="J4995" i="1" s="1"/>
  <c r="I4994" i="1"/>
  <c r="J4994" i="1" s="1"/>
  <c r="I4993" i="1"/>
  <c r="J4993" i="1" s="1"/>
  <c r="I4992" i="1"/>
  <c r="J4992" i="1" s="1"/>
  <c r="I4991" i="1"/>
  <c r="J4991" i="1" s="1"/>
  <c r="I4990" i="1"/>
  <c r="J4990" i="1" s="1"/>
  <c r="I4989" i="1"/>
  <c r="J4989" i="1" s="1"/>
  <c r="I4988" i="1"/>
  <c r="J4988" i="1" s="1"/>
  <c r="I4987" i="1"/>
  <c r="J4987" i="1" s="1"/>
  <c r="I4986" i="1"/>
  <c r="J4986" i="1" s="1"/>
  <c r="I4985" i="1"/>
  <c r="J4985" i="1" s="1"/>
  <c r="I4984" i="1"/>
  <c r="J4984" i="1" s="1"/>
  <c r="I4983" i="1"/>
  <c r="J4983" i="1" s="1"/>
  <c r="I4982" i="1"/>
  <c r="J4982" i="1" s="1"/>
  <c r="I4981" i="1"/>
  <c r="J4981" i="1" s="1"/>
  <c r="I4980" i="1"/>
  <c r="J4980" i="1" s="1"/>
  <c r="I4979" i="1"/>
  <c r="J4979" i="1" s="1"/>
  <c r="I4978" i="1"/>
  <c r="J4978" i="1" s="1"/>
  <c r="I4977" i="1"/>
  <c r="J4977" i="1" s="1"/>
  <c r="I4976" i="1"/>
  <c r="J4976" i="1" s="1"/>
  <c r="I4975" i="1"/>
  <c r="J4975" i="1" s="1"/>
  <c r="I4974" i="1"/>
  <c r="J4974" i="1" s="1"/>
  <c r="I4973" i="1"/>
  <c r="J4973" i="1" s="1"/>
  <c r="I4972" i="1"/>
  <c r="J4972" i="1" s="1"/>
  <c r="I4971" i="1"/>
  <c r="J4971" i="1" s="1"/>
  <c r="I4970" i="1"/>
  <c r="J4970" i="1" s="1"/>
  <c r="I4969" i="1"/>
  <c r="J4969" i="1" s="1"/>
  <c r="I4968" i="1"/>
  <c r="J4968" i="1" s="1"/>
  <c r="I4967" i="1"/>
  <c r="J4967" i="1" s="1"/>
  <c r="I4966" i="1"/>
  <c r="J4966" i="1" s="1"/>
  <c r="I4965" i="1"/>
  <c r="J4965" i="1" s="1"/>
  <c r="I4964" i="1"/>
  <c r="J4964" i="1" s="1"/>
  <c r="I4963" i="1"/>
  <c r="J4963" i="1" s="1"/>
  <c r="I4962" i="1"/>
  <c r="J4962" i="1" s="1"/>
  <c r="I4961" i="1"/>
  <c r="J4961" i="1" s="1"/>
  <c r="I4960" i="1"/>
  <c r="J4960" i="1" s="1"/>
  <c r="I4959" i="1"/>
  <c r="J4959" i="1" s="1"/>
  <c r="I4958" i="1"/>
  <c r="J4958" i="1" s="1"/>
  <c r="I4957" i="1"/>
  <c r="J4957" i="1" s="1"/>
  <c r="I4956" i="1"/>
  <c r="J4956" i="1" s="1"/>
  <c r="I4955" i="1"/>
  <c r="J4955" i="1" s="1"/>
  <c r="I4954" i="1"/>
  <c r="J4954" i="1" s="1"/>
  <c r="I4953" i="1"/>
  <c r="J4953" i="1" s="1"/>
  <c r="I4952" i="1"/>
  <c r="J4952" i="1" s="1"/>
  <c r="I4951" i="1"/>
  <c r="J4951" i="1" s="1"/>
  <c r="I4950" i="1"/>
  <c r="J4950" i="1" s="1"/>
  <c r="I4949" i="1"/>
  <c r="J4949" i="1" s="1"/>
  <c r="I4948" i="1"/>
  <c r="J4948" i="1" s="1"/>
  <c r="I4947" i="1"/>
  <c r="J4947" i="1" s="1"/>
  <c r="I4946" i="1"/>
  <c r="J4946" i="1" s="1"/>
  <c r="I4945" i="1"/>
  <c r="J4945" i="1" s="1"/>
  <c r="I4944" i="1"/>
  <c r="J4944" i="1" s="1"/>
  <c r="I4943" i="1"/>
  <c r="J4943" i="1" s="1"/>
  <c r="I4942" i="1"/>
  <c r="J4942" i="1" s="1"/>
  <c r="I4941" i="1"/>
  <c r="J4941" i="1" s="1"/>
  <c r="I4940" i="1"/>
  <c r="J4940" i="1" s="1"/>
  <c r="I4939" i="1"/>
  <c r="J4939" i="1" s="1"/>
  <c r="I4938" i="1"/>
  <c r="J4938" i="1" s="1"/>
  <c r="I4937" i="1"/>
  <c r="J4937" i="1" s="1"/>
  <c r="I4936" i="1"/>
  <c r="J4936" i="1" s="1"/>
  <c r="I4935" i="1"/>
  <c r="J4935" i="1" s="1"/>
  <c r="I4934" i="1"/>
  <c r="J4934" i="1" s="1"/>
  <c r="I4933" i="1"/>
  <c r="J4933" i="1" s="1"/>
  <c r="I4932" i="1"/>
  <c r="J4932" i="1" s="1"/>
  <c r="I4931" i="1"/>
  <c r="J4931" i="1" s="1"/>
  <c r="I4930" i="1"/>
  <c r="J4930" i="1" s="1"/>
  <c r="I4929" i="1"/>
  <c r="J4929" i="1" s="1"/>
  <c r="I4928" i="1"/>
  <c r="J4928" i="1" s="1"/>
  <c r="I4927" i="1"/>
  <c r="J4927" i="1" s="1"/>
  <c r="I4926" i="1"/>
  <c r="J4926" i="1" s="1"/>
  <c r="I4925" i="1"/>
  <c r="J4925" i="1" s="1"/>
  <c r="I4924" i="1"/>
  <c r="J4924" i="1" s="1"/>
  <c r="I4923" i="1"/>
  <c r="J4923" i="1" s="1"/>
  <c r="I4922" i="1"/>
  <c r="J4922" i="1" s="1"/>
  <c r="I4921" i="1"/>
  <c r="J4921" i="1" s="1"/>
  <c r="I4920" i="1"/>
  <c r="J4920" i="1" s="1"/>
  <c r="I4919" i="1"/>
  <c r="J4919" i="1" s="1"/>
  <c r="I4918" i="1"/>
  <c r="J4918" i="1" s="1"/>
  <c r="I4917" i="1"/>
  <c r="J4917" i="1" s="1"/>
  <c r="I4916" i="1"/>
  <c r="J4916" i="1" s="1"/>
  <c r="I4915" i="1"/>
  <c r="J4915" i="1" s="1"/>
  <c r="I4914" i="1"/>
  <c r="J4914" i="1" s="1"/>
  <c r="I4913" i="1"/>
  <c r="J4913" i="1" s="1"/>
  <c r="I4912" i="1"/>
  <c r="J4912" i="1" s="1"/>
  <c r="I4911" i="1"/>
  <c r="J4911" i="1" s="1"/>
  <c r="I4910" i="1"/>
  <c r="J4910" i="1" s="1"/>
  <c r="I4909" i="1"/>
  <c r="J4909" i="1" s="1"/>
  <c r="I4908" i="1"/>
  <c r="J4908" i="1" s="1"/>
  <c r="I4907" i="1"/>
  <c r="J4907" i="1" s="1"/>
  <c r="I4906" i="1"/>
  <c r="J4906" i="1" s="1"/>
  <c r="I4905" i="1"/>
  <c r="J4905" i="1" s="1"/>
  <c r="I4904" i="1"/>
  <c r="J4904" i="1" s="1"/>
  <c r="I4903" i="1"/>
  <c r="J4903" i="1" s="1"/>
  <c r="I4902" i="1"/>
  <c r="J4902" i="1" s="1"/>
  <c r="I4901" i="1"/>
  <c r="J4901" i="1" s="1"/>
  <c r="I4900" i="1"/>
  <c r="J4900" i="1" s="1"/>
  <c r="I4899" i="1"/>
  <c r="J4899" i="1" s="1"/>
  <c r="I4898" i="1"/>
  <c r="J4898" i="1" s="1"/>
  <c r="I4897" i="1"/>
  <c r="J4897" i="1" s="1"/>
  <c r="I4896" i="1"/>
  <c r="J4896" i="1" s="1"/>
  <c r="I4895" i="1"/>
  <c r="J4895" i="1" s="1"/>
  <c r="I4894" i="1"/>
  <c r="J4894" i="1" s="1"/>
  <c r="I4893" i="1"/>
  <c r="J4893" i="1" s="1"/>
  <c r="I4892" i="1"/>
  <c r="J4892" i="1" s="1"/>
  <c r="I4891" i="1"/>
  <c r="J4891" i="1" s="1"/>
  <c r="I4890" i="1"/>
  <c r="J4890" i="1" s="1"/>
  <c r="I4889" i="1"/>
  <c r="J4889" i="1" s="1"/>
  <c r="I4888" i="1"/>
  <c r="J4888" i="1" s="1"/>
  <c r="I4887" i="1"/>
  <c r="J4887" i="1" s="1"/>
  <c r="I4886" i="1"/>
  <c r="J4886" i="1" s="1"/>
  <c r="I4885" i="1"/>
  <c r="J4885" i="1" s="1"/>
  <c r="I4884" i="1"/>
  <c r="J4884" i="1" s="1"/>
  <c r="I4883" i="1"/>
  <c r="J4883" i="1" s="1"/>
  <c r="I4882" i="1"/>
  <c r="J4882" i="1" s="1"/>
  <c r="I4881" i="1"/>
  <c r="J4881" i="1" s="1"/>
  <c r="I4880" i="1"/>
  <c r="J4880" i="1" s="1"/>
  <c r="I4879" i="1"/>
  <c r="J4879" i="1" s="1"/>
  <c r="I4878" i="1"/>
  <c r="J4878" i="1" s="1"/>
  <c r="I4877" i="1"/>
  <c r="J4877" i="1" s="1"/>
  <c r="I4876" i="1"/>
  <c r="J4876" i="1" s="1"/>
  <c r="I4875" i="1"/>
  <c r="J4875" i="1" s="1"/>
  <c r="I4874" i="1"/>
  <c r="J4874" i="1" s="1"/>
  <c r="I4873" i="1"/>
  <c r="J4873" i="1" s="1"/>
  <c r="I4872" i="1"/>
  <c r="J4872" i="1" s="1"/>
  <c r="I4871" i="1"/>
  <c r="J4871" i="1" s="1"/>
  <c r="I4870" i="1"/>
  <c r="J4870" i="1" s="1"/>
  <c r="I4869" i="1"/>
  <c r="J4869" i="1" s="1"/>
  <c r="I4868" i="1"/>
  <c r="J4868" i="1" s="1"/>
  <c r="I4867" i="1"/>
  <c r="J4867" i="1" s="1"/>
  <c r="I4866" i="1"/>
  <c r="J4866" i="1" s="1"/>
  <c r="I4865" i="1"/>
  <c r="J4865" i="1" s="1"/>
  <c r="I4864" i="1"/>
  <c r="J4864" i="1" s="1"/>
  <c r="I4863" i="1"/>
  <c r="J4863" i="1" s="1"/>
  <c r="I4862" i="1"/>
  <c r="J4862" i="1" s="1"/>
  <c r="I4861" i="1"/>
  <c r="J4861" i="1" s="1"/>
  <c r="I4860" i="1"/>
  <c r="J4860" i="1" s="1"/>
  <c r="I4859" i="1"/>
  <c r="J4859" i="1" s="1"/>
  <c r="I4858" i="1"/>
  <c r="J4858" i="1" s="1"/>
  <c r="I4857" i="1"/>
  <c r="J4857" i="1" s="1"/>
  <c r="I4856" i="1"/>
  <c r="J4856" i="1" s="1"/>
  <c r="I4855" i="1"/>
  <c r="J4855" i="1" s="1"/>
  <c r="I4854" i="1"/>
  <c r="J4854" i="1" s="1"/>
  <c r="I4853" i="1"/>
  <c r="J4853" i="1" s="1"/>
  <c r="I4852" i="1"/>
  <c r="J4852" i="1" s="1"/>
  <c r="I4851" i="1"/>
  <c r="J4851" i="1" s="1"/>
  <c r="I4850" i="1"/>
  <c r="J4850" i="1" s="1"/>
  <c r="I4849" i="1"/>
  <c r="J4849" i="1" s="1"/>
  <c r="I4848" i="1"/>
  <c r="J4848" i="1" s="1"/>
  <c r="I4847" i="1"/>
  <c r="J4847" i="1" s="1"/>
  <c r="I4846" i="1"/>
  <c r="J4846" i="1" s="1"/>
  <c r="I4845" i="1"/>
  <c r="J4845" i="1" s="1"/>
  <c r="I4844" i="1"/>
  <c r="J4844" i="1" s="1"/>
  <c r="I4843" i="1"/>
  <c r="J4843" i="1" s="1"/>
  <c r="I4842" i="1"/>
  <c r="J4842" i="1" s="1"/>
  <c r="I4841" i="1"/>
  <c r="J4841" i="1" s="1"/>
  <c r="I4840" i="1"/>
  <c r="J4840" i="1" s="1"/>
  <c r="I4839" i="1"/>
  <c r="J4839" i="1" s="1"/>
  <c r="I4838" i="1"/>
  <c r="J4838" i="1" s="1"/>
  <c r="I4837" i="1"/>
  <c r="J4837" i="1" s="1"/>
  <c r="I4836" i="1"/>
  <c r="J4836" i="1" s="1"/>
  <c r="I4835" i="1"/>
  <c r="J4835" i="1" s="1"/>
  <c r="I4834" i="1"/>
  <c r="J4834" i="1" s="1"/>
  <c r="I4833" i="1"/>
  <c r="J4833" i="1" s="1"/>
  <c r="I4832" i="1"/>
  <c r="J4832" i="1" s="1"/>
  <c r="I4831" i="1"/>
  <c r="J4831" i="1" s="1"/>
  <c r="I4830" i="1"/>
  <c r="J4830" i="1" s="1"/>
  <c r="I4829" i="1"/>
  <c r="J4829" i="1" s="1"/>
  <c r="I4828" i="1"/>
  <c r="J4828" i="1" s="1"/>
  <c r="I4827" i="1"/>
  <c r="J4827" i="1" s="1"/>
  <c r="I4826" i="1"/>
  <c r="J4826" i="1" s="1"/>
  <c r="I4825" i="1"/>
  <c r="J4825" i="1" s="1"/>
  <c r="I4824" i="1"/>
  <c r="J4824" i="1" s="1"/>
  <c r="I4823" i="1"/>
  <c r="J4823" i="1" s="1"/>
  <c r="I4822" i="1"/>
  <c r="J4822" i="1" s="1"/>
  <c r="I4821" i="1"/>
  <c r="J4821" i="1" s="1"/>
  <c r="I4820" i="1"/>
  <c r="J4820" i="1" s="1"/>
  <c r="I4819" i="1"/>
  <c r="J4819" i="1" s="1"/>
  <c r="I4818" i="1"/>
  <c r="J4818" i="1" s="1"/>
  <c r="I4817" i="1"/>
  <c r="J4817" i="1" s="1"/>
  <c r="I4816" i="1"/>
  <c r="J4816" i="1" s="1"/>
  <c r="I4815" i="1"/>
  <c r="J4815" i="1" s="1"/>
  <c r="I4814" i="1"/>
  <c r="J4814" i="1" s="1"/>
  <c r="I4813" i="1"/>
  <c r="J4813" i="1" s="1"/>
  <c r="I4812" i="1"/>
  <c r="J4812" i="1" s="1"/>
  <c r="I4811" i="1"/>
  <c r="J4811" i="1" s="1"/>
  <c r="I4810" i="1"/>
  <c r="J4810" i="1" s="1"/>
  <c r="I4809" i="1"/>
  <c r="J4809" i="1" s="1"/>
  <c r="I4808" i="1"/>
  <c r="J4808" i="1" s="1"/>
  <c r="I4807" i="1"/>
  <c r="J4807" i="1" s="1"/>
  <c r="I4806" i="1"/>
  <c r="J4806" i="1" s="1"/>
  <c r="I4805" i="1"/>
  <c r="J4805" i="1" s="1"/>
  <c r="I4804" i="1"/>
  <c r="J4804" i="1" s="1"/>
  <c r="I4803" i="1"/>
  <c r="J4803" i="1" s="1"/>
  <c r="I4802" i="1"/>
  <c r="J4802" i="1" s="1"/>
  <c r="I4801" i="1"/>
  <c r="J4801" i="1" s="1"/>
  <c r="I4800" i="1"/>
  <c r="J4800" i="1" s="1"/>
  <c r="I4799" i="1"/>
  <c r="J4799" i="1" s="1"/>
  <c r="I4798" i="1"/>
  <c r="J4798" i="1" s="1"/>
  <c r="I4797" i="1"/>
  <c r="J4797" i="1" s="1"/>
  <c r="I4796" i="1"/>
  <c r="J4796" i="1" s="1"/>
  <c r="I4795" i="1"/>
  <c r="J4795" i="1" s="1"/>
  <c r="I4794" i="1"/>
  <c r="J4794" i="1" s="1"/>
  <c r="I4793" i="1"/>
  <c r="J4793" i="1" s="1"/>
  <c r="I4792" i="1"/>
  <c r="J4792" i="1" s="1"/>
  <c r="I4791" i="1"/>
  <c r="J4791" i="1" s="1"/>
  <c r="I4790" i="1"/>
  <c r="J4790" i="1" s="1"/>
  <c r="I4789" i="1"/>
  <c r="J4789" i="1" s="1"/>
  <c r="I4788" i="1"/>
  <c r="J4788" i="1" s="1"/>
  <c r="I4787" i="1"/>
  <c r="J4787" i="1" s="1"/>
  <c r="I4786" i="1"/>
  <c r="J4786" i="1" s="1"/>
  <c r="I4785" i="1"/>
  <c r="J4785" i="1" s="1"/>
  <c r="I4784" i="1"/>
  <c r="J4784" i="1" s="1"/>
  <c r="I4783" i="1"/>
  <c r="J4783" i="1" s="1"/>
  <c r="I4782" i="1"/>
  <c r="J4782" i="1" s="1"/>
  <c r="I4781" i="1"/>
  <c r="J4781" i="1" s="1"/>
  <c r="I4780" i="1"/>
  <c r="J4780" i="1" s="1"/>
  <c r="I4779" i="1"/>
  <c r="J4779" i="1" s="1"/>
  <c r="I4778" i="1"/>
  <c r="J4778" i="1" s="1"/>
  <c r="I4777" i="1"/>
  <c r="J4777" i="1" s="1"/>
  <c r="I4776" i="1"/>
  <c r="J4776" i="1" s="1"/>
  <c r="I4775" i="1"/>
  <c r="J4775" i="1" s="1"/>
  <c r="I4774" i="1"/>
  <c r="J4774" i="1" s="1"/>
  <c r="I4773" i="1"/>
  <c r="J4773" i="1" s="1"/>
  <c r="I4772" i="1"/>
  <c r="J4772" i="1" s="1"/>
  <c r="I4771" i="1"/>
  <c r="J4771" i="1" s="1"/>
  <c r="I4770" i="1"/>
  <c r="J4770" i="1" s="1"/>
  <c r="I4769" i="1"/>
  <c r="J4769" i="1" s="1"/>
  <c r="I4768" i="1"/>
  <c r="J4768" i="1" s="1"/>
  <c r="I4767" i="1"/>
  <c r="J4767" i="1" s="1"/>
  <c r="I4766" i="1"/>
  <c r="J4766" i="1" s="1"/>
  <c r="I4765" i="1"/>
  <c r="J4765" i="1" s="1"/>
  <c r="I4764" i="1"/>
  <c r="J4764" i="1" s="1"/>
  <c r="I4763" i="1"/>
  <c r="J4763" i="1" s="1"/>
  <c r="I4762" i="1"/>
  <c r="J4762" i="1" s="1"/>
  <c r="I4761" i="1"/>
  <c r="J4761" i="1" s="1"/>
  <c r="I4760" i="1"/>
  <c r="J4760" i="1" s="1"/>
  <c r="I4759" i="1"/>
  <c r="J4759" i="1" s="1"/>
  <c r="I4758" i="1"/>
  <c r="J4758" i="1" s="1"/>
  <c r="I4757" i="1"/>
  <c r="J4757" i="1" s="1"/>
  <c r="I4756" i="1"/>
  <c r="J4756" i="1" s="1"/>
  <c r="I4755" i="1"/>
  <c r="J4755" i="1" s="1"/>
  <c r="I4754" i="1"/>
  <c r="J4754" i="1" s="1"/>
  <c r="I4753" i="1"/>
  <c r="J4753" i="1" s="1"/>
  <c r="I4752" i="1"/>
  <c r="J4752" i="1" s="1"/>
  <c r="I4751" i="1"/>
  <c r="J4751" i="1" s="1"/>
  <c r="I4750" i="1"/>
  <c r="J4750" i="1" s="1"/>
  <c r="I4749" i="1"/>
  <c r="J4749" i="1" s="1"/>
  <c r="I4748" i="1"/>
  <c r="J4748" i="1" s="1"/>
  <c r="I4747" i="1"/>
  <c r="J4747" i="1" s="1"/>
  <c r="I4746" i="1"/>
  <c r="J4746" i="1" s="1"/>
  <c r="I4745" i="1"/>
  <c r="J4745" i="1" s="1"/>
  <c r="I4744" i="1"/>
  <c r="J4744" i="1" s="1"/>
  <c r="I4743" i="1"/>
  <c r="J4743" i="1" s="1"/>
  <c r="I4742" i="1"/>
  <c r="J4742" i="1" s="1"/>
  <c r="I4741" i="1"/>
  <c r="J4741" i="1" s="1"/>
  <c r="I4740" i="1"/>
  <c r="J4740" i="1" s="1"/>
  <c r="I4739" i="1"/>
  <c r="J4739" i="1" s="1"/>
  <c r="I4738" i="1"/>
  <c r="J4738" i="1" s="1"/>
  <c r="I4737" i="1"/>
  <c r="J4737" i="1" s="1"/>
  <c r="I4736" i="1"/>
  <c r="J4736" i="1" s="1"/>
  <c r="I4735" i="1"/>
  <c r="J4735" i="1" s="1"/>
  <c r="I4734" i="1"/>
  <c r="J4734" i="1" s="1"/>
  <c r="I4733" i="1"/>
  <c r="J4733" i="1" s="1"/>
  <c r="I4732" i="1"/>
  <c r="J4732" i="1" s="1"/>
  <c r="I4731" i="1"/>
  <c r="J4731" i="1" s="1"/>
  <c r="I4730" i="1"/>
  <c r="J4730" i="1" s="1"/>
  <c r="I4729" i="1"/>
  <c r="J4729" i="1" s="1"/>
  <c r="I4728" i="1"/>
  <c r="J4728" i="1" s="1"/>
  <c r="I4727" i="1"/>
  <c r="J4727" i="1" s="1"/>
  <c r="I4726" i="1"/>
  <c r="J4726" i="1" s="1"/>
  <c r="I4725" i="1"/>
  <c r="J4725" i="1" s="1"/>
  <c r="I4724" i="1"/>
  <c r="J4724" i="1" s="1"/>
  <c r="I4723" i="1"/>
  <c r="J4723" i="1" s="1"/>
  <c r="I4722" i="1"/>
  <c r="J4722" i="1" s="1"/>
  <c r="I4721" i="1"/>
  <c r="J4721" i="1" s="1"/>
  <c r="I4720" i="1"/>
  <c r="J4720" i="1" s="1"/>
  <c r="I4719" i="1"/>
  <c r="J4719" i="1" s="1"/>
  <c r="I4718" i="1"/>
  <c r="J4718" i="1" s="1"/>
  <c r="I4717" i="1"/>
  <c r="J4717" i="1" s="1"/>
  <c r="I4716" i="1"/>
  <c r="J4716" i="1" s="1"/>
  <c r="I4715" i="1"/>
  <c r="J4715" i="1" s="1"/>
  <c r="I4714" i="1"/>
  <c r="J4714" i="1" s="1"/>
  <c r="I4713" i="1"/>
  <c r="J4713" i="1" s="1"/>
  <c r="I4712" i="1"/>
  <c r="J4712" i="1" s="1"/>
  <c r="I4711" i="1"/>
  <c r="J4711" i="1" s="1"/>
  <c r="I4710" i="1"/>
  <c r="J4710" i="1" s="1"/>
  <c r="I4709" i="1"/>
  <c r="J4709" i="1" s="1"/>
  <c r="I4708" i="1"/>
  <c r="J4708" i="1" s="1"/>
  <c r="I4707" i="1"/>
  <c r="J4707" i="1" s="1"/>
  <c r="I4706" i="1"/>
  <c r="J4706" i="1" s="1"/>
  <c r="I4705" i="1"/>
  <c r="J4705" i="1" s="1"/>
  <c r="I4704" i="1"/>
  <c r="J4704" i="1" s="1"/>
  <c r="I4703" i="1"/>
  <c r="J4703" i="1" s="1"/>
  <c r="I4702" i="1"/>
  <c r="J4702" i="1" s="1"/>
  <c r="I4701" i="1"/>
  <c r="J4701" i="1" s="1"/>
  <c r="I4700" i="1"/>
  <c r="J4700" i="1" s="1"/>
  <c r="I4699" i="1"/>
  <c r="J4699" i="1" s="1"/>
  <c r="I4698" i="1"/>
  <c r="J4698" i="1" s="1"/>
  <c r="I4697" i="1"/>
  <c r="J4697" i="1" s="1"/>
  <c r="I4696" i="1"/>
  <c r="J4696" i="1" s="1"/>
  <c r="I4695" i="1"/>
  <c r="J4695" i="1" s="1"/>
  <c r="I4694" i="1"/>
  <c r="J4694" i="1" s="1"/>
  <c r="I4693" i="1"/>
  <c r="J4693" i="1" s="1"/>
  <c r="I4692" i="1"/>
  <c r="J4692" i="1" s="1"/>
  <c r="I4691" i="1"/>
  <c r="J4691" i="1" s="1"/>
  <c r="I4690" i="1"/>
  <c r="J4690" i="1" s="1"/>
  <c r="I4689" i="1"/>
  <c r="J4689" i="1" s="1"/>
  <c r="I4688" i="1"/>
  <c r="J4688" i="1" s="1"/>
  <c r="I4687" i="1"/>
  <c r="J4687" i="1" s="1"/>
  <c r="I4686" i="1"/>
  <c r="J4686" i="1" s="1"/>
  <c r="I4685" i="1"/>
  <c r="J4685" i="1" s="1"/>
  <c r="I4684" i="1"/>
  <c r="J4684" i="1" s="1"/>
  <c r="I4683" i="1"/>
  <c r="J4683" i="1" s="1"/>
  <c r="I4682" i="1"/>
  <c r="J4682" i="1" s="1"/>
  <c r="I4681" i="1"/>
  <c r="J4681" i="1" s="1"/>
  <c r="I4680" i="1"/>
  <c r="J4680" i="1" s="1"/>
  <c r="I4679" i="1"/>
  <c r="J4679" i="1" s="1"/>
  <c r="I4678" i="1"/>
  <c r="J4678" i="1" s="1"/>
  <c r="I4677" i="1"/>
  <c r="J4677" i="1" s="1"/>
  <c r="I4676" i="1"/>
  <c r="J4676" i="1" s="1"/>
  <c r="I4675" i="1"/>
  <c r="J4675" i="1" s="1"/>
  <c r="I4674" i="1"/>
  <c r="J4674" i="1" s="1"/>
  <c r="I4673" i="1"/>
  <c r="J4673" i="1" s="1"/>
  <c r="I4672" i="1"/>
  <c r="J4672" i="1" s="1"/>
  <c r="I4671" i="1"/>
  <c r="J4671" i="1" s="1"/>
  <c r="I4670" i="1"/>
  <c r="J4670" i="1" s="1"/>
  <c r="I4669" i="1"/>
  <c r="J4669" i="1" s="1"/>
  <c r="I4668" i="1"/>
  <c r="J4668" i="1" s="1"/>
  <c r="I4667" i="1"/>
  <c r="J4667" i="1" s="1"/>
  <c r="I4666" i="1"/>
  <c r="J4666" i="1" s="1"/>
  <c r="I4665" i="1"/>
  <c r="J4665" i="1" s="1"/>
  <c r="I4664" i="1"/>
  <c r="J4664" i="1" s="1"/>
  <c r="I4663" i="1"/>
  <c r="J4663" i="1" s="1"/>
  <c r="I4662" i="1"/>
  <c r="J4662" i="1" s="1"/>
  <c r="I4661" i="1"/>
  <c r="J4661" i="1" s="1"/>
  <c r="I4660" i="1"/>
  <c r="J4660" i="1" s="1"/>
  <c r="I4659" i="1"/>
  <c r="J4659" i="1" s="1"/>
  <c r="I4658" i="1"/>
  <c r="J4658" i="1" s="1"/>
  <c r="I4657" i="1"/>
  <c r="J4657" i="1" s="1"/>
  <c r="I4656" i="1"/>
  <c r="J4656" i="1" s="1"/>
  <c r="I4655" i="1"/>
  <c r="J4655" i="1" s="1"/>
  <c r="I4654" i="1"/>
  <c r="J4654" i="1" s="1"/>
  <c r="I4653" i="1"/>
  <c r="J4653" i="1" s="1"/>
  <c r="I4652" i="1"/>
  <c r="J4652" i="1" s="1"/>
  <c r="I4651" i="1"/>
  <c r="J4651" i="1" s="1"/>
  <c r="I4650" i="1"/>
  <c r="J4650" i="1" s="1"/>
  <c r="I4649" i="1"/>
  <c r="J4649" i="1" s="1"/>
  <c r="I4648" i="1"/>
  <c r="J4648" i="1" s="1"/>
  <c r="I4647" i="1"/>
  <c r="J4647" i="1" s="1"/>
  <c r="I4646" i="1"/>
  <c r="J4646" i="1" s="1"/>
  <c r="I4645" i="1"/>
  <c r="J4645" i="1" s="1"/>
  <c r="I4644" i="1"/>
  <c r="J4644" i="1" s="1"/>
  <c r="I4643" i="1"/>
  <c r="J4643" i="1" s="1"/>
  <c r="I4642" i="1"/>
  <c r="J4642" i="1" s="1"/>
  <c r="I4641" i="1"/>
  <c r="J4641" i="1" s="1"/>
  <c r="I4640" i="1"/>
  <c r="J4640" i="1" s="1"/>
  <c r="I4639" i="1"/>
  <c r="J4639" i="1" s="1"/>
  <c r="I4638" i="1"/>
  <c r="J4638" i="1" s="1"/>
  <c r="I4637" i="1"/>
  <c r="J4637" i="1" s="1"/>
  <c r="I4636" i="1"/>
  <c r="J4636" i="1" s="1"/>
  <c r="I4635" i="1"/>
  <c r="J4635" i="1" s="1"/>
  <c r="I4634" i="1"/>
  <c r="J4634" i="1" s="1"/>
  <c r="I4633" i="1"/>
  <c r="J4633" i="1" s="1"/>
  <c r="I4632" i="1"/>
  <c r="J4632" i="1" s="1"/>
  <c r="I4631" i="1"/>
  <c r="J4631" i="1" s="1"/>
  <c r="I4630" i="1"/>
  <c r="J4630" i="1" s="1"/>
  <c r="I4629" i="1"/>
  <c r="J4629" i="1" s="1"/>
  <c r="I4628" i="1"/>
  <c r="J4628" i="1" s="1"/>
  <c r="I4627" i="1"/>
  <c r="J4627" i="1" s="1"/>
  <c r="I4626" i="1"/>
  <c r="J4626" i="1" s="1"/>
  <c r="I4625" i="1"/>
  <c r="J4625" i="1" s="1"/>
  <c r="I4624" i="1"/>
  <c r="J4624" i="1" s="1"/>
  <c r="I4623" i="1"/>
  <c r="J4623" i="1" s="1"/>
  <c r="I4622" i="1"/>
  <c r="J4622" i="1" s="1"/>
  <c r="I4621" i="1"/>
  <c r="J4621" i="1" s="1"/>
  <c r="I4620" i="1"/>
  <c r="J4620" i="1" s="1"/>
  <c r="I4619" i="1"/>
  <c r="J4619" i="1" s="1"/>
  <c r="I4618" i="1"/>
  <c r="J4618" i="1" s="1"/>
  <c r="I4617" i="1"/>
  <c r="J4617" i="1" s="1"/>
  <c r="I4616" i="1"/>
  <c r="J4616" i="1" s="1"/>
  <c r="I4615" i="1"/>
  <c r="J4615" i="1" s="1"/>
  <c r="I4614" i="1"/>
  <c r="J4614" i="1" s="1"/>
  <c r="I4613" i="1"/>
  <c r="J4613" i="1" s="1"/>
  <c r="I4612" i="1"/>
  <c r="J4612" i="1" s="1"/>
  <c r="I4611" i="1"/>
  <c r="J4611" i="1" s="1"/>
  <c r="I4610" i="1"/>
  <c r="J4610" i="1" s="1"/>
  <c r="I4609" i="1"/>
  <c r="J4609" i="1" s="1"/>
  <c r="I4608" i="1"/>
  <c r="J4608" i="1" s="1"/>
  <c r="I4607" i="1"/>
  <c r="J4607" i="1" s="1"/>
  <c r="I4606" i="1"/>
  <c r="J4606" i="1" s="1"/>
  <c r="I4605" i="1"/>
  <c r="J4605" i="1" s="1"/>
  <c r="I4604" i="1"/>
  <c r="J4604" i="1" s="1"/>
  <c r="I4603" i="1"/>
  <c r="J4603" i="1" s="1"/>
  <c r="I4602" i="1"/>
  <c r="J4602" i="1" s="1"/>
  <c r="I4601" i="1"/>
  <c r="J4601" i="1" s="1"/>
  <c r="I4600" i="1"/>
  <c r="J4600" i="1" s="1"/>
  <c r="I4599" i="1"/>
  <c r="J4599" i="1" s="1"/>
  <c r="I4598" i="1"/>
  <c r="J4598" i="1" s="1"/>
  <c r="I4597" i="1"/>
  <c r="J4597" i="1" s="1"/>
  <c r="I4596" i="1"/>
  <c r="J4596" i="1" s="1"/>
  <c r="I4595" i="1"/>
  <c r="J4595" i="1" s="1"/>
  <c r="I4594" i="1"/>
  <c r="J4594" i="1" s="1"/>
  <c r="I4593" i="1"/>
  <c r="J4593" i="1" s="1"/>
  <c r="I4592" i="1"/>
  <c r="J4592" i="1" s="1"/>
  <c r="I4591" i="1"/>
  <c r="J4591" i="1" s="1"/>
  <c r="I4590" i="1"/>
  <c r="J4590" i="1" s="1"/>
  <c r="I4589" i="1"/>
  <c r="J4589" i="1" s="1"/>
  <c r="I4588" i="1"/>
  <c r="J4588" i="1" s="1"/>
  <c r="I4587" i="1"/>
  <c r="J4587" i="1" s="1"/>
  <c r="I4586" i="1"/>
  <c r="J4586" i="1" s="1"/>
  <c r="I4585" i="1"/>
  <c r="J4585" i="1" s="1"/>
  <c r="I4584" i="1"/>
  <c r="J4584" i="1" s="1"/>
  <c r="I4583" i="1"/>
  <c r="J4583" i="1" s="1"/>
  <c r="I4582" i="1"/>
  <c r="J4582" i="1" s="1"/>
  <c r="I4581" i="1"/>
  <c r="J4581" i="1" s="1"/>
  <c r="I4580" i="1"/>
  <c r="J4580" i="1" s="1"/>
  <c r="I4579" i="1"/>
  <c r="J4579" i="1" s="1"/>
  <c r="I4578" i="1"/>
  <c r="J4578" i="1" s="1"/>
  <c r="I4577" i="1"/>
  <c r="J4577" i="1" s="1"/>
  <c r="I4576" i="1"/>
  <c r="J4576" i="1" s="1"/>
  <c r="I4575" i="1"/>
  <c r="J4575" i="1" s="1"/>
  <c r="I4574" i="1"/>
  <c r="J4574" i="1" s="1"/>
  <c r="I4573" i="1"/>
  <c r="J4573" i="1" s="1"/>
  <c r="I4572" i="1"/>
  <c r="J4572" i="1" s="1"/>
  <c r="I4571" i="1"/>
  <c r="J4571" i="1" s="1"/>
  <c r="I4570" i="1"/>
  <c r="J4570" i="1" s="1"/>
  <c r="I4569" i="1"/>
  <c r="J4569" i="1" s="1"/>
  <c r="I4568" i="1"/>
  <c r="J4568" i="1" s="1"/>
  <c r="I4567" i="1"/>
  <c r="J4567" i="1" s="1"/>
  <c r="I4566" i="1"/>
  <c r="J4566" i="1" s="1"/>
  <c r="I4565" i="1"/>
  <c r="J4565" i="1" s="1"/>
  <c r="I4564" i="1"/>
  <c r="J4564" i="1" s="1"/>
  <c r="I4563" i="1"/>
  <c r="J4563" i="1" s="1"/>
  <c r="I4562" i="1"/>
  <c r="J4562" i="1" s="1"/>
  <c r="I4561" i="1"/>
  <c r="J4561" i="1" s="1"/>
  <c r="I4560" i="1"/>
  <c r="J4560" i="1" s="1"/>
  <c r="I4559" i="1"/>
  <c r="J4559" i="1" s="1"/>
  <c r="I4558" i="1"/>
  <c r="J4558" i="1" s="1"/>
  <c r="I4557" i="1"/>
  <c r="J4557" i="1" s="1"/>
  <c r="I4556" i="1"/>
  <c r="J4556" i="1" s="1"/>
  <c r="I4555" i="1"/>
  <c r="J4555" i="1" s="1"/>
  <c r="I4554" i="1"/>
  <c r="J4554" i="1" s="1"/>
  <c r="I4553" i="1"/>
  <c r="J4553" i="1" s="1"/>
  <c r="I4552" i="1"/>
  <c r="J4552" i="1" s="1"/>
  <c r="I4551" i="1"/>
  <c r="J4551" i="1" s="1"/>
  <c r="I4550" i="1"/>
  <c r="J4550" i="1" s="1"/>
  <c r="I4549" i="1"/>
  <c r="J4549" i="1" s="1"/>
  <c r="I4548" i="1"/>
  <c r="J4548" i="1" s="1"/>
  <c r="I4547" i="1"/>
  <c r="J4547" i="1" s="1"/>
  <c r="I4546" i="1"/>
  <c r="J4546" i="1" s="1"/>
  <c r="I4545" i="1"/>
  <c r="J4545" i="1" s="1"/>
  <c r="I4544" i="1"/>
  <c r="J4544" i="1" s="1"/>
  <c r="I4543" i="1"/>
  <c r="J4543" i="1" s="1"/>
  <c r="I4542" i="1"/>
  <c r="J4542" i="1" s="1"/>
  <c r="I4541" i="1"/>
  <c r="J4541" i="1" s="1"/>
  <c r="I4540" i="1"/>
  <c r="J4540" i="1" s="1"/>
  <c r="I4539" i="1"/>
  <c r="J4539" i="1" s="1"/>
  <c r="I4538" i="1"/>
  <c r="J4538" i="1" s="1"/>
  <c r="I4537" i="1"/>
  <c r="J4537" i="1" s="1"/>
  <c r="I4536" i="1"/>
  <c r="J4536" i="1" s="1"/>
  <c r="I4535" i="1"/>
  <c r="J4535" i="1" s="1"/>
  <c r="I4534" i="1"/>
  <c r="J4534" i="1" s="1"/>
  <c r="I4533" i="1"/>
  <c r="J4533" i="1" s="1"/>
  <c r="I4532" i="1"/>
  <c r="J4532" i="1" s="1"/>
  <c r="I4531" i="1"/>
  <c r="J4531" i="1" s="1"/>
  <c r="I4530" i="1"/>
  <c r="J4530" i="1" s="1"/>
  <c r="I4529" i="1"/>
  <c r="J4529" i="1" s="1"/>
  <c r="I4528" i="1"/>
  <c r="J4528" i="1" s="1"/>
  <c r="I4527" i="1"/>
  <c r="J4527" i="1" s="1"/>
  <c r="I4526" i="1"/>
  <c r="J4526" i="1" s="1"/>
  <c r="I4525" i="1"/>
  <c r="J4525" i="1" s="1"/>
  <c r="I4524" i="1"/>
  <c r="J4524" i="1" s="1"/>
  <c r="I4523" i="1"/>
  <c r="J4523" i="1" s="1"/>
  <c r="I4522" i="1"/>
  <c r="J4522" i="1" s="1"/>
  <c r="I4521" i="1"/>
  <c r="J4521" i="1" s="1"/>
  <c r="I4520" i="1"/>
  <c r="J4520" i="1" s="1"/>
  <c r="I4519" i="1"/>
  <c r="J4519" i="1" s="1"/>
  <c r="I4518" i="1"/>
  <c r="J4518" i="1" s="1"/>
  <c r="I4517" i="1"/>
  <c r="J4517" i="1" s="1"/>
  <c r="I4516" i="1"/>
  <c r="J4516" i="1" s="1"/>
  <c r="I4515" i="1"/>
  <c r="J4515" i="1" s="1"/>
  <c r="I4514" i="1"/>
  <c r="J4514" i="1" s="1"/>
  <c r="I4513" i="1"/>
  <c r="J4513" i="1" s="1"/>
  <c r="I4512" i="1"/>
  <c r="J4512" i="1" s="1"/>
  <c r="I4511" i="1"/>
  <c r="J4511" i="1" s="1"/>
  <c r="I4510" i="1"/>
  <c r="J4510" i="1" s="1"/>
  <c r="I4509" i="1"/>
  <c r="J4509" i="1" s="1"/>
  <c r="I4508" i="1"/>
  <c r="J4508" i="1" s="1"/>
  <c r="I4507" i="1"/>
  <c r="J4507" i="1" s="1"/>
  <c r="I4506" i="1"/>
  <c r="J4506" i="1" s="1"/>
  <c r="I4505" i="1"/>
  <c r="J4505" i="1" s="1"/>
  <c r="I4504" i="1"/>
  <c r="J4504" i="1" s="1"/>
  <c r="I4503" i="1"/>
  <c r="J4503" i="1" s="1"/>
  <c r="I4502" i="1"/>
  <c r="J4502" i="1" s="1"/>
  <c r="I4501" i="1"/>
  <c r="J4501" i="1" s="1"/>
  <c r="I4500" i="1"/>
  <c r="J4500" i="1" s="1"/>
  <c r="I4499" i="1"/>
  <c r="J4499" i="1" s="1"/>
  <c r="I4498" i="1"/>
  <c r="J4498" i="1" s="1"/>
  <c r="I4497" i="1"/>
  <c r="J4497" i="1" s="1"/>
  <c r="I4496" i="1"/>
  <c r="J4496" i="1" s="1"/>
  <c r="I4495" i="1"/>
  <c r="J4495" i="1" s="1"/>
  <c r="I4494" i="1"/>
  <c r="J4494" i="1" s="1"/>
  <c r="I4493" i="1"/>
  <c r="J4493" i="1" s="1"/>
  <c r="I4492" i="1"/>
  <c r="J4492" i="1" s="1"/>
  <c r="I4491" i="1"/>
  <c r="J4491" i="1" s="1"/>
  <c r="I4490" i="1"/>
  <c r="J4490" i="1" s="1"/>
  <c r="I4489" i="1"/>
  <c r="J4489" i="1" s="1"/>
  <c r="I4488" i="1"/>
  <c r="J4488" i="1" s="1"/>
  <c r="I4487" i="1"/>
  <c r="J4487" i="1" s="1"/>
  <c r="I4486" i="1"/>
  <c r="J4486" i="1" s="1"/>
  <c r="I4485" i="1"/>
  <c r="J4485" i="1" s="1"/>
  <c r="I4484" i="1"/>
  <c r="J4484" i="1" s="1"/>
  <c r="I4483" i="1"/>
  <c r="J4483" i="1" s="1"/>
  <c r="I4482" i="1"/>
  <c r="J4482" i="1" s="1"/>
  <c r="I4481" i="1"/>
  <c r="J4481" i="1" s="1"/>
  <c r="I4480" i="1"/>
  <c r="J4480" i="1" s="1"/>
  <c r="I4479" i="1"/>
  <c r="J4479" i="1" s="1"/>
  <c r="I4478" i="1"/>
  <c r="J4478" i="1" s="1"/>
  <c r="I4477" i="1"/>
  <c r="J4477" i="1" s="1"/>
  <c r="I4476" i="1"/>
  <c r="J4476" i="1" s="1"/>
  <c r="I4475" i="1"/>
  <c r="J4475" i="1" s="1"/>
  <c r="I4474" i="1"/>
  <c r="J4474" i="1" s="1"/>
  <c r="I4473" i="1"/>
  <c r="J4473" i="1" s="1"/>
  <c r="I4472" i="1"/>
  <c r="J4472" i="1" s="1"/>
  <c r="I4471" i="1"/>
  <c r="J4471" i="1" s="1"/>
  <c r="I4470" i="1"/>
  <c r="J4470" i="1" s="1"/>
  <c r="I4469" i="1"/>
  <c r="J4469" i="1" s="1"/>
  <c r="I4468" i="1"/>
  <c r="J4468" i="1" s="1"/>
  <c r="I4467" i="1"/>
  <c r="J4467" i="1" s="1"/>
  <c r="I4466" i="1"/>
  <c r="J4466" i="1" s="1"/>
  <c r="I4465" i="1"/>
  <c r="J4465" i="1" s="1"/>
  <c r="I4464" i="1"/>
  <c r="J4464" i="1" s="1"/>
  <c r="I4463" i="1"/>
  <c r="J4463" i="1" s="1"/>
  <c r="I4462" i="1"/>
  <c r="J4462" i="1" s="1"/>
  <c r="I4461" i="1"/>
  <c r="J4461" i="1" s="1"/>
  <c r="I4460" i="1"/>
  <c r="J4460" i="1" s="1"/>
  <c r="I4459" i="1"/>
  <c r="J4459" i="1" s="1"/>
  <c r="I4458" i="1"/>
  <c r="J4458" i="1" s="1"/>
  <c r="I4457" i="1"/>
  <c r="J4457" i="1" s="1"/>
  <c r="I4456" i="1"/>
  <c r="J4456" i="1" s="1"/>
  <c r="I4455" i="1"/>
  <c r="J4455" i="1" s="1"/>
  <c r="I4454" i="1"/>
  <c r="J4454" i="1" s="1"/>
  <c r="I4453" i="1"/>
  <c r="J4453" i="1" s="1"/>
  <c r="I4452" i="1"/>
  <c r="J4452" i="1" s="1"/>
  <c r="I4451" i="1"/>
  <c r="J4451" i="1" s="1"/>
  <c r="I4450" i="1"/>
  <c r="J4450" i="1" s="1"/>
  <c r="I4449" i="1"/>
  <c r="J4449" i="1" s="1"/>
  <c r="I4448" i="1"/>
  <c r="J4448" i="1" s="1"/>
  <c r="I4447" i="1"/>
  <c r="J4447" i="1" s="1"/>
  <c r="I4446" i="1"/>
  <c r="J4446" i="1" s="1"/>
  <c r="I4445" i="1"/>
  <c r="J4445" i="1" s="1"/>
  <c r="I4444" i="1"/>
  <c r="J4444" i="1" s="1"/>
  <c r="I4443" i="1"/>
  <c r="J4443" i="1" s="1"/>
  <c r="I4442" i="1"/>
  <c r="J4442" i="1" s="1"/>
  <c r="I4441" i="1"/>
  <c r="J4441" i="1" s="1"/>
  <c r="I4440" i="1"/>
  <c r="J4440" i="1" s="1"/>
  <c r="I4439" i="1"/>
  <c r="J4439" i="1" s="1"/>
  <c r="I4438" i="1"/>
  <c r="J4438" i="1" s="1"/>
  <c r="I4437" i="1"/>
  <c r="J4437" i="1" s="1"/>
  <c r="I4436" i="1"/>
  <c r="J4436" i="1" s="1"/>
  <c r="I4435" i="1"/>
  <c r="J4435" i="1" s="1"/>
  <c r="I4434" i="1"/>
  <c r="J4434" i="1" s="1"/>
  <c r="I4433" i="1"/>
  <c r="J4433" i="1" s="1"/>
  <c r="I4432" i="1"/>
  <c r="J4432" i="1" s="1"/>
  <c r="I4431" i="1"/>
  <c r="J4431" i="1" s="1"/>
  <c r="I4430" i="1"/>
  <c r="J4430" i="1" s="1"/>
  <c r="I4429" i="1"/>
  <c r="J4429" i="1" s="1"/>
  <c r="I4428" i="1"/>
  <c r="J4428" i="1" s="1"/>
  <c r="I4427" i="1"/>
  <c r="J4427" i="1" s="1"/>
  <c r="I4426" i="1"/>
  <c r="J4426" i="1" s="1"/>
  <c r="I4425" i="1"/>
  <c r="J4425" i="1" s="1"/>
  <c r="I4424" i="1"/>
  <c r="J4424" i="1" s="1"/>
  <c r="I4423" i="1"/>
  <c r="J4423" i="1" s="1"/>
  <c r="I4422" i="1"/>
  <c r="J4422" i="1" s="1"/>
  <c r="I4421" i="1"/>
  <c r="J4421" i="1" s="1"/>
  <c r="I4420" i="1"/>
  <c r="J4420" i="1" s="1"/>
  <c r="I4419" i="1"/>
  <c r="J4419" i="1" s="1"/>
  <c r="I4418" i="1"/>
  <c r="J4418" i="1" s="1"/>
  <c r="I4417" i="1"/>
  <c r="J4417" i="1" s="1"/>
  <c r="I4416" i="1"/>
  <c r="J4416" i="1" s="1"/>
  <c r="I4415" i="1"/>
  <c r="J4415" i="1" s="1"/>
  <c r="I4414" i="1"/>
  <c r="J4414" i="1" s="1"/>
  <c r="I4413" i="1"/>
  <c r="J4413" i="1" s="1"/>
  <c r="I4412" i="1"/>
  <c r="J4412" i="1" s="1"/>
  <c r="I4411" i="1"/>
  <c r="J4411" i="1" s="1"/>
  <c r="I4410" i="1"/>
  <c r="J4410" i="1" s="1"/>
  <c r="I4409" i="1"/>
  <c r="J4409" i="1" s="1"/>
  <c r="I4408" i="1"/>
  <c r="J4408" i="1" s="1"/>
  <c r="I4407" i="1"/>
  <c r="J4407" i="1" s="1"/>
  <c r="I4406" i="1"/>
  <c r="J4406" i="1" s="1"/>
  <c r="I4405" i="1"/>
  <c r="J4405" i="1" s="1"/>
  <c r="I4404" i="1"/>
  <c r="J4404" i="1" s="1"/>
  <c r="I4403" i="1"/>
  <c r="J4403" i="1" s="1"/>
  <c r="I4402" i="1"/>
  <c r="J4402" i="1" s="1"/>
  <c r="I4401" i="1"/>
  <c r="J4401" i="1" s="1"/>
  <c r="I4400" i="1"/>
  <c r="J4400" i="1" s="1"/>
  <c r="I4399" i="1"/>
  <c r="J4399" i="1" s="1"/>
  <c r="I4398" i="1"/>
  <c r="J4398" i="1" s="1"/>
  <c r="I4397" i="1"/>
  <c r="J4397" i="1" s="1"/>
  <c r="I4396" i="1"/>
  <c r="J4396" i="1" s="1"/>
  <c r="I4395" i="1"/>
  <c r="J4395" i="1" s="1"/>
  <c r="I4394" i="1"/>
  <c r="J4394" i="1" s="1"/>
  <c r="I4393" i="1"/>
  <c r="J4393" i="1" s="1"/>
  <c r="I4392" i="1"/>
  <c r="J4392" i="1" s="1"/>
  <c r="I4391" i="1"/>
  <c r="J4391" i="1" s="1"/>
  <c r="I4390" i="1"/>
  <c r="J4390" i="1" s="1"/>
  <c r="I4389" i="1"/>
  <c r="J4389" i="1" s="1"/>
  <c r="I4388" i="1"/>
  <c r="J4388" i="1" s="1"/>
  <c r="I4387" i="1"/>
  <c r="J4387" i="1" s="1"/>
  <c r="I4386" i="1"/>
  <c r="J4386" i="1" s="1"/>
  <c r="I4385" i="1"/>
  <c r="J4385" i="1" s="1"/>
  <c r="I4384" i="1"/>
  <c r="J4384" i="1" s="1"/>
  <c r="I4383" i="1"/>
  <c r="J4383" i="1" s="1"/>
  <c r="I4382" i="1"/>
  <c r="J4382" i="1" s="1"/>
  <c r="I4381" i="1"/>
  <c r="J4381" i="1" s="1"/>
  <c r="I4380" i="1"/>
  <c r="J4380" i="1" s="1"/>
  <c r="I4379" i="1"/>
  <c r="J4379" i="1" s="1"/>
  <c r="I4378" i="1"/>
  <c r="J4378" i="1" s="1"/>
  <c r="I4377" i="1"/>
  <c r="J4377" i="1" s="1"/>
  <c r="I4376" i="1"/>
  <c r="J4376" i="1" s="1"/>
  <c r="I4375" i="1"/>
  <c r="J4375" i="1" s="1"/>
  <c r="I4374" i="1"/>
  <c r="J4374" i="1" s="1"/>
  <c r="I4373" i="1"/>
  <c r="J4373" i="1" s="1"/>
  <c r="I4372" i="1"/>
  <c r="J4372" i="1" s="1"/>
  <c r="I4371" i="1"/>
  <c r="J4371" i="1" s="1"/>
  <c r="I4370" i="1"/>
  <c r="J4370" i="1" s="1"/>
  <c r="I4369" i="1"/>
  <c r="J4369" i="1" s="1"/>
  <c r="I4368" i="1"/>
  <c r="J4368" i="1" s="1"/>
  <c r="I4367" i="1"/>
  <c r="J4367" i="1" s="1"/>
  <c r="I4366" i="1"/>
  <c r="J4366" i="1" s="1"/>
  <c r="I4365" i="1"/>
  <c r="J4365" i="1" s="1"/>
  <c r="I4364" i="1"/>
  <c r="J4364" i="1" s="1"/>
  <c r="I4363" i="1"/>
  <c r="J4363" i="1" s="1"/>
  <c r="I4362" i="1"/>
  <c r="J4362" i="1" s="1"/>
  <c r="I4361" i="1"/>
  <c r="J4361" i="1" s="1"/>
  <c r="I4360" i="1"/>
  <c r="J4360" i="1" s="1"/>
  <c r="I4359" i="1"/>
  <c r="J4359" i="1" s="1"/>
  <c r="I4358" i="1"/>
  <c r="J4358" i="1" s="1"/>
  <c r="I4357" i="1"/>
  <c r="J4357" i="1" s="1"/>
  <c r="I4356" i="1"/>
  <c r="J4356" i="1" s="1"/>
  <c r="I4355" i="1"/>
  <c r="J4355" i="1" s="1"/>
  <c r="I4354" i="1"/>
  <c r="J4354" i="1" s="1"/>
  <c r="I4353" i="1"/>
  <c r="J4353" i="1" s="1"/>
  <c r="I4352" i="1"/>
  <c r="J4352" i="1" s="1"/>
  <c r="I4351" i="1"/>
  <c r="J4351" i="1" s="1"/>
  <c r="I4350" i="1"/>
  <c r="J4350" i="1" s="1"/>
  <c r="I4349" i="1"/>
  <c r="J4349" i="1" s="1"/>
  <c r="I4348" i="1"/>
  <c r="J4348" i="1" s="1"/>
  <c r="I4347" i="1"/>
  <c r="J4347" i="1" s="1"/>
  <c r="I4346" i="1"/>
  <c r="J4346" i="1" s="1"/>
  <c r="I4345" i="1"/>
  <c r="J4345" i="1" s="1"/>
  <c r="I4344" i="1"/>
  <c r="J4344" i="1" s="1"/>
  <c r="I4343" i="1"/>
  <c r="J4343" i="1" s="1"/>
  <c r="I4342" i="1"/>
  <c r="J4342" i="1" s="1"/>
  <c r="I4341" i="1"/>
  <c r="J4341" i="1" s="1"/>
  <c r="I4340" i="1"/>
  <c r="J4340" i="1" s="1"/>
  <c r="I4339" i="1"/>
  <c r="J4339" i="1" s="1"/>
  <c r="I4338" i="1"/>
  <c r="J4338" i="1" s="1"/>
  <c r="I4337" i="1"/>
  <c r="J4337" i="1" s="1"/>
  <c r="I4336" i="1"/>
  <c r="J4336" i="1" s="1"/>
  <c r="I4335" i="1"/>
  <c r="J4335" i="1" s="1"/>
  <c r="I4334" i="1"/>
  <c r="J4334" i="1" s="1"/>
  <c r="I4333" i="1"/>
  <c r="J4333" i="1" s="1"/>
  <c r="I4332" i="1"/>
  <c r="J4332" i="1" s="1"/>
  <c r="I4331" i="1"/>
  <c r="J4331" i="1" s="1"/>
  <c r="I4330" i="1"/>
  <c r="J4330" i="1" s="1"/>
  <c r="I4329" i="1"/>
  <c r="J4329" i="1" s="1"/>
  <c r="I4328" i="1"/>
  <c r="J4328" i="1" s="1"/>
  <c r="I4327" i="1"/>
  <c r="J4327" i="1" s="1"/>
  <c r="I4326" i="1"/>
  <c r="J4326" i="1" s="1"/>
  <c r="I4325" i="1"/>
  <c r="J4325" i="1" s="1"/>
  <c r="I4324" i="1"/>
  <c r="J4324" i="1" s="1"/>
  <c r="I4323" i="1"/>
  <c r="J4323" i="1" s="1"/>
  <c r="I4322" i="1"/>
  <c r="J4322" i="1" s="1"/>
  <c r="I4321" i="1"/>
  <c r="J4321" i="1" s="1"/>
  <c r="I4320" i="1"/>
  <c r="J4320" i="1" s="1"/>
  <c r="I4319" i="1"/>
  <c r="J4319" i="1" s="1"/>
  <c r="I4318" i="1"/>
  <c r="J4318" i="1" s="1"/>
  <c r="I4317" i="1"/>
  <c r="J4317" i="1" s="1"/>
  <c r="I4316" i="1"/>
  <c r="J4316" i="1" s="1"/>
  <c r="I4315" i="1"/>
  <c r="J4315" i="1" s="1"/>
  <c r="I4314" i="1"/>
  <c r="J4314" i="1" s="1"/>
  <c r="I4313" i="1"/>
  <c r="J4313" i="1" s="1"/>
  <c r="I4312" i="1"/>
  <c r="J4312" i="1" s="1"/>
  <c r="I4311" i="1"/>
  <c r="J4311" i="1" s="1"/>
  <c r="I4310" i="1"/>
  <c r="J4310" i="1" s="1"/>
  <c r="I4309" i="1"/>
  <c r="J4309" i="1" s="1"/>
  <c r="I4308" i="1"/>
  <c r="J4308" i="1" s="1"/>
  <c r="I4307" i="1"/>
  <c r="J4307" i="1" s="1"/>
  <c r="I4306" i="1"/>
  <c r="J4306" i="1" s="1"/>
  <c r="I4305" i="1"/>
  <c r="J4305" i="1" s="1"/>
  <c r="I4304" i="1"/>
  <c r="J4304" i="1" s="1"/>
  <c r="I4303" i="1"/>
  <c r="J4303" i="1" s="1"/>
  <c r="I4302" i="1"/>
  <c r="J4302" i="1" s="1"/>
  <c r="I4301" i="1"/>
  <c r="J4301" i="1" s="1"/>
  <c r="I4300" i="1"/>
  <c r="J4300" i="1" s="1"/>
  <c r="I4299" i="1"/>
  <c r="J4299" i="1" s="1"/>
  <c r="I4298" i="1"/>
  <c r="J4298" i="1" s="1"/>
  <c r="I4297" i="1"/>
  <c r="J4297" i="1" s="1"/>
  <c r="I4296" i="1"/>
  <c r="J4296" i="1" s="1"/>
  <c r="I4295" i="1"/>
  <c r="J4295" i="1" s="1"/>
  <c r="I4294" i="1"/>
  <c r="J4294" i="1" s="1"/>
  <c r="I4293" i="1"/>
  <c r="J4293" i="1" s="1"/>
  <c r="I4292" i="1"/>
  <c r="J4292" i="1" s="1"/>
  <c r="I4291" i="1"/>
  <c r="J4291" i="1" s="1"/>
  <c r="I4290" i="1"/>
  <c r="J4290" i="1" s="1"/>
  <c r="I4289" i="1"/>
  <c r="J4289" i="1" s="1"/>
  <c r="I4288" i="1"/>
  <c r="J4288" i="1" s="1"/>
  <c r="I4287" i="1"/>
  <c r="J4287" i="1" s="1"/>
  <c r="I4286" i="1"/>
  <c r="J4286" i="1" s="1"/>
  <c r="I4285" i="1"/>
  <c r="J4285" i="1" s="1"/>
  <c r="I4284" i="1"/>
  <c r="J4284" i="1" s="1"/>
  <c r="I4283" i="1"/>
  <c r="J4283" i="1" s="1"/>
  <c r="I4282" i="1"/>
  <c r="J4282" i="1" s="1"/>
  <c r="I4281" i="1"/>
  <c r="J4281" i="1" s="1"/>
  <c r="I4280" i="1"/>
  <c r="J4280" i="1" s="1"/>
  <c r="I4279" i="1"/>
  <c r="J4279" i="1" s="1"/>
  <c r="I4278" i="1"/>
  <c r="J4278" i="1" s="1"/>
  <c r="I4277" i="1"/>
  <c r="J4277" i="1" s="1"/>
  <c r="I4276" i="1"/>
  <c r="J4276" i="1" s="1"/>
  <c r="I4275" i="1"/>
  <c r="J4275" i="1" s="1"/>
  <c r="I4274" i="1"/>
  <c r="J4274" i="1" s="1"/>
  <c r="I4273" i="1"/>
  <c r="J4273" i="1" s="1"/>
  <c r="I4272" i="1"/>
  <c r="J4272" i="1" s="1"/>
  <c r="I4271" i="1"/>
  <c r="J4271" i="1" s="1"/>
  <c r="I4270" i="1"/>
  <c r="J4270" i="1" s="1"/>
  <c r="I4269" i="1"/>
  <c r="J4269" i="1" s="1"/>
  <c r="I4268" i="1"/>
  <c r="J4268" i="1" s="1"/>
  <c r="I4267" i="1"/>
  <c r="J4267" i="1" s="1"/>
  <c r="I4266" i="1"/>
  <c r="J4266" i="1" s="1"/>
  <c r="I4265" i="1"/>
  <c r="J4265" i="1" s="1"/>
  <c r="I4264" i="1"/>
  <c r="J4264" i="1" s="1"/>
  <c r="I4263" i="1"/>
  <c r="J4263" i="1" s="1"/>
  <c r="I4262" i="1"/>
  <c r="J4262" i="1" s="1"/>
  <c r="I4261" i="1"/>
  <c r="J4261" i="1" s="1"/>
  <c r="I4260" i="1"/>
  <c r="J4260" i="1" s="1"/>
  <c r="I4259" i="1"/>
  <c r="J4259" i="1" s="1"/>
  <c r="I4258" i="1"/>
  <c r="J4258" i="1" s="1"/>
  <c r="I4257" i="1"/>
  <c r="J4257" i="1" s="1"/>
  <c r="I4256" i="1"/>
  <c r="J4256" i="1" s="1"/>
  <c r="I4255" i="1"/>
  <c r="J4255" i="1" s="1"/>
  <c r="I4254" i="1"/>
  <c r="J4254" i="1" s="1"/>
  <c r="I4253" i="1"/>
  <c r="J4253" i="1" s="1"/>
  <c r="I4252" i="1"/>
  <c r="J4252" i="1" s="1"/>
  <c r="I4251" i="1"/>
  <c r="J4251" i="1" s="1"/>
  <c r="I4250" i="1"/>
  <c r="J4250" i="1" s="1"/>
  <c r="I4249" i="1"/>
  <c r="J4249" i="1" s="1"/>
  <c r="I4248" i="1"/>
  <c r="J4248" i="1" s="1"/>
  <c r="I4247" i="1"/>
  <c r="J4247" i="1" s="1"/>
  <c r="I4246" i="1"/>
  <c r="J4246" i="1" s="1"/>
  <c r="I4245" i="1"/>
  <c r="J4245" i="1" s="1"/>
  <c r="I4244" i="1"/>
  <c r="J4244" i="1" s="1"/>
  <c r="I4243" i="1"/>
  <c r="J4243" i="1" s="1"/>
  <c r="I4242" i="1"/>
  <c r="J4242" i="1" s="1"/>
  <c r="I4241" i="1"/>
  <c r="J4241" i="1" s="1"/>
  <c r="I4240" i="1"/>
  <c r="J4240" i="1" s="1"/>
  <c r="I4239" i="1"/>
  <c r="J4239" i="1" s="1"/>
  <c r="I4238" i="1"/>
  <c r="J4238" i="1" s="1"/>
  <c r="I4237" i="1"/>
  <c r="J4237" i="1" s="1"/>
  <c r="I4236" i="1"/>
  <c r="J4236" i="1" s="1"/>
  <c r="I4235" i="1"/>
  <c r="J4235" i="1" s="1"/>
  <c r="I4234" i="1"/>
  <c r="J4234" i="1" s="1"/>
  <c r="I4233" i="1"/>
  <c r="J4233" i="1" s="1"/>
  <c r="I4232" i="1"/>
  <c r="J4232" i="1" s="1"/>
  <c r="I4231" i="1"/>
  <c r="J4231" i="1" s="1"/>
  <c r="I4230" i="1"/>
  <c r="J4230" i="1" s="1"/>
  <c r="I4229" i="1"/>
  <c r="J4229" i="1" s="1"/>
  <c r="I4228" i="1"/>
  <c r="J4228" i="1" s="1"/>
  <c r="I4227" i="1"/>
  <c r="J4227" i="1" s="1"/>
  <c r="I4226" i="1"/>
  <c r="J4226" i="1" s="1"/>
  <c r="I4225" i="1"/>
  <c r="J4225" i="1" s="1"/>
  <c r="I4224" i="1"/>
  <c r="J4224" i="1" s="1"/>
  <c r="I4223" i="1"/>
  <c r="J4223" i="1" s="1"/>
  <c r="I4222" i="1"/>
  <c r="J4222" i="1" s="1"/>
  <c r="I4221" i="1"/>
  <c r="J4221" i="1" s="1"/>
  <c r="I4220" i="1"/>
  <c r="J4220" i="1" s="1"/>
  <c r="I4219" i="1"/>
  <c r="J4219" i="1" s="1"/>
  <c r="I4218" i="1"/>
  <c r="J4218" i="1" s="1"/>
  <c r="I4217" i="1"/>
  <c r="J4217" i="1" s="1"/>
  <c r="I4216" i="1"/>
  <c r="J4216" i="1" s="1"/>
  <c r="I4215" i="1"/>
  <c r="J4215" i="1" s="1"/>
  <c r="I4214" i="1"/>
  <c r="J4214" i="1" s="1"/>
  <c r="I4213" i="1"/>
  <c r="J4213" i="1" s="1"/>
  <c r="I4212" i="1"/>
  <c r="J4212" i="1" s="1"/>
  <c r="I4211" i="1"/>
  <c r="J4211" i="1" s="1"/>
  <c r="I4210" i="1"/>
  <c r="J4210" i="1" s="1"/>
  <c r="I4209" i="1"/>
  <c r="J4209" i="1" s="1"/>
  <c r="I4208" i="1"/>
  <c r="J4208" i="1" s="1"/>
  <c r="I4207" i="1"/>
  <c r="J4207" i="1" s="1"/>
  <c r="I4206" i="1"/>
  <c r="J4206" i="1" s="1"/>
  <c r="I4205" i="1"/>
  <c r="J4205" i="1" s="1"/>
  <c r="I4204" i="1"/>
  <c r="J4204" i="1" s="1"/>
  <c r="I4203" i="1"/>
  <c r="J4203" i="1" s="1"/>
  <c r="I4202" i="1"/>
  <c r="J4202" i="1" s="1"/>
  <c r="I4201" i="1"/>
  <c r="J4201" i="1" s="1"/>
  <c r="I4200" i="1"/>
  <c r="J4200" i="1" s="1"/>
  <c r="I4199" i="1"/>
  <c r="J4199" i="1" s="1"/>
  <c r="I4198" i="1"/>
  <c r="J4198" i="1" s="1"/>
  <c r="I4197" i="1"/>
  <c r="J4197" i="1" s="1"/>
  <c r="I4196" i="1"/>
  <c r="J4196" i="1" s="1"/>
  <c r="I4195" i="1"/>
  <c r="J4195" i="1" s="1"/>
  <c r="I4194" i="1"/>
  <c r="J4194" i="1" s="1"/>
  <c r="I4193" i="1"/>
  <c r="J4193" i="1" s="1"/>
  <c r="I4192" i="1"/>
  <c r="J4192" i="1" s="1"/>
  <c r="I4191" i="1"/>
  <c r="J4191" i="1" s="1"/>
  <c r="I4190" i="1"/>
  <c r="J4190" i="1" s="1"/>
  <c r="I4189" i="1"/>
  <c r="J4189" i="1" s="1"/>
  <c r="I4188" i="1"/>
  <c r="J4188" i="1" s="1"/>
  <c r="I4187" i="1"/>
  <c r="J4187" i="1" s="1"/>
  <c r="I4186" i="1"/>
  <c r="J4186" i="1" s="1"/>
  <c r="I4185" i="1"/>
  <c r="J4185" i="1" s="1"/>
  <c r="I4184" i="1"/>
  <c r="J4184" i="1" s="1"/>
  <c r="I4183" i="1"/>
  <c r="J4183" i="1" s="1"/>
  <c r="I4182" i="1"/>
  <c r="J4182" i="1" s="1"/>
  <c r="I4181" i="1"/>
  <c r="J4181" i="1" s="1"/>
  <c r="I4180" i="1"/>
  <c r="J4180" i="1" s="1"/>
  <c r="I4179" i="1"/>
  <c r="J4179" i="1" s="1"/>
  <c r="I4178" i="1"/>
  <c r="J4178" i="1" s="1"/>
  <c r="I4177" i="1"/>
  <c r="J4177" i="1" s="1"/>
  <c r="I4176" i="1"/>
  <c r="J4176" i="1" s="1"/>
  <c r="I4175" i="1"/>
  <c r="J4175" i="1" s="1"/>
  <c r="I4174" i="1"/>
  <c r="J4174" i="1" s="1"/>
  <c r="I4173" i="1"/>
  <c r="J4173" i="1" s="1"/>
  <c r="I4172" i="1"/>
  <c r="J4172" i="1" s="1"/>
  <c r="I4171" i="1"/>
  <c r="J4171" i="1" s="1"/>
  <c r="I4170" i="1"/>
  <c r="J4170" i="1" s="1"/>
  <c r="I4169" i="1"/>
  <c r="J4169" i="1" s="1"/>
  <c r="I4168" i="1"/>
  <c r="J4168" i="1" s="1"/>
  <c r="I4167" i="1"/>
  <c r="J4167" i="1" s="1"/>
  <c r="I4166" i="1"/>
  <c r="J4166" i="1" s="1"/>
  <c r="I4165" i="1"/>
  <c r="J4165" i="1" s="1"/>
  <c r="I4164" i="1"/>
  <c r="J4164" i="1" s="1"/>
  <c r="I4163" i="1"/>
  <c r="J4163" i="1" s="1"/>
  <c r="I4162" i="1"/>
  <c r="J4162" i="1" s="1"/>
  <c r="I4161" i="1"/>
  <c r="J4161" i="1" s="1"/>
  <c r="I4160" i="1"/>
  <c r="J4160" i="1" s="1"/>
  <c r="I4159" i="1"/>
  <c r="J4159" i="1" s="1"/>
  <c r="I4158" i="1"/>
  <c r="J4158" i="1" s="1"/>
  <c r="I4157" i="1"/>
  <c r="J4157" i="1" s="1"/>
  <c r="I4156" i="1"/>
  <c r="J4156" i="1" s="1"/>
  <c r="I4155" i="1"/>
  <c r="J4155" i="1" s="1"/>
  <c r="I4154" i="1"/>
  <c r="J4154" i="1" s="1"/>
  <c r="I4153" i="1"/>
  <c r="J4153" i="1" s="1"/>
  <c r="I4152" i="1"/>
  <c r="J4152" i="1" s="1"/>
  <c r="I4151" i="1"/>
  <c r="J4151" i="1" s="1"/>
  <c r="I4150" i="1"/>
  <c r="J4150" i="1" s="1"/>
  <c r="I4149" i="1"/>
  <c r="J4149" i="1" s="1"/>
  <c r="I4148" i="1"/>
  <c r="J4148" i="1" s="1"/>
  <c r="I4147" i="1"/>
  <c r="J4147" i="1" s="1"/>
  <c r="I4146" i="1"/>
  <c r="J4146" i="1" s="1"/>
  <c r="I4145" i="1"/>
  <c r="J4145" i="1" s="1"/>
  <c r="I4144" i="1"/>
  <c r="J4144" i="1" s="1"/>
  <c r="I4143" i="1"/>
  <c r="J4143" i="1" s="1"/>
  <c r="I4142" i="1"/>
  <c r="J4142" i="1" s="1"/>
  <c r="I4141" i="1"/>
  <c r="J4141" i="1" s="1"/>
  <c r="I4140" i="1"/>
  <c r="J4140" i="1" s="1"/>
  <c r="I4139" i="1"/>
  <c r="J4139" i="1" s="1"/>
  <c r="I4138" i="1"/>
  <c r="J4138" i="1" s="1"/>
  <c r="I4137" i="1"/>
  <c r="J4137" i="1" s="1"/>
  <c r="I4136" i="1"/>
  <c r="J4136" i="1" s="1"/>
  <c r="I4135" i="1"/>
  <c r="J4135" i="1" s="1"/>
  <c r="I4134" i="1"/>
  <c r="J4134" i="1" s="1"/>
  <c r="I4133" i="1"/>
  <c r="J4133" i="1" s="1"/>
  <c r="I4132" i="1"/>
  <c r="J4132" i="1" s="1"/>
  <c r="I4131" i="1"/>
  <c r="J4131" i="1" s="1"/>
  <c r="I4130" i="1"/>
  <c r="J4130" i="1" s="1"/>
  <c r="I4129" i="1"/>
  <c r="J4129" i="1" s="1"/>
  <c r="I4128" i="1"/>
  <c r="J4128" i="1" s="1"/>
  <c r="I4127" i="1"/>
  <c r="J4127" i="1" s="1"/>
  <c r="I4126" i="1"/>
  <c r="J4126" i="1" s="1"/>
  <c r="I4125" i="1"/>
  <c r="J4125" i="1" s="1"/>
  <c r="I4124" i="1"/>
  <c r="J4124" i="1" s="1"/>
  <c r="I4123" i="1"/>
  <c r="J4123" i="1" s="1"/>
  <c r="I4122" i="1"/>
  <c r="J4122" i="1" s="1"/>
  <c r="I4121" i="1"/>
  <c r="J4121" i="1" s="1"/>
  <c r="I4120" i="1"/>
  <c r="J4120" i="1" s="1"/>
  <c r="I4119" i="1"/>
  <c r="J4119" i="1" s="1"/>
  <c r="I4118" i="1"/>
  <c r="J4118" i="1" s="1"/>
  <c r="I4117" i="1"/>
  <c r="J4117" i="1" s="1"/>
  <c r="I4116" i="1"/>
  <c r="J4116" i="1" s="1"/>
  <c r="I4115" i="1"/>
  <c r="J4115" i="1" s="1"/>
  <c r="I4114" i="1"/>
  <c r="J4114" i="1" s="1"/>
  <c r="I4113" i="1"/>
  <c r="J4113" i="1" s="1"/>
  <c r="I4112" i="1"/>
  <c r="J4112" i="1" s="1"/>
  <c r="I4111" i="1"/>
  <c r="J4111" i="1" s="1"/>
  <c r="I4110" i="1"/>
  <c r="J4110" i="1" s="1"/>
  <c r="I4109" i="1"/>
  <c r="J4109" i="1" s="1"/>
  <c r="I4108" i="1"/>
  <c r="J4108" i="1" s="1"/>
  <c r="I4107" i="1"/>
  <c r="J4107" i="1" s="1"/>
  <c r="I4106" i="1"/>
  <c r="J4106" i="1" s="1"/>
  <c r="I4105" i="1"/>
  <c r="J4105" i="1" s="1"/>
  <c r="I4104" i="1"/>
  <c r="J4104" i="1" s="1"/>
  <c r="I4103" i="1"/>
  <c r="J4103" i="1" s="1"/>
  <c r="I4102" i="1"/>
  <c r="J4102" i="1" s="1"/>
  <c r="I4101" i="1"/>
  <c r="J4101" i="1" s="1"/>
  <c r="I4100" i="1"/>
  <c r="J4100" i="1" s="1"/>
  <c r="I4099" i="1"/>
  <c r="J4099" i="1" s="1"/>
  <c r="I4098" i="1"/>
  <c r="J4098" i="1" s="1"/>
  <c r="I4097" i="1"/>
  <c r="J4097" i="1" s="1"/>
  <c r="I4096" i="1"/>
  <c r="J4096" i="1" s="1"/>
  <c r="I4095" i="1"/>
  <c r="J4095" i="1" s="1"/>
  <c r="I4094" i="1"/>
  <c r="J4094" i="1" s="1"/>
  <c r="I4093" i="1"/>
  <c r="J4093" i="1" s="1"/>
  <c r="I4092" i="1"/>
  <c r="J4092" i="1" s="1"/>
  <c r="I4091" i="1"/>
  <c r="J4091" i="1" s="1"/>
  <c r="I4090" i="1"/>
  <c r="J4090" i="1" s="1"/>
  <c r="I4089" i="1"/>
  <c r="J4089" i="1" s="1"/>
  <c r="I4088" i="1"/>
  <c r="J4088" i="1" s="1"/>
  <c r="I4087" i="1"/>
  <c r="J4087" i="1" s="1"/>
  <c r="I4086" i="1"/>
  <c r="J4086" i="1" s="1"/>
  <c r="I4085" i="1"/>
  <c r="J4085" i="1" s="1"/>
  <c r="I4084" i="1"/>
  <c r="J4084" i="1" s="1"/>
  <c r="I4083" i="1"/>
  <c r="J4083" i="1" s="1"/>
  <c r="I4082" i="1"/>
  <c r="J4082" i="1" s="1"/>
  <c r="I4081" i="1"/>
  <c r="J4081" i="1" s="1"/>
  <c r="I4080" i="1"/>
  <c r="J4080" i="1" s="1"/>
  <c r="I4079" i="1"/>
  <c r="J4079" i="1" s="1"/>
  <c r="I4078" i="1"/>
  <c r="J4078" i="1" s="1"/>
  <c r="I4077" i="1"/>
  <c r="J4077" i="1" s="1"/>
  <c r="I4076" i="1"/>
  <c r="J4076" i="1" s="1"/>
  <c r="I4075" i="1"/>
  <c r="J4075" i="1" s="1"/>
  <c r="I4074" i="1"/>
  <c r="J4074" i="1" s="1"/>
  <c r="I4073" i="1"/>
  <c r="J4073" i="1" s="1"/>
  <c r="I4072" i="1"/>
  <c r="J4072" i="1" s="1"/>
  <c r="I4071" i="1"/>
  <c r="J4071" i="1" s="1"/>
  <c r="I4070" i="1"/>
  <c r="J4070" i="1" s="1"/>
  <c r="I4069" i="1"/>
  <c r="J4069" i="1" s="1"/>
  <c r="I4068" i="1"/>
  <c r="J4068" i="1" s="1"/>
  <c r="I4067" i="1"/>
  <c r="J4067" i="1" s="1"/>
  <c r="I4066" i="1"/>
  <c r="J4066" i="1" s="1"/>
  <c r="I4065" i="1"/>
  <c r="J4065" i="1" s="1"/>
  <c r="I4064" i="1"/>
  <c r="J4064" i="1" s="1"/>
  <c r="I4063" i="1"/>
  <c r="J4063" i="1" s="1"/>
  <c r="I4062" i="1"/>
  <c r="J4062" i="1" s="1"/>
  <c r="I4061" i="1"/>
  <c r="J4061" i="1" s="1"/>
  <c r="I4060" i="1"/>
  <c r="J4060" i="1" s="1"/>
  <c r="I4059" i="1"/>
  <c r="J4059" i="1" s="1"/>
  <c r="I4058" i="1"/>
  <c r="J4058" i="1" s="1"/>
  <c r="I4057" i="1"/>
  <c r="J4057" i="1" s="1"/>
  <c r="I4056" i="1"/>
  <c r="J4056" i="1" s="1"/>
  <c r="I4055" i="1"/>
  <c r="J4055" i="1" s="1"/>
  <c r="I4054" i="1"/>
  <c r="J4054" i="1" s="1"/>
  <c r="I4053" i="1"/>
  <c r="J4053" i="1" s="1"/>
  <c r="I4052" i="1"/>
  <c r="J4052" i="1" s="1"/>
  <c r="I4051" i="1"/>
  <c r="J4051" i="1" s="1"/>
  <c r="I4050" i="1"/>
  <c r="J4050" i="1" s="1"/>
  <c r="I4049" i="1"/>
  <c r="J4049" i="1" s="1"/>
  <c r="I4048" i="1"/>
  <c r="J4048" i="1" s="1"/>
  <c r="I4047" i="1"/>
  <c r="J4047" i="1" s="1"/>
  <c r="I4046" i="1"/>
  <c r="J4046" i="1" s="1"/>
  <c r="I4045" i="1"/>
  <c r="J4045" i="1" s="1"/>
  <c r="I4044" i="1"/>
  <c r="J4044" i="1" s="1"/>
  <c r="I4043" i="1"/>
  <c r="J4043" i="1" s="1"/>
  <c r="I4042" i="1"/>
  <c r="J4042" i="1" s="1"/>
  <c r="I4041" i="1"/>
  <c r="J4041" i="1" s="1"/>
  <c r="I4040" i="1"/>
  <c r="J4040" i="1" s="1"/>
  <c r="I4039" i="1"/>
  <c r="J4039" i="1" s="1"/>
  <c r="I4038" i="1"/>
  <c r="J4038" i="1" s="1"/>
  <c r="I4037" i="1"/>
  <c r="J4037" i="1" s="1"/>
  <c r="I4036" i="1"/>
  <c r="J4036" i="1" s="1"/>
  <c r="I4035" i="1"/>
  <c r="J4035" i="1" s="1"/>
  <c r="I4034" i="1"/>
  <c r="J4034" i="1" s="1"/>
  <c r="I4033" i="1"/>
  <c r="J4033" i="1" s="1"/>
  <c r="I4032" i="1"/>
  <c r="J4032" i="1" s="1"/>
  <c r="I4031" i="1"/>
  <c r="J4031" i="1" s="1"/>
  <c r="I4030" i="1"/>
  <c r="J4030" i="1" s="1"/>
  <c r="I4029" i="1"/>
  <c r="J4029" i="1" s="1"/>
  <c r="I4028" i="1"/>
  <c r="J4028" i="1" s="1"/>
  <c r="I4027" i="1"/>
  <c r="J4027" i="1" s="1"/>
  <c r="I4026" i="1"/>
  <c r="J4026" i="1" s="1"/>
  <c r="I4025" i="1"/>
  <c r="J4025" i="1" s="1"/>
  <c r="I4024" i="1"/>
  <c r="J4024" i="1" s="1"/>
  <c r="I4023" i="1"/>
  <c r="J4023" i="1" s="1"/>
  <c r="I4022" i="1"/>
  <c r="J4022" i="1" s="1"/>
  <c r="I4021" i="1"/>
  <c r="J4021" i="1" s="1"/>
  <c r="I4020" i="1"/>
  <c r="J4020" i="1" s="1"/>
  <c r="I4019" i="1"/>
  <c r="J4019" i="1" s="1"/>
  <c r="I4018" i="1"/>
  <c r="J4018" i="1" s="1"/>
  <c r="I4017" i="1"/>
  <c r="J4017" i="1" s="1"/>
  <c r="I4016" i="1"/>
  <c r="J4016" i="1" s="1"/>
  <c r="I4015" i="1"/>
  <c r="J4015" i="1" s="1"/>
  <c r="I4014" i="1"/>
  <c r="J4014" i="1" s="1"/>
  <c r="I4013" i="1"/>
  <c r="J4013" i="1" s="1"/>
  <c r="I4012" i="1"/>
  <c r="J4012" i="1" s="1"/>
  <c r="I4011" i="1"/>
  <c r="J4011" i="1" s="1"/>
  <c r="I4010" i="1"/>
  <c r="J4010" i="1" s="1"/>
  <c r="I4009" i="1"/>
  <c r="J4009" i="1" s="1"/>
  <c r="I4008" i="1"/>
  <c r="J4008" i="1" s="1"/>
  <c r="I4007" i="1"/>
  <c r="J4007" i="1" s="1"/>
  <c r="I4006" i="1"/>
  <c r="J4006" i="1" s="1"/>
  <c r="I4005" i="1"/>
  <c r="J4005" i="1" s="1"/>
  <c r="I4004" i="1"/>
  <c r="J4004" i="1" s="1"/>
  <c r="I4003" i="1"/>
  <c r="J4003" i="1" s="1"/>
  <c r="I4002" i="1"/>
  <c r="J4002" i="1" s="1"/>
  <c r="I4001" i="1"/>
  <c r="J4001" i="1" s="1"/>
  <c r="I4000" i="1"/>
  <c r="J4000" i="1" s="1"/>
  <c r="I3999" i="1"/>
  <c r="J3999" i="1" s="1"/>
  <c r="I3998" i="1"/>
  <c r="J3998" i="1" s="1"/>
  <c r="I3997" i="1"/>
  <c r="J3997" i="1" s="1"/>
  <c r="I3996" i="1"/>
  <c r="J3996" i="1" s="1"/>
  <c r="I3995" i="1"/>
  <c r="J3995" i="1" s="1"/>
  <c r="I3994" i="1"/>
  <c r="J3994" i="1" s="1"/>
  <c r="I3993" i="1"/>
  <c r="J3993" i="1" s="1"/>
  <c r="I3992" i="1"/>
  <c r="J3992" i="1" s="1"/>
  <c r="I3991" i="1"/>
  <c r="J3991" i="1" s="1"/>
  <c r="I3990" i="1"/>
  <c r="J3990" i="1" s="1"/>
  <c r="I3989" i="1"/>
  <c r="J3989" i="1" s="1"/>
  <c r="I3988" i="1"/>
  <c r="J3988" i="1" s="1"/>
  <c r="I3987" i="1"/>
  <c r="J3987" i="1" s="1"/>
  <c r="I3986" i="1"/>
  <c r="J3986" i="1" s="1"/>
  <c r="I3985" i="1"/>
  <c r="J3985" i="1" s="1"/>
  <c r="I3984" i="1"/>
  <c r="J3984" i="1" s="1"/>
  <c r="I3983" i="1"/>
  <c r="J3983" i="1" s="1"/>
  <c r="I3982" i="1"/>
  <c r="J3982" i="1" s="1"/>
  <c r="I3981" i="1"/>
  <c r="J3981" i="1" s="1"/>
  <c r="I3980" i="1"/>
  <c r="J3980" i="1" s="1"/>
  <c r="I3979" i="1"/>
  <c r="J3979" i="1" s="1"/>
  <c r="I3978" i="1"/>
  <c r="J3978" i="1" s="1"/>
  <c r="I3977" i="1"/>
  <c r="J3977" i="1" s="1"/>
  <c r="I3976" i="1"/>
  <c r="J3976" i="1" s="1"/>
  <c r="I3975" i="1"/>
  <c r="J3975" i="1" s="1"/>
  <c r="I3974" i="1"/>
  <c r="J3974" i="1" s="1"/>
  <c r="I3973" i="1"/>
  <c r="J3973" i="1" s="1"/>
  <c r="I3972" i="1"/>
  <c r="J3972" i="1" s="1"/>
  <c r="I3971" i="1"/>
  <c r="J3971" i="1" s="1"/>
  <c r="I3970" i="1"/>
  <c r="J3970" i="1" s="1"/>
  <c r="I3969" i="1"/>
  <c r="J3969" i="1" s="1"/>
  <c r="I3968" i="1"/>
  <c r="J3968" i="1" s="1"/>
  <c r="I3967" i="1"/>
  <c r="J3967" i="1" s="1"/>
  <c r="I3966" i="1"/>
  <c r="J3966" i="1" s="1"/>
  <c r="I3965" i="1"/>
  <c r="J3965" i="1" s="1"/>
  <c r="I3964" i="1"/>
  <c r="J3964" i="1" s="1"/>
  <c r="I3963" i="1"/>
  <c r="J3963" i="1" s="1"/>
  <c r="I3962" i="1"/>
  <c r="J3962" i="1" s="1"/>
  <c r="I3961" i="1"/>
  <c r="J3961" i="1" s="1"/>
  <c r="I3960" i="1"/>
  <c r="J3960" i="1" s="1"/>
  <c r="I3959" i="1"/>
  <c r="J3959" i="1" s="1"/>
  <c r="I3958" i="1"/>
  <c r="J3958" i="1" s="1"/>
  <c r="I3957" i="1"/>
  <c r="J3957" i="1" s="1"/>
  <c r="I3956" i="1"/>
  <c r="J3956" i="1" s="1"/>
  <c r="I3955" i="1"/>
  <c r="J3955" i="1" s="1"/>
  <c r="I3954" i="1"/>
  <c r="J3954" i="1" s="1"/>
  <c r="I3953" i="1"/>
  <c r="J3953" i="1" s="1"/>
  <c r="I3952" i="1"/>
  <c r="J3952" i="1" s="1"/>
  <c r="I3951" i="1"/>
  <c r="J3951" i="1" s="1"/>
  <c r="I3950" i="1"/>
  <c r="J3950" i="1" s="1"/>
  <c r="I3949" i="1"/>
  <c r="J3949" i="1" s="1"/>
  <c r="I3948" i="1"/>
  <c r="J3948" i="1" s="1"/>
  <c r="I3947" i="1"/>
  <c r="J3947" i="1" s="1"/>
  <c r="I3946" i="1"/>
  <c r="J3946" i="1" s="1"/>
  <c r="I3945" i="1"/>
  <c r="J3945" i="1" s="1"/>
  <c r="I3944" i="1"/>
  <c r="J3944" i="1" s="1"/>
  <c r="I3943" i="1"/>
  <c r="J3943" i="1" s="1"/>
  <c r="I3942" i="1"/>
  <c r="J3942" i="1" s="1"/>
  <c r="I3941" i="1"/>
  <c r="J3941" i="1" s="1"/>
  <c r="I3940" i="1"/>
  <c r="J3940" i="1" s="1"/>
  <c r="I3939" i="1"/>
  <c r="J3939" i="1" s="1"/>
  <c r="I3938" i="1"/>
  <c r="J3938" i="1" s="1"/>
  <c r="I3937" i="1"/>
  <c r="J3937" i="1" s="1"/>
  <c r="I3936" i="1"/>
  <c r="J3936" i="1" s="1"/>
  <c r="I3935" i="1"/>
  <c r="J3935" i="1" s="1"/>
  <c r="I3934" i="1"/>
  <c r="J3934" i="1" s="1"/>
  <c r="I3933" i="1"/>
  <c r="J3933" i="1" s="1"/>
  <c r="I3932" i="1"/>
  <c r="J3932" i="1" s="1"/>
  <c r="I3931" i="1"/>
  <c r="J3931" i="1" s="1"/>
  <c r="I3930" i="1"/>
  <c r="J3930" i="1" s="1"/>
  <c r="I3929" i="1"/>
  <c r="J3929" i="1" s="1"/>
  <c r="I3928" i="1"/>
  <c r="J3928" i="1" s="1"/>
  <c r="I3927" i="1"/>
  <c r="J3927" i="1" s="1"/>
  <c r="I3926" i="1"/>
  <c r="J3926" i="1" s="1"/>
  <c r="I3925" i="1"/>
  <c r="J3925" i="1" s="1"/>
  <c r="I3924" i="1"/>
  <c r="J3924" i="1" s="1"/>
  <c r="I3923" i="1"/>
  <c r="J3923" i="1" s="1"/>
  <c r="I3922" i="1"/>
  <c r="J3922" i="1" s="1"/>
  <c r="I3921" i="1"/>
  <c r="J3921" i="1" s="1"/>
  <c r="I3920" i="1"/>
  <c r="J3920" i="1" s="1"/>
  <c r="I3919" i="1"/>
  <c r="J3919" i="1" s="1"/>
  <c r="I3918" i="1"/>
  <c r="J3918" i="1" s="1"/>
  <c r="I3917" i="1"/>
  <c r="J3917" i="1" s="1"/>
  <c r="I3916" i="1"/>
  <c r="J3916" i="1" s="1"/>
  <c r="I3915" i="1"/>
  <c r="J3915" i="1" s="1"/>
  <c r="I3914" i="1"/>
  <c r="J3914" i="1" s="1"/>
  <c r="I3913" i="1"/>
  <c r="J3913" i="1" s="1"/>
  <c r="I3912" i="1"/>
  <c r="J3912" i="1" s="1"/>
  <c r="I3911" i="1"/>
  <c r="J3911" i="1" s="1"/>
  <c r="I3910" i="1"/>
  <c r="J3910" i="1" s="1"/>
  <c r="I3909" i="1"/>
  <c r="J3909" i="1" s="1"/>
  <c r="I3908" i="1"/>
  <c r="J3908" i="1" s="1"/>
  <c r="I3907" i="1"/>
  <c r="J3907" i="1" s="1"/>
  <c r="I3906" i="1"/>
  <c r="J3906" i="1" s="1"/>
  <c r="I3905" i="1"/>
  <c r="J3905" i="1" s="1"/>
  <c r="I3904" i="1"/>
  <c r="J3904" i="1" s="1"/>
  <c r="I3903" i="1"/>
  <c r="J3903" i="1" s="1"/>
  <c r="I3902" i="1"/>
  <c r="J3902" i="1" s="1"/>
  <c r="I3901" i="1"/>
  <c r="J3901" i="1" s="1"/>
  <c r="I3900" i="1"/>
  <c r="J3900" i="1" s="1"/>
  <c r="I3899" i="1"/>
  <c r="J3899" i="1" s="1"/>
  <c r="I3898" i="1"/>
  <c r="J3898" i="1" s="1"/>
  <c r="I3897" i="1"/>
  <c r="J3897" i="1" s="1"/>
  <c r="I3896" i="1"/>
  <c r="J3896" i="1" s="1"/>
  <c r="I3895" i="1"/>
  <c r="J3895" i="1" s="1"/>
  <c r="I3894" i="1"/>
  <c r="J3894" i="1" s="1"/>
  <c r="I3893" i="1"/>
  <c r="J3893" i="1" s="1"/>
  <c r="I3892" i="1"/>
  <c r="J3892" i="1" s="1"/>
  <c r="I3891" i="1"/>
  <c r="J3891" i="1" s="1"/>
  <c r="I3890" i="1"/>
  <c r="J3890" i="1" s="1"/>
  <c r="I3889" i="1"/>
  <c r="J3889" i="1" s="1"/>
  <c r="I3888" i="1"/>
  <c r="J3888" i="1" s="1"/>
  <c r="I3887" i="1"/>
  <c r="J3887" i="1" s="1"/>
  <c r="I3886" i="1"/>
  <c r="J3886" i="1" s="1"/>
  <c r="I3885" i="1"/>
  <c r="J3885" i="1" s="1"/>
  <c r="I3884" i="1"/>
  <c r="J3884" i="1" s="1"/>
  <c r="I3883" i="1"/>
  <c r="J3883" i="1" s="1"/>
  <c r="I3882" i="1"/>
  <c r="J3882" i="1" s="1"/>
  <c r="I3881" i="1"/>
  <c r="J3881" i="1" s="1"/>
  <c r="I3880" i="1"/>
  <c r="J3880" i="1" s="1"/>
  <c r="I3879" i="1"/>
  <c r="J3879" i="1" s="1"/>
  <c r="I3878" i="1"/>
  <c r="J3878" i="1" s="1"/>
  <c r="I3877" i="1"/>
  <c r="J3877" i="1" s="1"/>
  <c r="I3876" i="1"/>
  <c r="J3876" i="1" s="1"/>
  <c r="I3875" i="1"/>
  <c r="J3875" i="1" s="1"/>
  <c r="I3874" i="1"/>
  <c r="J3874" i="1" s="1"/>
  <c r="I3873" i="1"/>
  <c r="J3873" i="1" s="1"/>
  <c r="I3872" i="1"/>
  <c r="J3872" i="1" s="1"/>
  <c r="I3871" i="1"/>
  <c r="J3871" i="1" s="1"/>
  <c r="I3870" i="1"/>
  <c r="J3870" i="1" s="1"/>
  <c r="I3869" i="1"/>
  <c r="J3869" i="1" s="1"/>
  <c r="I3868" i="1"/>
  <c r="J3868" i="1" s="1"/>
  <c r="I3867" i="1"/>
  <c r="J3867" i="1" s="1"/>
  <c r="I3866" i="1"/>
  <c r="J3866" i="1" s="1"/>
  <c r="I3865" i="1"/>
  <c r="J3865" i="1" s="1"/>
  <c r="I3864" i="1"/>
  <c r="J3864" i="1" s="1"/>
  <c r="I3863" i="1"/>
  <c r="J3863" i="1" s="1"/>
  <c r="I3862" i="1"/>
  <c r="J3862" i="1" s="1"/>
  <c r="I3861" i="1"/>
  <c r="J3861" i="1" s="1"/>
  <c r="I3860" i="1"/>
  <c r="J3860" i="1" s="1"/>
  <c r="I3859" i="1"/>
  <c r="J3859" i="1" s="1"/>
  <c r="I3858" i="1"/>
  <c r="J3858" i="1" s="1"/>
  <c r="I3857" i="1"/>
  <c r="J3857" i="1" s="1"/>
  <c r="I3856" i="1"/>
  <c r="J3856" i="1" s="1"/>
  <c r="I3855" i="1"/>
  <c r="J3855" i="1" s="1"/>
  <c r="I3854" i="1"/>
  <c r="J3854" i="1" s="1"/>
  <c r="I3853" i="1"/>
  <c r="J3853" i="1" s="1"/>
  <c r="I3852" i="1"/>
  <c r="J3852" i="1" s="1"/>
  <c r="I3851" i="1"/>
  <c r="J3851" i="1" s="1"/>
  <c r="I3850" i="1"/>
  <c r="J3850" i="1" s="1"/>
  <c r="I3849" i="1"/>
  <c r="J3849" i="1" s="1"/>
  <c r="I3848" i="1"/>
  <c r="J3848" i="1" s="1"/>
  <c r="I3847" i="1"/>
  <c r="J3847" i="1" s="1"/>
  <c r="I3846" i="1"/>
  <c r="J3846" i="1" s="1"/>
  <c r="I3845" i="1"/>
  <c r="J3845" i="1" s="1"/>
  <c r="I3844" i="1"/>
  <c r="J3844" i="1" s="1"/>
  <c r="I3843" i="1"/>
  <c r="J3843" i="1" s="1"/>
  <c r="I3842" i="1"/>
  <c r="J3842" i="1" s="1"/>
  <c r="I3841" i="1"/>
  <c r="J3841" i="1" s="1"/>
  <c r="I3840" i="1"/>
  <c r="J3840" i="1" s="1"/>
  <c r="I3839" i="1"/>
  <c r="J3839" i="1" s="1"/>
  <c r="I3838" i="1"/>
  <c r="J3838" i="1" s="1"/>
  <c r="I3837" i="1"/>
  <c r="J3837" i="1" s="1"/>
  <c r="I3836" i="1"/>
  <c r="J3836" i="1" s="1"/>
  <c r="I3835" i="1"/>
  <c r="J3835" i="1" s="1"/>
  <c r="I3834" i="1"/>
  <c r="J3834" i="1" s="1"/>
  <c r="I3833" i="1"/>
  <c r="J3833" i="1" s="1"/>
  <c r="I3832" i="1"/>
  <c r="J3832" i="1" s="1"/>
  <c r="I3831" i="1"/>
  <c r="J3831" i="1" s="1"/>
  <c r="I3830" i="1"/>
  <c r="J3830" i="1" s="1"/>
  <c r="I3829" i="1"/>
  <c r="J3829" i="1" s="1"/>
  <c r="I3828" i="1"/>
  <c r="J3828" i="1" s="1"/>
  <c r="I3827" i="1"/>
  <c r="J3827" i="1" s="1"/>
  <c r="I3826" i="1"/>
  <c r="J3826" i="1" s="1"/>
  <c r="I3825" i="1"/>
  <c r="J3825" i="1" s="1"/>
  <c r="I3824" i="1"/>
  <c r="J3824" i="1" s="1"/>
  <c r="I3823" i="1"/>
  <c r="J3823" i="1" s="1"/>
  <c r="I3822" i="1"/>
  <c r="J3822" i="1" s="1"/>
  <c r="I3821" i="1"/>
  <c r="J3821" i="1" s="1"/>
  <c r="I3820" i="1"/>
  <c r="J3820" i="1" s="1"/>
  <c r="I3819" i="1"/>
  <c r="J3819" i="1" s="1"/>
  <c r="I3818" i="1"/>
  <c r="J3818" i="1" s="1"/>
  <c r="I3817" i="1"/>
  <c r="J3817" i="1" s="1"/>
  <c r="I3816" i="1"/>
  <c r="J3816" i="1" s="1"/>
  <c r="I3815" i="1"/>
  <c r="J3815" i="1" s="1"/>
  <c r="I3814" i="1"/>
  <c r="J3814" i="1" s="1"/>
  <c r="I3813" i="1"/>
  <c r="J3813" i="1" s="1"/>
  <c r="I3812" i="1"/>
  <c r="J3812" i="1" s="1"/>
  <c r="I3811" i="1"/>
  <c r="J3811" i="1" s="1"/>
  <c r="I3810" i="1"/>
  <c r="J3810" i="1" s="1"/>
  <c r="I3809" i="1"/>
  <c r="J3809" i="1" s="1"/>
  <c r="I3808" i="1"/>
  <c r="J3808" i="1" s="1"/>
  <c r="I3807" i="1"/>
  <c r="J3807" i="1" s="1"/>
  <c r="I3806" i="1"/>
  <c r="J3806" i="1" s="1"/>
  <c r="I3805" i="1"/>
  <c r="J3805" i="1" s="1"/>
  <c r="I3804" i="1"/>
  <c r="J3804" i="1" s="1"/>
  <c r="I3803" i="1"/>
  <c r="J3803" i="1" s="1"/>
  <c r="I3802" i="1"/>
  <c r="J3802" i="1" s="1"/>
  <c r="I3801" i="1"/>
  <c r="J3801" i="1" s="1"/>
  <c r="I3800" i="1"/>
  <c r="J3800" i="1" s="1"/>
  <c r="I3799" i="1"/>
  <c r="J3799" i="1" s="1"/>
  <c r="I3798" i="1"/>
  <c r="J3798" i="1" s="1"/>
  <c r="I3797" i="1"/>
  <c r="J3797" i="1" s="1"/>
  <c r="I3796" i="1"/>
  <c r="J3796" i="1" s="1"/>
  <c r="I3795" i="1"/>
  <c r="J3795" i="1" s="1"/>
  <c r="I3794" i="1"/>
  <c r="J3794" i="1" s="1"/>
  <c r="I3793" i="1"/>
  <c r="J3793" i="1" s="1"/>
  <c r="I3792" i="1"/>
  <c r="J3792" i="1" s="1"/>
  <c r="I3791" i="1"/>
  <c r="J3791" i="1" s="1"/>
  <c r="I3790" i="1"/>
  <c r="J3790" i="1" s="1"/>
  <c r="I3789" i="1"/>
  <c r="J3789" i="1" s="1"/>
  <c r="I3788" i="1"/>
  <c r="J3788" i="1" s="1"/>
  <c r="I3787" i="1"/>
  <c r="J3787" i="1" s="1"/>
  <c r="I3786" i="1"/>
  <c r="J3786" i="1" s="1"/>
  <c r="I3785" i="1"/>
  <c r="J3785" i="1" s="1"/>
  <c r="I3784" i="1"/>
  <c r="J3784" i="1" s="1"/>
  <c r="I3783" i="1"/>
  <c r="J3783" i="1" s="1"/>
  <c r="I3782" i="1"/>
  <c r="J3782" i="1" s="1"/>
  <c r="I3781" i="1"/>
  <c r="J3781" i="1" s="1"/>
  <c r="I3780" i="1"/>
  <c r="J3780" i="1" s="1"/>
  <c r="I3779" i="1"/>
  <c r="J3779" i="1" s="1"/>
  <c r="I3778" i="1"/>
  <c r="J3778" i="1" s="1"/>
  <c r="I3777" i="1"/>
  <c r="J3777" i="1" s="1"/>
  <c r="I3776" i="1"/>
  <c r="J3776" i="1" s="1"/>
  <c r="I3775" i="1"/>
  <c r="J3775" i="1" s="1"/>
  <c r="I3774" i="1"/>
  <c r="J3774" i="1" s="1"/>
  <c r="I3773" i="1"/>
  <c r="J3773" i="1" s="1"/>
  <c r="I3772" i="1"/>
  <c r="J3772" i="1" s="1"/>
  <c r="I3771" i="1"/>
  <c r="J3771" i="1" s="1"/>
  <c r="I3770" i="1"/>
  <c r="J3770" i="1" s="1"/>
  <c r="I3769" i="1"/>
  <c r="J3769" i="1" s="1"/>
  <c r="I3768" i="1"/>
  <c r="J3768" i="1" s="1"/>
  <c r="I3767" i="1"/>
  <c r="J3767" i="1" s="1"/>
  <c r="I3766" i="1"/>
  <c r="J3766" i="1" s="1"/>
  <c r="I3765" i="1"/>
  <c r="J3765" i="1" s="1"/>
  <c r="I3764" i="1"/>
  <c r="J3764" i="1" s="1"/>
  <c r="I3763" i="1"/>
  <c r="J3763" i="1" s="1"/>
  <c r="I3762" i="1"/>
  <c r="J3762" i="1" s="1"/>
  <c r="I3761" i="1"/>
  <c r="J3761" i="1" s="1"/>
  <c r="I3760" i="1"/>
  <c r="J3760" i="1" s="1"/>
  <c r="I3759" i="1"/>
  <c r="J3759" i="1" s="1"/>
  <c r="I3758" i="1"/>
  <c r="J3758" i="1" s="1"/>
  <c r="I3757" i="1"/>
  <c r="J3757" i="1" s="1"/>
  <c r="I3756" i="1"/>
  <c r="J3756" i="1" s="1"/>
  <c r="I3755" i="1"/>
  <c r="J3755" i="1" s="1"/>
  <c r="I3754" i="1"/>
  <c r="J3754" i="1" s="1"/>
  <c r="I3753" i="1"/>
  <c r="J3753" i="1" s="1"/>
  <c r="I3752" i="1"/>
  <c r="J3752" i="1" s="1"/>
  <c r="I3751" i="1"/>
  <c r="J3751" i="1" s="1"/>
  <c r="I3750" i="1"/>
  <c r="J3750" i="1" s="1"/>
  <c r="I3749" i="1"/>
  <c r="J3749" i="1" s="1"/>
  <c r="I3748" i="1"/>
  <c r="J3748" i="1" s="1"/>
  <c r="I3747" i="1"/>
  <c r="J3747" i="1" s="1"/>
  <c r="I3746" i="1"/>
  <c r="J3746" i="1" s="1"/>
  <c r="I3745" i="1"/>
  <c r="J3745" i="1" s="1"/>
  <c r="I3744" i="1"/>
  <c r="J3744" i="1" s="1"/>
  <c r="I3743" i="1"/>
  <c r="J3743" i="1" s="1"/>
  <c r="I3742" i="1"/>
  <c r="J3742" i="1" s="1"/>
  <c r="I3741" i="1"/>
  <c r="J3741" i="1" s="1"/>
  <c r="I3740" i="1"/>
  <c r="J3740" i="1" s="1"/>
  <c r="I3739" i="1"/>
  <c r="J3739" i="1" s="1"/>
  <c r="I3738" i="1"/>
  <c r="J3738" i="1" s="1"/>
  <c r="I3737" i="1"/>
  <c r="J3737" i="1" s="1"/>
  <c r="I3736" i="1"/>
  <c r="J3736" i="1" s="1"/>
  <c r="I3735" i="1"/>
  <c r="J3735" i="1" s="1"/>
  <c r="I3734" i="1"/>
  <c r="J3734" i="1" s="1"/>
  <c r="I3733" i="1"/>
  <c r="J3733" i="1" s="1"/>
  <c r="I3732" i="1"/>
  <c r="J3732" i="1" s="1"/>
  <c r="I3731" i="1"/>
  <c r="J3731" i="1" s="1"/>
  <c r="I3730" i="1"/>
  <c r="J3730" i="1" s="1"/>
  <c r="I3729" i="1"/>
  <c r="J3729" i="1" s="1"/>
  <c r="I3728" i="1"/>
  <c r="J3728" i="1" s="1"/>
  <c r="I3727" i="1"/>
  <c r="J3727" i="1" s="1"/>
  <c r="I3726" i="1"/>
  <c r="J3726" i="1" s="1"/>
  <c r="I3725" i="1"/>
  <c r="J3725" i="1" s="1"/>
  <c r="I3724" i="1"/>
  <c r="J3724" i="1" s="1"/>
  <c r="I3723" i="1"/>
  <c r="J3723" i="1" s="1"/>
  <c r="I3722" i="1"/>
  <c r="J3722" i="1" s="1"/>
  <c r="I3721" i="1"/>
  <c r="J3721" i="1" s="1"/>
  <c r="I3720" i="1"/>
  <c r="J3720" i="1" s="1"/>
  <c r="I3719" i="1"/>
  <c r="J3719" i="1" s="1"/>
  <c r="I3718" i="1"/>
  <c r="J3718" i="1" s="1"/>
  <c r="I3717" i="1"/>
  <c r="J3717" i="1" s="1"/>
  <c r="I3716" i="1"/>
  <c r="J3716" i="1" s="1"/>
  <c r="I3715" i="1"/>
  <c r="J3715" i="1" s="1"/>
  <c r="I3714" i="1"/>
  <c r="J3714" i="1" s="1"/>
  <c r="I3713" i="1"/>
  <c r="J3713" i="1" s="1"/>
  <c r="I3712" i="1"/>
  <c r="J3712" i="1" s="1"/>
  <c r="I3711" i="1"/>
  <c r="J3711" i="1" s="1"/>
  <c r="I3710" i="1"/>
  <c r="J3710" i="1" s="1"/>
  <c r="I3709" i="1"/>
  <c r="J3709" i="1" s="1"/>
  <c r="I3708" i="1"/>
  <c r="J3708" i="1" s="1"/>
  <c r="I3707" i="1"/>
  <c r="J3707" i="1" s="1"/>
  <c r="I3706" i="1"/>
  <c r="J3706" i="1" s="1"/>
  <c r="I3705" i="1"/>
  <c r="J3705" i="1" s="1"/>
  <c r="I3704" i="1"/>
  <c r="J3704" i="1" s="1"/>
  <c r="I3703" i="1"/>
  <c r="J3703" i="1" s="1"/>
  <c r="I3702" i="1"/>
  <c r="J3702" i="1" s="1"/>
  <c r="I3701" i="1"/>
  <c r="J3701" i="1" s="1"/>
  <c r="I3700" i="1"/>
  <c r="J3700" i="1" s="1"/>
  <c r="I3699" i="1"/>
  <c r="J3699" i="1" s="1"/>
  <c r="I3698" i="1"/>
  <c r="J3698" i="1" s="1"/>
  <c r="I3697" i="1"/>
  <c r="J3697" i="1" s="1"/>
  <c r="I3696" i="1"/>
  <c r="J3696" i="1" s="1"/>
  <c r="I3695" i="1"/>
  <c r="J3695" i="1" s="1"/>
  <c r="I3694" i="1"/>
  <c r="J3694" i="1" s="1"/>
  <c r="I3693" i="1"/>
  <c r="J3693" i="1" s="1"/>
  <c r="I3692" i="1"/>
  <c r="J3692" i="1" s="1"/>
  <c r="I3691" i="1"/>
  <c r="J3691" i="1" s="1"/>
  <c r="I3690" i="1"/>
  <c r="J3690" i="1" s="1"/>
  <c r="I3689" i="1"/>
  <c r="J3689" i="1" s="1"/>
  <c r="I3688" i="1"/>
  <c r="J3688" i="1" s="1"/>
  <c r="I3687" i="1"/>
  <c r="J3687" i="1" s="1"/>
  <c r="I3686" i="1"/>
  <c r="J3686" i="1" s="1"/>
  <c r="I3685" i="1"/>
  <c r="J3685" i="1" s="1"/>
  <c r="I3684" i="1"/>
  <c r="J3684" i="1" s="1"/>
  <c r="I3683" i="1"/>
  <c r="J3683" i="1" s="1"/>
  <c r="I3682" i="1"/>
  <c r="J3682" i="1" s="1"/>
  <c r="I3681" i="1"/>
  <c r="J3681" i="1" s="1"/>
  <c r="I3680" i="1"/>
  <c r="J3680" i="1" s="1"/>
  <c r="I3679" i="1"/>
  <c r="J3679" i="1" s="1"/>
  <c r="I3678" i="1"/>
  <c r="J3678" i="1" s="1"/>
  <c r="I3677" i="1"/>
  <c r="J3677" i="1" s="1"/>
  <c r="I3676" i="1"/>
  <c r="J3676" i="1" s="1"/>
  <c r="I3675" i="1"/>
  <c r="J3675" i="1" s="1"/>
  <c r="I3674" i="1"/>
  <c r="J3674" i="1" s="1"/>
  <c r="I3673" i="1"/>
  <c r="J3673" i="1" s="1"/>
  <c r="I3672" i="1"/>
  <c r="J3672" i="1" s="1"/>
  <c r="I3671" i="1"/>
  <c r="J3671" i="1" s="1"/>
  <c r="I3670" i="1"/>
  <c r="J3670" i="1" s="1"/>
  <c r="I3669" i="1"/>
  <c r="J3669" i="1" s="1"/>
  <c r="I3668" i="1"/>
  <c r="J3668" i="1" s="1"/>
  <c r="I3667" i="1"/>
  <c r="J3667" i="1" s="1"/>
  <c r="I3666" i="1"/>
  <c r="J3666" i="1" s="1"/>
  <c r="I3665" i="1"/>
  <c r="J3665" i="1" s="1"/>
  <c r="I3664" i="1"/>
  <c r="J3664" i="1" s="1"/>
  <c r="I3663" i="1"/>
  <c r="J3663" i="1" s="1"/>
  <c r="I3662" i="1"/>
  <c r="J3662" i="1" s="1"/>
  <c r="I3661" i="1"/>
  <c r="J3661" i="1" s="1"/>
  <c r="I3660" i="1"/>
  <c r="J3660" i="1" s="1"/>
  <c r="I3659" i="1"/>
  <c r="J3659" i="1" s="1"/>
  <c r="I3658" i="1"/>
  <c r="J3658" i="1" s="1"/>
  <c r="I3657" i="1"/>
  <c r="J3657" i="1" s="1"/>
  <c r="I3656" i="1"/>
  <c r="J3656" i="1" s="1"/>
  <c r="I3655" i="1"/>
  <c r="J3655" i="1" s="1"/>
  <c r="I3654" i="1"/>
  <c r="J3654" i="1" s="1"/>
  <c r="I3653" i="1"/>
  <c r="J3653" i="1" s="1"/>
  <c r="I3652" i="1"/>
  <c r="J3652" i="1" s="1"/>
  <c r="I3651" i="1"/>
  <c r="J3651" i="1" s="1"/>
  <c r="I3650" i="1"/>
  <c r="J3650" i="1" s="1"/>
  <c r="I3649" i="1"/>
  <c r="J3649" i="1" s="1"/>
  <c r="I3648" i="1"/>
  <c r="J3648" i="1" s="1"/>
  <c r="I3647" i="1"/>
  <c r="J3647" i="1" s="1"/>
  <c r="I3646" i="1"/>
  <c r="J3646" i="1" s="1"/>
  <c r="I3645" i="1"/>
  <c r="J3645" i="1" s="1"/>
  <c r="I3644" i="1"/>
  <c r="J3644" i="1" s="1"/>
  <c r="I3643" i="1"/>
  <c r="J3643" i="1" s="1"/>
  <c r="I3642" i="1"/>
  <c r="J3642" i="1" s="1"/>
  <c r="I3641" i="1"/>
  <c r="J3641" i="1" s="1"/>
  <c r="I3640" i="1"/>
  <c r="J3640" i="1" s="1"/>
  <c r="I3639" i="1"/>
  <c r="J3639" i="1" s="1"/>
  <c r="I3638" i="1"/>
  <c r="J3638" i="1" s="1"/>
  <c r="I3637" i="1"/>
  <c r="J3637" i="1" s="1"/>
  <c r="I3636" i="1"/>
  <c r="J3636" i="1" s="1"/>
  <c r="I3635" i="1"/>
  <c r="J3635" i="1" s="1"/>
  <c r="I3634" i="1"/>
  <c r="J3634" i="1" s="1"/>
  <c r="I3633" i="1"/>
  <c r="J3633" i="1" s="1"/>
  <c r="I3632" i="1"/>
  <c r="J3632" i="1" s="1"/>
  <c r="I3631" i="1"/>
  <c r="J3631" i="1" s="1"/>
  <c r="I3630" i="1"/>
  <c r="J3630" i="1" s="1"/>
  <c r="I3629" i="1"/>
  <c r="J3629" i="1" s="1"/>
  <c r="I3628" i="1"/>
  <c r="J3628" i="1" s="1"/>
  <c r="I3627" i="1"/>
  <c r="J3627" i="1" s="1"/>
  <c r="I3626" i="1"/>
  <c r="J3626" i="1" s="1"/>
  <c r="I3625" i="1"/>
  <c r="J3625" i="1" s="1"/>
  <c r="I3624" i="1"/>
  <c r="J3624" i="1" s="1"/>
  <c r="I3623" i="1"/>
  <c r="J3623" i="1" s="1"/>
  <c r="I3622" i="1"/>
  <c r="J3622" i="1" s="1"/>
  <c r="I3621" i="1"/>
  <c r="J3621" i="1" s="1"/>
  <c r="I3620" i="1"/>
  <c r="J3620" i="1" s="1"/>
  <c r="I3619" i="1"/>
  <c r="J3619" i="1" s="1"/>
  <c r="I3618" i="1"/>
  <c r="J3618" i="1" s="1"/>
  <c r="I3617" i="1"/>
  <c r="J3617" i="1" s="1"/>
  <c r="I3616" i="1"/>
  <c r="J3616" i="1" s="1"/>
  <c r="I3615" i="1"/>
  <c r="J3615" i="1" s="1"/>
  <c r="I3614" i="1"/>
  <c r="J3614" i="1" s="1"/>
  <c r="I3613" i="1"/>
  <c r="J3613" i="1" s="1"/>
  <c r="I3612" i="1"/>
  <c r="J3612" i="1" s="1"/>
  <c r="I3611" i="1"/>
  <c r="J3611" i="1" s="1"/>
  <c r="I3610" i="1"/>
  <c r="J3610" i="1" s="1"/>
  <c r="I3609" i="1"/>
  <c r="J3609" i="1" s="1"/>
  <c r="I3608" i="1"/>
  <c r="J3608" i="1" s="1"/>
  <c r="I3607" i="1"/>
  <c r="J3607" i="1" s="1"/>
  <c r="I3606" i="1"/>
  <c r="J3606" i="1" s="1"/>
  <c r="I3605" i="1"/>
  <c r="J3605" i="1" s="1"/>
  <c r="I3604" i="1"/>
  <c r="J3604" i="1" s="1"/>
  <c r="I3603" i="1"/>
  <c r="J3603" i="1" s="1"/>
  <c r="I3602" i="1"/>
  <c r="J3602" i="1" s="1"/>
  <c r="I3601" i="1"/>
  <c r="J3601" i="1" s="1"/>
  <c r="I3600" i="1"/>
  <c r="J3600" i="1" s="1"/>
  <c r="I3599" i="1"/>
  <c r="J3599" i="1" s="1"/>
  <c r="I3598" i="1"/>
  <c r="J3598" i="1" s="1"/>
  <c r="I3597" i="1"/>
  <c r="J3597" i="1" s="1"/>
  <c r="I3596" i="1"/>
  <c r="J3596" i="1" s="1"/>
  <c r="I3595" i="1"/>
  <c r="J3595" i="1" s="1"/>
  <c r="I3594" i="1"/>
  <c r="J3594" i="1" s="1"/>
  <c r="I3593" i="1"/>
  <c r="J3593" i="1" s="1"/>
  <c r="I3592" i="1"/>
  <c r="J3592" i="1" s="1"/>
  <c r="I3591" i="1"/>
  <c r="J3591" i="1" s="1"/>
  <c r="I3590" i="1"/>
  <c r="J3590" i="1" s="1"/>
  <c r="I3589" i="1"/>
  <c r="J3589" i="1" s="1"/>
  <c r="I3588" i="1"/>
  <c r="J3588" i="1" s="1"/>
  <c r="I3587" i="1"/>
  <c r="J3587" i="1" s="1"/>
  <c r="I3586" i="1"/>
  <c r="J3586" i="1" s="1"/>
  <c r="I3585" i="1"/>
  <c r="J3585" i="1" s="1"/>
  <c r="I3584" i="1"/>
  <c r="J3584" i="1" s="1"/>
  <c r="I3583" i="1"/>
  <c r="J3583" i="1" s="1"/>
  <c r="I3582" i="1"/>
  <c r="J3582" i="1" s="1"/>
  <c r="I3581" i="1"/>
  <c r="J3581" i="1" s="1"/>
  <c r="I3580" i="1"/>
  <c r="J3580" i="1" s="1"/>
  <c r="I3579" i="1"/>
  <c r="J3579" i="1" s="1"/>
  <c r="I3578" i="1"/>
  <c r="J3578" i="1" s="1"/>
  <c r="I3577" i="1"/>
  <c r="J3577" i="1" s="1"/>
  <c r="I3576" i="1"/>
  <c r="J3576" i="1" s="1"/>
  <c r="I3575" i="1"/>
  <c r="J3575" i="1" s="1"/>
  <c r="I3574" i="1"/>
  <c r="J3574" i="1" s="1"/>
  <c r="I3573" i="1"/>
  <c r="J3573" i="1" s="1"/>
  <c r="I3572" i="1"/>
  <c r="J3572" i="1" s="1"/>
  <c r="I3571" i="1"/>
  <c r="J3571" i="1" s="1"/>
  <c r="I3570" i="1"/>
  <c r="J3570" i="1" s="1"/>
  <c r="I3569" i="1"/>
  <c r="J3569" i="1" s="1"/>
  <c r="I3568" i="1"/>
  <c r="J3568" i="1" s="1"/>
  <c r="I3567" i="1"/>
  <c r="J3567" i="1" s="1"/>
  <c r="I3566" i="1"/>
  <c r="J3566" i="1" s="1"/>
  <c r="I3565" i="1"/>
  <c r="J3565" i="1" s="1"/>
  <c r="I3564" i="1"/>
  <c r="J3564" i="1" s="1"/>
  <c r="I3563" i="1"/>
  <c r="J3563" i="1" s="1"/>
  <c r="I3562" i="1"/>
  <c r="J3562" i="1" s="1"/>
  <c r="I3561" i="1"/>
  <c r="J3561" i="1" s="1"/>
  <c r="I3560" i="1"/>
  <c r="J3560" i="1" s="1"/>
  <c r="I3559" i="1"/>
  <c r="J3559" i="1" s="1"/>
  <c r="I3558" i="1"/>
  <c r="J3558" i="1" s="1"/>
  <c r="I3557" i="1"/>
  <c r="J3557" i="1" s="1"/>
  <c r="I3556" i="1"/>
  <c r="J3556" i="1" s="1"/>
  <c r="I3555" i="1"/>
  <c r="J3555" i="1" s="1"/>
  <c r="I3554" i="1"/>
  <c r="J3554" i="1" s="1"/>
  <c r="I3553" i="1"/>
  <c r="J3553" i="1" s="1"/>
  <c r="I3552" i="1"/>
  <c r="J3552" i="1" s="1"/>
  <c r="I3551" i="1"/>
  <c r="J3551" i="1" s="1"/>
  <c r="I3550" i="1"/>
  <c r="J3550" i="1" s="1"/>
  <c r="I3549" i="1"/>
  <c r="J3549" i="1" s="1"/>
  <c r="I3548" i="1"/>
  <c r="J3548" i="1" s="1"/>
  <c r="I3547" i="1"/>
  <c r="J3547" i="1" s="1"/>
  <c r="I3546" i="1"/>
  <c r="J3546" i="1" s="1"/>
  <c r="I3545" i="1"/>
  <c r="J3545" i="1" s="1"/>
  <c r="I3544" i="1"/>
  <c r="J3544" i="1" s="1"/>
  <c r="I3543" i="1"/>
  <c r="J3543" i="1" s="1"/>
  <c r="I3542" i="1"/>
  <c r="J3542" i="1" s="1"/>
  <c r="I3541" i="1"/>
  <c r="J3541" i="1" s="1"/>
  <c r="I3540" i="1"/>
  <c r="J3540" i="1" s="1"/>
  <c r="I3539" i="1"/>
  <c r="J3539" i="1" s="1"/>
  <c r="I3538" i="1"/>
  <c r="J3538" i="1" s="1"/>
  <c r="I3537" i="1"/>
  <c r="J3537" i="1" s="1"/>
  <c r="I3536" i="1"/>
  <c r="J3536" i="1" s="1"/>
  <c r="I3535" i="1"/>
  <c r="J3535" i="1" s="1"/>
  <c r="I3534" i="1"/>
  <c r="J3534" i="1" s="1"/>
  <c r="I3533" i="1"/>
  <c r="J3533" i="1" s="1"/>
  <c r="I3532" i="1"/>
  <c r="J3532" i="1" s="1"/>
  <c r="I3531" i="1"/>
  <c r="J3531" i="1" s="1"/>
  <c r="I3530" i="1"/>
  <c r="J3530" i="1" s="1"/>
  <c r="I3529" i="1"/>
  <c r="J3529" i="1" s="1"/>
  <c r="I3528" i="1"/>
  <c r="J3528" i="1" s="1"/>
  <c r="I3527" i="1"/>
  <c r="J3527" i="1" s="1"/>
  <c r="I3526" i="1"/>
  <c r="J3526" i="1" s="1"/>
  <c r="I3525" i="1"/>
  <c r="J3525" i="1" s="1"/>
  <c r="I3524" i="1"/>
  <c r="J3524" i="1" s="1"/>
  <c r="I3523" i="1"/>
  <c r="J3523" i="1" s="1"/>
  <c r="I3522" i="1"/>
  <c r="J3522" i="1" s="1"/>
  <c r="I3521" i="1"/>
  <c r="J3521" i="1" s="1"/>
  <c r="I3520" i="1"/>
  <c r="J3520" i="1" s="1"/>
  <c r="I3519" i="1"/>
  <c r="J3519" i="1" s="1"/>
  <c r="I3518" i="1"/>
  <c r="J3518" i="1" s="1"/>
  <c r="I3517" i="1"/>
  <c r="J3517" i="1" s="1"/>
  <c r="I3516" i="1"/>
  <c r="J3516" i="1" s="1"/>
  <c r="I3515" i="1"/>
  <c r="J3515" i="1" s="1"/>
  <c r="I3514" i="1"/>
  <c r="J3514" i="1" s="1"/>
  <c r="I3513" i="1"/>
  <c r="J3513" i="1" s="1"/>
  <c r="I3512" i="1"/>
  <c r="J3512" i="1" s="1"/>
  <c r="I3511" i="1"/>
  <c r="J3511" i="1" s="1"/>
  <c r="I3510" i="1"/>
  <c r="J3510" i="1" s="1"/>
  <c r="I3509" i="1"/>
  <c r="J3509" i="1" s="1"/>
  <c r="I3508" i="1"/>
  <c r="J3508" i="1" s="1"/>
  <c r="I3507" i="1"/>
  <c r="J3507" i="1" s="1"/>
  <c r="I3506" i="1"/>
  <c r="J3506" i="1" s="1"/>
  <c r="I3505" i="1"/>
  <c r="J3505" i="1" s="1"/>
  <c r="I3504" i="1"/>
  <c r="J3504" i="1" s="1"/>
  <c r="I3503" i="1"/>
  <c r="J3503" i="1" s="1"/>
  <c r="I3502" i="1"/>
  <c r="J3502" i="1" s="1"/>
  <c r="I3501" i="1"/>
  <c r="J3501" i="1" s="1"/>
  <c r="I3500" i="1"/>
  <c r="J3500" i="1" s="1"/>
  <c r="I3499" i="1"/>
  <c r="J3499" i="1" s="1"/>
  <c r="I3498" i="1"/>
  <c r="J3498" i="1" s="1"/>
  <c r="I3497" i="1"/>
  <c r="J3497" i="1" s="1"/>
  <c r="I3496" i="1"/>
  <c r="J3496" i="1" s="1"/>
  <c r="I3495" i="1"/>
  <c r="J3495" i="1" s="1"/>
  <c r="I3494" i="1"/>
  <c r="J3494" i="1" s="1"/>
  <c r="I3493" i="1"/>
  <c r="J3493" i="1" s="1"/>
  <c r="I3492" i="1"/>
  <c r="J3492" i="1" s="1"/>
  <c r="I3491" i="1"/>
  <c r="J3491" i="1" s="1"/>
  <c r="I3490" i="1"/>
  <c r="J3490" i="1" s="1"/>
  <c r="I3489" i="1"/>
  <c r="J3489" i="1" s="1"/>
  <c r="I3488" i="1"/>
  <c r="J3488" i="1" s="1"/>
  <c r="I3487" i="1"/>
  <c r="J3487" i="1" s="1"/>
  <c r="I3486" i="1"/>
  <c r="J3486" i="1" s="1"/>
  <c r="I3485" i="1"/>
  <c r="J3485" i="1" s="1"/>
  <c r="I3484" i="1"/>
  <c r="J3484" i="1" s="1"/>
  <c r="I3483" i="1"/>
  <c r="J3483" i="1" s="1"/>
  <c r="I3482" i="1"/>
  <c r="J3482" i="1" s="1"/>
  <c r="I3481" i="1"/>
  <c r="J3481" i="1" s="1"/>
  <c r="I3480" i="1"/>
  <c r="J3480" i="1" s="1"/>
  <c r="I3479" i="1"/>
  <c r="J3479" i="1" s="1"/>
  <c r="I3478" i="1"/>
  <c r="J3478" i="1" s="1"/>
  <c r="I3477" i="1"/>
  <c r="J3477" i="1" s="1"/>
  <c r="I3476" i="1"/>
  <c r="J3476" i="1" s="1"/>
  <c r="I3475" i="1"/>
  <c r="J3475" i="1" s="1"/>
  <c r="I3474" i="1"/>
  <c r="J3474" i="1" s="1"/>
  <c r="I3473" i="1"/>
  <c r="J3473" i="1" s="1"/>
  <c r="I3472" i="1"/>
  <c r="J3472" i="1" s="1"/>
  <c r="I3471" i="1"/>
  <c r="J3471" i="1" s="1"/>
  <c r="I3470" i="1"/>
  <c r="J3470" i="1" s="1"/>
  <c r="I3469" i="1"/>
  <c r="J3469" i="1" s="1"/>
  <c r="I3468" i="1"/>
  <c r="J3468" i="1" s="1"/>
  <c r="I3467" i="1"/>
  <c r="J3467" i="1" s="1"/>
  <c r="I3466" i="1"/>
  <c r="J3466" i="1" s="1"/>
  <c r="I3465" i="1"/>
  <c r="J3465" i="1" s="1"/>
  <c r="I3464" i="1"/>
  <c r="J3464" i="1" s="1"/>
  <c r="I3463" i="1"/>
  <c r="J3463" i="1" s="1"/>
  <c r="I3462" i="1"/>
  <c r="J3462" i="1" s="1"/>
  <c r="I3461" i="1"/>
  <c r="J3461" i="1" s="1"/>
  <c r="I3460" i="1"/>
  <c r="J3460" i="1" s="1"/>
  <c r="I3459" i="1"/>
  <c r="J3459" i="1" s="1"/>
  <c r="I3458" i="1"/>
  <c r="J3458" i="1" s="1"/>
  <c r="I3457" i="1"/>
  <c r="J3457" i="1" s="1"/>
  <c r="I3456" i="1"/>
  <c r="J3456" i="1" s="1"/>
  <c r="I3455" i="1"/>
  <c r="J3455" i="1" s="1"/>
  <c r="I3454" i="1"/>
  <c r="J3454" i="1" s="1"/>
  <c r="I3453" i="1"/>
  <c r="J3453" i="1" s="1"/>
  <c r="I3452" i="1"/>
  <c r="J3452" i="1" s="1"/>
  <c r="I3451" i="1"/>
  <c r="J3451" i="1" s="1"/>
  <c r="I3450" i="1"/>
  <c r="J3450" i="1" s="1"/>
  <c r="I3449" i="1"/>
  <c r="J3449" i="1" s="1"/>
  <c r="I3448" i="1"/>
  <c r="J3448" i="1" s="1"/>
  <c r="I3447" i="1"/>
  <c r="J3447" i="1" s="1"/>
  <c r="I3446" i="1"/>
  <c r="J3446" i="1" s="1"/>
  <c r="I3445" i="1"/>
  <c r="J3445" i="1" s="1"/>
  <c r="I3444" i="1"/>
  <c r="J3444" i="1" s="1"/>
  <c r="I3443" i="1"/>
  <c r="J3443" i="1" s="1"/>
  <c r="I3442" i="1"/>
  <c r="J3442" i="1" s="1"/>
  <c r="I3441" i="1"/>
  <c r="J3441" i="1" s="1"/>
  <c r="I3440" i="1"/>
  <c r="J3440" i="1" s="1"/>
  <c r="I3439" i="1"/>
  <c r="J3439" i="1" s="1"/>
  <c r="I3438" i="1"/>
  <c r="J3438" i="1" s="1"/>
  <c r="I3437" i="1"/>
  <c r="J3437" i="1" s="1"/>
  <c r="I3436" i="1"/>
  <c r="J3436" i="1" s="1"/>
  <c r="I3435" i="1"/>
  <c r="J3435" i="1" s="1"/>
  <c r="I3434" i="1"/>
  <c r="J3434" i="1" s="1"/>
  <c r="I3433" i="1"/>
  <c r="J3433" i="1" s="1"/>
  <c r="I3432" i="1"/>
  <c r="J3432" i="1" s="1"/>
  <c r="I3431" i="1"/>
  <c r="J3431" i="1" s="1"/>
  <c r="I3430" i="1"/>
  <c r="J3430" i="1" s="1"/>
  <c r="I3429" i="1"/>
  <c r="J3429" i="1" s="1"/>
  <c r="I3428" i="1"/>
  <c r="J3428" i="1" s="1"/>
  <c r="I3427" i="1"/>
  <c r="J3427" i="1" s="1"/>
  <c r="I3426" i="1"/>
  <c r="J3426" i="1" s="1"/>
  <c r="I3425" i="1"/>
  <c r="J3425" i="1" s="1"/>
  <c r="I3424" i="1"/>
  <c r="J3424" i="1" s="1"/>
  <c r="I3423" i="1"/>
  <c r="J3423" i="1" s="1"/>
  <c r="I3422" i="1"/>
  <c r="J3422" i="1" s="1"/>
  <c r="I3421" i="1"/>
  <c r="J3421" i="1" s="1"/>
  <c r="I3420" i="1"/>
  <c r="J3420" i="1" s="1"/>
  <c r="I3419" i="1"/>
  <c r="J3419" i="1" s="1"/>
  <c r="I3418" i="1"/>
  <c r="J3418" i="1" s="1"/>
  <c r="I3417" i="1"/>
  <c r="J3417" i="1" s="1"/>
  <c r="I3416" i="1"/>
  <c r="J3416" i="1" s="1"/>
  <c r="I3415" i="1"/>
  <c r="J3415" i="1" s="1"/>
  <c r="I3414" i="1"/>
  <c r="J3414" i="1" s="1"/>
  <c r="I3413" i="1"/>
  <c r="J3413" i="1" s="1"/>
  <c r="I3412" i="1"/>
  <c r="J3412" i="1" s="1"/>
  <c r="I3411" i="1"/>
  <c r="J3411" i="1" s="1"/>
  <c r="I3410" i="1"/>
  <c r="J3410" i="1" s="1"/>
  <c r="I3409" i="1"/>
  <c r="J3409" i="1" s="1"/>
  <c r="I3408" i="1"/>
  <c r="J3408" i="1" s="1"/>
  <c r="I3407" i="1"/>
  <c r="J3407" i="1" s="1"/>
  <c r="I3406" i="1"/>
  <c r="J3406" i="1" s="1"/>
  <c r="I3405" i="1"/>
  <c r="J3405" i="1" s="1"/>
  <c r="I3404" i="1"/>
  <c r="J3404" i="1" s="1"/>
  <c r="I3403" i="1"/>
  <c r="J3403" i="1" s="1"/>
  <c r="I3402" i="1"/>
  <c r="J3402" i="1" s="1"/>
  <c r="I3401" i="1"/>
  <c r="J3401" i="1" s="1"/>
  <c r="I3400" i="1"/>
  <c r="J3400" i="1" s="1"/>
  <c r="I3399" i="1"/>
  <c r="J3399" i="1" s="1"/>
  <c r="I3398" i="1"/>
  <c r="J3398" i="1" s="1"/>
  <c r="I3397" i="1"/>
  <c r="J3397" i="1" s="1"/>
  <c r="I3396" i="1"/>
  <c r="J3396" i="1" s="1"/>
  <c r="I3395" i="1"/>
  <c r="J3395" i="1" s="1"/>
  <c r="I3394" i="1"/>
  <c r="J3394" i="1" s="1"/>
  <c r="I3393" i="1"/>
  <c r="J3393" i="1" s="1"/>
  <c r="I3392" i="1"/>
  <c r="J3392" i="1" s="1"/>
  <c r="I3391" i="1"/>
  <c r="J3391" i="1" s="1"/>
  <c r="I3390" i="1"/>
  <c r="J3390" i="1" s="1"/>
  <c r="I3389" i="1"/>
  <c r="J3389" i="1" s="1"/>
  <c r="I3388" i="1"/>
  <c r="J3388" i="1" s="1"/>
  <c r="I3387" i="1"/>
  <c r="J3387" i="1" s="1"/>
  <c r="I3386" i="1"/>
  <c r="J3386" i="1" s="1"/>
  <c r="I3385" i="1"/>
  <c r="J3385" i="1" s="1"/>
  <c r="I3384" i="1"/>
  <c r="J3384" i="1" s="1"/>
  <c r="I3383" i="1"/>
  <c r="J3383" i="1" s="1"/>
  <c r="I3382" i="1"/>
  <c r="J3382" i="1" s="1"/>
  <c r="I3381" i="1"/>
  <c r="J3381" i="1" s="1"/>
  <c r="I3380" i="1"/>
  <c r="J3380" i="1" s="1"/>
  <c r="I3379" i="1"/>
  <c r="J3379" i="1" s="1"/>
  <c r="I3378" i="1"/>
  <c r="J3378" i="1" s="1"/>
  <c r="I3377" i="1"/>
  <c r="J3377" i="1" s="1"/>
  <c r="I3376" i="1"/>
  <c r="J3376" i="1" s="1"/>
  <c r="I3375" i="1"/>
  <c r="J3375" i="1" s="1"/>
  <c r="I3374" i="1"/>
  <c r="J3374" i="1" s="1"/>
  <c r="I3373" i="1"/>
  <c r="J3373" i="1" s="1"/>
  <c r="I3372" i="1"/>
  <c r="J3372" i="1" s="1"/>
  <c r="I3371" i="1"/>
  <c r="J3371" i="1" s="1"/>
  <c r="I3370" i="1"/>
  <c r="J3370" i="1" s="1"/>
  <c r="I3369" i="1"/>
  <c r="J3369" i="1" s="1"/>
  <c r="I3368" i="1"/>
  <c r="J3368" i="1" s="1"/>
  <c r="I3367" i="1"/>
  <c r="J3367" i="1" s="1"/>
  <c r="I3366" i="1"/>
  <c r="J3366" i="1" s="1"/>
  <c r="I3365" i="1"/>
  <c r="J3365" i="1" s="1"/>
  <c r="I3364" i="1"/>
  <c r="J3364" i="1" s="1"/>
  <c r="I3363" i="1"/>
  <c r="J3363" i="1" s="1"/>
  <c r="I3362" i="1"/>
  <c r="J3362" i="1" s="1"/>
  <c r="I3361" i="1"/>
  <c r="J3361" i="1" s="1"/>
  <c r="I3360" i="1"/>
  <c r="J3360" i="1" s="1"/>
  <c r="I3359" i="1"/>
  <c r="J3359" i="1" s="1"/>
  <c r="I3358" i="1"/>
  <c r="J3358" i="1" s="1"/>
  <c r="I3357" i="1"/>
  <c r="J3357" i="1" s="1"/>
  <c r="I3356" i="1"/>
  <c r="J3356" i="1" s="1"/>
  <c r="I3355" i="1"/>
  <c r="J3355" i="1" s="1"/>
  <c r="I3354" i="1"/>
  <c r="J3354" i="1" s="1"/>
  <c r="I3353" i="1"/>
  <c r="J3353" i="1" s="1"/>
  <c r="I3352" i="1"/>
  <c r="J3352" i="1" s="1"/>
  <c r="I3351" i="1"/>
  <c r="J3351" i="1" s="1"/>
  <c r="I3350" i="1"/>
  <c r="J3350" i="1" s="1"/>
  <c r="I3349" i="1"/>
  <c r="J3349" i="1" s="1"/>
  <c r="I3348" i="1"/>
  <c r="J3348" i="1" s="1"/>
  <c r="I3347" i="1"/>
  <c r="J3347" i="1" s="1"/>
  <c r="I3346" i="1"/>
  <c r="J3346" i="1" s="1"/>
  <c r="I3345" i="1"/>
  <c r="J3345" i="1" s="1"/>
  <c r="I3344" i="1"/>
  <c r="J3344" i="1" s="1"/>
  <c r="I3343" i="1"/>
  <c r="J3343" i="1" s="1"/>
  <c r="I3342" i="1"/>
  <c r="J3342" i="1" s="1"/>
  <c r="I3341" i="1"/>
  <c r="J3341" i="1" s="1"/>
  <c r="I3340" i="1"/>
  <c r="J3340" i="1" s="1"/>
  <c r="I3339" i="1"/>
  <c r="J3339" i="1" s="1"/>
  <c r="I3338" i="1"/>
  <c r="J3338" i="1" s="1"/>
  <c r="I3337" i="1"/>
  <c r="J3337" i="1" s="1"/>
  <c r="I3336" i="1"/>
  <c r="J3336" i="1" s="1"/>
  <c r="I3335" i="1"/>
  <c r="J3335" i="1" s="1"/>
  <c r="I3334" i="1"/>
  <c r="J3334" i="1" s="1"/>
  <c r="I3333" i="1"/>
  <c r="J3333" i="1" s="1"/>
  <c r="I3332" i="1"/>
  <c r="J3332" i="1" s="1"/>
  <c r="I3331" i="1"/>
  <c r="J3331" i="1" s="1"/>
  <c r="I3330" i="1"/>
  <c r="J3330" i="1" s="1"/>
  <c r="I3329" i="1"/>
  <c r="J3329" i="1" s="1"/>
  <c r="I3328" i="1"/>
  <c r="J3328" i="1" s="1"/>
  <c r="I3327" i="1"/>
  <c r="J3327" i="1" s="1"/>
  <c r="I3326" i="1"/>
  <c r="J3326" i="1" s="1"/>
  <c r="I3325" i="1"/>
  <c r="J3325" i="1" s="1"/>
  <c r="I3324" i="1"/>
  <c r="J3324" i="1" s="1"/>
  <c r="I3323" i="1"/>
  <c r="J3323" i="1" s="1"/>
  <c r="I3322" i="1"/>
  <c r="J3322" i="1" s="1"/>
  <c r="I3321" i="1"/>
  <c r="J3321" i="1" s="1"/>
  <c r="I3320" i="1"/>
  <c r="J3320" i="1" s="1"/>
  <c r="I3319" i="1"/>
  <c r="J3319" i="1" s="1"/>
  <c r="I3318" i="1"/>
  <c r="J3318" i="1" s="1"/>
  <c r="I3317" i="1"/>
  <c r="J3317" i="1" s="1"/>
  <c r="I3316" i="1"/>
  <c r="J3316" i="1" s="1"/>
  <c r="I3315" i="1"/>
  <c r="J3315" i="1" s="1"/>
  <c r="I3314" i="1"/>
  <c r="J3314" i="1" s="1"/>
  <c r="I3313" i="1"/>
  <c r="J3313" i="1" s="1"/>
  <c r="I3312" i="1"/>
  <c r="J3312" i="1" s="1"/>
  <c r="I3311" i="1"/>
  <c r="J3311" i="1" s="1"/>
  <c r="I3310" i="1"/>
  <c r="J3310" i="1" s="1"/>
  <c r="I3309" i="1"/>
  <c r="J3309" i="1" s="1"/>
  <c r="I3308" i="1"/>
  <c r="J3308" i="1" s="1"/>
  <c r="I3307" i="1"/>
  <c r="J3307" i="1" s="1"/>
  <c r="I3306" i="1"/>
  <c r="J3306" i="1" s="1"/>
  <c r="I3305" i="1"/>
  <c r="J3305" i="1" s="1"/>
  <c r="I3304" i="1"/>
  <c r="J3304" i="1" s="1"/>
  <c r="I3303" i="1"/>
  <c r="J3303" i="1" s="1"/>
  <c r="I3302" i="1"/>
  <c r="J3302" i="1" s="1"/>
  <c r="I3301" i="1"/>
  <c r="J3301" i="1" s="1"/>
  <c r="I3300" i="1"/>
  <c r="J3300" i="1" s="1"/>
  <c r="I3299" i="1"/>
  <c r="J3299" i="1" s="1"/>
  <c r="I3298" i="1"/>
  <c r="J3298" i="1" s="1"/>
  <c r="I3297" i="1"/>
  <c r="J3297" i="1" s="1"/>
  <c r="I3296" i="1"/>
  <c r="J3296" i="1" s="1"/>
  <c r="I3295" i="1"/>
  <c r="J3295" i="1" s="1"/>
  <c r="I3294" i="1"/>
  <c r="J3294" i="1" s="1"/>
  <c r="I3293" i="1"/>
  <c r="J3293" i="1" s="1"/>
  <c r="I3292" i="1"/>
  <c r="J3292" i="1" s="1"/>
  <c r="I3291" i="1"/>
  <c r="J3291" i="1" s="1"/>
  <c r="I3290" i="1"/>
  <c r="J3290" i="1" s="1"/>
  <c r="I3289" i="1"/>
  <c r="J3289" i="1" s="1"/>
  <c r="I3288" i="1"/>
  <c r="J3288" i="1" s="1"/>
  <c r="I3287" i="1"/>
  <c r="J3287" i="1" s="1"/>
  <c r="I3286" i="1"/>
  <c r="J3286" i="1" s="1"/>
  <c r="I3285" i="1"/>
  <c r="J3285" i="1" s="1"/>
  <c r="I3284" i="1"/>
  <c r="J3284" i="1" s="1"/>
  <c r="I3283" i="1"/>
  <c r="J3283" i="1" s="1"/>
  <c r="I3282" i="1"/>
  <c r="J3282" i="1" s="1"/>
  <c r="I3281" i="1"/>
  <c r="J3281" i="1" s="1"/>
  <c r="I3280" i="1"/>
  <c r="J3280" i="1" s="1"/>
  <c r="I3279" i="1"/>
  <c r="J3279" i="1" s="1"/>
  <c r="I3278" i="1"/>
  <c r="J3278" i="1" s="1"/>
  <c r="I3277" i="1"/>
  <c r="J3277" i="1" s="1"/>
  <c r="I3276" i="1"/>
  <c r="J3276" i="1" s="1"/>
  <c r="I3275" i="1"/>
  <c r="J3275" i="1" s="1"/>
  <c r="I3274" i="1"/>
  <c r="J3274" i="1" s="1"/>
  <c r="I3273" i="1"/>
  <c r="J3273" i="1" s="1"/>
  <c r="I3272" i="1"/>
  <c r="J3272" i="1" s="1"/>
  <c r="I3271" i="1"/>
  <c r="J3271" i="1" s="1"/>
  <c r="I3270" i="1"/>
  <c r="J3270" i="1" s="1"/>
  <c r="I3269" i="1"/>
  <c r="J3269" i="1" s="1"/>
  <c r="I3268" i="1"/>
  <c r="J3268" i="1" s="1"/>
  <c r="I3267" i="1"/>
  <c r="J3267" i="1" s="1"/>
  <c r="I3266" i="1"/>
  <c r="J3266" i="1" s="1"/>
  <c r="I3265" i="1"/>
  <c r="J3265" i="1" s="1"/>
  <c r="I3264" i="1"/>
  <c r="J3264" i="1" s="1"/>
  <c r="I3263" i="1"/>
  <c r="J3263" i="1" s="1"/>
  <c r="I3262" i="1"/>
  <c r="J3262" i="1" s="1"/>
  <c r="I3261" i="1"/>
  <c r="J3261" i="1" s="1"/>
  <c r="I3260" i="1"/>
  <c r="J3260" i="1" s="1"/>
  <c r="I3259" i="1"/>
  <c r="J3259" i="1" s="1"/>
  <c r="I3258" i="1"/>
  <c r="J3258" i="1" s="1"/>
  <c r="I3257" i="1"/>
  <c r="J3257" i="1" s="1"/>
  <c r="I3256" i="1"/>
  <c r="J3256" i="1" s="1"/>
  <c r="I3255" i="1"/>
  <c r="J3255" i="1" s="1"/>
  <c r="I3254" i="1"/>
  <c r="J3254" i="1" s="1"/>
  <c r="I3253" i="1"/>
  <c r="J3253" i="1" s="1"/>
  <c r="I3252" i="1"/>
  <c r="J3252" i="1" s="1"/>
  <c r="I3251" i="1"/>
  <c r="J3251" i="1" s="1"/>
  <c r="I3250" i="1"/>
  <c r="J3250" i="1" s="1"/>
  <c r="I3249" i="1"/>
  <c r="J3249" i="1" s="1"/>
  <c r="I3248" i="1"/>
  <c r="J3248" i="1" s="1"/>
  <c r="I3247" i="1"/>
  <c r="J3247" i="1" s="1"/>
  <c r="I3246" i="1"/>
  <c r="J3246" i="1" s="1"/>
  <c r="I3245" i="1"/>
  <c r="J3245" i="1" s="1"/>
  <c r="I3244" i="1"/>
  <c r="J3244" i="1" s="1"/>
  <c r="I3243" i="1"/>
  <c r="J3243" i="1" s="1"/>
  <c r="I3242" i="1"/>
  <c r="J3242" i="1" s="1"/>
  <c r="I3241" i="1"/>
  <c r="J3241" i="1" s="1"/>
  <c r="I3240" i="1"/>
  <c r="J3240" i="1" s="1"/>
  <c r="I3239" i="1"/>
  <c r="J3239" i="1" s="1"/>
  <c r="I3238" i="1"/>
  <c r="J3238" i="1" s="1"/>
  <c r="I3237" i="1"/>
  <c r="J3237" i="1" s="1"/>
  <c r="I3236" i="1"/>
  <c r="J3236" i="1" s="1"/>
  <c r="I3235" i="1"/>
  <c r="J3235" i="1" s="1"/>
  <c r="I3234" i="1"/>
  <c r="J3234" i="1" s="1"/>
  <c r="I3233" i="1"/>
  <c r="J3233" i="1" s="1"/>
  <c r="I3232" i="1"/>
  <c r="J3232" i="1" s="1"/>
  <c r="I3231" i="1"/>
  <c r="J3231" i="1" s="1"/>
  <c r="I3230" i="1"/>
  <c r="J3230" i="1" s="1"/>
  <c r="I3229" i="1"/>
  <c r="J3229" i="1" s="1"/>
  <c r="I3228" i="1"/>
  <c r="J3228" i="1" s="1"/>
  <c r="I3227" i="1"/>
  <c r="J3227" i="1" s="1"/>
  <c r="I3226" i="1"/>
  <c r="J3226" i="1" s="1"/>
  <c r="I3225" i="1"/>
  <c r="J3225" i="1" s="1"/>
  <c r="I3224" i="1"/>
  <c r="J3224" i="1" s="1"/>
  <c r="I3223" i="1"/>
  <c r="J3223" i="1" s="1"/>
  <c r="I3222" i="1"/>
  <c r="J3222" i="1" s="1"/>
  <c r="I3221" i="1"/>
  <c r="J3221" i="1" s="1"/>
  <c r="I3220" i="1"/>
  <c r="J3220" i="1" s="1"/>
  <c r="I3219" i="1"/>
  <c r="J3219" i="1" s="1"/>
  <c r="I3218" i="1"/>
  <c r="J3218" i="1" s="1"/>
  <c r="I3217" i="1"/>
  <c r="J3217" i="1" s="1"/>
  <c r="I3216" i="1"/>
  <c r="J3216" i="1" s="1"/>
  <c r="I3215" i="1"/>
  <c r="J3215" i="1" s="1"/>
  <c r="I3214" i="1"/>
  <c r="J3214" i="1" s="1"/>
  <c r="I3213" i="1"/>
  <c r="J3213" i="1" s="1"/>
  <c r="I3212" i="1"/>
  <c r="J3212" i="1" s="1"/>
  <c r="I3211" i="1"/>
  <c r="J3211" i="1" s="1"/>
  <c r="I3210" i="1"/>
  <c r="J3210" i="1" s="1"/>
  <c r="I3209" i="1"/>
  <c r="J3209" i="1" s="1"/>
  <c r="I3208" i="1"/>
  <c r="J3208" i="1" s="1"/>
  <c r="I3207" i="1"/>
  <c r="J3207" i="1" s="1"/>
  <c r="I3206" i="1"/>
  <c r="J3206" i="1" s="1"/>
  <c r="I3205" i="1"/>
  <c r="J3205" i="1" s="1"/>
  <c r="I3204" i="1"/>
  <c r="J3204" i="1" s="1"/>
  <c r="I3203" i="1"/>
  <c r="J3203" i="1" s="1"/>
  <c r="I3202" i="1"/>
  <c r="J3202" i="1" s="1"/>
  <c r="I3201" i="1"/>
  <c r="J3201" i="1" s="1"/>
  <c r="I3200" i="1"/>
  <c r="J3200" i="1" s="1"/>
  <c r="I3199" i="1"/>
  <c r="J3199" i="1" s="1"/>
  <c r="I3198" i="1"/>
  <c r="J3198" i="1" s="1"/>
  <c r="I3197" i="1"/>
  <c r="J3197" i="1" s="1"/>
  <c r="I3196" i="1"/>
  <c r="J3196" i="1" s="1"/>
  <c r="I3195" i="1"/>
  <c r="J3195" i="1" s="1"/>
  <c r="I3194" i="1"/>
  <c r="J3194" i="1" s="1"/>
  <c r="I3193" i="1"/>
  <c r="J3193" i="1" s="1"/>
  <c r="I3192" i="1"/>
  <c r="J3192" i="1" s="1"/>
  <c r="I3191" i="1"/>
  <c r="J3191" i="1" s="1"/>
  <c r="I3190" i="1"/>
  <c r="J3190" i="1" s="1"/>
  <c r="I3189" i="1"/>
  <c r="J3189" i="1" s="1"/>
  <c r="I3188" i="1"/>
  <c r="J3188" i="1" s="1"/>
  <c r="I3187" i="1"/>
  <c r="J3187" i="1" s="1"/>
  <c r="I3186" i="1"/>
  <c r="J3186" i="1" s="1"/>
  <c r="I3185" i="1"/>
  <c r="J3185" i="1" s="1"/>
  <c r="I3184" i="1"/>
  <c r="J3184" i="1" s="1"/>
  <c r="I3183" i="1"/>
  <c r="J3183" i="1" s="1"/>
  <c r="I3182" i="1"/>
  <c r="J3182" i="1" s="1"/>
  <c r="I3181" i="1"/>
  <c r="J3181" i="1" s="1"/>
  <c r="I3180" i="1"/>
  <c r="J3180" i="1" s="1"/>
  <c r="I3179" i="1"/>
  <c r="J3179" i="1" s="1"/>
  <c r="I3178" i="1"/>
  <c r="J3178" i="1" s="1"/>
  <c r="I3177" i="1"/>
  <c r="J3177" i="1" s="1"/>
  <c r="I3176" i="1"/>
  <c r="J3176" i="1" s="1"/>
  <c r="I3175" i="1"/>
  <c r="J3175" i="1" s="1"/>
  <c r="I3174" i="1"/>
  <c r="J3174" i="1" s="1"/>
  <c r="I3173" i="1"/>
  <c r="J3173" i="1" s="1"/>
  <c r="I3172" i="1"/>
  <c r="J3172" i="1" s="1"/>
  <c r="I3171" i="1"/>
  <c r="J3171" i="1" s="1"/>
  <c r="I3170" i="1"/>
  <c r="J3170" i="1" s="1"/>
  <c r="I3169" i="1"/>
  <c r="J3169" i="1" s="1"/>
  <c r="I3168" i="1"/>
  <c r="J3168" i="1" s="1"/>
  <c r="I3167" i="1"/>
  <c r="J3167" i="1" s="1"/>
  <c r="I3166" i="1"/>
  <c r="J3166" i="1" s="1"/>
  <c r="I3165" i="1"/>
  <c r="J3165" i="1" s="1"/>
  <c r="I3164" i="1"/>
  <c r="J3164" i="1" s="1"/>
  <c r="I3163" i="1"/>
  <c r="J3163" i="1" s="1"/>
  <c r="I3162" i="1"/>
  <c r="J3162" i="1" s="1"/>
  <c r="I3161" i="1"/>
  <c r="J3161" i="1" s="1"/>
  <c r="I3160" i="1"/>
  <c r="J3160" i="1" s="1"/>
  <c r="I3159" i="1"/>
  <c r="J3159" i="1" s="1"/>
  <c r="I3158" i="1"/>
  <c r="J3158" i="1" s="1"/>
  <c r="I3157" i="1"/>
  <c r="J3157" i="1" s="1"/>
  <c r="I3156" i="1"/>
  <c r="J3156" i="1" s="1"/>
  <c r="I3155" i="1"/>
  <c r="J3155" i="1" s="1"/>
  <c r="I3154" i="1"/>
  <c r="J3154" i="1" s="1"/>
  <c r="I3153" i="1"/>
  <c r="J3153" i="1" s="1"/>
  <c r="I3152" i="1"/>
  <c r="J3152" i="1" s="1"/>
  <c r="I3151" i="1"/>
  <c r="J3151" i="1" s="1"/>
  <c r="I3150" i="1"/>
  <c r="J3150" i="1" s="1"/>
  <c r="I3149" i="1"/>
  <c r="J3149" i="1" s="1"/>
  <c r="I3148" i="1"/>
  <c r="J3148" i="1" s="1"/>
  <c r="I3147" i="1"/>
  <c r="J3147" i="1" s="1"/>
  <c r="I3146" i="1"/>
  <c r="J3146" i="1" s="1"/>
  <c r="I3145" i="1"/>
  <c r="J3145" i="1" s="1"/>
  <c r="I3144" i="1"/>
  <c r="J3144" i="1" s="1"/>
  <c r="I3143" i="1"/>
  <c r="J3143" i="1" s="1"/>
  <c r="I3142" i="1"/>
  <c r="J3142" i="1" s="1"/>
  <c r="I3141" i="1"/>
  <c r="J3141" i="1" s="1"/>
  <c r="I3140" i="1"/>
  <c r="J3140" i="1" s="1"/>
  <c r="I3139" i="1"/>
  <c r="J3139" i="1" s="1"/>
  <c r="I3138" i="1"/>
  <c r="J3138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30" i="1"/>
  <c r="J3130" i="1" s="1"/>
  <c r="I3129" i="1"/>
  <c r="J3129" i="1" s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I3121" i="1"/>
  <c r="J3121" i="1" s="1"/>
  <c r="I3120" i="1"/>
  <c r="J3120" i="1" s="1"/>
  <c r="I3119" i="1"/>
  <c r="J3119" i="1" s="1"/>
  <c r="I3118" i="1"/>
  <c r="J3118" i="1" s="1"/>
  <c r="I3117" i="1"/>
  <c r="J3117" i="1" s="1"/>
  <c r="I3116" i="1"/>
  <c r="J3116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10" i="1"/>
  <c r="J3110" i="1" s="1"/>
  <c r="I3109" i="1"/>
  <c r="J3109" i="1" s="1"/>
  <c r="I3108" i="1"/>
  <c r="J3108" i="1" s="1"/>
  <c r="I3107" i="1"/>
  <c r="J3107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100" i="1"/>
  <c r="J3100" i="1" s="1"/>
  <c r="I3099" i="1"/>
  <c r="J3099" i="1" s="1"/>
  <c r="I3098" i="1"/>
  <c r="J3098" i="1" s="1"/>
  <c r="I3097" i="1"/>
  <c r="J3097" i="1" s="1"/>
  <c r="I3096" i="1"/>
  <c r="J3096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90" i="1"/>
  <c r="J3090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70" i="1"/>
  <c r="J3070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60" i="1"/>
  <c r="J3060" i="1" s="1"/>
  <c r="I3059" i="1"/>
  <c r="J3059" i="1" s="1"/>
  <c r="I3058" i="1"/>
  <c r="J3058" i="1" s="1"/>
  <c r="I3057" i="1"/>
  <c r="J3057" i="1" s="1"/>
  <c r="I3056" i="1"/>
  <c r="J3056" i="1" s="1"/>
  <c r="I3055" i="1"/>
  <c r="J3055" i="1" s="1"/>
  <c r="I3054" i="1"/>
  <c r="J3054" i="1" s="1"/>
  <c r="I3053" i="1"/>
  <c r="J3053" i="1" s="1"/>
  <c r="I3052" i="1"/>
  <c r="J3052" i="1" s="1"/>
  <c r="I3051" i="1"/>
  <c r="J3051" i="1" s="1"/>
  <c r="I3050" i="1"/>
  <c r="J3050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I3041" i="1"/>
  <c r="J3041" i="1" s="1"/>
  <c r="I3040" i="1"/>
  <c r="J3040" i="1" s="1"/>
  <c r="I3039" i="1"/>
  <c r="J3039" i="1" s="1"/>
  <c r="I3038" i="1"/>
  <c r="J3038" i="1" s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30" i="1"/>
  <c r="J3030" i="1" s="1"/>
  <c r="I3029" i="1"/>
  <c r="J3029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I3022" i="1"/>
  <c r="J3022" i="1" s="1"/>
  <c r="I3021" i="1"/>
  <c r="J3021" i="1" s="1"/>
  <c r="I3020" i="1"/>
  <c r="J3020" i="1" s="1"/>
  <c r="I3019" i="1"/>
  <c r="J3019" i="1" s="1"/>
  <c r="I3018" i="1"/>
  <c r="J3018" i="1" s="1"/>
  <c r="I3017" i="1"/>
  <c r="J3017" i="1" s="1"/>
  <c r="I3016" i="1"/>
  <c r="J3016" i="1" s="1"/>
  <c r="I3015" i="1"/>
  <c r="J3015" i="1" s="1"/>
  <c r="I3014" i="1"/>
  <c r="J3014" i="1" s="1"/>
  <c r="I3013" i="1"/>
  <c r="J3013" i="1" s="1"/>
  <c r="I3012" i="1"/>
  <c r="J3012" i="1" s="1"/>
  <c r="I3011" i="1"/>
  <c r="J3011" i="1" s="1"/>
  <c r="I3010" i="1"/>
  <c r="J3010" i="1" s="1"/>
  <c r="I3009" i="1"/>
  <c r="J3009" i="1" s="1"/>
  <c r="I3008" i="1"/>
  <c r="J3008" i="1" s="1"/>
  <c r="I3007" i="1"/>
  <c r="J3007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3000" i="1"/>
  <c r="J3000" i="1" s="1"/>
  <c r="I2999" i="1"/>
  <c r="J2999" i="1" s="1"/>
  <c r="I2998" i="1"/>
  <c r="J2998" i="1" s="1"/>
  <c r="I2997" i="1"/>
  <c r="J2997" i="1" s="1"/>
  <c r="I2996" i="1"/>
  <c r="J2996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90" i="1"/>
  <c r="J2990" i="1" s="1"/>
  <c r="I2989" i="1"/>
  <c r="J2989" i="1" s="1"/>
  <c r="I2988" i="1"/>
  <c r="J2988" i="1" s="1"/>
  <c r="I2987" i="1"/>
  <c r="J2987" i="1" s="1"/>
  <c r="I2986" i="1"/>
  <c r="J2986" i="1" s="1"/>
  <c r="I2985" i="1"/>
  <c r="J2985" i="1" s="1"/>
  <c r="I2984" i="1"/>
  <c r="J2984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60" i="1"/>
  <c r="J2960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I2949" i="1"/>
  <c r="J2949" i="1" s="1"/>
  <c r="I2948" i="1"/>
  <c r="J2948" i="1" s="1"/>
  <c r="I2947" i="1"/>
  <c r="J2947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30" i="1"/>
  <c r="J2930" i="1" s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20" i="1"/>
  <c r="J2920" i="1" s="1"/>
  <c r="I2919" i="1"/>
  <c r="J2919" i="1" s="1"/>
  <c r="I2918" i="1"/>
  <c r="J2918" i="1" s="1"/>
  <c r="I2917" i="1"/>
  <c r="J2917" i="1" s="1"/>
  <c r="I2916" i="1"/>
  <c r="J2916" i="1" s="1"/>
  <c r="I2915" i="1"/>
  <c r="J2915" i="1" s="1"/>
  <c r="I2914" i="1"/>
  <c r="J2914" i="1" s="1"/>
  <c r="I2913" i="1"/>
  <c r="J2913" i="1" s="1"/>
  <c r="I2912" i="1"/>
  <c r="J2912" i="1" s="1"/>
  <c r="I2911" i="1"/>
  <c r="J2911" i="1" s="1"/>
  <c r="I2910" i="1"/>
  <c r="J2910" i="1" s="1"/>
  <c r="I2909" i="1"/>
  <c r="J2909" i="1" s="1"/>
  <c r="I2908" i="1"/>
  <c r="J2908" i="1" s="1"/>
  <c r="I2907" i="1"/>
  <c r="J2907" i="1" s="1"/>
  <c r="I2906" i="1"/>
  <c r="J2906" i="1" s="1"/>
  <c r="I2905" i="1"/>
  <c r="J2905" i="1" s="1"/>
  <c r="I2904" i="1"/>
  <c r="J2904" i="1" s="1"/>
  <c r="I2903" i="1"/>
  <c r="J2903" i="1" s="1"/>
  <c r="I2902" i="1"/>
  <c r="J2902" i="1" s="1"/>
  <c r="I2901" i="1"/>
  <c r="J2901" i="1" s="1"/>
  <c r="I2900" i="1"/>
  <c r="J2900" i="1" s="1"/>
  <c r="I2899" i="1"/>
  <c r="J2899" i="1" s="1"/>
  <c r="I2898" i="1"/>
  <c r="J2898" i="1" s="1"/>
  <c r="I2897" i="1"/>
  <c r="J2897" i="1" s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70" i="1"/>
  <c r="J2870" i="1" s="1"/>
  <c r="I2869" i="1"/>
  <c r="J2869" i="1" s="1"/>
  <c r="I2868" i="1"/>
  <c r="J2868" i="1" s="1"/>
  <c r="I2867" i="1"/>
  <c r="J2867" i="1" s="1"/>
  <c r="I2866" i="1"/>
  <c r="J2866" i="1" s="1"/>
  <c r="I2865" i="1"/>
  <c r="J2865" i="1" s="1"/>
  <c r="I2864" i="1"/>
  <c r="J2864" i="1" s="1"/>
  <c r="I2863" i="1"/>
  <c r="J2863" i="1" s="1"/>
  <c r="I2862" i="1"/>
  <c r="J2862" i="1" s="1"/>
  <c r="I2861" i="1"/>
  <c r="J2861" i="1" s="1"/>
  <c r="I2860" i="1"/>
  <c r="J2860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50" i="1"/>
  <c r="J2850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I2834" i="1"/>
  <c r="J2834" i="1" s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I2810" i="1"/>
  <c r="J2810" i="1" s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I2778" i="1"/>
  <c r="J2778" i="1" s="1"/>
  <c r="I2777" i="1"/>
  <c r="J2777" i="1" s="1"/>
  <c r="I2776" i="1"/>
  <c r="J277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I2592" i="1"/>
  <c r="J2592" i="1" s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I2584" i="1"/>
  <c r="J2584" i="1" s="1"/>
  <c r="I2583" i="1"/>
  <c r="J2583" i="1" s="1"/>
  <c r="I2582" i="1"/>
  <c r="J2582" i="1" s="1"/>
  <c r="I2581" i="1"/>
  <c r="J2581" i="1" s="1"/>
  <c r="I2580" i="1"/>
  <c r="J2580" i="1" s="1"/>
  <c r="I2579" i="1"/>
  <c r="J2579" i="1" s="1"/>
  <c r="I2578" i="1"/>
  <c r="J2578" i="1" s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564" i="1"/>
  <c r="J2564" i="1" s="1"/>
  <c r="I2563" i="1"/>
  <c r="J2563" i="1" s="1"/>
  <c r="I2562" i="1"/>
  <c r="J2562" i="1" s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I2469" i="1"/>
  <c r="J2469" i="1" s="1"/>
  <c r="I2468" i="1"/>
  <c r="J2468" i="1" s="1"/>
  <c r="I2467" i="1"/>
  <c r="J2467" i="1" s="1"/>
  <c r="I2466" i="1"/>
  <c r="J2466" i="1" s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I2400" i="1"/>
  <c r="J2400" i="1" s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I2384" i="1"/>
  <c r="J2384" i="1" s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I2360" i="1"/>
  <c r="J2360" i="1" s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I2352" i="1"/>
  <c r="J2352" i="1" s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I2109" i="1"/>
  <c r="J2109" i="1" s="1"/>
  <c r="I2108" i="1"/>
  <c r="J2108" i="1" s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092" i="1"/>
  <c r="J2092" i="1" s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I2000" i="1"/>
  <c r="J2000" i="1" s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I1952" i="1"/>
  <c r="J1952" i="1" s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I1546" i="1"/>
  <c r="J1546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N95" i="3" l="1"/>
  <c r="E40" i="3"/>
  <c r="P93" i="3"/>
  <c r="O93" i="3"/>
  <c r="E33" i="3"/>
  <c r="E37" i="3"/>
  <c r="E73" i="3"/>
  <c r="E77" i="3"/>
  <c r="E94" i="3"/>
  <c r="N98" i="3"/>
  <c r="R98" i="3"/>
  <c r="E5" i="3"/>
  <c r="E9" i="3"/>
  <c r="E41" i="3"/>
  <c r="E45" i="3"/>
  <c r="E49" i="3"/>
  <c r="E81" i="3"/>
  <c r="E13" i="3"/>
  <c r="E17" i="3"/>
  <c r="E53" i="3"/>
  <c r="E57" i="3"/>
  <c r="E21" i="3"/>
  <c r="E25" i="3"/>
  <c r="E29" i="3"/>
  <c r="E61" i="3"/>
  <c r="E65" i="3"/>
  <c r="E69" i="3"/>
  <c r="E4" i="3"/>
  <c r="E8" i="3"/>
  <c r="E12" i="3"/>
  <c r="E16" i="3"/>
  <c r="E24" i="3"/>
  <c r="E28" i="3"/>
  <c r="E32" i="3"/>
  <c r="E36" i="3"/>
  <c r="E44" i="3"/>
  <c r="E48" i="3"/>
  <c r="E52" i="3"/>
  <c r="E56" i="3"/>
  <c r="E64" i="3"/>
  <c r="E68" i="3"/>
  <c r="E72" i="3"/>
  <c r="E76" i="3"/>
  <c r="E84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6" i="3"/>
  <c r="E14" i="3"/>
  <c r="E18" i="3"/>
  <c r="E22" i="3"/>
  <c r="E26" i="3"/>
  <c r="E34" i="3"/>
  <c r="E38" i="3"/>
  <c r="E42" i="3"/>
  <c r="E46" i="3"/>
  <c r="E54" i="3"/>
  <c r="E58" i="3"/>
  <c r="E62" i="3"/>
  <c r="E66" i="3"/>
  <c r="E74" i="3"/>
  <c r="E78" i="3"/>
  <c r="E82" i="3"/>
</calcChain>
</file>

<file path=xl/sharedStrings.xml><?xml version="1.0" encoding="utf-8"?>
<sst xmlns="http://schemas.openxmlformats.org/spreadsheetml/2006/main" count="77263" uniqueCount="166">
  <si>
    <t>EAGC-RATIN</t>
  </si>
  <si>
    <t>UGA</t>
  </si>
  <si>
    <t>Kampala</t>
  </si>
  <si>
    <t>Peas</t>
  </si>
  <si>
    <t>Cowpeas</t>
  </si>
  <si>
    <t>KES</t>
  </si>
  <si>
    <t>1Kg</t>
  </si>
  <si>
    <t>RWA</t>
  </si>
  <si>
    <t>Ruhengeri</t>
  </si>
  <si>
    <t>Cereals - Other</t>
  </si>
  <si>
    <t>Wheat</t>
  </si>
  <si>
    <t>BDI</t>
  </si>
  <si>
    <t>Gitega</t>
  </si>
  <si>
    <t>Beans</t>
  </si>
  <si>
    <t>Mixed Beans</t>
  </si>
  <si>
    <t>Green Peas</t>
  </si>
  <si>
    <t>Gicumbi</t>
  </si>
  <si>
    <t>Sorghum</t>
  </si>
  <si>
    <t>Red Sorghum</t>
  </si>
  <si>
    <t>Kobero</t>
  </si>
  <si>
    <t>Millet</t>
  </si>
  <si>
    <t>Millet Grain</t>
  </si>
  <si>
    <t>Cereals - Rice</t>
  </si>
  <si>
    <t>Rice</t>
  </si>
  <si>
    <t>Imported Rice</t>
  </si>
  <si>
    <t>Masindi</t>
  </si>
  <si>
    <t>Yellow Beans</t>
  </si>
  <si>
    <t>Bujumbura</t>
  </si>
  <si>
    <t>Red Beans</t>
  </si>
  <si>
    <t>Cereals - Maize</t>
  </si>
  <si>
    <t>Maize</t>
  </si>
  <si>
    <t>Dry Maize</t>
  </si>
  <si>
    <t>Kapchorwa</t>
  </si>
  <si>
    <t>Kabale</t>
  </si>
  <si>
    <t>Lira</t>
  </si>
  <si>
    <t>Ngozi</t>
  </si>
  <si>
    <t>Kimironko</t>
  </si>
  <si>
    <t>Green Gram</t>
  </si>
  <si>
    <t>Gulu</t>
  </si>
  <si>
    <t>Dry Peas</t>
  </si>
  <si>
    <t>Black Beans (Dolichos)</t>
  </si>
  <si>
    <t>TZA</t>
  </si>
  <si>
    <t>Kigoma</t>
  </si>
  <si>
    <t>Dar es salaam</t>
  </si>
  <si>
    <t>Arusha</t>
  </si>
  <si>
    <t>Iringa</t>
  </si>
  <si>
    <t>KEN</t>
  </si>
  <si>
    <t>Nairobi</t>
  </si>
  <si>
    <t>Kitale</t>
  </si>
  <si>
    <t>Seeds &amp; Nuts</t>
  </si>
  <si>
    <t>Nuts</t>
  </si>
  <si>
    <t>Ground Nuts</t>
  </si>
  <si>
    <t>Eldoret</t>
  </si>
  <si>
    <t>Mombasa</t>
  </si>
  <si>
    <t>Nakuru</t>
  </si>
  <si>
    <t>Kisumu</t>
  </si>
  <si>
    <t>Rice Bran</t>
  </si>
  <si>
    <t>Product</t>
  </si>
  <si>
    <t>ProductAgg</t>
  </si>
  <si>
    <t>ProductCat</t>
  </si>
  <si>
    <t>Date</t>
  </si>
  <si>
    <t>Wholesale</t>
  </si>
  <si>
    <t>Retail</t>
  </si>
  <si>
    <t>Currency</t>
  </si>
  <si>
    <t>Unit</t>
  </si>
  <si>
    <t>Active</t>
  </si>
  <si>
    <t>DateFormatted</t>
  </si>
  <si>
    <t>1/01/2020</t>
  </si>
  <si>
    <t>2/01/2020</t>
  </si>
  <si>
    <t>3/01/2020</t>
  </si>
  <si>
    <t>6/01/2020</t>
  </si>
  <si>
    <t>7/01/2020</t>
  </si>
  <si>
    <t>8/01/2020</t>
  </si>
  <si>
    <t>9/01/2020</t>
  </si>
  <si>
    <t>10/01/2020</t>
  </si>
  <si>
    <t>13/01/2020</t>
  </si>
  <si>
    <t>14/01/2020</t>
  </si>
  <si>
    <t>15/01/2020</t>
  </si>
  <si>
    <t>16/01/2020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</si>
  <si>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</si>
  <si>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</si>
  <si>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</si>
  <si>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</si>
  <si>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</si>
  <si>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</si>
  <si>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</si>
  <si>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</si>
  <si>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</si>
  <si>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</si>
  <si>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</si>
  <si>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3/02/2020</t>
  </si>
  <si>
    <t>4/02/2020</t>
  </si>
  <si>
    <t>5/02/2020</t>
  </si>
  <si>
    <t>6/02/2020</t>
  </si>
  <si>
    <t>7/02/2020</t>
  </si>
  <si>
    <t>10/02/2020</t>
  </si>
  <si>
    <t>11/02/2020</t>
  </si>
  <si>
    <t>12/02/2020</t>
  </si>
  <si>
    <t>13/02/2020</t>
  </si>
  <si>
    <t>14/02/2020</t>
  </si>
  <si>
    <t>17/02/2020</t>
  </si>
  <si>
    <t>18/02/2020</t>
  </si>
  <si>
    <t>19/02/2020</t>
  </si>
  <si>
    <t>20/02/2020</t>
  </si>
  <si>
    <t>21/02/2020</t>
  </si>
  <si>
    <t>24/02/2020</t>
  </si>
  <si>
    <t>25/02/2020</t>
  </si>
  <si>
    <t>26/02/2020</t>
  </si>
  <si>
    <t>27/02/2020</t>
  </si>
  <si>
    <t>28/02/2020</t>
  </si>
  <si>
    <t>2/03/2020</t>
  </si>
  <si>
    <t>3/03/2020</t>
  </si>
  <si>
    <t>4/03/2020</t>
  </si>
  <si>
    <t>5/03/2020</t>
  </si>
  <si>
    <t>6/03/2020</t>
  </si>
  <si>
    <t>9/03/2020</t>
  </si>
  <si>
    <t>10/03/2020</t>
  </si>
  <si>
    <t>11/03/2020</t>
  </si>
  <si>
    <t>12/03/2020</t>
  </si>
  <si>
    <t>13/03/2020</t>
  </si>
  <si>
    <t>16/03/2020</t>
  </si>
  <si>
    <t>17/03/2020</t>
  </si>
  <si>
    <t>18/03/2020</t>
  </si>
  <si>
    <t>19/03/2020</t>
  </si>
  <si>
    <t>20/03/2020</t>
  </si>
  <si>
    <t>23/03/2020</t>
  </si>
  <si>
    <t>24/03/2020</t>
  </si>
  <si>
    <t>25/03/2020</t>
  </si>
  <si>
    <t>26/03/2020</t>
  </si>
  <si>
    <t>27/03/2020</t>
  </si>
  <si>
    <t>30/03/2020</t>
  </si>
  <si>
    <t>31/03/2020</t>
  </si>
  <si>
    <t>1/04/2020</t>
  </si>
  <si>
    <t>2/04/2020</t>
  </si>
  <si>
    <t>3/04/2020</t>
  </si>
  <si>
    <t>6/04/2020</t>
  </si>
  <si>
    <t>7/04/2020</t>
  </si>
  <si>
    <t>8/04/2020</t>
  </si>
  <si>
    <t>9/04/2020</t>
  </si>
  <si>
    <t>10/04/2020</t>
  </si>
  <si>
    <t>13/04/2020</t>
  </si>
  <si>
    <t>14/04/2020</t>
  </si>
  <si>
    <t>15/04/2020</t>
  </si>
  <si>
    <t>16/04/2020</t>
  </si>
  <si>
    <t>17/04/2020</t>
  </si>
  <si>
    <t>20/04/2020</t>
  </si>
  <si>
    <t>21/04/2020</t>
  </si>
  <si>
    <t>22/04/2020</t>
  </si>
  <si>
    <t>Year</t>
  </si>
  <si>
    <t>Month</t>
  </si>
  <si>
    <t>Day</t>
  </si>
  <si>
    <t>EviewsDate</t>
  </si>
  <si>
    <t>DateMarket</t>
  </si>
  <si>
    <t>.</t>
  </si>
  <si>
    <t>Actual Values</t>
  </si>
  <si>
    <t>Predicted (Aggressive prediction)</t>
  </si>
  <si>
    <t>Precited (Conservative)</t>
  </si>
  <si>
    <t>Average Error from Actual</t>
  </si>
  <si>
    <t>ksh</t>
  </si>
  <si>
    <t>id</t>
  </si>
  <si>
    <t>source</t>
  </si>
  <si>
    <t>marketplace</t>
  </si>
  <si>
    <t>country</t>
  </si>
  <si>
    <t>Count</t>
  </si>
  <si>
    <t>Marketplaces</t>
  </si>
  <si>
    <t>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</si>
</sst>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1" fontId="0" fillId="34" borderId="0" xfId="0" applyNumberFormat="1" applyFill="1"/>
    <xf numFmtId="1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36"/>
  <sheetViews>
    <sheetView tabSelected="1" workbookViewId="0">
      <selection activeCell="C7" sqref="C7"/>
    </sheetView>
  </sheetViews>
  <sheetFormatPr defaultRowHeight="15" x14ac:dyDescent="0.25"/>
  <cols>
    <col min="8" max="8" width="14.5703125" bestFit="1" customWidth="1"/>
    <col min="10" max="10" width="33" customWidth="1"/>
    <col min="16" max="16" width="15.5703125" bestFit="1" customWidth="1"/>
  </cols>
  <sheetData>
    <row r="1" spans="1:16" x14ac:dyDescent="0.25">
      <c r="A1" t="s">
        <v>159</v>
      </c>
      <c r="B1" t="s">
        <v>160</v>
      </c>
      <c r="C1" t="s">
        <v>161</v>
      </c>
      <c r="D1" t="s">
        <v>162</v>
      </c>
      <c r="E1" t="s">
        <v>59</v>
      </c>
      <c r="F1" t="s">
        <v>58</v>
      </c>
      <c r="G1" t="s">
        <v>57</v>
      </c>
      <c r="H1" t="s">
        <v>60</v>
      </c>
      <c r="I1" t="s">
        <v>66</v>
      </c>
      <c r="J1" t="s">
        <v>152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</row>
    <row r="2" spans="1:16" x14ac:dyDescent="0.25">
      <c r="A2">
        <v>542656</v>
      </c>
      <c r="B2" t="s">
        <v>0</v>
      </c>
      <c r="C2" t="s">
        <v>2</v>
      </c>
      <c r="D2" t="s">
        <v>1</v>
      </c>
      <c r="E2" t="s">
        <v>3</v>
      </c>
      <c r="F2" t="s">
        <v>3</v>
      </c>
      <c r="G2" t="s">
        <v>4</v>
      </c>
      <c r="H2" s="1">
        <v>43943</v>
      </c>
      <c r="I2" t="str">
        <f t="shared" ref="I2:I65" si="0">LEFT(H2,10)</f>
        <v>43943</v>
      </c>
      <c r="J2" t="str">
        <f t="shared" ref="J2:J11" si="1">I2&amp;C2&amp;G2</f>
        <v>43943KampalaCowpeas</v>
      </c>
      <c r="K2">
        <v>160</v>
      </c>
      <c r="L2">
        <v>138</v>
      </c>
      <c r="M2" t="s">
        <v>5</v>
      </c>
      <c r="N2" t="s">
        <v>6</v>
      </c>
      <c r="O2">
        <v>1</v>
      </c>
      <c r="P2" s="1">
        <v>43944.315763888888</v>
      </c>
    </row>
    <row r="3" spans="1:16" x14ac:dyDescent="0.25">
      <c r="A3">
        <v>542658</v>
      </c>
      <c r="B3" t="s">
        <v>0</v>
      </c>
      <c r="C3" t="s">
        <v>8</v>
      </c>
      <c r="D3" t="s">
        <v>7</v>
      </c>
      <c r="E3" t="s">
        <v>9</v>
      </c>
      <c r="F3" t="s">
        <v>10</v>
      </c>
      <c r="G3" t="s">
        <v>10</v>
      </c>
      <c r="H3" s="1">
        <v>43943</v>
      </c>
      <c r="I3" t="str">
        <f t="shared" si="0"/>
        <v>43943</v>
      </c>
      <c r="J3" t="str">
        <f t="shared" si="1"/>
        <v>43943RuhengeriWheat</v>
      </c>
      <c r="K3">
        <v>75</v>
      </c>
      <c r="L3">
        <v>70</v>
      </c>
      <c r="M3" t="s">
        <v>5</v>
      </c>
      <c r="N3" t="s">
        <v>6</v>
      </c>
      <c r="O3">
        <v>1</v>
      </c>
      <c r="P3" s="1">
        <v>43944.315775462965</v>
      </c>
    </row>
    <row r="4" spans="1:16" x14ac:dyDescent="0.25">
      <c r="A4">
        <v>542661</v>
      </c>
      <c r="B4" t="s">
        <v>0</v>
      </c>
      <c r="C4" t="s">
        <v>12</v>
      </c>
      <c r="D4" t="s">
        <v>11</v>
      </c>
      <c r="E4" t="s">
        <v>13</v>
      </c>
      <c r="F4" t="s">
        <v>13</v>
      </c>
      <c r="G4" t="s">
        <v>14</v>
      </c>
      <c r="H4" s="1">
        <v>43943</v>
      </c>
      <c r="I4" t="str">
        <f t="shared" si="0"/>
        <v>43943</v>
      </c>
      <c r="J4" t="str">
        <f t="shared" si="1"/>
        <v>43943GitegaMixed Beans</v>
      </c>
      <c r="K4">
        <v>74</v>
      </c>
      <c r="L4">
        <v>69</v>
      </c>
      <c r="M4" t="s">
        <v>5</v>
      </c>
      <c r="N4" t="s">
        <v>6</v>
      </c>
      <c r="O4">
        <v>1</v>
      </c>
      <c r="P4" s="1">
        <v>43944.315821759257</v>
      </c>
    </row>
    <row r="5" spans="1:16" x14ac:dyDescent="0.25">
      <c r="A5">
        <v>542662</v>
      </c>
      <c r="B5" t="s">
        <v>0</v>
      </c>
      <c r="C5" t="s">
        <v>12</v>
      </c>
      <c r="D5" t="s">
        <v>11</v>
      </c>
      <c r="E5" t="s">
        <v>3</v>
      </c>
      <c r="F5" t="s">
        <v>3</v>
      </c>
      <c r="G5" t="s">
        <v>15</v>
      </c>
      <c r="H5" s="1">
        <v>43943</v>
      </c>
      <c r="I5" t="str">
        <f t="shared" si="0"/>
        <v>43943</v>
      </c>
      <c r="J5" t="str">
        <f t="shared" si="1"/>
        <v>43943GitegaGreen Peas</v>
      </c>
      <c r="K5">
        <v>133</v>
      </c>
      <c r="L5">
        <v>127</v>
      </c>
      <c r="M5" t="s">
        <v>5</v>
      </c>
      <c r="N5" t="s">
        <v>6</v>
      </c>
      <c r="O5">
        <v>1</v>
      </c>
      <c r="P5" s="1">
        <v>43944.31585648148</v>
      </c>
    </row>
    <row r="6" spans="1:16" x14ac:dyDescent="0.25">
      <c r="A6">
        <v>542663</v>
      </c>
      <c r="B6" t="s">
        <v>0</v>
      </c>
      <c r="C6" t="s">
        <v>16</v>
      </c>
      <c r="D6" t="s">
        <v>7</v>
      </c>
      <c r="E6" t="s">
        <v>9</v>
      </c>
      <c r="F6" t="s">
        <v>17</v>
      </c>
      <c r="G6" t="s">
        <v>18</v>
      </c>
      <c r="H6" s="1">
        <v>43943</v>
      </c>
      <c r="I6" t="str">
        <f t="shared" si="0"/>
        <v>43943</v>
      </c>
      <c r="J6" t="str">
        <f t="shared" si="1"/>
        <v>43943GicumbiRed Sorghum</v>
      </c>
      <c r="K6">
        <v>38</v>
      </c>
      <c r="L6">
        <v>32</v>
      </c>
      <c r="M6" t="s">
        <v>5</v>
      </c>
      <c r="N6" t="s">
        <v>6</v>
      </c>
      <c r="O6">
        <v>1</v>
      </c>
      <c r="P6" s="1">
        <v>43944.31585648148</v>
      </c>
    </row>
    <row r="7" spans="1:16" x14ac:dyDescent="0.25">
      <c r="A7">
        <v>542664</v>
      </c>
      <c r="B7" t="s">
        <v>0</v>
      </c>
      <c r="C7" t="s">
        <v>19</v>
      </c>
      <c r="D7" t="s">
        <v>11</v>
      </c>
      <c r="E7" t="s">
        <v>9</v>
      </c>
      <c r="F7" t="s">
        <v>20</v>
      </c>
      <c r="G7" t="s">
        <v>21</v>
      </c>
      <c r="H7" s="1">
        <v>43943</v>
      </c>
      <c r="I7" t="str">
        <f t="shared" si="0"/>
        <v>43943</v>
      </c>
      <c r="J7" t="str">
        <f t="shared" si="1"/>
        <v>43943KoberoMillet Grain</v>
      </c>
      <c r="K7">
        <v>80</v>
      </c>
      <c r="L7">
        <v>74</v>
      </c>
      <c r="M7" t="s">
        <v>5</v>
      </c>
      <c r="N7" t="s">
        <v>6</v>
      </c>
      <c r="O7">
        <v>1</v>
      </c>
      <c r="P7" s="1">
        <v>43944.315879629627</v>
      </c>
    </row>
    <row r="8" spans="1:16" x14ac:dyDescent="0.25">
      <c r="A8">
        <v>542665</v>
      </c>
      <c r="B8" t="s">
        <v>0</v>
      </c>
      <c r="C8" t="s">
        <v>12</v>
      </c>
      <c r="D8" t="s">
        <v>11</v>
      </c>
      <c r="E8" t="s">
        <v>22</v>
      </c>
      <c r="F8" t="s">
        <v>23</v>
      </c>
      <c r="G8" t="s">
        <v>24</v>
      </c>
      <c r="H8" s="1">
        <v>43943</v>
      </c>
      <c r="I8" t="str">
        <f t="shared" si="0"/>
        <v>43943</v>
      </c>
      <c r="J8" t="str">
        <f t="shared" si="1"/>
        <v>43943GitegaImported Rice</v>
      </c>
      <c r="K8">
        <v>133</v>
      </c>
      <c r="L8">
        <v>127</v>
      </c>
      <c r="M8" t="s">
        <v>5</v>
      </c>
      <c r="N8" t="s">
        <v>6</v>
      </c>
      <c r="O8">
        <v>1</v>
      </c>
      <c r="P8" s="1">
        <v>43944.31591435185</v>
      </c>
    </row>
    <row r="9" spans="1:16" x14ac:dyDescent="0.25">
      <c r="A9">
        <v>542669</v>
      </c>
      <c r="B9" t="s">
        <v>0</v>
      </c>
      <c r="C9" t="s">
        <v>25</v>
      </c>
      <c r="D9" t="s">
        <v>1</v>
      </c>
      <c r="E9" t="s">
        <v>13</v>
      </c>
      <c r="F9" t="s">
        <v>13</v>
      </c>
      <c r="G9" t="s">
        <v>26</v>
      </c>
      <c r="H9" s="1">
        <v>43943</v>
      </c>
      <c r="I9" t="str">
        <f t="shared" si="0"/>
        <v>43943</v>
      </c>
      <c r="J9" t="str">
        <f t="shared" si="1"/>
        <v>43943MasindiYellow Beans</v>
      </c>
      <c r="K9">
        <v>133</v>
      </c>
      <c r="L9">
        <v>120</v>
      </c>
      <c r="M9" t="s">
        <v>5</v>
      </c>
      <c r="N9" t="s">
        <v>6</v>
      </c>
      <c r="O9">
        <v>1</v>
      </c>
      <c r="P9" s="1">
        <v>43944.316064814811</v>
      </c>
    </row>
    <row r="10" spans="1:16" x14ac:dyDescent="0.25">
      <c r="A10">
        <v>542670</v>
      </c>
      <c r="B10" t="s">
        <v>0</v>
      </c>
      <c r="C10" t="s">
        <v>27</v>
      </c>
      <c r="D10" t="s">
        <v>11</v>
      </c>
      <c r="E10" t="s">
        <v>13</v>
      </c>
      <c r="F10" t="s">
        <v>13</v>
      </c>
      <c r="G10" t="s">
        <v>28</v>
      </c>
      <c r="H10" s="1">
        <v>43943</v>
      </c>
      <c r="I10" t="str">
        <f t="shared" si="0"/>
        <v>43943</v>
      </c>
      <c r="J10" t="str">
        <f t="shared" si="1"/>
        <v>43943BujumburaRed Beans</v>
      </c>
      <c r="K10">
        <v>80</v>
      </c>
      <c r="L10">
        <v>77</v>
      </c>
      <c r="M10" t="s">
        <v>5</v>
      </c>
      <c r="N10" t="s">
        <v>6</v>
      </c>
      <c r="O10">
        <v>1</v>
      </c>
      <c r="P10" s="1">
        <v>43944.316076388888</v>
      </c>
    </row>
    <row r="11" spans="1:16" x14ac:dyDescent="0.25">
      <c r="A11">
        <v>542671</v>
      </c>
      <c r="B11" t="s">
        <v>0</v>
      </c>
      <c r="C11" t="s">
        <v>27</v>
      </c>
      <c r="D11" t="s">
        <v>11</v>
      </c>
      <c r="E11" t="s">
        <v>13</v>
      </c>
      <c r="F11" t="s">
        <v>13</v>
      </c>
      <c r="G11" t="s">
        <v>26</v>
      </c>
      <c r="H11" s="1">
        <v>43943</v>
      </c>
      <c r="I11" t="str">
        <f t="shared" si="0"/>
        <v>43943</v>
      </c>
      <c r="J11" t="str">
        <f t="shared" si="1"/>
        <v>43943BujumburaYellow Beans</v>
      </c>
      <c r="K11">
        <v>127</v>
      </c>
      <c r="L11">
        <v>122</v>
      </c>
      <c r="M11" t="s">
        <v>5</v>
      </c>
      <c r="N11" t="s">
        <v>6</v>
      </c>
      <c r="O11">
        <v>1</v>
      </c>
      <c r="P11" s="1">
        <v>43944.316099537034</v>
      </c>
    </row>
    <row r="12" spans="1:16" x14ac:dyDescent="0.25">
      <c r="A12">
        <v>542673</v>
      </c>
      <c r="B12" t="s">
        <v>0</v>
      </c>
      <c r="C12" t="s">
        <v>8</v>
      </c>
      <c r="D12" t="s">
        <v>7</v>
      </c>
      <c r="E12" t="s">
        <v>29</v>
      </c>
      <c r="F12" t="s">
        <v>30</v>
      </c>
      <c r="G12" t="s">
        <v>31</v>
      </c>
      <c r="H12" s="1">
        <v>43943</v>
      </c>
      <c r="I12" t="str">
        <f t="shared" si="0"/>
        <v>43943</v>
      </c>
      <c r="J12" t="str">
        <f>I12&amp;C12&amp;G12</f>
        <v>43943RuhengeriDry Maize</v>
      </c>
      <c r="K12">
        <v>30</v>
      </c>
      <c r="L12">
        <v>29</v>
      </c>
      <c r="M12" t="s">
        <v>5</v>
      </c>
      <c r="N12" t="s">
        <v>6</v>
      </c>
      <c r="O12">
        <v>1</v>
      </c>
      <c r="P12" s="1">
        <v>43944.316145833334</v>
      </c>
    </row>
    <row r="13" spans="1:16" x14ac:dyDescent="0.25">
      <c r="A13">
        <v>542674</v>
      </c>
      <c r="B13" t="s">
        <v>0</v>
      </c>
      <c r="C13" t="s">
        <v>32</v>
      </c>
      <c r="D13" t="s">
        <v>1</v>
      </c>
      <c r="E13" t="s">
        <v>13</v>
      </c>
      <c r="F13" t="s">
        <v>13</v>
      </c>
      <c r="G13" t="s">
        <v>14</v>
      </c>
      <c r="H13" s="1">
        <v>43943</v>
      </c>
      <c r="I13" t="str">
        <f t="shared" si="0"/>
        <v>43943</v>
      </c>
      <c r="J13" t="str">
        <f t="shared" ref="J13:J76" si="2">I13&amp;C13&amp;G13</f>
        <v>43943KapchorwaMixed Beans</v>
      </c>
      <c r="K13">
        <v>93</v>
      </c>
      <c r="L13">
        <v>80</v>
      </c>
      <c r="M13" t="s">
        <v>5</v>
      </c>
      <c r="N13" t="s">
        <v>6</v>
      </c>
      <c r="O13">
        <v>1</v>
      </c>
      <c r="P13" s="1">
        <v>43944.316192129627</v>
      </c>
    </row>
    <row r="14" spans="1:16" x14ac:dyDescent="0.25">
      <c r="A14">
        <v>542675</v>
      </c>
      <c r="B14" t="s">
        <v>0</v>
      </c>
      <c r="C14" t="s">
        <v>33</v>
      </c>
      <c r="D14" t="s">
        <v>1</v>
      </c>
      <c r="E14" t="s">
        <v>3</v>
      </c>
      <c r="F14" t="s">
        <v>3</v>
      </c>
      <c r="G14" t="s">
        <v>15</v>
      </c>
      <c r="H14" s="1">
        <v>43943</v>
      </c>
      <c r="I14" t="str">
        <f t="shared" si="0"/>
        <v>43943</v>
      </c>
      <c r="J14" t="str">
        <f t="shared" si="2"/>
        <v>43943KabaleGreen Peas</v>
      </c>
      <c r="K14">
        <v>160</v>
      </c>
      <c r="L14">
        <v>106</v>
      </c>
      <c r="M14" t="s">
        <v>5</v>
      </c>
      <c r="N14" t="s">
        <v>6</v>
      </c>
      <c r="O14">
        <v>1</v>
      </c>
      <c r="P14" s="1">
        <v>43944.316203703704</v>
      </c>
    </row>
    <row r="15" spans="1:16" x14ac:dyDescent="0.25">
      <c r="A15">
        <v>542680</v>
      </c>
      <c r="B15" t="s">
        <v>0</v>
      </c>
      <c r="C15" t="s">
        <v>25</v>
      </c>
      <c r="D15" t="s">
        <v>1</v>
      </c>
      <c r="E15" t="s">
        <v>22</v>
      </c>
      <c r="F15" t="s">
        <v>23</v>
      </c>
      <c r="G15" t="s">
        <v>24</v>
      </c>
      <c r="H15" s="1">
        <v>43943</v>
      </c>
      <c r="I15" t="str">
        <f t="shared" si="0"/>
        <v>43943</v>
      </c>
      <c r="J15" t="str">
        <f t="shared" si="2"/>
        <v>43943MasindiImported Rice</v>
      </c>
      <c r="K15">
        <v>106</v>
      </c>
      <c r="L15">
        <v>101</v>
      </c>
      <c r="M15" t="s">
        <v>5</v>
      </c>
      <c r="N15" t="s">
        <v>6</v>
      </c>
      <c r="O15">
        <v>1</v>
      </c>
      <c r="P15" s="1">
        <v>43944.316319444442</v>
      </c>
    </row>
    <row r="16" spans="1:16" x14ac:dyDescent="0.25">
      <c r="A16">
        <v>542683</v>
      </c>
      <c r="B16" t="s">
        <v>0</v>
      </c>
      <c r="C16" t="s">
        <v>34</v>
      </c>
      <c r="D16" t="s">
        <v>1</v>
      </c>
      <c r="E16" t="s">
        <v>9</v>
      </c>
      <c r="F16" t="s">
        <v>17</v>
      </c>
      <c r="G16" t="s">
        <v>18</v>
      </c>
      <c r="H16" s="1">
        <v>43943</v>
      </c>
      <c r="I16" t="str">
        <f t="shared" si="0"/>
        <v>43943</v>
      </c>
      <c r="J16" t="str">
        <f t="shared" si="2"/>
        <v>43943LiraRed Sorghum</v>
      </c>
      <c r="K16">
        <v>27</v>
      </c>
      <c r="L16">
        <v>24</v>
      </c>
      <c r="M16" t="s">
        <v>5</v>
      </c>
      <c r="N16" t="s">
        <v>6</v>
      </c>
      <c r="O16">
        <v>1</v>
      </c>
      <c r="P16" s="1">
        <v>43944.316365740742</v>
      </c>
    </row>
    <row r="17" spans="1:16" x14ac:dyDescent="0.25">
      <c r="A17">
        <v>542685</v>
      </c>
      <c r="B17" t="s">
        <v>0</v>
      </c>
      <c r="C17" t="s">
        <v>19</v>
      </c>
      <c r="D17" t="s">
        <v>11</v>
      </c>
      <c r="E17" t="s">
        <v>13</v>
      </c>
      <c r="F17" t="s">
        <v>13</v>
      </c>
      <c r="G17" t="s">
        <v>26</v>
      </c>
      <c r="H17" s="1">
        <v>43943</v>
      </c>
      <c r="I17" t="str">
        <f t="shared" si="0"/>
        <v>43943</v>
      </c>
      <c r="J17" t="str">
        <f t="shared" si="2"/>
        <v>43943KoberoYellow Beans</v>
      </c>
      <c r="K17">
        <v>117</v>
      </c>
      <c r="L17">
        <v>106</v>
      </c>
      <c r="M17" t="s">
        <v>5</v>
      </c>
      <c r="N17" t="s">
        <v>6</v>
      </c>
      <c r="O17">
        <v>1</v>
      </c>
      <c r="P17" s="1">
        <v>43944.316435185188</v>
      </c>
    </row>
    <row r="18" spans="1:16" x14ac:dyDescent="0.25">
      <c r="A18">
        <v>542686</v>
      </c>
      <c r="B18" t="s">
        <v>0</v>
      </c>
      <c r="C18" t="s">
        <v>35</v>
      </c>
      <c r="D18" t="s">
        <v>11</v>
      </c>
      <c r="E18" t="s">
        <v>13</v>
      </c>
      <c r="F18" t="s">
        <v>13</v>
      </c>
      <c r="G18" t="s">
        <v>26</v>
      </c>
      <c r="H18" s="1">
        <v>43943</v>
      </c>
      <c r="I18" t="str">
        <f t="shared" si="0"/>
        <v>43943</v>
      </c>
      <c r="J18" t="str">
        <f t="shared" si="2"/>
        <v>43943NgoziYellow Beans</v>
      </c>
      <c r="K18">
        <v>133</v>
      </c>
      <c r="L18">
        <v>127</v>
      </c>
      <c r="M18" t="s">
        <v>5</v>
      </c>
      <c r="N18" t="s">
        <v>6</v>
      </c>
      <c r="O18">
        <v>1</v>
      </c>
      <c r="P18" s="1">
        <v>43944.316469907404</v>
      </c>
    </row>
    <row r="19" spans="1:16" x14ac:dyDescent="0.25">
      <c r="A19">
        <v>542688</v>
      </c>
      <c r="B19" t="s">
        <v>0</v>
      </c>
      <c r="C19" t="s">
        <v>36</v>
      </c>
      <c r="D19" t="s">
        <v>7</v>
      </c>
      <c r="E19" t="s">
        <v>9</v>
      </c>
      <c r="F19" t="s">
        <v>20</v>
      </c>
      <c r="G19" t="s">
        <v>21</v>
      </c>
      <c r="H19" s="1">
        <v>43943</v>
      </c>
      <c r="I19" t="str">
        <f t="shared" si="0"/>
        <v>43943</v>
      </c>
      <c r="J19" t="str">
        <f t="shared" si="2"/>
        <v>43943KimironkoMillet Grain</v>
      </c>
      <c r="K19">
        <v>86</v>
      </c>
      <c r="L19">
        <v>80</v>
      </c>
      <c r="M19" t="s">
        <v>5</v>
      </c>
      <c r="N19" t="s">
        <v>6</v>
      </c>
      <c r="O19">
        <v>1</v>
      </c>
      <c r="P19" s="1">
        <v>43944.316516203704</v>
      </c>
    </row>
    <row r="20" spans="1:16" x14ac:dyDescent="0.25">
      <c r="A20">
        <v>542689</v>
      </c>
      <c r="B20" t="s">
        <v>0</v>
      </c>
      <c r="C20" t="s">
        <v>32</v>
      </c>
      <c r="D20" t="s">
        <v>1</v>
      </c>
      <c r="E20" t="s">
        <v>13</v>
      </c>
      <c r="F20" t="s">
        <v>13</v>
      </c>
      <c r="G20" t="s">
        <v>26</v>
      </c>
      <c r="H20" s="1">
        <v>43943</v>
      </c>
      <c r="I20" t="str">
        <f t="shared" si="0"/>
        <v>43943</v>
      </c>
      <c r="J20" t="str">
        <f t="shared" si="2"/>
        <v>43943KapchorwaYellow Beans</v>
      </c>
      <c r="K20">
        <v>133</v>
      </c>
      <c r="L20">
        <v>114</v>
      </c>
      <c r="M20" t="s">
        <v>5</v>
      </c>
      <c r="N20" t="s">
        <v>6</v>
      </c>
      <c r="O20">
        <v>1</v>
      </c>
      <c r="P20" s="1">
        <v>43944.31653935185</v>
      </c>
    </row>
    <row r="21" spans="1:16" x14ac:dyDescent="0.25">
      <c r="A21">
        <v>542690</v>
      </c>
      <c r="B21" t="s">
        <v>0</v>
      </c>
      <c r="C21" t="s">
        <v>25</v>
      </c>
      <c r="D21" t="s">
        <v>1</v>
      </c>
      <c r="E21" t="s">
        <v>13</v>
      </c>
      <c r="F21" t="s">
        <v>13</v>
      </c>
      <c r="G21" t="s">
        <v>14</v>
      </c>
      <c r="H21" s="1">
        <v>43943</v>
      </c>
      <c r="I21" t="str">
        <f t="shared" si="0"/>
        <v>43943</v>
      </c>
      <c r="J21" t="str">
        <f t="shared" si="2"/>
        <v>43943MasindiMixed Beans</v>
      </c>
      <c r="K21">
        <v>93</v>
      </c>
      <c r="L21">
        <v>80</v>
      </c>
      <c r="M21" t="s">
        <v>5</v>
      </c>
      <c r="N21" t="s">
        <v>6</v>
      </c>
      <c r="O21">
        <v>1</v>
      </c>
      <c r="P21" s="1">
        <v>43944.316620370373</v>
      </c>
    </row>
    <row r="22" spans="1:16" x14ac:dyDescent="0.25">
      <c r="A22">
        <v>542692</v>
      </c>
      <c r="B22" t="s">
        <v>0</v>
      </c>
      <c r="C22" t="s">
        <v>34</v>
      </c>
      <c r="D22" t="s">
        <v>1</v>
      </c>
      <c r="E22" t="s">
        <v>29</v>
      </c>
      <c r="F22" t="s">
        <v>30</v>
      </c>
      <c r="G22" t="s">
        <v>31</v>
      </c>
      <c r="H22" s="1">
        <v>43943</v>
      </c>
      <c r="I22" t="str">
        <f t="shared" si="0"/>
        <v>43943</v>
      </c>
      <c r="J22" t="str">
        <f t="shared" si="2"/>
        <v>43943LiraDry Maize</v>
      </c>
      <c r="K22">
        <v>40</v>
      </c>
      <c r="L22">
        <v>35</v>
      </c>
      <c r="M22" t="s">
        <v>5</v>
      </c>
      <c r="N22" t="s">
        <v>6</v>
      </c>
      <c r="O22">
        <v>1</v>
      </c>
      <c r="P22" s="1">
        <v>43944.316643518519</v>
      </c>
    </row>
    <row r="23" spans="1:16" x14ac:dyDescent="0.25">
      <c r="A23">
        <v>542693</v>
      </c>
      <c r="B23" t="s">
        <v>0</v>
      </c>
      <c r="C23" t="s">
        <v>16</v>
      </c>
      <c r="D23" t="s">
        <v>7</v>
      </c>
      <c r="E23" t="s">
        <v>13</v>
      </c>
      <c r="F23" t="s">
        <v>13</v>
      </c>
      <c r="G23" t="s">
        <v>37</v>
      </c>
      <c r="H23" s="1">
        <v>43943</v>
      </c>
      <c r="I23" t="str">
        <f t="shared" si="0"/>
        <v>43943</v>
      </c>
      <c r="J23" t="str">
        <f t="shared" si="2"/>
        <v>43943GicumbiGreen Gram</v>
      </c>
      <c r="K23">
        <v>97</v>
      </c>
      <c r="L23">
        <v>86</v>
      </c>
      <c r="M23" t="s">
        <v>5</v>
      </c>
      <c r="N23" t="s">
        <v>6</v>
      </c>
      <c r="O23">
        <v>1</v>
      </c>
      <c r="P23" s="1">
        <v>43944.316666666666</v>
      </c>
    </row>
    <row r="24" spans="1:16" x14ac:dyDescent="0.25">
      <c r="A24">
        <v>542695</v>
      </c>
      <c r="B24" t="s">
        <v>0</v>
      </c>
      <c r="C24" t="s">
        <v>19</v>
      </c>
      <c r="D24" t="s">
        <v>11</v>
      </c>
      <c r="E24" t="s">
        <v>13</v>
      </c>
      <c r="F24" t="s">
        <v>13</v>
      </c>
      <c r="G24" t="s">
        <v>14</v>
      </c>
      <c r="H24" s="1">
        <v>43943</v>
      </c>
      <c r="I24" t="str">
        <f t="shared" si="0"/>
        <v>43943</v>
      </c>
      <c r="J24" t="str">
        <f t="shared" si="2"/>
        <v>43943KoberoMixed Beans</v>
      </c>
      <c r="K24">
        <v>69</v>
      </c>
      <c r="L24">
        <v>64</v>
      </c>
      <c r="M24" t="s">
        <v>5</v>
      </c>
      <c r="N24" t="s">
        <v>6</v>
      </c>
      <c r="O24">
        <v>1</v>
      </c>
      <c r="P24" s="1">
        <v>43944.316759259258</v>
      </c>
    </row>
    <row r="25" spans="1:16" x14ac:dyDescent="0.25">
      <c r="A25">
        <v>542696</v>
      </c>
      <c r="B25" t="s">
        <v>0</v>
      </c>
      <c r="C25" t="s">
        <v>12</v>
      </c>
      <c r="D25" t="s">
        <v>11</v>
      </c>
      <c r="E25" t="s">
        <v>9</v>
      </c>
      <c r="F25" t="s">
        <v>17</v>
      </c>
      <c r="G25" t="s">
        <v>18</v>
      </c>
      <c r="H25" s="1">
        <v>43943</v>
      </c>
      <c r="I25" t="str">
        <f t="shared" si="0"/>
        <v>43943</v>
      </c>
      <c r="J25" t="str">
        <f t="shared" si="2"/>
        <v>43943GitegaRed Sorghum</v>
      </c>
      <c r="K25">
        <v>74</v>
      </c>
      <c r="L25">
        <v>69</v>
      </c>
      <c r="M25" t="s">
        <v>5</v>
      </c>
      <c r="N25" t="s">
        <v>6</v>
      </c>
      <c r="O25">
        <v>1</v>
      </c>
      <c r="P25" s="1">
        <v>43944.316840277781</v>
      </c>
    </row>
    <row r="26" spans="1:16" x14ac:dyDescent="0.25">
      <c r="A26">
        <v>542697</v>
      </c>
      <c r="B26" t="s">
        <v>0</v>
      </c>
      <c r="C26" t="s">
        <v>25</v>
      </c>
      <c r="D26" t="s">
        <v>1</v>
      </c>
      <c r="E26" t="s">
        <v>3</v>
      </c>
      <c r="F26" t="s">
        <v>3</v>
      </c>
      <c r="G26" t="s">
        <v>4</v>
      </c>
      <c r="H26" s="1">
        <v>43943</v>
      </c>
      <c r="I26" t="str">
        <f t="shared" si="0"/>
        <v>43943</v>
      </c>
      <c r="J26" t="str">
        <f t="shared" si="2"/>
        <v>43943MasindiCowpeas</v>
      </c>
      <c r="K26">
        <v>120</v>
      </c>
      <c r="L26">
        <v>101</v>
      </c>
      <c r="M26" t="s">
        <v>5</v>
      </c>
      <c r="N26" t="s">
        <v>6</v>
      </c>
      <c r="O26">
        <v>1</v>
      </c>
      <c r="P26" s="1">
        <v>43944.316863425927</v>
      </c>
    </row>
    <row r="27" spans="1:16" x14ac:dyDescent="0.25">
      <c r="A27">
        <v>542699</v>
      </c>
      <c r="B27" t="s">
        <v>0</v>
      </c>
      <c r="C27" t="s">
        <v>32</v>
      </c>
      <c r="D27" t="s">
        <v>1</v>
      </c>
      <c r="E27" t="s">
        <v>9</v>
      </c>
      <c r="F27" t="s">
        <v>10</v>
      </c>
      <c r="G27" t="s">
        <v>10</v>
      </c>
      <c r="H27" s="1">
        <v>43943</v>
      </c>
      <c r="I27" t="str">
        <f t="shared" si="0"/>
        <v>43943</v>
      </c>
      <c r="J27" t="str">
        <f t="shared" si="2"/>
        <v>43943KapchorwaWheat</v>
      </c>
      <c r="K27">
        <v>40</v>
      </c>
      <c r="L27">
        <v>29</v>
      </c>
      <c r="M27" t="s">
        <v>5</v>
      </c>
      <c r="N27" t="s">
        <v>6</v>
      </c>
      <c r="O27">
        <v>1</v>
      </c>
      <c r="P27" s="1">
        <v>43944.316874999997</v>
      </c>
    </row>
    <row r="28" spans="1:16" x14ac:dyDescent="0.25">
      <c r="A28">
        <v>542700</v>
      </c>
      <c r="B28" t="s">
        <v>0</v>
      </c>
      <c r="C28" t="s">
        <v>36</v>
      </c>
      <c r="D28" t="s">
        <v>7</v>
      </c>
      <c r="E28" t="s">
        <v>9</v>
      </c>
      <c r="F28" t="s">
        <v>10</v>
      </c>
      <c r="G28" t="s">
        <v>10</v>
      </c>
      <c r="H28" s="1">
        <v>43943</v>
      </c>
      <c r="I28" t="str">
        <f t="shared" si="0"/>
        <v>43943</v>
      </c>
      <c r="J28" t="str">
        <f t="shared" si="2"/>
        <v>43943KimironkoWheat</v>
      </c>
      <c r="K28">
        <v>80</v>
      </c>
      <c r="L28">
        <v>75</v>
      </c>
      <c r="M28" t="s">
        <v>5</v>
      </c>
      <c r="N28" t="s">
        <v>6</v>
      </c>
      <c r="O28">
        <v>1</v>
      </c>
      <c r="P28" s="1">
        <v>43944.317013888889</v>
      </c>
    </row>
    <row r="29" spans="1:16" x14ac:dyDescent="0.25">
      <c r="A29">
        <v>542701</v>
      </c>
      <c r="B29" t="s">
        <v>0</v>
      </c>
      <c r="C29" t="s">
        <v>2</v>
      </c>
      <c r="D29" t="s">
        <v>1</v>
      </c>
      <c r="E29" t="s">
        <v>22</v>
      </c>
      <c r="F29" t="s">
        <v>23</v>
      </c>
      <c r="G29" t="s">
        <v>24</v>
      </c>
      <c r="H29" s="1">
        <v>43943</v>
      </c>
      <c r="I29" t="str">
        <f t="shared" si="0"/>
        <v>43943</v>
      </c>
      <c r="J29" t="str">
        <f t="shared" si="2"/>
        <v>43943KampalaImported Rice</v>
      </c>
      <c r="K29">
        <v>120</v>
      </c>
      <c r="L29">
        <v>104</v>
      </c>
      <c r="M29" t="s">
        <v>5</v>
      </c>
      <c r="N29" t="s">
        <v>6</v>
      </c>
      <c r="O29">
        <v>1</v>
      </c>
      <c r="P29" s="1">
        <v>43944.317013888889</v>
      </c>
    </row>
    <row r="30" spans="1:16" x14ac:dyDescent="0.25">
      <c r="A30">
        <v>542702</v>
      </c>
      <c r="B30" t="s">
        <v>0</v>
      </c>
      <c r="C30" t="s">
        <v>38</v>
      </c>
      <c r="D30" t="s">
        <v>1</v>
      </c>
      <c r="E30" t="s">
        <v>3</v>
      </c>
      <c r="F30" t="s">
        <v>3</v>
      </c>
      <c r="G30" t="s">
        <v>15</v>
      </c>
      <c r="H30" s="1">
        <v>43943</v>
      </c>
      <c r="I30" t="str">
        <f t="shared" si="0"/>
        <v>43943</v>
      </c>
      <c r="J30" t="str">
        <f t="shared" si="2"/>
        <v>43943GuluGreen Peas</v>
      </c>
      <c r="K30">
        <v>160</v>
      </c>
      <c r="L30">
        <v>133</v>
      </c>
      <c r="M30" t="s">
        <v>5</v>
      </c>
      <c r="N30" t="s">
        <v>6</v>
      </c>
      <c r="O30">
        <v>1</v>
      </c>
      <c r="P30" s="1">
        <v>43944.317025462966</v>
      </c>
    </row>
    <row r="31" spans="1:16" x14ac:dyDescent="0.25">
      <c r="A31">
        <v>542703</v>
      </c>
      <c r="B31" t="s">
        <v>0</v>
      </c>
      <c r="C31" t="s">
        <v>8</v>
      </c>
      <c r="D31" t="s">
        <v>7</v>
      </c>
      <c r="E31" t="s">
        <v>3</v>
      </c>
      <c r="F31" t="s">
        <v>3</v>
      </c>
      <c r="G31" t="s">
        <v>15</v>
      </c>
      <c r="H31" s="1">
        <v>43943</v>
      </c>
      <c r="I31" t="str">
        <f t="shared" si="0"/>
        <v>43943</v>
      </c>
      <c r="J31" t="str">
        <f t="shared" si="2"/>
        <v>43943RuhengeriGreen Peas</v>
      </c>
      <c r="K31">
        <v>107</v>
      </c>
      <c r="L31">
        <v>86</v>
      </c>
      <c r="M31" t="s">
        <v>5</v>
      </c>
      <c r="N31" t="s">
        <v>6</v>
      </c>
      <c r="O31">
        <v>1</v>
      </c>
      <c r="P31" s="1">
        <v>43944.317037037035</v>
      </c>
    </row>
    <row r="32" spans="1:16" x14ac:dyDescent="0.25">
      <c r="A32">
        <v>542705</v>
      </c>
      <c r="B32" t="s">
        <v>0</v>
      </c>
      <c r="C32" t="s">
        <v>19</v>
      </c>
      <c r="D32" t="s">
        <v>11</v>
      </c>
      <c r="E32" t="s">
        <v>29</v>
      </c>
      <c r="F32" t="s">
        <v>30</v>
      </c>
      <c r="G32" t="s">
        <v>31</v>
      </c>
      <c r="H32" s="1">
        <v>43943</v>
      </c>
      <c r="I32" t="str">
        <f t="shared" si="0"/>
        <v>43943</v>
      </c>
      <c r="J32" t="str">
        <f t="shared" si="2"/>
        <v>43943KoberoDry Maize</v>
      </c>
      <c r="K32">
        <v>37</v>
      </c>
      <c r="L32">
        <v>34</v>
      </c>
      <c r="M32" t="s">
        <v>5</v>
      </c>
      <c r="N32" t="s">
        <v>6</v>
      </c>
      <c r="O32">
        <v>1</v>
      </c>
      <c r="P32" s="1">
        <v>43944.317048611112</v>
      </c>
    </row>
    <row r="33" spans="1:16" x14ac:dyDescent="0.25">
      <c r="A33">
        <v>542707</v>
      </c>
      <c r="B33" t="s">
        <v>0</v>
      </c>
      <c r="C33" t="s">
        <v>19</v>
      </c>
      <c r="D33" t="s">
        <v>11</v>
      </c>
      <c r="E33" t="s">
        <v>3</v>
      </c>
      <c r="F33" t="s">
        <v>3</v>
      </c>
      <c r="G33" t="s">
        <v>39</v>
      </c>
      <c r="H33" s="1">
        <v>43943</v>
      </c>
      <c r="I33" t="str">
        <f t="shared" si="0"/>
        <v>43943</v>
      </c>
      <c r="J33" t="str">
        <f t="shared" si="2"/>
        <v>43943KoberoDry Peas</v>
      </c>
      <c r="K33">
        <v>186</v>
      </c>
      <c r="L33">
        <v>180</v>
      </c>
      <c r="M33" t="s">
        <v>5</v>
      </c>
      <c r="N33" t="s">
        <v>6</v>
      </c>
      <c r="O33">
        <v>1</v>
      </c>
      <c r="P33" s="1">
        <v>43944.317071759258</v>
      </c>
    </row>
    <row r="34" spans="1:16" x14ac:dyDescent="0.25">
      <c r="A34">
        <v>542709</v>
      </c>
      <c r="B34" t="s">
        <v>0</v>
      </c>
      <c r="C34" t="s">
        <v>12</v>
      </c>
      <c r="D34" t="s">
        <v>11</v>
      </c>
      <c r="E34" t="s">
        <v>22</v>
      </c>
      <c r="F34" t="s">
        <v>23</v>
      </c>
      <c r="G34" t="s">
        <v>23</v>
      </c>
      <c r="H34" s="1">
        <v>43943</v>
      </c>
      <c r="I34" t="str">
        <f t="shared" si="0"/>
        <v>43943</v>
      </c>
      <c r="J34" t="str">
        <f t="shared" si="2"/>
        <v>43943GitegaRice</v>
      </c>
      <c r="K34">
        <v>122</v>
      </c>
      <c r="L34">
        <v>117</v>
      </c>
      <c r="M34" t="s">
        <v>5</v>
      </c>
      <c r="N34" t="s">
        <v>6</v>
      </c>
      <c r="O34">
        <v>1</v>
      </c>
      <c r="P34" s="1">
        <v>43944.317094907405</v>
      </c>
    </row>
    <row r="35" spans="1:16" x14ac:dyDescent="0.25">
      <c r="A35">
        <v>542710</v>
      </c>
      <c r="B35" t="s">
        <v>0</v>
      </c>
      <c r="C35" t="s">
        <v>35</v>
      </c>
      <c r="D35" t="s">
        <v>11</v>
      </c>
      <c r="E35" t="s">
        <v>3</v>
      </c>
      <c r="F35" t="s">
        <v>3</v>
      </c>
      <c r="G35" t="s">
        <v>15</v>
      </c>
      <c r="H35" s="1">
        <v>43943</v>
      </c>
      <c r="I35" t="str">
        <f t="shared" si="0"/>
        <v>43943</v>
      </c>
      <c r="J35" t="str">
        <f t="shared" si="2"/>
        <v>43943NgoziGreen Peas</v>
      </c>
      <c r="K35">
        <v>133</v>
      </c>
      <c r="L35">
        <v>127</v>
      </c>
      <c r="M35" t="s">
        <v>5</v>
      </c>
      <c r="N35" t="s">
        <v>6</v>
      </c>
      <c r="O35">
        <v>1</v>
      </c>
      <c r="P35" s="1">
        <v>43944.317094907405</v>
      </c>
    </row>
    <row r="36" spans="1:16" x14ac:dyDescent="0.25">
      <c r="A36">
        <v>542712</v>
      </c>
      <c r="B36" t="s">
        <v>0</v>
      </c>
      <c r="C36" t="s">
        <v>33</v>
      </c>
      <c r="D36" t="s">
        <v>1</v>
      </c>
      <c r="E36" t="s">
        <v>13</v>
      </c>
      <c r="F36" t="s">
        <v>13</v>
      </c>
      <c r="G36" t="s">
        <v>14</v>
      </c>
      <c r="H36" s="1">
        <v>43943</v>
      </c>
      <c r="I36" t="str">
        <f t="shared" si="0"/>
        <v>43943</v>
      </c>
      <c r="J36" t="str">
        <f t="shared" si="2"/>
        <v>43943KabaleMixed Beans</v>
      </c>
      <c r="K36">
        <v>93</v>
      </c>
      <c r="L36">
        <v>80</v>
      </c>
      <c r="M36" t="s">
        <v>5</v>
      </c>
      <c r="N36" t="s">
        <v>6</v>
      </c>
      <c r="O36">
        <v>1</v>
      </c>
      <c r="P36" s="1">
        <v>43944.317118055558</v>
      </c>
    </row>
    <row r="37" spans="1:16" x14ac:dyDescent="0.25">
      <c r="A37">
        <v>542713</v>
      </c>
      <c r="B37" t="s">
        <v>0</v>
      </c>
      <c r="C37" t="s">
        <v>8</v>
      </c>
      <c r="D37" t="s">
        <v>7</v>
      </c>
      <c r="E37" t="s">
        <v>13</v>
      </c>
      <c r="F37" t="s">
        <v>13</v>
      </c>
      <c r="G37" t="s">
        <v>26</v>
      </c>
      <c r="H37" s="1">
        <v>43943</v>
      </c>
      <c r="I37" t="str">
        <f t="shared" si="0"/>
        <v>43943</v>
      </c>
      <c r="J37" t="str">
        <f t="shared" si="2"/>
        <v>43943RuhengeriYellow Beans</v>
      </c>
      <c r="K37">
        <v>91</v>
      </c>
      <c r="L37">
        <v>86</v>
      </c>
      <c r="M37" t="s">
        <v>5</v>
      </c>
      <c r="N37" t="s">
        <v>6</v>
      </c>
      <c r="O37">
        <v>1</v>
      </c>
      <c r="P37" s="1">
        <v>43944.317129629628</v>
      </c>
    </row>
    <row r="38" spans="1:16" x14ac:dyDescent="0.25">
      <c r="A38">
        <v>542714</v>
      </c>
      <c r="B38" t="s">
        <v>0</v>
      </c>
      <c r="C38" t="s">
        <v>34</v>
      </c>
      <c r="D38" t="s">
        <v>1</v>
      </c>
      <c r="E38" t="s">
        <v>3</v>
      </c>
      <c r="F38" t="s">
        <v>3</v>
      </c>
      <c r="G38" t="s">
        <v>4</v>
      </c>
      <c r="H38" s="1">
        <v>43943</v>
      </c>
      <c r="I38" t="str">
        <f t="shared" si="0"/>
        <v>43943</v>
      </c>
      <c r="J38" t="str">
        <f t="shared" si="2"/>
        <v>43943LiraCowpeas</v>
      </c>
      <c r="K38">
        <v>133</v>
      </c>
      <c r="L38">
        <v>112</v>
      </c>
      <c r="M38" t="s">
        <v>5</v>
      </c>
      <c r="N38" t="s">
        <v>6</v>
      </c>
      <c r="O38">
        <v>1</v>
      </c>
      <c r="P38" s="1">
        <v>43944.317129629628</v>
      </c>
    </row>
    <row r="39" spans="1:16" x14ac:dyDescent="0.25">
      <c r="A39">
        <v>542716</v>
      </c>
      <c r="B39" t="s">
        <v>0</v>
      </c>
      <c r="C39" t="s">
        <v>34</v>
      </c>
      <c r="D39" t="s">
        <v>1</v>
      </c>
      <c r="E39" t="s">
        <v>13</v>
      </c>
      <c r="F39" t="s">
        <v>13</v>
      </c>
      <c r="G39" t="s">
        <v>40</v>
      </c>
      <c r="H39" s="1">
        <v>43943</v>
      </c>
      <c r="I39" t="str">
        <f t="shared" si="0"/>
        <v>43943</v>
      </c>
      <c r="J39" t="str">
        <f t="shared" si="2"/>
        <v>43943LiraBlack Beans (Dolichos)</v>
      </c>
      <c r="K39">
        <v>93</v>
      </c>
      <c r="L39">
        <v>88</v>
      </c>
      <c r="M39" t="s">
        <v>5</v>
      </c>
      <c r="N39" t="s">
        <v>6</v>
      </c>
      <c r="O39">
        <v>1</v>
      </c>
      <c r="P39" s="1">
        <v>43944.317141203705</v>
      </c>
    </row>
    <row r="40" spans="1:16" x14ac:dyDescent="0.25">
      <c r="A40">
        <v>542717</v>
      </c>
      <c r="B40" t="s">
        <v>0</v>
      </c>
      <c r="C40" t="s">
        <v>25</v>
      </c>
      <c r="D40" t="s">
        <v>1</v>
      </c>
      <c r="E40" t="s">
        <v>13</v>
      </c>
      <c r="F40" t="s">
        <v>13</v>
      </c>
      <c r="G40" t="s">
        <v>40</v>
      </c>
      <c r="H40" s="1">
        <v>43943</v>
      </c>
      <c r="I40" t="str">
        <f t="shared" si="0"/>
        <v>43943</v>
      </c>
      <c r="J40" t="str">
        <f t="shared" si="2"/>
        <v>43943MasindiBlack Beans (Dolichos)</v>
      </c>
      <c r="K40">
        <v>101</v>
      </c>
      <c r="L40">
        <v>93</v>
      </c>
      <c r="M40" t="s">
        <v>5</v>
      </c>
      <c r="N40" t="s">
        <v>6</v>
      </c>
      <c r="O40">
        <v>1</v>
      </c>
      <c r="P40" s="1">
        <v>43944.317152777781</v>
      </c>
    </row>
    <row r="41" spans="1:16" x14ac:dyDescent="0.25">
      <c r="A41">
        <v>542718</v>
      </c>
      <c r="B41" t="s">
        <v>0</v>
      </c>
      <c r="C41" t="s">
        <v>16</v>
      </c>
      <c r="D41" t="s">
        <v>7</v>
      </c>
      <c r="E41" t="s">
        <v>9</v>
      </c>
      <c r="F41" t="s">
        <v>10</v>
      </c>
      <c r="G41" t="s">
        <v>10</v>
      </c>
      <c r="H41" s="1">
        <v>43943</v>
      </c>
      <c r="I41" t="str">
        <f t="shared" si="0"/>
        <v>43943</v>
      </c>
      <c r="J41" t="str">
        <f t="shared" si="2"/>
        <v>43943GicumbiWheat</v>
      </c>
      <c r="K41">
        <v>75</v>
      </c>
      <c r="L41">
        <v>70</v>
      </c>
      <c r="M41" t="s">
        <v>5</v>
      </c>
      <c r="N41" t="s">
        <v>6</v>
      </c>
      <c r="O41">
        <v>1</v>
      </c>
      <c r="P41" s="1">
        <v>43944.317164351851</v>
      </c>
    </row>
    <row r="42" spans="1:16" x14ac:dyDescent="0.25">
      <c r="A42">
        <v>542719</v>
      </c>
      <c r="B42" t="s">
        <v>0</v>
      </c>
      <c r="C42" t="s">
        <v>38</v>
      </c>
      <c r="D42" t="s">
        <v>1</v>
      </c>
      <c r="E42" t="s">
        <v>13</v>
      </c>
      <c r="F42" t="s">
        <v>13</v>
      </c>
      <c r="G42" t="s">
        <v>40</v>
      </c>
      <c r="H42" s="1">
        <v>43943</v>
      </c>
      <c r="I42" t="str">
        <f t="shared" si="0"/>
        <v>43943</v>
      </c>
      <c r="J42" t="str">
        <f t="shared" si="2"/>
        <v>43943GuluBlack Beans (Dolichos)</v>
      </c>
      <c r="K42">
        <v>96</v>
      </c>
      <c r="L42">
        <v>88</v>
      </c>
      <c r="M42" t="s">
        <v>5</v>
      </c>
      <c r="N42" t="s">
        <v>6</v>
      </c>
      <c r="O42">
        <v>1</v>
      </c>
      <c r="P42" s="1">
        <v>43944.317175925928</v>
      </c>
    </row>
    <row r="43" spans="1:16" x14ac:dyDescent="0.25">
      <c r="A43">
        <v>542720</v>
      </c>
      <c r="B43" t="s">
        <v>0</v>
      </c>
      <c r="C43" t="s">
        <v>25</v>
      </c>
      <c r="D43" t="s">
        <v>1</v>
      </c>
      <c r="E43" t="s">
        <v>9</v>
      </c>
      <c r="F43" t="s">
        <v>20</v>
      </c>
      <c r="G43" t="s">
        <v>21</v>
      </c>
      <c r="H43" s="1">
        <v>43943</v>
      </c>
      <c r="I43" t="str">
        <f t="shared" si="0"/>
        <v>43943</v>
      </c>
      <c r="J43" t="str">
        <f t="shared" si="2"/>
        <v>43943MasindiMillet Grain</v>
      </c>
      <c r="K43">
        <v>80</v>
      </c>
      <c r="L43">
        <v>53</v>
      </c>
      <c r="M43" t="s">
        <v>5</v>
      </c>
      <c r="N43" t="s">
        <v>6</v>
      </c>
      <c r="O43">
        <v>1</v>
      </c>
      <c r="P43" s="1">
        <v>43944.317199074074</v>
      </c>
    </row>
    <row r="44" spans="1:16" x14ac:dyDescent="0.25">
      <c r="A44">
        <v>542721</v>
      </c>
      <c r="B44" t="s">
        <v>0</v>
      </c>
      <c r="C44" t="s">
        <v>35</v>
      </c>
      <c r="D44" t="s">
        <v>11</v>
      </c>
      <c r="E44" t="s">
        <v>13</v>
      </c>
      <c r="F44" t="s">
        <v>13</v>
      </c>
      <c r="G44" t="s">
        <v>28</v>
      </c>
      <c r="H44" s="1">
        <v>43943</v>
      </c>
      <c r="I44" t="str">
        <f t="shared" si="0"/>
        <v>43943</v>
      </c>
      <c r="J44" t="str">
        <f t="shared" si="2"/>
        <v>43943NgoziRed Beans</v>
      </c>
      <c r="K44">
        <v>80</v>
      </c>
      <c r="L44">
        <v>74</v>
      </c>
      <c r="M44" t="s">
        <v>5</v>
      </c>
      <c r="N44" t="s">
        <v>6</v>
      </c>
      <c r="O44">
        <v>1</v>
      </c>
      <c r="P44" s="1">
        <v>43944.317199074074</v>
      </c>
    </row>
    <row r="45" spans="1:16" x14ac:dyDescent="0.25">
      <c r="A45">
        <v>542722</v>
      </c>
      <c r="B45" t="s">
        <v>0</v>
      </c>
      <c r="C45" t="s">
        <v>19</v>
      </c>
      <c r="D45" t="s">
        <v>11</v>
      </c>
      <c r="E45" t="s">
        <v>3</v>
      </c>
      <c r="F45" t="s">
        <v>3</v>
      </c>
      <c r="G45" t="s">
        <v>15</v>
      </c>
      <c r="H45" s="1">
        <v>43943</v>
      </c>
      <c r="I45" t="str">
        <f t="shared" si="0"/>
        <v>43943</v>
      </c>
      <c r="J45" t="str">
        <f t="shared" si="2"/>
        <v>43943KoberoGreen Peas</v>
      </c>
      <c r="K45">
        <v>133</v>
      </c>
      <c r="L45">
        <v>122</v>
      </c>
      <c r="M45" t="s">
        <v>5</v>
      </c>
      <c r="N45" t="s">
        <v>6</v>
      </c>
      <c r="O45">
        <v>0</v>
      </c>
      <c r="P45" s="1">
        <v>43944.333611111113</v>
      </c>
    </row>
    <row r="46" spans="1:16" x14ac:dyDescent="0.25">
      <c r="A46">
        <v>542723</v>
      </c>
      <c r="B46" t="s">
        <v>0</v>
      </c>
      <c r="C46" t="s">
        <v>35</v>
      </c>
      <c r="D46" t="s">
        <v>11</v>
      </c>
      <c r="E46" t="s">
        <v>29</v>
      </c>
      <c r="F46" t="s">
        <v>30</v>
      </c>
      <c r="G46" t="s">
        <v>31</v>
      </c>
      <c r="H46" s="1">
        <v>43943</v>
      </c>
      <c r="I46" t="str">
        <f t="shared" si="0"/>
        <v>43943</v>
      </c>
      <c r="J46" t="str">
        <f t="shared" si="2"/>
        <v>43943NgoziDry Maize</v>
      </c>
      <c r="K46">
        <v>40</v>
      </c>
      <c r="L46">
        <v>37</v>
      </c>
      <c r="M46" t="s">
        <v>5</v>
      </c>
      <c r="N46" t="s">
        <v>6</v>
      </c>
      <c r="O46">
        <v>1</v>
      </c>
      <c r="P46" s="1">
        <v>43944.317210648151</v>
      </c>
    </row>
    <row r="47" spans="1:16" x14ac:dyDescent="0.25">
      <c r="A47">
        <v>542725</v>
      </c>
      <c r="B47" t="s">
        <v>0</v>
      </c>
      <c r="C47" t="s">
        <v>34</v>
      </c>
      <c r="D47" t="s">
        <v>1</v>
      </c>
      <c r="E47" t="s">
        <v>13</v>
      </c>
      <c r="F47" t="s">
        <v>13</v>
      </c>
      <c r="G47" t="s">
        <v>37</v>
      </c>
      <c r="H47" s="1">
        <v>43943</v>
      </c>
      <c r="I47" t="str">
        <f t="shared" si="0"/>
        <v>43943</v>
      </c>
      <c r="J47" t="str">
        <f t="shared" si="2"/>
        <v>43943LiraGreen Gram</v>
      </c>
      <c r="K47">
        <v>106</v>
      </c>
      <c r="L47">
        <v>93</v>
      </c>
      <c r="M47" t="s">
        <v>5</v>
      </c>
      <c r="N47" t="s">
        <v>6</v>
      </c>
      <c r="O47">
        <v>1</v>
      </c>
      <c r="P47" s="1">
        <v>43944.317233796297</v>
      </c>
    </row>
    <row r="48" spans="1:16" x14ac:dyDescent="0.25">
      <c r="A48">
        <v>542726</v>
      </c>
      <c r="B48" t="s">
        <v>0</v>
      </c>
      <c r="C48" t="s">
        <v>36</v>
      </c>
      <c r="D48" t="s">
        <v>7</v>
      </c>
      <c r="E48" t="s">
        <v>13</v>
      </c>
      <c r="F48" t="s">
        <v>13</v>
      </c>
      <c r="G48" t="s">
        <v>28</v>
      </c>
      <c r="H48" s="1">
        <v>43943</v>
      </c>
      <c r="I48" t="str">
        <f t="shared" si="0"/>
        <v>43943</v>
      </c>
      <c r="J48" t="str">
        <f t="shared" si="2"/>
        <v>43943KimironkoRed Beans</v>
      </c>
      <c r="K48">
        <v>80</v>
      </c>
      <c r="L48">
        <v>75</v>
      </c>
      <c r="M48" t="s">
        <v>5</v>
      </c>
      <c r="N48" t="s">
        <v>6</v>
      </c>
      <c r="O48">
        <v>1</v>
      </c>
      <c r="P48" s="1">
        <v>43944.31726851852</v>
      </c>
    </row>
    <row r="49" spans="1:16" x14ac:dyDescent="0.25">
      <c r="A49">
        <v>542727</v>
      </c>
      <c r="B49" t="s">
        <v>0</v>
      </c>
      <c r="C49" t="s">
        <v>27</v>
      </c>
      <c r="D49" t="s">
        <v>11</v>
      </c>
      <c r="E49" t="s">
        <v>22</v>
      </c>
      <c r="F49" t="s">
        <v>23</v>
      </c>
      <c r="G49" t="s">
        <v>23</v>
      </c>
      <c r="H49" s="1">
        <v>43943</v>
      </c>
      <c r="I49" t="str">
        <f t="shared" si="0"/>
        <v>43943</v>
      </c>
      <c r="J49" t="str">
        <f t="shared" si="2"/>
        <v>43943BujumburaRice</v>
      </c>
      <c r="K49">
        <v>101</v>
      </c>
      <c r="L49">
        <v>95</v>
      </c>
      <c r="M49" t="s">
        <v>5</v>
      </c>
      <c r="N49" t="s">
        <v>6</v>
      </c>
      <c r="O49">
        <v>1</v>
      </c>
      <c r="P49" s="1">
        <v>43944.31726851852</v>
      </c>
    </row>
    <row r="50" spans="1:16" x14ac:dyDescent="0.25">
      <c r="A50">
        <v>542730</v>
      </c>
      <c r="B50" t="s">
        <v>0</v>
      </c>
      <c r="C50" t="s">
        <v>38</v>
      </c>
      <c r="D50" t="s">
        <v>1</v>
      </c>
      <c r="E50" t="s">
        <v>13</v>
      </c>
      <c r="F50" t="s">
        <v>13</v>
      </c>
      <c r="G50" t="s">
        <v>26</v>
      </c>
      <c r="H50" s="1">
        <v>43943</v>
      </c>
      <c r="I50" t="str">
        <f t="shared" si="0"/>
        <v>43943</v>
      </c>
      <c r="J50" t="str">
        <f t="shared" si="2"/>
        <v>43943GuluYellow Beans</v>
      </c>
      <c r="K50">
        <v>120</v>
      </c>
      <c r="L50">
        <v>112</v>
      </c>
      <c r="M50" t="s">
        <v>5</v>
      </c>
      <c r="N50" t="s">
        <v>6</v>
      </c>
      <c r="O50">
        <v>1</v>
      </c>
      <c r="P50" s="1">
        <v>43944.317326388889</v>
      </c>
    </row>
    <row r="51" spans="1:16" x14ac:dyDescent="0.25">
      <c r="A51">
        <v>542731</v>
      </c>
      <c r="B51" t="s">
        <v>0</v>
      </c>
      <c r="C51" t="s">
        <v>38</v>
      </c>
      <c r="D51" t="s">
        <v>1</v>
      </c>
      <c r="E51" t="s">
        <v>13</v>
      </c>
      <c r="F51" t="s">
        <v>13</v>
      </c>
      <c r="G51" t="s">
        <v>14</v>
      </c>
      <c r="H51" s="1">
        <v>43943</v>
      </c>
      <c r="I51" t="str">
        <f t="shared" si="0"/>
        <v>43943</v>
      </c>
      <c r="J51" t="str">
        <f t="shared" si="2"/>
        <v>43943GuluMixed Beans</v>
      </c>
      <c r="K51">
        <v>88</v>
      </c>
      <c r="L51">
        <v>80</v>
      </c>
      <c r="M51" t="s">
        <v>5</v>
      </c>
      <c r="N51" t="s">
        <v>6</v>
      </c>
      <c r="O51">
        <v>1</v>
      </c>
      <c r="P51" s="1">
        <v>43944.317349537036</v>
      </c>
    </row>
    <row r="52" spans="1:16" x14ac:dyDescent="0.25">
      <c r="A52">
        <v>542733</v>
      </c>
      <c r="B52" t="s">
        <v>0</v>
      </c>
      <c r="C52" t="s">
        <v>34</v>
      </c>
      <c r="D52" t="s">
        <v>1</v>
      </c>
      <c r="E52" t="s">
        <v>13</v>
      </c>
      <c r="F52" t="s">
        <v>13</v>
      </c>
      <c r="G52" t="s">
        <v>26</v>
      </c>
      <c r="H52" s="1">
        <v>43943</v>
      </c>
      <c r="I52" t="str">
        <f t="shared" si="0"/>
        <v>43943</v>
      </c>
      <c r="J52" t="str">
        <f t="shared" si="2"/>
        <v>43943LiraYellow Beans</v>
      </c>
      <c r="K52">
        <v>120</v>
      </c>
      <c r="L52">
        <v>112</v>
      </c>
      <c r="M52" t="s">
        <v>5</v>
      </c>
      <c r="N52" t="s">
        <v>6</v>
      </c>
      <c r="O52">
        <v>1</v>
      </c>
      <c r="P52" s="1">
        <v>43944.317372685182</v>
      </c>
    </row>
    <row r="53" spans="1:16" x14ac:dyDescent="0.25">
      <c r="A53">
        <v>542734</v>
      </c>
      <c r="B53" t="s">
        <v>0</v>
      </c>
      <c r="C53" t="s">
        <v>16</v>
      </c>
      <c r="D53" t="s">
        <v>7</v>
      </c>
      <c r="E53" t="s">
        <v>13</v>
      </c>
      <c r="F53" t="s">
        <v>13</v>
      </c>
      <c r="G53" t="s">
        <v>28</v>
      </c>
      <c r="H53" s="1">
        <v>43943</v>
      </c>
      <c r="I53" t="str">
        <f t="shared" si="0"/>
        <v>43943</v>
      </c>
      <c r="J53" t="str">
        <f t="shared" si="2"/>
        <v>43943GicumbiRed Beans</v>
      </c>
      <c r="K53">
        <v>70</v>
      </c>
      <c r="L53">
        <v>64</v>
      </c>
      <c r="M53" t="s">
        <v>5</v>
      </c>
      <c r="N53" t="s">
        <v>6</v>
      </c>
      <c r="O53">
        <v>1</v>
      </c>
      <c r="P53" s="1">
        <v>43944.317384259259</v>
      </c>
    </row>
    <row r="54" spans="1:16" x14ac:dyDescent="0.25">
      <c r="A54">
        <v>542735</v>
      </c>
      <c r="B54" t="s">
        <v>0</v>
      </c>
      <c r="C54" t="s">
        <v>2</v>
      </c>
      <c r="D54" t="s">
        <v>1</v>
      </c>
      <c r="E54" t="s">
        <v>22</v>
      </c>
      <c r="F54" t="s">
        <v>23</v>
      </c>
      <c r="G54" t="s">
        <v>23</v>
      </c>
      <c r="H54" s="1">
        <v>43943</v>
      </c>
      <c r="I54" t="str">
        <f t="shared" si="0"/>
        <v>43943</v>
      </c>
      <c r="J54" t="str">
        <f t="shared" si="2"/>
        <v>43943KampalaRice</v>
      </c>
      <c r="K54">
        <v>112</v>
      </c>
      <c r="L54">
        <v>101</v>
      </c>
      <c r="M54" t="s">
        <v>5</v>
      </c>
      <c r="N54" t="s">
        <v>6</v>
      </c>
      <c r="O54">
        <v>1</v>
      </c>
      <c r="P54" s="1">
        <v>43944.317384259259</v>
      </c>
    </row>
    <row r="55" spans="1:16" x14ac:dyDescent="0.25">
      <c r="A55">
        <v>542736</v>
      </c>
      <c r="B55" t="s">
        <v>0</v>
      </c>
      <c r="C55" t="s">
        <v>16</v>
      </c>
      <c r="D55" t="s">
        <v>7</v>
      </c>
      <c r="E55" t="s">
        <v>22</v>
      </c>
      <c r="F55" t="s">
        <v>23</v>
      </c>
      <c r="G55" t="s">
        <v>23</v>
      </c>
      <c r="H55" s="1">
        <v>43943</v>
      </c>
      <c r="I55" t="str">
        <f t="shared" si="0"/>
        <v>43943</v>
      </c>
      <c r="J55" t="str">
        <f t="shared" si="2"/>
        <v>43943GicumbiRice</v>
      </c>
      <c r="K55">
        <v>97</v>
      </c>
      <c r="L55">
        <v>91</v>
      </c>
      <c r="M55" t="s">
        <v>5</v>
      </c>
      <c r="N55" t="s">
        <v>6</v>
      </c>
      <c r="O55">
        <v>1</v>
      </c>
      <c r="P55" s="1">
        <v>43944.317395833335</v>
      </c>
    </row>
    <row r="56" spans="1:16" x14ac:dyDescent="0.25">
      <c r="A56">
        <v>542738</v>
      </c>
      <c r="B56" t="s">
        <v>0</v>
      </c>
      <c r="C56" t="s">
        <v>36</v>
      </c>
      <c r="D56" t="s">
        <v>7</v>
      </c>
      <c r="E56" t="s">
        <v>13</v>
      </c>
      <c r="F56" t="s">
        <v>13</v>
      </c>
      <c r="G56" t="s">
        <v>40</v>
      </c>
      <c r="H56" s="1">
        <v>43943</v>
      </c>
      <c r="I56" t="str">
        <f t="shared" si="0"/>
        <v>43943</v>
      </c>
      <c r="J56" t="str">
        <f t="shared" si="2"/>
        <v>43943KimironkoBlack Beans (Dolichos)</v>
      </c>
      <c r="K56">
        <v>139</v>
      </c>
      <c r="L56">
        <v>129</v>
      </c>
      <c r="M56" t="s">
        <v>5</v>
      </c>
      <c r="N56" t="s">
        <v>6</v>
      </c>
      <c r="O56">
        <v>1</v>
      </c>
      <c r="P56" s="1">
        <v>43944.317418981482</v>
      </c>
    </row>
    <row r="57" spans="1:16" x14ac:dyDescent="0.25">
      <c r="A57">
        <v>542741</v>
      </c>
      <c r="B57" t="s">
        <v>0</v>
      </c>
      <c r="C57" t="s">
        <v>38</v>
      </c>
      <c r="D57" t="s">
        <v>1</v>
      </c>
      <c r="E57" t="s">
        <v>29</v>
      </c>
      <c r="F57" t="s">
        <v>30</v>
      </c>
      <c r="G57" t="s">
        <v>31</v>
      </c>
      <c r="H57" s="1">
        <v>43943</v>
      </c>
      <c r="I57" t="str">
        <f t="shared" si="0"/>
        <v>43943</v>
      </c>
      <c r="J57" t="str">
        <f t="shared" si="2"/>
        <v>43943GuluDry Maize</v>
      </c>
      <c r="K57">
        <v>40</v>
      </c>
      <c r="L57">
        <v>32</v>
      </c>
      <c r="M57" t="s">
        <v>5</v>
      </c>
      <c r="N57" t="s">
        <v>6</v>
      </c>
      <c r="O57">
        <v>1</v>
      </c>
      <c r="P57" s="1">
        <v>43944.317476851851</v>
      </c>
    </row>
    <row r="58" spans="1:16" x14ac:dyDescent="0.25">
      <c r="A58">
        <v>542742</v>
      </c>
      <c r="B58" t="s">
        <v>0</v>
      </c>
      <c r="C58" t="s">
        <v>36</v>
      </c>
      <c r="D58" t="s">
        <v>7</v>
      </c>
      <c r="E58" t="s">
        <v>13</v>
      </c>
      <c r="F58" t="s">
        <v>13</v>
      </c>
      <c r="G58" t="s">
        <v>14</v>
      </c>
      <c r="H58" s="1">
        <v>43943</v>
      </c>
      <c r="I58" t="str">
        <f t="shared" si="0"/>
        <v>43943</v>
      </c>
      <c r="J58" t="str">
        <f t="shared" si="2"/>
        <v>43943KimironkoMixed Beans</v>
      </c>
      <c r="K58">
        <v>64</v>
      </c>
      <c r="L58">
        <v>59</v>
      </c>
      <c r="M58" t="s">
        <v>5</v>
      </c>
      <c r="N58" t="s">
        <v>6</v>
      </c>
      <c r="O58">
        <v>1</v>
      </c>
      <c r="P58" s="1">
        <v>43944.317488425928</v>
      </c>
    </row>
    <row r="59" spans="1:16" x14ac:dyDescent="0.25">
      <c r="A59">
        <v>542744</v>
      </c>
      <c r="B59" t="s">
        <v>0</v>
      </c>
      <c r="C59" t="s">
        <v>8</v>
      </c>
      <c r="D59" t="s">
        <v>7</v>
      </c>
      <c r="E59" t="s">
        <v>9</v>
      </c>
      <c r="F59" t="s">
        <v>20</v>
      </c>
      <c r="G59" t="s">
        <v>21</v>
      </c>
      <c r="H59" s="1">
        <v>43943</v>
      </c>
      <c r="I59" t="str">
        <f t="shared" si="0"/>
        <v>43943</v>
      </c>
      <c r="J59" t="str">
        <f t="shared" si="2"/>
        <v>43943RuhengeriMillet Grain</v>
      </c>
      <c r="K59">
        <v>86</v>
      </c>
      <c r="L59">
        <v>75</v>
      </c>
      <c r="M59" t="s">
        <v>5</v>
      </c>
      <c r="N59" t="s">
        <v>6</v>
      </c>
      <c r="O59">
        <v>1</v>
      </c>
      <c r="P59" s="1">
        <v>43944.317546296297</v>
      </c>
    </row>
    <row r="60" spans="1:16" x14ac:dyDescent="0.25">
      <c r="A60">
        <v>542746</v>
      </c>
      <c r="B60" t="s">
        <v>0</v>
      </c>
      <c r="C60" t="s">
        <v>25</v>
      </c>
      <c r="D60" t="s">
        <v>1</v>
      </c>
      <c r="E60" t="s">
        <v>9</v>
      </c>
      <c r="F60" t="s">
        <v>17</v>
      </c>
      <c r="G60" t="s">
        <v>18</v>
      </c>
      <c r="H60" s="1">
        <v>43943</v>
      </c>
      <c r="I60" t="str">
        <f t="shared" si="0"/>
        <v>43943</v>
      </c>
      <c r="J60" t="str">
        <f t="shared" si="2"/>
        <v>43943MasindiRed Sorghum</v>
      </c>
      <c r="K60">
        <v>40</v>
      </c>
      <c r="L60">
        <v>35</v>
      </c>
      <c r="M60" t="s">
        <v>5</v>
      </c>
      <c r="N60" t="s">
        <v>6</v>
      </c>
      <c r="O60">
        <v>1</v>
      </c>
      <c r="P60" s="1">
        <v>43944.31758101852</v>
      </c>
    </row>
    <row r="61" spans="1:16" x14ac:dyDescent="0.25">
      <c r="A61">
        <v>542748</v>
      </c>
      <c r="B61" t="s">
        <v>0</v>
      </c>
      <c r="C61" t="s">
        <v>2</v>
      </c>
      <c r="D61" t="s">
        <v>1</v>
      </c>
      <c r="E61" t="s">
        <v>3</v>
      </c>
      <c r="F61" t="s">
        <v>3</v>
      </c>
      <c r="G61" t="s">
        <v>15</v>
      </c>
      <c r="H61" s="1">
        <v>43943</v>
      </c>
      <c r="I61" t="str">
        <f t="shared" si="0"/>
        <v>43943</v>
      </c>
      <c r="J61" t="str">
        <f t="shared" si="2"/>
        <v>43943KampalaGreen Peas</v>
      </c>
      <c r="K61">
        <v>213</v>
      </c>
      <c r="L61">
        <v>160</v>
      </c>
      <c r="M61" t="s">
        <v>5</v>
      </c>
      <c r="N61" t="s">
        <v>6</v>
      </c>
      <c r="O61">
        <v>1</v>
      </c>
      <c r="P61" s="1">
        <v>43944.317604166667</v>
      </c>
    </row>
    <row r="62" spans="1:16" x14ac:dyDescent="0.25">
      <c r="A62">
        <v>542749</v>
      </c>
      <c r="B62" t="s">
        <v>0</v>
      </c>
      <c r="C62" t="s">
        <v>25</v>
      </c>
      <c r="D62" t="s">
        <v>1</v>
      </c>
      <c r="E62" t="s">
        <v>3</v>
      </c>
      <c r="F62" t="s">
        <v>3</v>
      </c>
      <c r="G62" t="s">
        <v>15</v>
      </c>
      <c r="H62" s="1">
        <v>43943</v>
      </c>
      <c r="I62" t="str">
        <f t="shared" si="0"/>
        <v>43943</v>
      </c>
      <c r="J62" t="str">
        <f t="shared" si="2"/>
        <v>43943MasindiGreen Peas</v>
      </c>
      <c r="K62">
        <v>133</v>
      </c>
      <c r="L62">
        <v>120</v>
      </c>
      <c r="M62" t="s">
        <v>5</v>
      </c>
      <c r="N62" t="s">
        <v>6</v>
      </c>
      <c r="O62">
        <v>1</v>
      </c>
      <c r="P62" s="1">
        <v>43944.317627314813</v>
      </c>
    </row>
    <row r="63" spans="1:16" x14ac:dyDescent="0.25">
      <c r="A63">
        <v>542750</v>
      </c>
      <c r="B63" t="s">
        <v>0</v>
      </c>
      <c r="C63" t="s">
        <v>25</v>
      </c>
      <c r="D63" t="s">
        <v>1</v>
      </c>
      <c r="E63" t="s">
        <v>29</v>
      </c>
      <c r="F63" t="s">
        <v>30</v>
      </c>
      <c r="G63" t="s">
        <v>31</v>
      </c>
      <c r="H63" s="1">
        <v>43943</v>
      </c>
      <c r="I63" t="str">
        <f t="shared" si="0"/>
        <v>43943</v>
      </c>
      <c r="J63" t="str">
        <f t="shared" si="2"/>
        <v>43943MasindiDry Maize</v>
      </c>
      <c r="K63">
        <v>32</v>
      </c>
      <c r="L63">
        <v>31</v>
      </c>
      <c r="M63" t="s">
        <v>5</v>
      </c>
      <c r="N63" t="s">
        <v>6</v>
      </c>
      <c r="O63">
        <v>1</v>
      </c>
      <c r="P63" s="1">
        <v>43944.31763888889</v>
      </c>
    </row>
    <row r="64" spans="1:16" x14ac:dyDescent="0.25">
      <c r="A64">
        <v>542751</v>
      </c>
      <c r="B64" t="s">
        <v>0</v>
      </c>
      <c r="C64" t="s">
        <v>19</v>
      </c>
      <c r="D64" t="s">
        <v>11</v>
      </c>
      <c r="E64" t="s">
        <v>9</v>
      </c>
      <c r="F64" t="s">
        <v>17</v>
      </c>
      <c r="G64" t="s">
        <v>18</v>
      </c>
      <c r="H64" s="1">
        <v>43943</v>
      </c>
      <c r="I64" t="str">
        <f t="shared" si="0"/>
        <v>43943</v>
      </c>
      <c r="J64" t="str">
        <f t="shared" si="2"/>
        <v>43943KoberoRed Sorghum</v>
      </c>
      <c r="K64">
        <v>64</v>
      </c>
      <c r="L64">
        <v>58</v>
      </c>
      <c r="M64" t="s">
        <v>5</v>
      </c>
      <c r="N64" t="s">
        <v>6</v>
      </c>
      <c r="O64">
        <v>1</v>
      </c>
      <c r="P64" s="1">
        <v>43944.317650462966</v>
      </c>
    </row>
    <row r="65" spans="1:16" x14ac:dyDescent="0.25">
      <c r="A65">
        <v>542752</v>
      </c>
      <c r="B65" t="s">
        <v>0</v>
      </c>
      <c r="C65" t="s">
        <v>2</v>
      </c>
      <c r="D65" t="s">
        <v>1</v>
      </c>
      <c r="E65" t="s">
        <v>29</v>
      </c>
      <c r="F65" t="s">
        <v>30</v>
      </c>
      <c r="G65" t="s">
        <v>31</v>
      </c>
      <c r="H65" s="1">
        <v>43943</v>
      </c>
      <c r="I65" t="str">
        <f t="shared" si="0"/>
        <v>43943</v>
      </c>
      <c r="J65" t="str">
        <f t="shared" si="2"/>
        <v>43943KampalaDry Maize</v>
      </c>
      <c r="K65">
        <v>40</v>
      </c>
      <c r="L65">
        <v>35</v>
      </c>
      <c r="M65" t="s">
        <v>5</v>
      </c>
      <c r="N65" t="s">
        <v>6</v>
      </c>
      <c r="O65">
        <v>1</v>
      </c>
      <c r="P65" s="1">
        <v>43944.317662037036</v>
      </c>
    </row>
    <row r="66" spans="1:16" x14ac:dyDescent="0.25">
      <c r="A66">
        <v>542753</v>
      </c>
      <c r="B66" t="s">
        <v>0</v>
      </c>
      <c r="C66" t="s">
        <v>8</v>
      </c>
      <c r="D66" t="s">
        <v>7</v>
      </c>
      <c r="E66" t="s">
        <v>3</v>
      </c>
      <c r="F66" t="s">
        <v>3</v>
      </c>
      <c r="G66" t="s">
        <v>4</v>
      </c>
      <c r="H66" s="1">
        <v>43943</v>
      </c>
      <c r="I66" t="str">
        <f t="shared" ref="I66:I129" si="3">LEFT(H66,10)</f>
        <v>43943</v>
      </c>
      <c r="J66" t="str">
        <f t="shared" si="2"/>
        <v>43943RuhengeriCowpeas</v>
      </c>
      <c r="K66">
        <v>139</v>
      </c>
      <c r="L66">
        <v>129</v>
      </c>
      <c r="M66" t="s">
        <v>5</v>
      </c>
      <c r="N66" t="s">
        <v>6</v>
      </c>
      <c r="O66">
        <v>1</v>
      </c>
      <c r="P66" s="1">
        <v>43944.317673611113</v>
      </c>
    </row>
    <row r="67" spans="1:16" x14ac:dyDescent="0.25">
      <c r="A67">
        <v>542754</v>
      </c>
      <c r="B67" t="s">
        <v>0</v>
      </c>
      <c r="C67" t="s">
        <v>2</v>
      </c>
      <c r="D67" t="s">
        <v>1</v>
      </c>
      <c r="E67" t="s">
        <v>13</v>
      </c>
      <c r="F67" t="s">
        <v>13</v>
      </c>
      <c r="G67" t="s">
        <v>37</v>
      </c>
      <c r="H67" s="1">
        <v>43943</v>
      </c>
      <c r="I67" t="str">
        <f t="shared" si="3"/>
        <v>43943</v>
      </c>
      <c r="J67" t="str">
        <f t="shared" si="2"/>
        <v>43943KampalaGreen Gram</v>
      </c>
      <c r="K67">
        <v>133</v>
      </c>
      <c r="L67">
        <v>120</v>
      </c>
      <c r="M67" t="s">
        <v>5</v>
      </c>
      <c r="N67" t="s">
        <v>6</v>
      </c>
      <c r="O67">
        <v>1</v>
      </c>
      <c r="P67" s="1">
        <v>43944.317685185182</v>
      </c>
    </row>
    <row r="68" spans="1:16" x14ac:dyDescent="0.25">
      <c r="A68">
        <v>542755</v>
      </c>
      <c r="B68" t="s">
        <v>0</v>
      </c>
      <c r="C68" t="s">
        <v>34</v>
      </c>
      <c r="D68" t="s">
        <v>1</v>
      </c>
      <c r="E68" t="s">
        <v>22</v>
      </c>
      <c r="F68" t="s">
        <v>23</v>
      </c>
      <c r="G68" t="s">
        <v>24</v>
      </c>
      <c r="H68" s="1">
        <v>43943</v>
      </c>
      <c r="I68" t="str">
        <f t="shared" si="3"/>
        <v>43943</v>
      </c>
      <c r="J68" t="str">
        <f t="shared" si="2"/>
        <v>43943LiraImported Rice</v>
      </c>
      <c r="K68">
        <v>112</v>
      </c>
      <c r="L68">
        <v>101</v>
      </c>
      <c r="M68" t="s">
        <v>5</v>
      </c>
      <c r="N68" t="s">
        <v>6</v>
      </c>
      <c r="O68">
        <v>1</v>
      </c>
      <c r="P68" s="1">
        <v>43944.317696759259</v>
      </c>
    </row>
    <row r="69" spans="1:16" x14ac:dyDescent="0.25">
      <c r="A69">
        <v>542756</v>
      </c>
      <c r="B69" t="s">
        <v>0</v>
      </c>
      <c r="C69" t="s">
        <v>12</v>
      </c>
      <c r="D69" t="s">
        <v>11</v>
      </c>
      <c r="E69" t="s">
        <v>3</v>
      </c>
      <c r="F69" t="s">
        <v>3</v>
      </c>
      <c r="G69" t="s">
        <v>39</v>
      </c>
      <c r="H69" s="1">
        <v>43943</v>
      </c>
      <c r="I69" t="str">
        <f t="shared" si="3"/>
        <v>43943</v>
      </c>
      <c r="J69" t="str">
        <f t="shared" si="2"/>
        <v>43943GitegaDry Peas</v>
      </c>
      <c r="K69">
        <v>196</v>
      </c>
      <c r="L69">
        <v>191</v>
      </c>
      <c r="M69" t="s">
        <v>5</v>
      </c>
      <c r="N69" t="s">
        <v>6</v>
      </c>
      <c r="O69">
        <v>1</v>
      </c>
      <c r="P69" s="1">
        <v>43944.317696759259</v>
      </c>
    </row>
    <row r="70" spans="1:16" x14ac:dyDescent="0.25">
      <c r="A70">
        <v>542757</v>
      </c>
      <c r="B70" t="s">
        <v>0</v>
      </c>
      <c r="C70" t="s">
        <v>27</v>
      </c>
      <c r="D70" t="s">
        <v>11</v>
      </c>
      <c r="E70" t="s">
        <v>29</v>
      </c>
      <c r="F70" t="s">
        <v>30</v>
      </c>
      <c r="G70" t="s">
        <v>31</v>
      </c>
      <c r="H70" s="1">
        <v>43943</v>
      </c>
      <c r="I70" t="str">
        <f t="shared" si="3"/>
        <v>43943</v>
      </c>
      <c r="J70" t="str">
        <f t="shared" si="2"/>
        <v>43943BujumburaDry Maize</v>
      </c>
      <c r="K70">
        <v>45</v>
      </c>
      <c r="L70">
        <v>42</v>
      </c>
      <c r="M70" t="s">
        <v>5</v>
      </c>
      <c r="N70" t="s">
        <v>6</v>
      </c>
      <c r="O70">
        <v>1</v>
      </c>
      <c r="P70" s="1">
        <v>43944.317696759259</v>
      </c>
    </row>
    <row r="71" spans="1:16" x14ac:dyDescent="0.25">
      <c r="A71">
        <v>542761</v>
      </c>
      <c r="B71" t="s">
        <v>0</v>
      </c>
      <c r="C71" t="s">
        <v>19</v>
      </c>
      <c r="D71" t="s">
        <v>11</v>
      </c>
      <c r="E71" t="s">
        <v>22</v>
      </c>
      <c r="F71" t="s">
        <v>23</v>
      </c>
      <c r="G71" t="s">
        <v>24</v>
      </c>
      <c r="H71" s="1">
        <v>43943</v>
      </c>
      <c r="I71" t="str">
        <f t="shared" si="3"/>
        <v>43943</v>
      </c>
      <c r="J71" t="str">
        <f t="shared" si="2"/>
        <v>43943KoberoImported Rice</v>
      </c>
      <c r="K71">
        <v>159</v>
      </c>
      <c r="L71">
        <v>154</v>
      </c>
      <c r="M71" t="s">
        <v>5</v>
      </c>
      <c r="N71" t="s">
        <v>6</v>
      </c>
      <c r="O71">
        <v>1</v>
      </c>
      <c r="P71" s="1">
        <v>43944.317777777775</v>
      </c>
    </row>
    <row r="72" spans="1:16" x14ac:dyDescent="0.25">
      <c r="A72">
        <v>542762</v>
      </c>
      <c r="B72" t="s">
        <v>0</v>
      </c>
      <c r="C72" t="s">
        <v>34</v>
      </c>
      <c r="D72" t="s">
        <v>1</v>
      </c>
      <c r="E72" t="s">
        <v>9</v>
      </c>
      <c r="F72" t="s">
        <v>20</v>
      </c>
      <c r="G72" t="s">
        <v>21</v>
      </c>
      <c r="H72" s="1">
        <v>43943</v>
      </c>
      <c r="I72" t="str">
        <f t="shared" si="3"/>
        <v>43943</v>
      </c>
      <c r="J72" t="str">
        <f t="shared" si="2"/>
        <v>43943LiraMillet Grain</v>
      </c>
      <c r="K72">
        <v>53</v>
      </c>
      <c r="L72">
        <v>43</v>
      </c>
      <c r="M72" t="s">
        <v>5</v>
      </c>
      <c r="N72" t="s">
        <v>6</v>
      </c>
      <c r="O72">
        <v>1</v>
      </c>
      <c r="P72" s="1">
        <v>43944.317777777775</v>
      </c>
    </row>
    <row r="73" spans="1:16" x14ac:dyDescent="0.25">
      <c r="A73">
        <v>542763</v>
      </c>
      <c r="B73" t="s">
        <v>0</v>
      </c>
      <c r="C73" t="s">
        <v>33</v>
      </c>
      <c r="D73" t="s">
        <v>1</v>
      </c>
      <c r="E73" t="s">
        <v>22</v>
      </c>
      <c r="F73" t="s">
        <v>23</v>
      </c>
      <c r="G73" t="s">
        <v>24</v>
      </c>
      <c r="H73" s="1">
        <v>43943</v>
      </c>
      <c r="I73" t="str">
        <f t="shared" si="3"/>
        <v>43943</v>
      </c>
      <c r="J73" t="str">
        <f t="shared" si="2"/>
        <v>43943KabaleImported Rice</v>
      </c>
      <c r="K73">
        <v>106</v>
      </c>
      <c r="L73">
        <v>101</v>
      </c>
      <c r="M73" t="s">
        <v>5</v>
      </c>
      <c r="N73" t="s">
        <v>6</v>
      </c>
      <c r="O73">
        <v>1</v>
      </c>
      <c r="P73" s="1">
        <v>43944.317800925928</v>
      </c>
    </row>
    <row r="74" spans="1:16" x14ac:dyDescent="0.25">
      <c r="A74">
        <v>542764</v>
      </c>
      <c r="B74" t="s">
        <v>0</v>
      </c>
      <c r="C74" t="s">
        <v>33</v>
      </c>
      <c r="D74" t="s">
        <v>1</v>
      </c>
      <c r="E74" t="s">
        <v>9</v>
      </c>
      <c r="F74" t="s">
        <v>17</v>
      </c>
      <c r="G74" t="s">
        <v>18</v>
      </c>
      <c r="H74" s="1">
        <v>43943</v>
      </c>
      <c r="I74" t="str">
        <f t="shared" si="3"/>
        <v>43943</v>
      </c>
      <c r="J74" t="str">
        <f t="shared" si="2"/>
        <v>43943KabaleRed Sorghum</v>
      </c>
      <c r="K74">
        <v>40</v>
      </c>
      <c r="L74">
        <v>32</v>
      </c>
      <c r="M74" t="s">
        <v>5</v>
      </c>
      <c r="N74" t="s">
        <v>6</v>
      </c>
      <c r="O74">
        <v>1</v>
      </c>
      <c r="P74" s="1">
        <v>43944.317800925928</v>
      </c>
    </row>
    <row r="75" spans="1:16" x14ac:dyDescent="0.25">
      <c r="A75">
        <v>542767</v>
      </c>
      <c r="B75" t="s">
        <v>0</v>
      </c>
      <c r="C75" t="s">
        <v>27</v>
      </c>
      <c r="D75" t="s">
        <v>11</v>
      </c>
      <c r="E75" t="s">
        <v>9</v>
      </c>
      <c r="F75" t="s">
        <v>20</v>
      </c>
      <c r="G75" t="s">
        <v>21</v>
      </c>
      <c r="H75" s="1">
        <v>43943</v>
      </c>
      <c r="I75" t="str">
        <f t="shared" si="3"/>
        <v>43943</v>
      </c>
      <c r="J75" t="str">
        <f t="shared" si="2"/>
        <v>43943BujumburaMillet Grain</v>
      </c>
      <c r="K75">
        <v>85</v>
      </c>
      <c r="L75">
        <v>80</v>
      </c>
      <c r="M75" t="s">
        <v>5</v>
      </c>
      <c r="N75" t="s">
        <v>6</v>
      </c>
      <c r="O75">
        <v>1</v>
      </c>
      <c r="P75" s="1">
        <v>43944.31790509259</v>
      </c>
    </row>
    <row r="76" spans="1:16" x14ac:dyDescent="0.25">
      <c r="A76">
        <v>542768</v>
      </c>
      <c r="B76" t="s">
        <v>0</v>
      </c>
      <c r="C76" t="s">
        <v>36</v>
      </c>
      <c r="D76" t="s">
        <v>7</v>
      </c>
      <c r="E76" t="s">
        <v>3</v>
      </c>
      <c r="F76" t="s">
        <v>3</v>
      </c>
      <c r="G76" t="s">
        <v>4</v>
      </c>
      <c r="H76" s="1">
        <v>43943</v>
      </c>
      <c r="I76" t="str">
        <f t="shared" si="3"/>
        <v>43943</v>
      </c>
      <c r="J76" t="str">
        <f t="shared" si="2"/>
        <v>43943KimironkoCowpeas</v>
      </c>
      <c r="K76">
        <v>150</v>
      </c>
      <c r="L76">
        <v>139</v>
      </c>
      <c r="M76" t="s">
        <v>5</v>
      </c>
      <c r="N76" t="s">
        <v>6</v>
      </c>
      <c r="O76">
        <v>1</v>
      </c>
      <c r="P76" s="1">
        <v>43944.31790509259</v>
      </c>
    </row>
    <row r="77" spans="1:16" x14ac:dyDescent="0.25">
      <c r="A77">
        <v>542769</v>
      </c>
      <c r="B77" t="s">
        <v>0</v>
      </c>
      <c r="C77" t="s">
        <v>36</v>
      </c>
      <c r="D77" t="s">
        <v>7</v>
      </c>
      <c r="E77" t="s">
        <v>13</v>
      </c>
      <c r="F77" t="s">
        <v>13</v>
      </c>
      <c r="G77" t="s">
        <v>26</v>
      </c>
      <c r="H77" s="1">
        <v>43943</v>
      </c>
      <c r="I77" t="str">
        <f t="shared" si="3"/>
        <v>43943</v>
      </c>
      <c r="J77" t="str">
        <f t="shared" ref="J77:J140" si="4">I77&amp;C77&amp;G77</f>
        <v>43943KimironkoYellow Beans</v>
      </c>
      <c r="K77">
        <v>102</v>
      </c>
      <c r="L77">
        <v>97</v>
      </c>
      <c r="M77" t="s">
        <v>5</v>
      </c>
      <c r="N77" t="s">
        <v>6</v>
      </c>
      <c r="O77">
        <v>1</v>
      </c>
      <c r="P77" s="1">
        <v>43944.317916666667</v>
      </c>
    </row>
    <row r="78" spans="1:16" x14ac:dyDescent="0.25">
      <c r="A78">
        <v>542771</v>
      </c>
      <c r="B78" t="s">
        <v>0</v>
      </c>
      <c r="C78" t="s">
        <v>12</v>
      </c>
      <c r="D78" t="s">
        <v>11</v>
      </c>
      <c r="E78" t="s">
        <v>13</v>
      </c>
      <c r="F78" t="s">
        <v>13</v>
      </c>
      <c r="G78" t="s">
        <v>28</v>
      </c>
      <c r="H78" s="1">
        <v>43943</v>
      </c>
      <c r="I78" t="str">
        <f t="shared" si="3"/>
        <v>43943</v>
      </c>
      <c r="J78" t="str">
        <f t="shared" si="4"/>
        <v>43943GitegaRed Beans</v>
      </c>
      <c r="K78">
        <v>90</v>
      </c>
      <c r="L78">
        <v>85</v>
      </c>
      <c r="M78" t="s">
        <v>5</v>
      </c>
      <c r="N78" t="s">
        <v>6</v>
      </c>
      <c r="O78">
        <v>0</v>
      </c>
      <c r="P78" s="1">
        <v>43944.333611111113</v>
      </c>
    </row>
    <row r="79" spans="1:16" x14ac:dyDescent="0.25">
      <c r="A79">
        <v>542772</v>
      </c>
      <c r="B79" t="s">
        <v>0</v>
      </c>
      <c r="C79" t="s">
        <v>38</v>
      </c>
      <c r="D79" t="s">
        <v>1</v>
      </c>
      <c r="E79" t="s">
        <v>22</v>
      </c>
      <c r="F79" t="s">
        <v>23</v>
      </c>
      <c r="G79" t="s">
        <v>24</v>
      </c>
      <c r="H79" s="1">
        <v>43943</v>
      </c>
      <c r="I79" t="str">
        <f t="shared" si="3"/>
        <v>43943</v>
      </c>
      <c r="J79" t="str">
        <f t="shared" si="4"/>
        <v>43943GuluImported Rice</v>
      </c>
      <c r="K79">
        <v>106</v>
      </c>
      <c r="L79">
        <v>101</v>
      </c>
      <c r="M79" t="s">
        <v>5</v>
      </c>
      <c r="N79" t="s">
        <v>6</v>
      </c>
      <c r="O79">
        <v>1</v>
      </c>
      <c r="P79" s="1">
        <v>43944.317974537036</v>
      </c>
    </row>
    <row r="80" spans="1:16" x14ac:dyDescent="0.25">
      <c r="A80">
        <v>542774</v>
      </c>
      <c r="B80" t="s">
        <v>0</v>
      </c>
      <c r="C80" t="s">
        <v>32</v>
      </c>
      <c r="D80" t="s">
        <v>1</v>
      </c>
      <c r="E80" t="s">
        <v>29</v>
      </c>
      <c r="F80" t="s">
        <v>30</v>
      </c>
      <c r="G80" t="s">
        <v>31</v>
      </c>
      <c r="H80" s="1">
        <v>43943</v>
      </c>
      <c r="I80" t="str">
        <f t="shared" si="3"/>
        <v>43943</v>
      </c>
      <c r="J80" t="str">
        <f t="shared" si="4"/>
        <v>43943KapchorwaDry Maize</v>
      </c>
      <c r="K80">
        <v>40</v>
      </c>
      <c r="L80">
        <v>32</v>
      </c>
      <c r="M80" t="s">
        <v>5</v>
      </c>
      <c r="N80" t="s">
        <v>6</v>
      </c>
      <c r="O80">
        <v>1</v>
      </c>
      <c r="P80" s="1">
        <v>43944.317986111113</v>
      </c>
    </row>
    <row r="81" spans="1:16" x14ac:dyDescent="0.25">
      <c r="A81">
        <v>542775</v>
      </c>
      <c r="B81" t="s">
        <v>0</v>
      </c>
      <c r="C81" t="s">
        <v>16</v>
      </c>
      <c r="D81" t="s">
        <v>7</v>
      </c>
      <c r="E81" t="s">
        <v>13</v>
      </c>
      <c r="F81" t="s">
        <v>13</v>
      </c>
      <c r="G81" t="s">
        <v>14</v>
      </c>
      <c r="H81" s="1">
        <v>43943</v>
      </c>
      <c r="I81" t="str">
        <f t="shared" si="3"/>
        <v>43943</v>
      </c>
      <c r="J81" t="str">
        <f t="shared" si="4"/>
        <v>43943GicumbiMixed Beans</v>
      </c>
      <c r="K81">
        <v>59</v>
      </c>
      <c r="L81">
        <v>54</v>
      </c>
      <c r="M81" t="s">
        <v>5</v>
      </c>
      <c r="N81" t="s">
        <v>6</v>
      </c>
      <c r="O81">
        <v>1</v>
      </c>
      <c r="P81" s="1">
        <v>43944.317986111113</v>
      </c>
    </row>
    <row r="82" spans="1:16" x14ac:dyDescent="0.25">
      <c r="A82">
        <v>542776</v>
      </c>
      <c r="B82" t="s">
        <v>0</v>
      </c>
      <c r="C82" t="s">
        <v>35</v>
      </c>
      <c r="D82" t="s">
        <v>11</v>
      </c>
      <c r="E82" t="s">
        <v>22</v>
      </c>
      <c r="F82" t="s">
        <v>23</v>
      </c>
      <c r="G82" t="s">
        <v>24</v>
      </c>
      <c r="H82" s="1">
        <v>43943</v>
      </c>
      <c r="I82" t="str">
        <f t="shared" si="3"/>
        <v>43943</v>
      </c>
      <c r="J82" t="str">
        <f t="shared" si="4"/>
        <v>43943NgoziImported Rice</v>
      </c>
      <c r="K82">
        <v>159</v>
      </c>
      <c r="L82">
        <v>154</v>
      </c>
      <c r="M82" t="s">
        <v>5</v>
      </c>
      <c r="N82" t="s">
        <v>6</v>
      </c>
      <c r="O82">
        <v>1</v>
      </c>
      <c r="P82" s="1">
        <v>43944.317997685182</v>
      </c>
    </row>
    <row r="83" spans="1:16" x14ac:dyDescent="0.25">
      <c r="A83">
        <v>542777</v>
      </c>
      <c r="B83" t="s">
        <v>0</v>
      </c>
      <c r="C83" t="s">
        <v>36</v>
      </c>
      <c r="D83" t="s">
        <v>7</v>
      </c>
      <c r="E83" t="s">
        <v>22</v>
      </c>
      <c r="F83" t="s">
        <v>23</v>
      </c>
      <c r="G83" t="s">
        <v>24</v>
      </c>
      <c r="H83" s="1">
        <v>43943</v>
      </c>
      <c r="I83" t="str">
        <f t="shared" si="3"/>
        <v>43943</v>
      </c>
      <c r="J83" t="str">
        <f t="shared" si="4"/>
        <v>43943KimironkoImported Rice</v>
      </c>
      <c r="K83">
        <v>150</v>
      </c>
      <c r="L83">
        <v>129</v>
      </c>
      <c r="M83" t="s">
        <v>5</v>
      </c>
      <c r="N83" t="s">
        <v>6</v>
      </c>
      <c r="O83">
        <v>1</v>
      </c>
      <c r="P83" s="1">
        <v>43944.317997685182</v>
      </c>
    </row>
    <row r="84" spans="1:16" x14ac:dyDescent="0.25">
      <c r="A84">
        <v>542778</v>
      </c>
      <c r="B84" t="s">
        <v>0</v>
      </c>
      <c r="C84" t="s">
        <v>16</v>
      </c>
      <c r="D84" t="s">
        <v>7</v>
      </c>
      <c r="E84" t="s">
        <v>9</v>
      </c>
      <c r="F84" t="s">
        <v>20</v>
      </c>
      <c r="G84" t="s">
        <v>21</v>
      </c>
      <c r="H84" s="1">
        <v>43943</v>
      </c>
      <c r="I84" t="str">
        <f t="shared" si="3"/>
        <v>43943</v>
      </c>
      <c r="J84" t="str">
        <f t="shared" si="4"/>
        <v>43943GicumbiMillet Grain</v>
      </c>
      <c r="K84">
        <v>86</v>
      </c>
      <c r="L84">
        <v>80</v>
      </c>
      <c r="M84" t="s">
        <v>5</v>
      </c>
      <c r="N84" t="s">
        <v>6</v>
      </c>
      <c r="O84">
        <v>1</v>
      </c>
      <c r="P84" s="1">
        <v>43944.318009259259</v>
      </c>
    </row>
    <row r="85" spans="1:16" x14ac:dyDescent="0.25">
      <c r="A85">
        <v>542779</v>
      </c>
      <c r="B85" t="s">
        <v>0</v>
      </c>
      <c r="C85" t="s">
        <v>12</v>
      </c>
      <c r="D85" t="s">
        <v>11</v>
      </c>
      <c r="E85" t="s">
        <v>13</v>
      </c>
      <c r="F85" t="s">
        <v>13</v>
      </c>
      <c r="G85" t="s">
        <v>26</v>
      </c>
      <c r="H85" s="1">
        <v>43943</v>
      </c>
      <c r="I85" t="str">
        <f t="shared" si="3"/>
        <v>43943</v>
      </c>
      <c r="J85" t="str">
        <f t="shared" si="4"/>
        <v>43943GitegaYellow Beans</v>
      </c>
      <c r="K85">
        <v>122</v>
      </c>
      <c r="L85">
        <v>117</v>
      </c>
      <c r="M85" t="s">
        <v>5</v>
      </c>
      <c r="N85" t="s">
        <v>6</v>
      </c>
      <c r="O85">
        <v>1</v>
      </c>
      <c r="P85" s="1">
        <v>43944.318009259259</v>
      </c>
    </row>
    <row r="86" spans="1:16" x14ac:dyDescent="0.25">
      <c r="A86">
        <v>542780</v>
      </c>
      <c r="B86" t="s">
        <v>0</v>
      </c>
      <c r="C86" t="s">
        <v>8</v>
      </c>
      <c r="D86" t="s">
        <v>7</v>
      </c>
      <c r="E86" t="s">
        <v>13</v>
      </c>
      <c r="F86" t="s">
        <v>13</v>
      </c>
      <c r="G86" t="s">
        <v>28</v>
      </c>
      <c r="H86" s="1">
        <v>43943</v>
      </c>
      <c r="I86" t="str">
        <f t="shared" si="3"/>
        <v>43943</v>
      </c>
      <c r="J86" t="str">
        <f t="shared" si="4"/>
        <v>43943RuhengeriRed Beans</v>
      </c>
      <c r="K86">
        <v>80</v>
      </c>
      <c r="L86">
        <v>75</v>
      </c>
      <c r="M86" t="s">
        <v>5</v>
      </c>
      <c r="N86" t="s">
        <v>6</v>
      </c>
      <c r="O86">
        <v>1</v>
      </c>
      <c r="P86" s="1">
        <v>43944.318020833336</v>
      </c>
    </row>
    <row r="87" spans="1:16" x14ac:dyDescent="0.25">
      <c r="A87">
        <v>542781</v>
      </c>
      <c r="B87" t="s">
        <v>0</v>
      </c>
      <c r="C87" t="s">
        <v>2</v>
      </c>
      <c r="D87" t="s">
        <v>1</v>
      </c>
      <c r="E87" t="s">
        <v>13</v>
      </c>
      <c r="F87" t="s">
        <v>13</v>
      </c>
      <c r="G87" t="s">
        <v>28</v>
      </c>
      <c r="H87" s="1">
        <v>43943</v>
      </c>
      <c r="I87" t="str">
        <f t="shared" si="3"/>
        <v>43943</v>
      </c>
      <c r="J87" t="str">
        <f t="shared" si="4"/>
        <v>43943KampalaRed Beans</v>
      </c>
      <c r="K87">
        <v>133</v>
      </c>
      <c r="L87">
        <v>120</v>
      </c>
      <c r="M87" t="s">
        <v>5</v>
      </c>
      <c r="N87" t="s">
        <v>6</v>
      </c>
      <c r="O87">
        <v>1</v>
      </c>
      <c r="P87" s="1">
        <v>43944.318043981482</v>
      </c>
    </row>
    <row r="88" spans="1:16" x14ac:dyDescent="0.25">
      <c r="A88">
        <v>542782</v>
      </c>
      <c r="B88" t="s">
        <v>0</v>
      </c>
      <c r="C88" t="s">
        <v>33</v>
      </c>
      <c r="D88" t="s">
        <v>1</v>
      </c>
      <c r="E88" t="s">
        <v>22</v>
      </c>
      <c r="F88" t="s">
        <v>23</v>
      </c>
      <c r="G88" t="s">
        <v>23</v>
      </c>
      <c r="H88" s="1">
        <v>43943</v>
      </c>
      <c r="I88" t="str">
        <f t="shared" si="3"/>
        <v>43943</v>
      </c>
      <c r="J88" t="str">
        <f t="shared" si="4"/>
        <v>43943KabaleRice</v>
      </c>
      <c r="K88">
        <v>106</v>
      </c>
      <c r="L88">
        <v>96</v>
      </c>
      <c r="M88" t="s">
        <v>5</v>
      </c>
      <c r="N88" t="s">
        <v>6</v>
      </c>
      <c r="O88">
        <v>1</v>
      </c>
      <c r="P88" s="1">
        <v>43944.318078703705</v>
      </c>
    </row>
    <row r="89" spans="1:16" x14ac:dyDescent="0.25">
      <c r="A89">
        <v>542783</v>
      </c>
      <c r="B89" t="s">
        <v>0</v>
      </c>
      <c r="C89" t="s">
        <v>25</v>
      </c>
      <c r="D89" t="s">
        <v>1</v>
      </c>
      <c r="E89" t="s">
        <v>22</v>
      </c>
      <c r="F89" t="s">
        <v>23</v>
      </c>
      <c r="G89" t="s">
        <v>23</v>
      </c>
      <c r="H89" s="1">
        <v>43943</v>
      </c>
      <c r="I89" t="str">
        <f t="shared" si="3"/>
        <v>43943</v>
      </c>
      <c r="J89" t="str">
        <f t="shared" si="4"/>
        <v>43943MasindiRice</v>
      </c>
      <c r="K89">
        <v>106</v>
      </c>
      <c r="L89">
        <v>101</v>
      </c>
      <c r="M89" t="s">
        <v>5</v>
      </c>
      <c r="N89" t="s">
        <v>6</v>
      </c>
      <c r="O89">
        <v>1</v>
      </c>
      <c r="P89" s="1">
        <v>43944.318113425928</v>
      </c>
    </row>
    <row r="90" spans="1:16" x14ac:dyDescent="0.25">
      <c r="A90">
        <v>542784</v>
      </c>
      <c r="B90" t="s">
        <v>0</v>
      </c>
      <c r="C90" t="s">
        <v>32</v>
      </c>
      <c r="D90" t="s">
        <v>1</v>
      </c>
      <c r="E90" t="s">
        <v>13</v>
      </c>
      <c r="F90" t="s">
        <v>13</v>
      </c>
      <c r="G90" t="s">
        <v>28</v>
      </c>
      <c r="H90" s="1">
        <v>43943</v>
      </c>
      <c r="I90" t="str">
        <f t="shared" si="3"/>
        <v>43943</v>
      </c>
      <c r="J90" t="str">
        <f t="shared" si="4"/>
        <v>43943KapchorwaRed Beans</v>
      </c>
      <c r="K90">
        <v>120</v>
      </c>
      <c r="L90">
        <v>112</v>
      </c>
      <c r="M90" t="s">
        <v>5</v>
      </c>
      <c r="N90" t="s">
        <v>6</v>
      </c>
      <c r="O90">
        <v>1</v>
      </c>
      <c r="P90" s="1">
        <v>43944.318124999998</v>
      </c>
    </row>
    <row r="91" spans="1:16" x14ac:dyDescent="0.25">
      <c r="A91">
        <v>542786</v>
      </c>
      <c r="B91" t="s">
        <v>0</v>
      </c>
      <c r="C91" t="s">
        <v>27</v>
      </c>
      <c r="D91" t="s">
        <v>11</v>
      </c>
      <c r="E91" t="s">
        <v>3</v>
      </c>
      <c r="F91" t="s">
        <v>3</v>
      </c>
      <c r="G91" t="s">
        <v>15</v>
      </c>
      <c r="H91" s="1">
        <v>43943</v>
      </c>
      <c r="I91" t="str">
        <f t="shared" si="3"/>
        <v>43943</v>
      </c>
      <c r="J91" t="str">
        <f t="shared" si="4"/>
        <v>43943BujumburaGreen Peas</v>
      </c>
      <c r="K91">
        <v>170</v>
      </c>
      <c r="L91">
        <v>159</v>
      </c>
      <c r="M91" t="s">
        <v>5</v>
      </c>
      <c r="N91" t="s">
        <v>6</v>
      </c>
      <c r="O91">
        <v>1</v>
      </c>
      <c r="P91" s="1">
        <v>43944.318148148152</v>
      </c>
    </row>
    <row r="92" spans="1:16" x14ac:dyDescent="0.25">
      <c r="A92">
        <v>542787</v>
      </c>
      <c r="B92" t="s">
        <v>0</v>
      </c>
      <c r="C92" t="s">
        <v>33</v>
      </c>
      <c r="D92" t="s">
        <v>1</v>
      </c>
      <c r="E92" t="s">
        <v>13</v>
      </c>
      <c r="F92" t="s">
        <v>13</v>
      </c>
      <c r="G92" t="s">
        <v>26</v>
      </c>
      <c r="H92" s="1">
        <v>43943</v>
      </c>
      <c r="I92" t="str">
        <f t="shared" si="3"/>
        <v>43943</v>
      </c>
      <c r="J92" t="str">
        <f t="shared" si="4"/>
        <v>43943KabaleYellow Beans</v>
      </c>
      <c r="K92">
        <v>120</v>
      </c>
      <c r="L92">
        <v>108</v>
      </c>
      <c r="M92" t="s">
        <v>5</v>
      </c>
      <c r="N92" t="s">
        <v>6</v>
      </c>
      <c r="O92">
        <v>1</v>
      </c>
      <c r="P92" s="1">
        <v>43944.318171296298</v>
      </c>
    </row>
    <row r="93" spans="1:16" x14ac:dyDescent="0.25">
      <c r="A93">
        <v>542788</v>
      </c>
      <c r="B93" t="s">
        <v>0</v>
      </c>
      <c r="C93" t="s">
        <v>33</v>
      </c>
      <c r="D93" t="s">
        <v>1</v>
      </c>
      <c r="E93" t="s">
        <v>13</v>
      </c>
      <c r="F93" t="s">
        <v>13</v>
      </c>
      <c r="G93" t="s">
        <v>28</v>
      </c>
      <c r="H93" s="1">
        <v>43943</v>
      </c>
      <c r="I93" t="str">
        <f t="shared" si="3"/>
        <v>43943</v>
      </c>
      <c r="J93" t="str">
        <f t="shared" si="4"/>
        <v>43943KabaleRed Beans</v>
      </c>
      <c r="K93">
        <v>120</v>
      </c>
      <c r="L93">
        <v>106</v>
      </c>
      <c r="M93" t="s">
        <v>5</v>
      </c>
      <c r="N93" t="s">
        <v>6</v>
      </c>
      <c r="O93">
        <v>1</v>
      </c>
      <c r="P93" s="1">
        <v>43944.318182870367</v>
      </c>
    </row>
    <row r="94" spans="1:16" x14ac:dyDescent="0.25">
      <c r="A94">
        <v>542789</v>
      </c>
      <c r="B94" t="s">
        <v>0</v>
      </c>
      <c r="C94" t="s">
        <v>33</v>
      </c>
      <c r="D94" t="s">
        <v>1</v>
      </c>
      <c r="E94" t="s">
        <v>29</v>
      </c>
      <c r="F94" t="s">
        <v>30</v>
      </c>
      <c r="G94" t="s">
        <v>31</v>
      </c>
      <c r="H94" s="1">
        <v>43943</v>
      </c>
      <c r="I94" t="str">
        <f t="shared" si="3"/>
        <v>43943</v>
      </c>
      <c r="J94" t="str">
        <f t="shared" si="4"/>
        <v>43943KabaleDry Maize</v>
      </c>
      <c r="K94">
        <v>40</v>
      </c>
      <c r="L94">
        <v>35</v>
      </c>
      <c r="M94" t="s">
        <v>5</v>
      </c>
      <c r="N94" t="s">
        <v>6</v>
      </c>
      <c r="O94">
        <v>1</v>
      </c>
      <c r="P94" s="1">
        <v>43944.318182870367</v>
      </c>
    </row>
    <row r="95" spans="1:16" x14ac:dyDescent="0.25">
      <c r="A95">
        <v>542791</v>
      </c>
      <c r="B95" t="s">
        <v>0</v>
      </c>
      <c r="C95" t="s">
        <v>32</v>
      </c>
      <c r="D95" t="s">
        <v>1</v>
      </c>
      <c r="E95" t="s">
        <v>22</v>
      </c>
      <c r="F95" t="s">
        <v>23</v>
      </c>
      <c r="G95" t="s">
        <v>24</v>
      </c>
      <c r="H95" s="1">
        <v>43943</v>
      </c>
      <c r="I95" t="str">
        <f t="shared" si="3"/>
        <v>43943</v>
      </c>
      <c r="J95" t="str">
        <f t="shared" si="4"/>
        <v>43943KapchorwaImported Rice</v>
      </c>
      <c r="K95">
        <v>120</v>
      </c>
      <c r="L95">
        <v>101</v>
      </c>
      <c r="M95" t="s">
        <v>5</v>
      </c>
      <c r="N95" t="s">
        <v>6</v>
      </c>
      <c r="O95">
        <v>1</v>
      </c>
      <c r="P95" s="1">
        <v>43944.318194444444</v>
      </c>
    </row>
    <row r="96" spans="1:16" x14ac:dyDescent="0.25">
      <c r="A96">
        <v>542792</v>
      </c>
      <c r="B96" t="s">
        <v>0</v>
      </c>
      <c r="C96" t="s">
        <v>27</v>
      </c>
      <c r="D96" t="s">
        <v>11</v>
      </c>
      <c r="E96" t="s">
        <v>9</v>
      </c>
      <c r="F96" t="s">
        <v>17</v>
      </c>
      <c r="G96" t="s">
        <v>18</v>
      </c>
      <c r="H96" s="1">
        <v>43943</v>
      </c>
      <c r="I96" t="str">
        <f t="shared" si="3"/>
        <v>43943</v>
      </c>
      <c r="J96" t="str">
        <f t="shared" si="4"/>
        <v>43943BujumburaRed Sorghum</v>
      </c>
      <c r="K96">
        <v>80</v>
      </c>
      <c r="L96">
        <v>74</v>
      </c>
      <c r="M96" t="s">
        <v>5</v>
      </c>
      <c r="N96" t="s">
        <v>6</v>
      </c>
      <c r="O96">
        <v>1</v>
      </c>
      <c r="P96" s="1">
        <v>43944.31821759259</v>
      </c>
    </row>
    <row r="97" spans="1:16" x14ac:dyDescent="0.25">
      <c r="A97">
        <v>542794</v>
      </c>
      <c r="B97" t="s">
        <v>0</v>
      </c>
      <c r="C97" t="s">
        <v>2</v>
      </c>
      <c r="D97" t="s">
        <v>1</v>
      </c>
      <c r="E97" t="s">
        <v>13</v>
      </c>
      <c r="F97" t="s">
        <v>13</v>
      </c>
      <c r="G97" t="s">
        <v>40</v>
      </c>
      <c r="H97" s="1">
        <v>43943</v>
      </c>
      <c r="I97" t="str">
        <f t="shared" si="3"/>
        <v>43943</v>
      </c>
      <c r="J97" t="str">
        <f t="shared" si="4"/>
        <v>43943KampalaBlack Beans (Dolichos)</v>
      </c>
      <c r="K97">
        <v>101</v>
      </c>
      <c r="L97">
        <v>93</v>
      </c>
      <c r="M97" t="s">
        <v>5</v>
      </c>
      <c r="N97" t="s">
        <v>6</v>
      </c>
      <c r="O97">
        <v>1</v>
      </c>
      <c r="P97" s="1">
        <v>43944.318287037036</v>
      </c>
    </row>
    <row r="98" spans="1:16" x14ac:dyDescent="0.25">
      <c r="A98">
        <v>542795</v>
      </c>
      <c r="B98" t="s">
        <v>0</v>
      </c>
      <c r="C98" t="s">
        <v>32</v>
      </c>
      <c r="D98" t="s">
        <v>1</v>
      </c>
      <c r="E98" t="s">
        <v>9</v>
      </c>
      <c r="F98" t="s">
        <v>17</v>
      </c>
      <c r="G98" t="s">
        <v>18</v>
      </c>
      <c r="H98" s="1">
        <v>43943</v>
      </c>
      <c r="I98" t="str">
        <f t="shared" si="3"/>
        <v>43943</v>
      </c>
      <c r="J98" t="str">
        <f t="shared" si="4"/>
        <v>43943KapchorwaRed Sorghum</v>
      </c>
      <c r="K98">
        <v>40</v>
      </c>
      <c r="L98">
        <v>32</v>
      </c>
      <c r="M98" t="s">
        <v>5</v>
      </c>
      <c r="N98" t="s">
        <v>6</v>
      </c>
      <c r="O98">
        <v>1</v>
      </c>
      <c r="P98" s="1">
        <v>43944.318310185183</v>
      </c>
    </row>
    <row r="99" spans="1:16" x14ac:dyDescent="0.25">
      <c r="A99">
        <v>542796</v>
      </c>
      <c r="B99" t="s">
        <v>0</v>
      </c>
      <c r="C99" t="s">
        <v>2</v>
      </c>
      <c r="D99" t="s">
        <v>1</v>
      </c>
      <c r="E99" t="s">
        <v>9</v>
      </c>
      <c r="F99" t="s">
        <v>17</v>
      </c>
      <c r="G99" t="s">
        <v>18</v>
      </c>
      <c r="H99" s="1">
        <v>43943</v>
      </c>
      <c r="I99" t="str">
        <f t="shared" si="3"/>
        <v>43943</v>
      </c>
      <c r="J99" t="str">
        <f t="shared" si="4"/>
        <v>43943KampalaRed Sorghum</v>
      </c>
      <c r="K99">
        <v>40</v>
      </c>
      <c r="L99">
        <v>35</v>
      </c>
      <c r="M99" t="s">
        <v>5</v>
      </c>
      <c r="N99" t="s">
        <v>6</v>
      </c>
      <c r="O99">
        <v>1</v>
      </c>
      <c r="P99" s="1">
        <v>43944.318333333336</v>
      </c>
    </row>
    <row r="100" spans="1:16" x14ac:dyDescent="0.25">
      <c r="A100">
        <v>542797</v>
      </c>
      <c r="B100" t="s">
        <v>0</v>
      </c>
      <c r="C100" t="s">
        <v>36</v>
      </c>
      <c r="D100" t="s">
        <v>7</v>
      </c>
      <c r="E100" t="s">
        <v>3</v>
      </c>
      <c r="F100" t="s">
        <v>3</v>
      </c>
      <c r="G100" t="s">
        <v>15</v>
      </c>
      <c r="H100" s="1">
        <v>43943</v>
      </c>
      <c r="I100" t="str">
        <f t="shared" si="3"/>
        <v>43943</v>
      </c>
      <c r="J100" t="str">
        <f t="shared" si="4"/>
        <v>43943KimironkoGreen Peas</v>
      </c>
      <c r="K100">
        <v>129</v>
      </c>
      <c r="L100">
        <v>118</v>
      </c>
      <c r="M100" t="s">
        <v>5</v>
      </c>
      <c r="N100" t="s">
        <v>6</v>
      </c>
      <c r="O100">
        <v>1</v>
      </c>
      <c r="P100" s="1">
        <v>43944.318344907406</v>
      </c>
    </row>
    <row r="101" spans="1:16" x14ac:dyDescent="0.25">
      <c r="A101">
        <v>542798</v>
      </c>
      <c r="B101" t="s">
        <v>0</v>
      </c>
      <c r="C101" t="s">
        <v>35</v>
      </c>
      <c r="D101" t="s">
        <v>11</v>
      </c>
      <c r="E101" t="s">
        <v>9</v>
      </c>
      <c r="F101" t="s">
        <v>17</v>
      </c>
      <c r="G101" t="s">
        <v>18</v>
      </c>
      <c r="H101" s="1">
        <v>43943</v>
      </c>
      <c r="I101" t="str">
        <f t="shared" si="3"/>
        <v>43943</v>
      </c>
      <c r="J101" t="str">
        <f t="shared" si="4"/>
        <v>43943NgoziRed Sorghum</v>
      </c>
      <c r="K101">
        <v>69</v>
      </c>
      <c r="L101">
        <v>64</v>
      </c>
      <c r="M101" t="s">
        <v>5</v>
      </c>
      <c r="N101" t="s">
        <v>6</v>
      </c>
      <c r="O101">
        <v>1</v>
      </c>
      <c r="P101" s="1">
        <v>43944.318356481483</v>
      </c>
    </row>
    <row r="102" spans="1:16" x14ac:dyDescent="0.25">
      <c r="A102">
        <v>542800</v>
      </c>
      <c r="B102" t="s">
        <v>0</v>
      </c>
      <c r="C102" t="s">
        <v>27</v>
      </c>
      <c r="D102" t="s">
        <v>11</v>
      </c>
      <c r="E102" t="s">
        <v>3</v>
      </c>
      <c r="F102" t="s">
        <v>3</v>
      </c>
      <c r="G102" t="s">
        <v>39</v>
      </c>
      <c r="H102" s="1">
        <v>43943</v>
      </c>
      <c r="I102" t="str">
        <f t="shared" si="3"/>
        <v>43943</v>
      </c>
      <c r="J102" t="str">
        <f t="shared" si="4"/>
        <v>43943BujumburaDry Peas</v>
      </c>
      <c r="K102">
        <v>212</v>
      </c>
      <c r="L102">
        <v>207</v>
      </c>
      <c r="M102" t="s">
        <v>5</v>
      </c>
      <c r="N102" t="s">
        <v>6</v>
      </c>
      <c r="O102">
        <v>1</v>
      </c>
      <c r="P102" s="1">
        <v>43944.318368055552</v>
      </c>
    </row>
    <row r="103" spans="1:16" x14ac:dyDescent="0.25">
      <c r="A103">
        <v>542803</v>
      </c>
      <c r="B103" t="s">
        <v>0</v>
      </c>
      <c r="C103" t="s">
        <v>12</v>
      </c>
      <c r="D103" t="s">
        <v>11</v>
      </c>
      <c r="E103" t="s">
        <v>29</v>
      </c>
      <c r="F103" t="s">
        <v>30</v>
      </c>
      <c r="G103" t="s">
        <v>31</v>
      </c>
      <c r="H103" s="1">
        <v>43943</v>
      </c>
      <c r="I103" t="str">
        <f t="shared" si="3"/>
        <v>43943</v>
      </c>
      <c r="J103" t="str">
        <f t="shared" si="4"/>
        <v>43943GitegaDry Maize</v>
      </c>
      <c r="K103">
        <v>42</v>
      </c>
      <c r="L103">
        <v>37</v>
      </c>
      <c r="M103" t="s">
        <v>5</v>
      </c>
      <c r="N103" t="s">
        <v>6</v>
      </c>
      <c r="O103">
        <v>1</v>
      </c>
      <c r="P103" s="1">
        <v>43944.318402777775</v>
      </c>
    </row>
    <row r="104" spans="1:16" x14ac:dyDescent="0.25">
      <c r="A104">
        <v>542804</v>
      </c>
      <c r="B104" t="s">
        <v>0</v>
      </c>
      <c r="C104" t="s">
        <v>32</v>
      </c>
      <c r="D104" t="s">
        <v>1</v>
      </c>
      <c r="E104" t="s">
        <v>22</v>
      </c>
      <c r="F104" t="s">
        <v>23</v>
      </c>
      <c r="G104" t="s">
        <v>23</v>
      </c>
      <c r="H104" s="1">
        <v>43943</v>
      </c>
      <c r="I104" t="str">
        <f t="shared" si="3"/>
        <v>43943</v>
      </c>
      <c r="J104" t="str">
        <f t="shared" si="4"/>
        <v>43943KapchorwaRice</v>
      </c>
      <c r="K104">
        <v>106</v>
      </c>
      <c r="L104">
        <v>101</v>
      </c>
      <c r="M104" t="s">
        <v>5</v>
      </c>
      <c r="N104" t="s">
        <v>6</v>
      </c>
      <c r="O104">
        <v>1</v>
      </c>
      <c r="P104" s="1">
        <v>43944.318449074075</v>
      </c>
    </row>
    <row r="105" spans="1:16" x14ac:dyDescent="0.25">
      <c r="A105">
        <v>542805</v>
      </c>
      <c r="B105" t="s">
        <v>0</v>
      </c>
      <c r="C105" t="s">
        <v>38</v>
      </c>
      <c r="D105" t="s">
        <v>1</v>
      </c>
      <c r="E105" t="s">
        <v>13</v>
      </c>
      <c r="F105" t="s">
        <v>13</v>
      </c>
      <c r="G105" t="s">
        <v>28</v>
      </c>
      <c r="H105" s="1">
        <v>43943</v>
      </c>
      <c r="I105" t="str">
        <f t="shared" si="3"/>
        <v>43943</v>
      </c>
      <c r="J105" t="str">
        <f t="shared" si="4"/>
        <v>43943GuluRed Beans</v>
      </c>
      <c r="K105">
        <v>120</v>
      </c>
      <c r="L105">
        <v>109</v>
      </c>
      <c r="M105" t="s">
        <v>5</v>
      </c>
      <c r="N105" t="s">
        <v>6</v>
      </c>
      <c r="O105">
        <v>1</v>
      </c>
      <c r="P105" s="1">
        <v>43944.318518518521</v>
      </c>
    </row>
    <row r="106" spans="1:16" x14ac:dyDescent="0.25">
      <c r="A106">
        <v>542807</v>
      </c>
      <c r="B106" t="s">
        <v>0</v>
      </c>
      <c r="C106" t="s">
        <v>38</v>
      </c>
      <c r="D106" t="s">
        <v>1</v>
      </c>
      <c r="E106" t="s">
        <v>9</v>
      </c>
      <c r="F106" t="s">
        <v>17</v>
      </c>
      <c r="G106" t="s">
        <v>18</v>
      </c>
      <c r="H106" s="1">
        <v>43943</v>
      </c>
      <c r="I106" t="str">
        <f t="shared" si="3"/>
        <v>43943</v>
      </c>
      <c r="J106" t="str">
        <f t="shared" si="4"/>
        <v>43943GuluRed Sorghum</v>
      </c>
      <c r="K106">
        <v>32</v>
      </c>
      <c r="L106">
        <v>28</v>
      </c>
      <c r="M106" t="s">
        <v>5</v>
      </c>
      <c r="N106" t="s">
        <v>6</v>
      </c>
      <c r="O106">
        <v>1</v>
      </c>
      <c r="P106" s="1">
        <v>43944.318530092591</v>
      </c>
    </row>
    <row r="107" spans="1:16" x14ac:dyDescent="0.25">
      <c r="A107">
        <v>542809</v>
      </c>
      <c r="B107" t="s">
        <v>0</v>
      </c>
      <c r="C107" t="s">
        <v>16</v>
      </c>
      <c r="D107" t="s">
        <v>7</v>
      </c>
      <c r="E107" t="s">
        <v>22</v>
      </c>
      <c r="F107" t="s">
        <v>23</v>
      </c>
      <c r="G107" t="s">
        <v>24</v>
      </c>
      <c r="H107" s="1">
        <v>43943</v>
      </c>
      <c r="I107" t="str">
        <f t="shared" si="3"/>
        <v>43943</v>
      </c>
      <c r="J107" t="str">
        <f t="shared" si="4"/>
        <v>43943GicumbiImported Rice</v>
      </c>
      <c r="K107">
        <v>129</v>
      </c>
      <c r="L107">
        <v>107</v>
      </c>
      <c r="M107" t="s">
        <v>5</v>
      </c>
      <c r="N107" t="s">
        <v>6</v>
      </c>
      <c r="O107">
        <v>1</v>
      </c>
      <c r="P107" s="1">
        <v>43944.318541666667</v>
      </c>
    </row>
    <row r="108" spans="1:16" x14ac:dyDescent="0.25">
      <c r="A108">
        <v>542810</v>
      </c>
      <c r="B108" t="s">
        <v>0</v>
      </c>
      <c r="C108" t="s">
        <v>36</v>
      </c>
      <c r="D108" t="s">
        <v>7</v>
      </c>
      <c r="E108" t="s">
        <v>22</v>
      </c>
      <c r="F108" t="s">
        <v>23</v>
      </c>
      <c r="G108" t="s">
        <v>23</v>
      </c>
      <c r="H108" s="1">
        <v>43943</v>
      </c>
      <c r="I108" t="str">
        <f t="shared" si="3"/>
        <v>43943</v>
      </c>
      <c r="J108" t="str">
        <f t="shared" si="4"/>
        <v>43943KimironkoRice</v>
      </c>
      <c r="K108">
        <v>97</v>
      </c>
      <c r="L108">
        <v>86</v>
      </c>
      <c r="M108" t="s">
        <v>5</v>
      </c>
      <c r="N108" t="s">
        <v>6</v>
      </c>
      <c r="O108">
        <v>1</v>
      </c>
      <c r="P108" s="1">
        <v>43944.318541666667</v>
      </c>
    </row>
    <row r="109" spans="1:16" x14ac:dyDescent="0.25">
      <c r="A109">
        <v>542811</v>
      </c>
      <c r="B109" t="s">
        <v>0</v>
      </c>
      <c r="C109" t="s">
        <v>25</v>
      </c>
      <c r="D109" t="s">
        <v>1</v>
      </c>
      <c r="E109" t="s">
        <v>13</v>
      </c>
      <c r="F109" t="s">
        <v>13</v>
      </c>
      <c r="G109" t="s">
        <v>28</v>
      </c>
      <c r="H109" s="1">
        <v>43943</v>
      </c>
      <c r="I109" t="str">
        <f t="shared" si="3"/>
        <v>43943</v>
      </c>
      <c r="J109" t="str">
        <f t="shared" si="4"/>
        <v>43943MasindiRed Beans</v>
      </c>
      <c r="K109">
        <v>120</v>
      </c>
      <c r="L109">
        <v>106</v>
      </c>
      <c r="M109" t="s">
        <v>5</v>
      </c>
      <c r="N109" t="s">
        <v>6</v>
      </c>
      <c r="O109">
        <v>1</v>
      </c>
      <c r="P109" s="1">
        <v>43944.318576388891</v>
      </c>
    </row>
    <row r="110" spans="1:16" x14ac:dyDescent="0.25">
      <c r="A110">
        <v>542812</v>
      </c>
      <c r="B110" t="s">
        <v>0</v>
      </c>
      <c r="C110" t="s">
        <v>16</v>
      </c>
      <c r="D110" t="s">
        <v>7</v>
      </c>
      <c r="E110" t="s">
        <v>13</v>
      </c>
      <c r="F110" t="s">
        <v>13</v>
      </c>
      <c r="G110" t="s">
        <v>26</v>
      </c>
      <c r="H110" s="1">
        <v>43943</v>
      </c>
      <c r="I110" t="str">
        <f t="shared" si="3"/>
        <v>43943</v>
      </c>
      <c r="J110" t="str">
        <f t="shared" si="4"/>
        <v>43943GicumbiYellow Beans</v>
      </c>
      <c r="K110">
        <v>75</v>
      </c>
      <c r="L110">
        <v>70</v>
      </c>
      <c r="M110" t="s">
        <v>5</v>
      </c>
      <c r="N110" t="s">
        <v>6</v>
      </c>
      <c r="O110">
        <v>1</v>
      </c>
      <c r="P110" s="1">
        <v>43944.318657407406</v>
      </c>
    </row>
    <row r="111" spans="1:16" x14ac:dyDescent="0.25">
      <c r="A111">
        <v>542814</v>
      </c>
      <c r="B111" t="s">
        <v>0</v>
      </c>
      <c r="C111" t="s">
        <v>33</v>
      </c>
      <c r="D111" t="s">
        <v>1</v>
      </c>
      <c r="E111" t="s">
        <v>9</v>
      </c>
      <c r="F111" t="s">
        <v>20</v>
      </c>
      <c r="G111" t="s">
        <v>21</v>
      </c>
      <c r="H111" s="1">
        <v>43943</v>
      </c>
      <c r="I111" t="str">
        <f t="shared" si="3"/>
        <v>43943</v>
      </c>
      <c r="J111" t="str">
        <f t="shared" si="4"/>
        <v>43943KabaleMillet Grain</v>
      </c>
      <c r="K111">
        <v>67</v>
      </c>
      <c r="L111">
        <v>48</v>
      </c>
      <c r="M111" t="s">
        <v>5</v>
      </c>
      <c r="N111" t="s">
        <v>6</v>
      </c>
      <c r="O111">
        <v>1</v>
      </c>
      <c r="P111" s="1">
        <v>43944.318692129629</v>
      </c>
    </row>
    <row r="112" spans="1:16" x14ac:dyDescent="0.25">
      <c r="A112">
        <v>542815</v>
      </c>
      <c r="B112" t="s">
        <v>0</v>
      </c>
      <c r="C112" t="s">
        <v>19</v>
      </c>
      <c r="D112" t="s">
        <v>11</v>
      </c>
      <c r="E112" t="s">
        <v>13</v>
      </c>
      <c r="F112" t="s">
        <v>13</v>
      </c>
      <c r="G112" t="s">
        <v>28</v>
      </c>
      <c r="H112" s="1">
        <v>43943</v>
      </c>
      <c r="I112" t="str">
        <f t="shared" si="3"/>
        <v>43943</v>
      </c>
      <c r="J112" t="str">
        <f t="shared" si="4"/>
        <v>43943KoberoRed Beans</v>
      </c>
      <c r="K112">
        <v>58</v>
      </c>
      <c r="L112">
        <v>53</v>
      </c>
      <c r="M112" t="s">
        <v>5</v>
      </c>
      <c r="N112" t="s">
        <v>6</v>
      </c>
      <c r="O112">
        <v>1</v>
      </c>
      <c r="P112" s="1">
        <v>43944.318703703706</v>
      </c>
    </row>
    <row r="113" spans="1:16" x14ac:dyDescent="0.25">
      <c r="A113">
        <v>542816</v>
      </c>
      <c r="B113" t="s">
        <v>0</v>
      </c>
      <c r="C113" t="s">
        <v>8</v>
      </c>
      <c r="D113" t="s">
        <v>7</v>
      </c>
      <c r="E113" t="s">
        <v>22</v>
      </c>
      <c r="F113" t="s">
        <v>23</v>
      </c>
      <c r="G113" t="s">
        <v>24</v>
      </c>
      <c r="H113" s="1">
        <v>43943</v>
      </c>
      <c r="I113" t="str">
        <f t="shared" si="3"/>
        <v>43943</v>
      </c>
      <c r="J113" t="str">
        <f t="shared" si="4"/>
        <v>43943RuhengeriImported Rice</v>
      </c>
      <c r="K113">
        <v>139</v>
      </c>
      <c r="L113">
        <v>129</v>
      </c>
      <c r="M113" t="s">
        <v>5</v>
      </c>
      <c r="N113" t="s">
        <v>6</v>
      </c>
      <c r="O113">
        <v>1</v>
      </c>
      <c r="P113" s="1">
        <v>43944.318715277775</v>
      </c>
    </row>
    <row r="114" spans="1:16" x14ac:dyDescent="0.25">
      <c r="A114">
        <v>542817</v>
      </c>
      <c r="B114" t="s">
        <v>0</v>
      </c>
      <c r="C114" t="s">
        <v>35</v>
      </c>
      <c r="D114" t="s">
        <v>11</v>
      </c>
      <c r="E114" t="s">
        <v>9</v>
      </c>
      <c r="F114" t="s">
        <v>20</v>
      </c>
      <c r="G114" t="s">
        <v>21</v>
      </c>
      <c r="H114" s="1">
        <v>43943</v>
      </c>
      <c r="I114" t="str">
        <f t="shared" si="3"/>
        <v>43943</v>
      </c>
      <c r="J114" t="str">
        <f t="shared" si="4"/>
        <v>43943NgoziMillet Grain</v>
      </c>
      <c r="K114">
        <v>80</v>
      </c>
      <c r="L114">
        <v>77</v>
      </c>
      <c r="M114" t="s">
        <v>5</v>
      </c>
      <c r="N114" t="s">
        <v>6</v>
      </c>
      <c r="O114">
        <v>1</v>
      </c>
      <c r="P114" s="1">
        <v>43944.318726851852</v>
      </c>
    </row>
    <row r="115" spans="1:16" x14ac:dyDescent="0.25">
      <c r="A115">
        <v>542819</v>
      </c>
      <c r="B115" t="s">
        <v>0</v>
      </c>
      <c r="C115" t="s">
        <v>8</v>
      </c>
      <c r="D115" t="s">
        <v>7</v>
      </c>
      <c r="E115" t="s">
        <v>22</v>
      </c>
      <c r="F115" t="s">
        <v>23</v>
      </c>
      <c r="G115" t="s">
        <v>23</v>
      </c>
      <c r="H115" s="1">
        <v>43943</v>
      </c>
      <c r="I115" t="str">
        <f t="shared" si="3"/>
        <v>43943</v>
      </c>
      <c r="J115" t="str">
        <f t="shared" si="4"/>
        <v>43943RuhengeriRice</v>
      </c>
      <c r="K115">
        <v>97</v>
      </c>
      <c r="L115">
        <v>91</v>
      </c>
      <c r="M115" t="s">
        <v>5</v>
      </c>
      <c r="N115" t="s">
        <v>6</v>
      </c>
      <c r="O115">
        <v>1</v>
      </c>
      <c r="P115" s="1">
        <v>43944.318796296298</v>
      </c>
    </row>
    <row r="116" spans="1:16" x14ac:dyDescent="0.25">
      <c r="A116">
        <v>542820</v>
      </c>
      <c r="B116" t="s">
        <v>0</v>
      </c>
      <c r="C116" t="s">
        <v>38</v>
      </c>
      <c r="D116" t="s">
        <v>1</v>
      </c>
      <c r="E116" t="s">
        <v>22</v>
      </c>
      <c r="F116" t="s">
        <v>23</v>
      </c>
      <c r="G116" t="s">
        <v>23</v>
      </c>
      <c r="H116" s="1">
        <v>43943</v>
      </c>
      <c r="I116" t="str">
        <f t="shared" si="3"/>
        <v>43943</v>
      </c>
      <c r="J116" t="str">
        <f t="shared" si="4"/>
        <v>43943GuluRice</v>
      </c>
      <c r="K116">
        <v>106</v>
      </c>
      <c r="L116">
        <v>101</v>
      </c>
      <c r="M116" t="s">
        <v>5</v>
      </c>
      <c r="N116" t="s">
        <v>6</v>
      </c>
      <c r="O116">
        <v>1</v>
      </c>
      <c r="P116" s="1">
        <v>43944.318807870368</v>
      </c>
    </row>
    <row r="117" spans="1:16" x14ac:dyDescent="0.25">
      <c r="A117">
        <v>542821</v>
      </c>
      <c r="B117" t="s">
        <v>0</v>
      </c>
      <c r="C117" t="s">
        <v>8</v>
      </c>
      <c r="D117" t="s">
        <v>7</v>
      </c>
      <c r="E117" t="s">
        <v>9</v>
      </c>
      <c r="F117" t="s">
        <v>17</v>
      </c>
      <c r="G117" t="s">
        <v>18</v>
      </c>
      <c r="H117" s="1">
        <v>43943</v>
      </c>
      <c r="I117" t="str">
        <f t="shared" si="3"/>
        <v>43943</v>
      </c>
      <c r="J117" t="str">
        <f t="shared" si="4"/>
        <v>43943RuhengeriRed Sorghum</v>
      </c>
      <c r="K117">
        <v>40</v>
      </c>
      <c r="L117">
        <v>35</v>
      </c>
      <c r="M117" t="s">
        <v>5</v>
      </c>
      <c r="N117" t="s">
        <v>6</v>
      </c>
      <c r="O117">
        <v>1</v>
      </c>
      <c r="P117" s="1">
        <v>43944.318819444445</v>
      </c>
    </row>
    <row r="118" spans="1:16" x14ac:dyDescent="0.25">
      <c r="A118">
        <v>542822</v>
      </c>
      <c r="B118" t="s">
        <v>0</v>
      </c>
      <c r="C118" t="s">
        <v>38</v>
      </c>
      <c r="D118" t="s">
        <v>1</v>
      </c>
      <c r="E118" t="s">
        <v>13</v>
      </c>
      <c r="F118" t="s">
        <v>13</v>
      </c>
      <c r="G118" t="s">
        <v>37</v>
      </c>
      <c r="H118" s="1">
        <v>43943</v>
      </c>
      <c r="I118" t="str">
        <f t="shared" si="3"/>
        <v>43943</v>
      </c>
      <c r="J118" t="str">
        <f t="shared" si="4"/>
        <v>43943GuluGreen Gram</v>
      </c>
      <c r="K118">
        <v>106</v>
      </c>
      <c r="L118">
        <v>80</v>
      </c>
      <c r="M118" t="s">
        <v>5</v>
      </c>
      <c r="N118" t="s">
        <v>6</v>
      </c>
      <c r="O118">
        <v>1</v>
      </c>
      <c r="P118" s="1">
        <v>43944.318865740737</v>
      </c>
    </row>
    <row r="119" spans="1:16" x14ac:dyDescent="0.25">
      <c r="A119">
        <v>542824</v>
      </c>
      <c r="B119" t="s">
        <v>0</v>
      </c>
      <c r="C119" t="s">
        <v>27</v>
      </c>
      <c r="D119" t="s">
        <v>11</v>
      </c>
      <c r="E119" t="s">
        <v>13</v>
      </c>
      <c r="F119" t="s">
        <v>13</v>
      </c>
      <c r="G119" t="s">
        <v>14</v>
      </c>
      <c r="H119" s="1">
        <v>43943</v>
      </c>
      <c r="I119" t="str">
        <f t="shared" si="3"/>
        <v>43943</v>
      </c>
      <c r="J119" t="str">
        <f t="shared" si="4"/>
        <v>43943BujumburaMixed Beans</v>
      </c>
      <c r="K119">
        <v>80</v>
      </c>
      <c r="L119">
        <v>74</v>
      </c>
      <c r="M119" t="s">
        <v>5</v>
      </c>
      <c r="N119" t="s">
        <v>6</v>
      </c>
      <c r="O119">
        <v>1</v>
      </c>
      <c r="P119" s="1">
        <v>43944.318935185183</v>
      </c>
    </row>
    <row r="120" spans="1:16" x14ac:dyDescent="0.25">
      <c r="A120">
        <v>542825</v>
      </c>
      <c r="B120" t="s">
        <v>0</v>
      </c>
      <c r="C120" t="s">
        <v>35</v>
      </c>
      <c r="D120" t="s">
        <v>11</v>
      </c>
      <c r="E120" t="s">
        <v>22</v>
      </c>
      <c r="F120" t="s">
        <v>23</v>
      </c>
      <c r="G120" t="s">
        <v>23</v>
      </c>
      <c r="H120" s="1">
        <v>43943</v>
      </c>
      <c r="I120" t="str">
        <f t="shared" si="3"/>
        <v>43943</v>
      </c>
      <c r="J120" t="str">
        <f t="shared" si="4"/>
        <v>43943NgoziRice</v>
      </c>
      <c r="K120">
        <v>106</v>
      </c>
      <c r="L120">
        <v>101</v>
      </c>
      <c r="M120" t="s">
        <v>5</v>
      </c>
      <c r="N120" t="s">
        <v>6</v>
      </c>
      <c r="O120">
        <v>1</v>
      </c>
      <c r="P120" s="1">
        <v>43944.318935185183</v>
      </c>
    </row>
    <row r="121" spans="1:16" x14ac:dyDescent="0.25">
      <c r="A121">
        <v>542826</v>
      </c>
      <c r="B121" t="s">
        <v>0</v>
      </c>
      <c r="C121" t="s">
        <v>27</v>
      </c>
      <c r="D121" t="s">
        <v>11</v>
      </c>
      <c r="E121" t="s">
        <v>9</v>
      </c>
      <c r="F121" t="s">
        <v>10</v>
      </c>
      <c r="G121" t="s">
        <v>10</v>
      </c>
      <c r="H121" s="1">
        <v>43943</v>
      </c>
      <c r="I121" t="str">
        <f t="shared" si="3"/>
        <v>43943</v>
      </c>
      <c r="J121" t="str">
        <f t="shared" si="4"/>
        <v>43943BujumburaWheat</v>
      </c>
      <c r="K121">
        <v>85</v>
      </c>
      <c r="L121">
        <v>80</v>
      </c>
      <c r="M121" t="s">
        <v>5</v>
      </c>
      <c r="N121" t="s">
        <v>6</v>
      </c>
      <c r="O121">
        <v>1</v>
      </c>
      <c r="P121" s="1">
        <v>43944.318958333337</v>
      </c>
    </row>
    <row r="122" spans="1:16" x14ac:dyDescent="0.25">
      <c r="A122">
        <v>542827</v>
      </c>
      <c r="B122" t="s">
        <v>0</v>
      </c>
      <c r="C122" t="s">
        <v>36</v>
      </c>
      <c r="D122" t="s">
        <v>7</v>
      </c>
      <c r="E122" t="s">
        <v>29</v>
      </c>
      <c r="F122" t="s">
        <v>30</v>
      </c>
      <c r="G122" t="s">
        <v>31</v>
      </c>
      <c r="H122" s="1">
        <v>43943</v>
      </c>
      <c r="I122" t="str">
        <f t="shared" si="3"/>
        <v>43943</v>
      </c>
      <c r="J122" t="str">
        <f t="shared" si="4"/>
        <v>43943KimironkoDry Maize</v>
      </c>
      <c r="K122">
        <v>30</v>
      </c>
      <c r="L122">
        <v>27</v>
      </c>
      <c r="M122" t="s">
        <v>5</v>
      </c>
      <c r="N122" t="s">
        <v>6</v>
      </c>
      <c r="O122">
        <v>1</v>
      </c>
      <c r="P122" s="1">
        <v>43944.318958333337</v>
      </c>
    </row>
    <row r="123" spans="1:16" x14ac:dyDescent="0.25">
      <c r="A123">
        <v>542828</v>
      </c>
      <c r="B123" t="s">
        <v>0</v>
      </c>
      <c r="C123" t="s">
        <v>2</v>
      </c>
      <c r="D123" t="s">
        <v>1</v>
      </c>
      <c r="E123" t="s">
        <v>9</v>
      </c>
      <c r="F123" t="s">
        <v>20</v>
      </c>
      <c r="G123" t="s">
        <v>21</v>
      </c>
      <c r="H123" s="1">
        <v>43943</v>
      </c>
      <c r="I123" t="str">
        <f t="shared" si="3"/>
        <v>43943</v>
      </c>
      <c r="J123" t="str">
        <f t="shared" si="4"/>
        <v>43943KampalaMillet Grain</v>
      </c>
      <c r="K123">
        <v>67</v>
      </c>
      <c r="L123">
        <v>59</v>
      </c>
      <c r="M123" t="s">
        <v>5</v>
      </c>
      <c r="N123" t="s">
        <v>6</v>
      </c>
      <c r="O123">
        <v>1</v>
      </c>
      <c r="P123" s="1">
        <v>43944.318969907406</v>
      </c>
    </row>
    <row r="124" spans="1:16" x14ac:dyDescent="0.25">
      <c r="A124">
        <v>542829</v>
      </c>
      <c r="B124" t="s">
        <v>0</v>
      </c>
      <c r="C124" t="s">
        <v>12</v>
      </c>
      <c r="D124" t="s">
        <v>11</v>
      </c>
      <c r="E124" t="s">
        <v>9</v>
      </c>
      <c r="F124" t="s">
        <v>20</v>
      </c>
      <c r="G124" t="s">
        <v>21</v>
      </c>
      <c r="H124" s="1">
        <v>43943</v>
      </c>
      <c r="I124" t="str">
        <f t="shared" si="3"/>
        <v>43943</v>
      </c>
      <c r="J124" t="str">
        <f t="shared" si="4"/>
        <v>43943GitegaMillet Grain</v>
      </c>
      <c r="K124">
        <v>64</v>
      </c>
      <c r="L124">
        <v>58</v>
      </c>
      <c r="M124" t="s">
        <v>5</v>
      </c>
      <c r="N124" t="s">
        <v>6</v>
      </c>
      <c r="O124">
        <v>1</v>
      </c>
      <c r="P124" s="1">
        <v>43944.318993055553</v>
      </c>
    </row>
    <row r="125" spans="1:16" x14ac:dyDescent="0.25">
      <c r="A125">
        <v>542830</v>
      </c>
      <c r="B125" t="s">
        <v>0</v>
      </c>
      <c r="C125" t="s">
        <v>35</v>
      </c>
      <c r="D125" t="s">
        <v>11</v>
      </c>
      <c r="E125" t="s">
        <v>13</v>
      </c>
      <c r="F125" t="s">
        <v>13</v>
      </c>
      <c r="G125" t="s">
        <v>14</v>
      </c>
      <c r="H125" s="1">
        <v>43943</v>
      </c>
      <c r="I125" t="str">
        <f t="shared" si="3"/>
        <v>43943</v>
      </c>
      <c r="J125" t="str">
        <f t="shared" si="4"/>
        <v>43943NgoziMixed Beans</v>
      </c>
      <c r="K125">
        <v>74</v>
      </c>
      <c r="L125">
        <v>69</v>
      </c>
      <c r="M125" t="s">
        <v>5</v>
      </c>
      <c r="N125" t="s">
        <v>6</v>
      </c>
      <c r="O125">
        <v>1</v>
      </c>
      <c r="P125" s="1">
        <v>43944.319004629629</v>
      </c>
    </row>
    <row r="126" spans="1:16" x14ac:dyDescent="0.25">
      <c r="A126">
        <v>542831</v>
      </c>
      <c r="B126" t="s">
        <v>0</v>
      </c>
      <c r="C126" t="s">
        <v>34</v>
      </c>
      <c r="D126" t="s">
        <v>1</v>
      </c>
      <c r="E126" t="s">
        <v>3</v>
      </c>
      <c r="F126" t="s">
        <v>3</v>
      </c>
      <c r="G126" t="s">
        <v>15</v>
      </c>
      <c r="H126" s="1">
        <v>43943</v>
      </c>
      <c r="I126" t="str">
        <f t="shared" si="3"/>
        <v>43943</v>
      </c>
      <c r="J126" t="str">
        <f t="shared" si="4"/>
        <v>43943LiraGreen Peas</v>
      </c>
      <c r="K126">
        <v>160</v>
      </c>
      <c r="L126">
        <v>133</v>
      </c>
      <c r="M126" t="s">
        <v>5</v>
      </c>
      <c r="N126" t="s">
        <v>6</v>
      </c>
      <c r="O126">
        <v>1</v>
      </c>
      <c r="P126" s="1">
        <v>43944.319016203706</v>
      </c>
    </row>
    <row r="127" spans="1:16" x14ac:dyDescent="0.25">
      <c r="A127">
        <v>542832</v>
      </c>
      <c r="B127" t="s">
        <v>0</v>
      </c>
      <c r="C127" t="s">
        <v>12</v>
      </c>
      <c r="D127" t="s">
        <v>11</v>
      </c>
      <c r="E127" t="s">
        <v>9</v>
      </c>
      <c r="F127" t="s">
        <v>10</v>
      </c>
      <c r="G127" t="s">
        <v>10</v>
      </c>
      <c r="H127" s="1">
        <v>43943</v>
      </c>
      <c r="I127" t="str">
        <f t="shared" si="3"/>
        <v>43943</v>
      </c>
      <c r="J127" t="str">
        <f t="shared" si="4"/>
        <v>43943GitegaWheat</v>
      </c>
      <c r="K127">
        <v>85</v>
      </c>
      <c r="L127">
        <v>80</v>
      </c>
      <c r="M127" t="s">
        <v>5</v>
      </c>
      <c r="N127" t="s">
        <v>6</v>
      </c>
      <c r="O127">
        <v>1</v>
      </c>
      <c r="P127" s="1">
        <v>43944.319027777776</v>
      </c>
    </row>
    <row r="128" spans="1:16" x14ac:dyDescent="0.25">
      <c r="A128">
        <v>542833</v>
      </c>
      <c r="B128" t="s">
        <v>0</v>
      </c>
      <c r="C128" t="s">
        <v>8</v>
      </c>
      <c r="D128" t="s">
        <v>7</v>
      </c>
      <c r="E128" t="s">
        <v>13</v>
      </c>
      <c r="F128" t="s">
        <v>13</v>
      </c>
      <c r="G128" t="s">
        <v>14</v>
      </c>
      <c r="H128" s="1">
        <v>43943</v>
      </c>
      <c r="I128" t="str">
        <f t="shared" si="3"/>
        <v>43943</v>
      </c>
      <c r="J128" t="str">
        <f t="shared" si="4"/>
        <v>43943RuhengeriMixed Beans</v>
      </c>
      <c r="K128">
        <v>54</v>
      </c>
      <c r="L128">
        <v>48</v>
      </c>
      <c r="M128" t="s">
        <v>5</v>
      </c>
      <c r="N128" t="s">
        <v>6</v>
      </c>
      <c r="O128">
        <v>1</v>
      </c>
      <c r="P128" s="1">
        <v>43944.319039351853</v>
      </c>
    </row>
    <row r="129" spans="1:16" x14ac:dyDescent="0.25">
      <c r="A129">
        <v>542834</v>
      </c>
      <c r="B129" t="s">
        <v>0</v>
      </c>
      <c r="C129" t="s">
        <v>35</v>
      </c>
      <c r="D129" t="s">
        <v>11</v>
      </c>
      <c r="E129" t="s">
        <v>9</v>
      </c>
      <c r="F129" t="s">
        <v>10</v>
      </c>
      <c r="G129" t="s">
        <v>10</v>
      </c>
      <c r="H129" s="1">
        <v>43943</v>
      </c>
      <c r="I129" t="str">
        <f t="shared" si="3"/>
        <v>43943</v>
      </c>
      <c r="J129" t="str">
        <f t="shared" si="4"/>
        <v>43943NgoziWheat</v>
      </c>
      <c r="K129">
        <v>85</v>
      </c>
      <c r="L129">
        <v>80</v>
      </c>
      <c r="M129" t="s">
        <v>5</v>
      </c>
      <c r="N129" t="s">
        <v>6</v>
      </c>
      <c r="O129">
        <v>1</v>
      </c>
      <c r="P129" s="1">
        <v>43944.319039351853</v>
      </c>
    </row>
    <row r="130" spans="1:16" x14ac:dyDescent="0.25">
      <c r="A130">
        <v>542835</v>
      </c>
      <c r="B130" t="s">
        <v>0</v>
      </c>
      <c r="C130" t="s">
        <v>38</v>
      </c>
      <c r="D130" t="s">
        <v>1</v>
      </c>
      <c r="E130" t="s">
        <v>9</v>
      </c>
      <c r="F130" t="s">
        <v>20</v>
      </c>
      <c r="G130" t="s">
        <v>21</v>
      </c>
      <c r="H130" s="1">
        <v>43943</v>
      </c>
      <c r="I130" t="str">
        <f t="shared" ref="I130:I193" si="5">LEFT(H130,10)</f>
        <v>43943</v>
      </c>
      <c r="J130" t="str">
        <f t="shared" si="4"/>
        <v>43943GuluMillet Grain</v>
      </c>
      <c r="K130">
        <v>53</v>
      </c>
      <c r="L130">
        <v>40</v>
      </c>
      <c r="M130" t="s">
        <v>5</v>
      </c>
      <c r="N130" t="s">
        <v>6</v>
      </c>
      <c r="O130">
        <v>1</v>
      </c>
      <c r="P130" s="1">
        <v>43944.319062499999</v>
      </c>
    </row>
    <row r="131" spans="1:16" x14ac:dyDescent="0.25">
      <c r="A131">
        <v>542836</v>
      </c>
      <c r="B131" t="s">
        <v>0</v>
      </c>
      <c r="C131" t="s">
        <v>2</v>
      </c>
      <c r="D131" t="s">
        <v>1</v>
      </c>
      <c r="E131" t="s">
        <v>13</v>
      </c>
      <c r="F131" t="s">
        <v>13</v>
      </c>
      <c r="G131" t="s">
        <v>14</v>
      </c>
      <c r="H131" s="1">
        <v>43943</v>
      </c>
      <c r="I131" t="str">
        <f t="shared" si="5"/>
        <v>43943</v>
      </c>
      <c r="J131" t="str">
        <f t="shared" si="4"/>
        <v>43943KampalaMixed Beans</v>
      </c>
      <c r="K131">
        <v>101</v>
      </c>
      <c r="L131">
        <v>96</v>
      </c>
      <c r="M131" t="s">
        <v>5</v>
      </c>
      <c r="N131" t="s">
        <v>6</v>
      </c>
      <c r="O131">
        <v>1</v>
      </c>
      <c r="P131" s="1">
        <v>43944.319097222222</v>
      </c>
    </row>
    <row r="132" spans="1:16" x14ac:dyDescent="0.25">
      <c r="A132">
        <v>542837</v>
      </c>
      <c r="B132" t="s">
        <v>0</v>
      </c>
      <c r="C132" t="s">
        <v>16</v>
      </c>
      <c r="D132" t="s">
        <v>7</v>
      </c>
      <c r="E132" t="s">
        <v>29</v>
      </c>
      <c r="F132" t="s">
        <v>30</v>
      </c>
      <c r="G132" t="s">
        <v>31</v>
      </c>
      <c r="H132" s="1">
        <v>43943</v>
      </c>
      <c r="I132" t="str">
        <f t="shared" si="5"/>
        <v>43943</v>
      </c>
      <c r="J132" t="str">
        <f t="shared" si="4"/>
        <v>43943GicumbiDry Maize</v>
      </c>
      <c r="K132">
        <v>29</v>
      </c>
      <c r="L132">
        <v>27</v>
      </c>
      <c r="M132" t="s">
        <v>5</v>
      </c>
      <c r="N132" t="s">
        <v>6</v>
      </c>
      <c r="O132">
        <v>1</v>
      </c>
      <c r="P132" s="1">
        <v>43944.319143518522</v>
      </c>
    </row>
    <row r="133" spans="1:16" x14ac:dyDescent="0.25">
      <c r="A133">
        <v>542838</v>
      </c>
      <c r="B133" t="s">
        <v>0</v>
      </c>
      <c r="C133" t="s">
        <v>34</v>
      </c>
      <c r="D133" t="s">
        <v>1</v>
      </c>
      <c r="E133" t="s">
        <v>22</v>
      </c>
      <c r="F133" t="s">
        <v>23</v>
      </c>
      <c r="G133" t="s">
        <v>23</v>
      </c>
      <c r="H133" s="1">
        <v>43943</v>
      </c>
      <c r="I133" t="str">
        <f t="shared" si="5"/>
        <v>43943</v>
      </c>
      <c r="J133" t="str">
        <f t="shared" si="4"/>
        <v>43943LiraRice</v>
      </c>
      <c r="K133">
        <v>101</v>
      </c>
      <c r="L133">
        <v>96</v>
      </c>
      <c r="M133" t="s">
        <v>5</v>
      </c>
      <c r="N133" t="s">
        <v>6</v>
      </c>
      <c r="O133">
        <v>1</v>
      </c>
      <c r="P133" s="1">
        <v>43944.319155092591</v>
      </c>
    </row>
    <row r="134" spans="1:16" x14ac:dyDescent="0.25">
      <c r="A134">
        <v>542840</v>
      </c>
      <c r="B134" t="s">
        <v>0</v>
      </c>
      <c r="C134" t="s">
        <v>27</v>
      </c>
      <c r="D134" t="s">
        <v>11</v>
      </c>
      <c r="E134" t="s">
        <v>22</v>
      </c>
      <c r="F134" t="s">
        <v>23</v>
      </c>
      <c r="G134" t="s">
        <v>24</v>
      </c>
      <c r="H134" s="1">
        <v>43943</v>
      </c>
      <c r="I134" t="str">
        <f t="shared" si="5"/>
        <v>43943</v>
      </c>
      <c r="J134" t="str">
        <f t="shared" si="4"/>
        <v>43943BujumburaImported Rice</v>
      </c>
      <c r="K134">
        <v>148</v>
      </c>
      <c r="L134">
        <v>143</v>
      </c>
      <c r="M134" t="s">
        <v>5</v>
      </c>
      <c r="N134" t="s">
        <v>6</v>
      </c>
      <c r="O134">
        <v>1</v>
      </c>
      <c r="P134" s="1">
        <v>43944.319155092591</v>
      </c>
    </row>
    <row r="135" spans="1:16" x14ac:dyDescent="0.25">
      <c r="A135">
        <v>542841</v>
      </c>
      <c r="B135" t="s">
        <v>0</v>
      </c>
      <c r="C135" t="s">
        <v>34</v>
      </c>
      <c r="D135" t="s">
        <v>1</v>
      </c>
      <c r="E135" t="s">
        <v>13</v>
      </c>
      <c r="F135" t="s">
        <v>13</v>
      </c>
      <c r="G135" t="s">
        <v>28</v>
      </c>
      <c r="H135" s="1">
        <v>43943</v>
      </c>
      <c r="I135" t="str">
        <f t="shared" si="5"/>
        <v>43943</v>
      </c>
      <c r="J135" t="str">
        <f t="shared" si="4"/>
        <v>43943LiraRed Beans</v>
      </c>
      <c r="K135">
        <v>120</v>
      </c>
      <c r="L135">
        <v>108</v>
      </c>
      <c r="M135" t="s">
        <v>5</v>
      </c>
      <c r="N135" t="s">
        <v>6</v>
      </c>
      <c r="O135">
        <v>1</v>
      </c>
      <c r="P135" s="1">
        <v>43944.319166666668</v>
      </c>
    </row>
    <row r="136" spans="1:16" x14ac:dyDescent="0.25">
      <c r="A136">
        <v>542842</v>
      </c>
      <c r="B136" t="s">
        <v>0</v>
      </c>
      <c r="C136" t="s">
        <v>34</v>
      </c>
      <c r="D136" t="s">
        <v>1</v>
      </c>
      <c r="E136" t="s">
        <v>13</v>
      </c>
      <c r="F136" t="s">
        <v>13</v>
      </c>
      <c r="G136" t="s">
        <v>14</v>
      </c>
      <c r="H136" s="1">
        <v>43943</v>
      </c>
      <c r="I136" t="str">
        <f t="shared" si="5"/>
        <v>43943</v>
      </c>
      <c r="J136" t="str">
        <f t="shared" si="4"/>
        <v>43943LiraMixed Beans</v>
      </c>
      <c r="K136">
        <v>93</v>
      </c>
      <c r="L136">
        <v>80</v>
      </c>
      <c r="M136" t="s">
        <v>5</v>
      </c>
      <c r="N136" t="s">
        <v>6</v>
      </c>
      <c r="O136">
        <v>1</v>
      </c>
      <c r="P136" s="1">
        <v>43944.319201388891</v>
      </c>
    </row>
    <row r="137" spans="1:16" x14ac:dyDescent="0.25">
      <c r="A137">
        <v>542657</v>
      </c>
      <c r="B137" t="s">
        <v>0</v>
      </c>
      <c r="C137" t="s">
        <v>8</v>
      </c>
      <c r="D137" t="s">
        <v>7</v>
      </c>
      <c r="E137" t="s">
        <v>22</v>
      </c>
      <c r="F137" t="s">
        <v>23</v>
      </c>
      <c r="G137" t="s">
        <v>23</v>
      </c>
      <c r="H137" s="1">
        <v>43941</v>
      </c>
      <c r="I137" t="str">
        <f t="shared" si="5"/>
        <v>43941</v>
      </c>
      <c r="J137" t="str">
        <f t="shared" si="4"/>
        <v>43941RuhengeriRice</v>
      </c>
      <c r="K137">
        <v>97</v>
      </c>
      <c r="L137">
        <v>91</v>
      </c>
      <c r="M137" t="s">
        <v>5</v>
      </c>
      <c r="N137" t="s">
        <v>6</v>
      </c>
      <c r="O137">
        <v>1</v>
      </c>
      <c r="P137" s="1">
        <v>43944.315763888888</v>
      </c>
    </row>
    <row r="138" spans="1:16" x14ac:dyDescent="0.25">
      <c r="A138">
        <v>542659</v>
      </c>
      <c r="B138" t="s">
        <v>0</v>
      </c>
      <c r="C138" t="s">
        <v>35</v>
      </c>
      <c r="D138" t="s">
        <v>11</v>
      </c>
      <c r="E138" t="s">
        <v>3</v>
      </c>
      <c r="F138" t="s">
        <v>3</v>
      </c>
      <c r="G138" t="s">
        <v>15</v>
      </c>
      <c r="H138" s="1">
        <v>43941</v>
      </c>
      <c r="I138" t="str">
        <f t="shared" si="5"/>
        <v>43941</v>
      </c>
      <c r="J138" t="str">
        <f t="shared" si="4"/>
        <v>43941NgoziGreen Peas</v>
      </c>
      <c r="K138">
        <v>133</v>
      </c>
      <c r="L138">
        <v>127</v>
      </c>
      <c r="M138" t="s">
        <v>5</v>
      </c>
      <c r="N138" t="s">
        <v>6</v>
      </c>
      <c r="O138">
        <v>1</v>
      </c>
      <c r="P138" s="1">
        <v>43944.315787037034</v>
      </c>
    </row>
    <row r="139" spans="1:16" x14ac:dyDescent="0.25">
      <c r="A139">
        <v>542660</v>
      </c>
      <c r="B139" t="s">
        <v>0</v>
      </c>
      <c r="C139" t="s">
        <v>36</v>
      </c>
      <c r="D139" t="s">
        <v>7</v>
      </c>
      <c r="E139" t="s">
        <v>3</v>
      </c>
      <c r="F139" t="s">
        <v>3</v>
      </c>
      <c r="G139" t="s">
        <v>4</v>
      </c>
      <c r="H139" s="1">
        <v>43941</v>
      </c>
      <c r="I139" t="str">
        <f t="shared" si="5"/>
        <v>43941</v>
      </c>
      <c r="J139" t="str">
        <f t="shared" si="4"/>
        <v>43941KimironkoCowpeas</v>
      </c>
      <c r="K139">
        <v>150</v>
      </c>
      <c r="L139">
        <v>139</v>
      </c>
      <c r="M139" t="s">
        <v>5</v>
      </c>
      <c r="N139" t="s">
        <v>6</v>
      </c>
      <c r="O139">
        <v>1</v>
      </c>
      <c r="P139" s="1">
        <v>43944.315787037034</v>
      </c>
    </row>
    <row r="140" spans="1:16" x14ac:dyDescent="0.25">
      <c r="A140">
        <v>542666</v>
      </c>
      <c r="B140" t="s">
        <v>0</v>
      </c>
      <c r="C140" t="s">
        <v>19</v>
      </c>
      <c r="D140" t="s">
        <v>11</v>
      </c>
      <c r="E140" t="s">
        <v>13</v>
      </c>
      <c r="F140" t="s">
        <v>13</v>
      </c>
      <c r="G140" t="s">
        <v>14</v>
      </c>
      <c r="H140" s="1">
        <v>43941</v>
      </c>
      <c r="I140" t="str">
        <f t="shared" si="5"/>
        <v>43941</v>
      </c>
      <c r="J140" t="str">
        <f t="shared" si="4"/>
        <v>43941KoberoMixed Beans</v>
      </c>
      <c r="K140">
        <v>69</v>
      </c>
      <c r="L140">
        <v>64</v>
      </c>
      <c r="M140" t="s">
        <v>5</v>
      </c>
      <c r="N140" t="s">
        <v>6</v>
      </c>
      <c r="O140">
        <v>1</v>
      </c>
      <c r="P140" s="1">
        <v>43944.315925925926</v>
      </c>
    </row>
    <row r="141" spans="1:16" x14ac:dyDescent="0.25">
      <c r="A141">
        <v>542667</v>
      </c>
      <c r="B141" t="s">
        <v>0</v>
      </c>
      <c r="C141" t="s">
        <v>27</v>
      </c>
      <c r="D141" t="s">
        <v>11</v>
      </c>
      <c r="E141" t="s">
        <v>3</v>
      </c>
      <c r="F141" t="s">
        <v>3</v>
      </c>
      <c r="G141" t="s">
        <v>15</v>
      </c>
      <c r="H141" s="1">
        <v>43941</v>
      </c>
      <c r="I141" t="str">
        <f t="shared" si="5"/>
        <v>43941</v>
      </c>
      <c r="J141" t="str">
        <f t="shared" ref="J141:J204" si="6">I141&amp;C141&amp;G141</f>
        <v>43941BujumburaGreen Peas</v>
      </c>
      <c r="K141">
        <v>159</v>
      </c>
      <c r="L141">
        <v>154</v>
      </c>
      <c r="M141" t="s">
        <v>5</v>
      </c>
      <c r="N141" t="s">
        <v>6</v>
      </c>
      <c r="O141">
        <v>1</v>
      </c>
      <c r="P141" s="1">
        <v>43944.315949074073</v>
      </c>
    </row>
    <row r="142" spans="1:16" x14ac:dyDescent="0.25">
      <c r="A142">
        <v>542668</v>
      </c>
      <c r="B142" t="s">
        <v>0</v>
      </c>
      <c r="C142" t="s">
        <v>36</v>
      </c>
      <c r="D142" t="s">
        <v>7</v>
      </c>
      <c r="E142" t="s">
        <v>22</v>
      </c>
      <c r="F142" t="s">
        <v>23</v>
      </c>
      <c r="G142" t="s">
        <v>23</v>
      </c>
      <c r="H142" s="1">
        <v>43941</v>
      </c>
      <c r="I142" t="str">
        <f t="shared" si="5"/>
        <v>43941</v>
      </c>
      <c r="J142" t="str">
        <f t="shared" si="6"/>
        <v>43941KimironkoRice</v>
      </c>
      <c r="K142">
        <v>86</v>
      </c>
      <c r="L142">
        <v>80</v>
      </c>
      <c r="M142" t="s">
        <v>5</v>
      </c>
      <c r="N142" t="s">
        <v>6</v>
      </c>
      <c r="O142">
        <v>1</v>
      </c>
      <c r="P142" s="1">
        <v>43944.316006944442</v>
      </c>
    </row>
    <row r="143" spans="1:16" x14ac:dyDescent="0.25">
      <c r="A143">
        <v>542672</v>
      </c>
      <c r="B143" t="s">
        <v>0</v>
      </c>
      <c r="C143" t="s">
        <v>19</v>
      </c>
      <c r="D143" t="s">
        <v>11</v>
      </c>
      <c r="E143" t="s">
        <v>9</v>
      </c>
      <c r="F143" t="s">
        <v>20</v>
      </c>
      <c r="G143" t="s">
        <v>21</v>
      </c>
      <c r="H143" s="1">
        <v>43941</v>
      </c>
      <c r="I143" t="str">
        <f t="shared" si="5"/>
        <v>43941</v>
      </c>
      <c r="J143" t="str">
        <f t="shared" si="6"/>
        <v>43941KoberoMillet Grain</v>
      </c>
      <c r="K143">
        <v>74</v>
      </c>
      <c r="L143">
        <v>69</v>
      </c>
      <c r="M143" t="s">
        <v>5</v>
      </c>
      <c r="N143" t="s">
        <v>6</v>
      </c>
      <c r="O143">
        <v>1</v>
      </c>
      <c r="P143" s="1">
        <v>43944.316134259258</v>
      </c>
    </row>
    <row r="144" spans="1:16" x14ac:dyDescent="0.25">
      <c r="A144">
        <v>542676</v>
      </c>
      <c r="B144" t="s">
        <v>0</v>
      </c>
      <c r="C144" t="s">
        <v>35</v>
      </c>
      <c r="D144" t="s">
        <v>11</v>
      </c>
      <c r="E144" t="s">
        <v>9</v>
      </c>
      <c r="F144" t="s">
        <v>17</v>
      </c>
      <c r="G144" t="s">
        <v>18</v>
      </c>
      <c r="H144" s="1">
        <v>43941</v>
      </c>
      <c r="I144" t="str">
        <f t="shared" si="5"/>
        <v>43941</v>
      </c>
      <c r="J144" t="str">
        <f t="shared" si="6"/>
        <v>43941NgoziRed Sorghum</v>
      </c>
      <c r="K144">
        <v>69</v>
      </c>
      <c r="L144">
        <v>64</v>
      </c>
      <c r="M144" t="s">
        <v>5</v>
      </c>
      <c r="N144" t="s">
        <v>6</v>
      </c>
      <c r="O144">
        <v>1</v>
      </c>
      <c r="P144" s="1">
        <v>43944.31622685185</v>
      </c>
    </row>
    <row r="145" spans="1:16" x14ac:dyDescent="0.25">
      <c r="A145">
        <v>542677</v>
      </c>
      <c r="B145" t="s">
        <v>0</v>
      </c>
      <c r="C145" t="s">
        <v>19</v>
      </c>
      <c r="D145" t="s">
        <v>11</v>
      </c>
      <c r="E145" t="s">
        <v>13</v>
      </c>
      <c r="F145" t="s">
        <v>13</v>
      </c>
      <c r="G145" t="s">
        <v>28</v>
      </c>
      <c r="H145" s="1">
        <v>43941</v>
      </c>
      <c r="I145" t="str">
        <f t="shared" si="5"/>
        <v>43941</v>
      </c>
      <c r="J145" t="str">
        <f t="shared" si="6"/>
        <v>43941KoberoRed Beans</v>
      </c>
      <c r="K145">
        <v>64</v>
      </c>
      <c r="L145">
        <v>58</v>
      </c>
      <c r="M145" t="s">
        <v>5</v>
      </c>
      <c r="N145" t="s">
        <v>6</v>
      </c>
      <c r="O145">
        <v>1</v>
      </c>
      <c r="P145" s="1">
        <v>43944.316238425927</v>
      </c>
    </row>
    <row r="146" spans="1:16" x14ac:dyDescent="0.25">
      <c r="A146">
        <v>542678</v>
      </c>
      <c r="B146" t="s">
        <v>0</v>
      </c>
      <c r="C146" t="s">
        <v>35</v>
      </c>
      <c r="D146" t="s">
        <v>11</v>
      </c>
      <c r="E146" t="s">
        <v>13</v>
      </c>
      <c r="F146" t="s">
        <v>13</v>
      </c>
      <c r="G146" t="s">
        <v>28</v>
      </c>
      <c r="H146" s="1">
        <v>43941</v>
      </c>
      <c r="I146" t="str">
        <f t="shared" si="5"/>
        <v>43941</v>
      </c>
      <c r="J146" t="str">
        <f t="shared" si="6"/>
        <v>43941NgoziRed Beans</v>
      </c>
      <c r="K146">
        <v>80</v>
      </c>
      <c r="L146">
        <v>74</v>
      </c>
      <c r="M146" t="s">
        <v>5</v>
      </c>
      <c r="N146" t="s">
        <v>6</v>
      </c>
      <c r="O146">
        <v>1</v>
      </c>
      <c r="P146" s="1">
        <v>43944.316261574073</v>
      </c>
    </row>
    <row r="147" spans="1:16" x14ac:dyDescent="0.25">
      <c r="A147">
        <v>542679</v>
      </c>
      <c r="B147" t="s">
        <v>0</v>
      </c>
      <c r="C147" t="s">
        <v>19</v>
      </c>
      <c r="D147" t="s">
        <v>11</v>
      </c>
      <c r="E147" t="s">
        <v>9</v>
      </c>
      <c r="F147" t="s">
        <v>17</v>
      </c>
      <c r="G147" t="s">
        <v>18</v>
      </c>
      <c r="H147" s="1">
        <v>43941</v>
      </c>
      <c r="I147" t="str">
        <f t="shared" si="5"/>
        <v>43941</v>
      </c>
      <c r="J147" t="str">
        <f t="shared" si="6"/>
        <v>43941KoberoRed Sorghum</v>
      </c>
      <c r="K147">
        <v>64</v>
      </c>
      <c r="L147">
        <v>53</v>
      </c>
      <c r="M147" t="s">
        <v>5</v>
      </c>
      <c r="N147" t="s">
        <v>6</v>
      </c>
      <c r="O147">
        <v>1</v>
      </c>
      <c r="P147" s="1">
        <v>43944.31627314815</v>
      </c>
    </row>
    <row r="148" spans="1:16" x14ac:dyDescent="0.25">
      <c r="A148">
        <v>542681</v>
      </c>
      <c r="B148" t="s">
        <v>0</v>
      </c>
      <c r="C148" t="s">
        <v>35</v>
      </c>
      <c r="D148" t="s">
        <v>11</v>
      </c>
      <c r="E148" t="s">
        <v>13</v>
      </c>
      <c r="F148" t="s">
        <v>13</v>
      </c>
      <c r="G148" t="s">
        <v>14</v>
      </c>
      <c r="H148" s="1">
        <v>43941</v>
      </c>
      <c r="I148" t="str">
        <f t="shared" si="5"/>
        <v>43941</v>
      </c>
      <c r="J148" t="str">
        <f t="shared" si="6"/>
        <v>43941NgoziMixed Beans</v>
      </c>
      <c r="K148">
        <v>74</v>
      </c>
      <c r="L148">
        <v>69</v>
      </c>
      <c r="M148" t="s">
        <v>5</v>
      </c>
      <c r="N148" t="s">
        <v>6</v>
      </c>
      <c r="O148">
        <v>1</v>
      </c>
      <c r="P148" s="1">
        <v>43944.316319444442</v>
      </c>
    </row>
    <row r="149" spans="1:16" x14ac:dyDescent="0.25">
      <c r="A149">
        <v>542682</v>
      </c>
      <c r="B149" t="s">
        <v>0</v>
      </c>
      <c r="C149" t="s">
        <v>12</v>
      </c>
      <c r="D149" t="s">
        <v>11</v>
      </c>
      <c r="E149" t="s">
        <v>9</v>
      </c>
      <c r="F149" t="s">
        <v>17</v>
      </c>
      <c r="G149" t="s">
        <v>18</v>
      </c>
      <c r="H149" s="1">
        <v>43941</v>
      </c>
      <c r="I149" t="str">
        <f t="shared" si="5"/>
        <v>43941</v>
      </c>
      <c r="J149" t="str">
        <f t="shared" si="6"/>
        <v>43941GitegaRed Sorghum</v>
      </c>
      <c r="K149">
        <v>74</v>
      </c>
      <c r="L149">
        <v>69</v>
      </c>
      <c r="M149" t="s">
        <v>5</v>
      </c>
      <c r="N149" t="s">
        <v>6</v>
      </c>
      <c r="O149">
        <v>1</v>
      </c>
      <c r="P149" s="1">
        <v>43944.316354166665</v>
      </c>
    </row>
    <row r="150" spans="1:16" x14ac:dyDescent="0.25">
      <c r="A150">
        <v>542684</v>
      </c>
      <c r="B150" t="s">
        <v>0</v>
      </c>
      <c r="C150" t="s">
        <v>35</v>
      </c>
      <c r="D150" t="s">
        <v>11</v>
      </c>
      <c r="E150" t="s">
        <v>13</v>
      </c>
      <c r="F150" t="s">
        <v>13</v>
      </c>
      <c r="G150" t="s">
        <v>26</v>
      </c>
      <c r="H150" s="1">
        <v>43941</v>
      </c>
      <c r="I150" t="str">
        <f t="shared" si="5"/>
        <v>43941</v>
      </c>
      <c r="J150" t="str">
        <f t="shared" si="6"/>
        <v>43941NgoziYellow Beans</v>
      </c>
      <c r="K150">
        <v>127</v>
      </c>
      <c r="L150">
        <v>122</v>
      </c>
      <c r="M150" t="s">
        <v>5</v>
      </c>
      <c r="N150" t="s">
        <v>6</v>
      </c>
      <c r="O150">
        <v>1</v>
      </c>
      <c r="P150" s="1">
        <v>43944.316423611112</v>
      </c>
    </row>
    <row r="151" spans="1:16" x14ac:dyDescent="0.25">
      <c r="A151">
        <v>542687</v>
      </c>
      <c r="B151" t="s">
        <v>0</v>
      </c>
      <c r="C151" t="s">
        <v>19</v>
      </c>
      <c r="D151" t="s">
        <v>11</v>
      </c>
      <c r="E151" t="s">
        <v>22</v>
      </c>
      <c r="F151" t="s">
        <v>23</v>
      </c>
      <c r="G151" t="s">
        <v>23</v>
      </c>
      <c r="H151" s="1">
        <v>43941</v>
      </c>
      <c r="I151" t="str">
        <f t="shared" si="5"/>
        <v>43941</v>
      </c>
      <c r="J151" t="str">
        <f t="shared" si="6"/>
        <v>43941KoberoRice</v>
      </c>
      <c r="K151">
        <v>101</v>
      </c>
      <c r="L151">
        <v>93</v>
      </c>
      <c r="M151" t="s">
        <v>5</v>
      </c>
      <c r="N151" t="s">
        <v>6</v>
      </c>
      <c r="O151">
        <v>1</v>
      </c>
      <c r="P151" s="1">
        <v>43944.316481481481</v>
      </c>
    </row>
    <row r="152" spans="1:16" x14ac:dyDescent="0.25">
      <c r="A152">
        <v>542691</v>
      </c>
      <c r="B152" t="s">
        <v>0</v>
      </c>
      <c r="C152" t="s">
        <v>16</v>
      </c>
      <c r="D152" t="s">
        <v>7</v>
      </c>
      <c r="E152" t="s">
        <v>3</v>
      </c>
      <c r="F152" t="s">
        <v>3</v>
      </c>
      <c r="G152" t="s">
        <v>15</v>
      </c>
      <c r="H152" s="1">
        <v>43941</v>
      </c>
      <c r="I152" t="str">
        <f t="shared" si="5"/>
        <v>43941</v>
      </c>
      <c r="J152" t="str">
        <f t="shared" si="6"/>
        <v>43941GicumbiGreen Peas</v>
      </c>
      <c r="K152">
        <v>139</v>
      </c>
      <c r="L152">
        <v>129</v>
      </c>
      <c r="M152" t="s">
        <v>5</v>
      </c>
      <c r="N152" t="s">
        <v>6</v>
      </c>
      <c r="O152">
        <v>1</v>
      </c>
      <c r="P152" s="1">
        <v>43944.316631944443</v>
      </c>
    </row>
    <row r="153" spans="1:16" x14ac:dyDescent="0.25">
      <c r="A153">
        <v>542694</v>
      </c>
      <c r="B153" t="s">
        <v>0</v>
      </c>
      <c r="C153" t="s">
        <v>16</v>
      </c>
      <c r="D153" t="s">
        <v>7</v>
      </c>
      <c r="E153" t="s">
        <v>13</v>
      </c>
      <c r="F153" t="s">
        <v>13</v>
      </c>
      <c r="G153" t="s">
        <v>14</v>
      </c>
      <c r="H153" s="1">
        <v>43941</v>
      </c>
      <c r="I153" t="str">
        <f t="shared" si="5"/>
        <v>43941</v>
      </c>
      <c r="J153" t="str">
        <f t="shared" si="6"/>
        <v>43941GicumbiMixed Beans</v>
      </c>
      <c r="K153">
        <v>59</v>
      </c>
      <c r="L153">
        <v>54</v>
      </c>
      <c r="M153" t="s">
        <v>5</v>
      </c>
      <c r="N153" t="s">
        <v>6</v>
      </c>
      <c r="O153">
        <v>1</v>
      </c>
      <c r="P153" s="1">
        <v>43944.316724537035</v>
      </c>
    </row>
    <row r="154" spans="1:16" x14ac:dyDescent="0.25">
      <c r="A154">
        <v>542698</v>
      </c>
      <c r="B154" t="s">
        <v>0</v>
      </c>
      <c r="C154" t="s">
        <v>8</v>
      </c>
      <c r="D154" t="s">
        <v>7</v>
      </c>
      <c r="E154" t="s">
        <v>3</v>
      </c>
      <c r="F154" t="s">
        <v>3</v>
      </c>
      <c r="G154" t="s">
        <v>4</v>
      </c>
      <c r="H154" s="1">
        <v>43941</v>
      </c>
      <c r="I154" t="str">
        <f t="shared" si="5"/>
        <v>43941</v>
      </c>
      <c r="J154" t="str">
        <f t="shared" si="6"/>
        <v>43941RuhengeriCowpeas</v>
      </c>
      <c r="K154">
        <v>139</v>
      </c>
      <c r="L154">
        <v>129</v>
      </c>
      <c r="M154" t="s">
        <v>5</v>
      </c>
      <c r="N154" t="s">
        <v>6</v>
      </c>
      <c r="O154">
        <v>1</v>
      </c>
      <c r="P154" s="1">
        <v>43944.316874999997</v>
      </c>
    </row>
    <row r="155" spans="1:16" x14ac:dyDescent="0.25">
      <c r="A155">
        <v>542704</v>
      </c>
      <c r="B155" t="s">
        <v>0</v>
      </c>
      <c r="C155" t="s">
        <v>27</v>
      </c>
      <c r="D155" t="s">
        <v>11</v>
      </c>
      <c r="E155" t="s">
        <v>13</v>
      </c>
      <c r="F155" t="s">
        <v>13</v>
      </c>
      <c r="G155" t="s">
        <v>28</v>
      </c>
      <c r="H155" s="1">
        <v>43941</v>
      </c>
      <c r="I155" t="str">
        <f t="shared" si="5"/>
        <v>43941</v>
      </c>
      <c r="J155" t="str">
        <f t="shared" si="6"/>
        <v>43941BujumburaRed Beans</v>
      </c>
      <c r="K155">
        <v>82</v>
      </c>
      <c r="L155">
        <v>80</v>
      </c>
      <c r="M155" t="s">
        <v>5</v>
      </c>
      <c r="N155" t="s">
        <v>6</v>
      </c>
      <c r="O155">
        <v>1</v>
      </c>
      <c r="P155" s="1">
        <v>43944.317037037035</v>
      </c>
    </row>
    <row r="156" spans="1:16" x14ac:dyDescent="0.25">
      <c r="A156">
        <v>542706</v>
      </c>
      <c r="B156" t="s">
        <v>0</v>
      </c>
      <c r="C156" t="s">
        <v>36</v>
      </c>
      <c r="D156" t="s">
        <v>7</v>
      </c>
      <c r="E156" t="s">
        <v>13</v>
      </c>
      <c r="F156" t="s">
        <v>13</v>
      </c>
      <c r="G156" t="s">
        <v>28</v>
      </c>
      <c r="H156" s="1">
        <v>43941</v>
      </c>
      <c r="I156" t="str">
        <f t="shared" si="5"/>
        <v>43941</v>
      </c>
      <c r="J156" t="str">
        <f t="shared" si="6"/>
        <v>43941KimironkoRed Beans</v>
      </c>
      <c r="K156">
        <v>80</v>
      </c>
      <c r="L156">
        <v>75</v>
      </c>
      <c r="M156" t="s">
        <v>5</v>
      </c>
      <c r="N156" t="s">
        <v>6</v>
      </c>
      <c r="O156">
        <v>1</v>
      </c>
      <c r="P156" s="1">
        <v>43944.317048611112</v>
      </c>
    </row>
    <row r="157" spans="1:16" x14ac:dyDescent="0.25">
      <c r="A157">
        <v>542708</v>
      </c>
      <c r="B157" t="s">
        <v>0</v>
      </c>
      <c r="C157" t="s">
        <v>27</v>
      </c>
      <c r="D157" t="s">
        <v>11</v>
      </c>
      <c r="E157" t="s">
        <v>9</v>
      </c>
      <c r="F157" t="s">
        <v>20</v>
      </c>
      <c r="G157" t="s">
        <v>21</v>
      </c>
      <c r="H157" s="1">
        <v>43941</v>
      </c>
      <c r="I157" t="str">
        <f t="shared" si="5"/>
        <v>43941</v>
      </c>
      <c r="J157" t="str">
        <f t="shared" si="6"/>
        <v>43941BujumburaMillet Grain</v>
      </c>
      <c r="K157">
        <v>85</v>
      </c>
      <c r="L157">
        <v>80</v>
      </c>
      <c r="M157" t="s">
        <v>5</v>
      </c>
      <c r="N157" t="s">
        <v>6</v>
      </c>
      <c r="O157">
        <v>1</v>
      </c>
      <c r="P157" s="1">
        <v>43944.317083333335</v>
      </c>
    </row>
    <row r="158" spans="1:16" x14ac:dyDescent="0.25">
      <c r="A158">
        <v>542711</v>
      </c>
      <c r="B158" t="s">
        <v>0</v>
      </c>
      <c r="C158" t="s">
        <v>27</v>
      </c>
      <c r="D158" t="s">
        <v>11</v>
      </c>
      <c r="E158" t="s">
        <v>13</v>
      </c>
      <c r="F158" t="s">
        <v>13</v>
      </c>
      <c r="G158" t="s">
        <v>26</v>
      </c>
      <c r="H158" s="1">
        <v>43941</v>
      </c>
      <c r="I158" t="str">
        <f t="shared" si="5"/>
        <v>43941</v>
      </c>
      <c r="J158" t="str">
        <f t="shared" si="6"/>
        <v>43941BujumburaYellow Beans</v>
      </c>
      <c r="K158">
        <v>122</v>
      </c>
      <c r="L158">
        <v>117</v>
      </c>
      <c r="M158" t="s">
        <v>5</v>
      </c>
      <c r="N158" t="s">
        <v>6</v>
      </c>
      <c r="O158">
        <v>1</v>
      </c>
      <c r="P158" s="1">
        <v>43944.317106481481</v>
      </c>
    </row>
    <row r="159" spans="1:16" x14ac:dyDescent="0.25">
      <c r="A159">
        <v>542715</v>
      </c>
      <c r="B159" t="s">
        <v>0</v>
      </c>
      <c r="C159" t="s">
        <v>27</v>
      </c>
      <c r="D159" t="s">
        <v>11</v>
      </c>
      <c r="E159" t="s">
        <v>9</v>
      </c>
      <c r="F159" t="s">
        <v>17</v>
      </c>
      <c r="G159" t="s">
        <v>18</v>
      </c>
      <c r="H159" s="1">
        <v>43941</v>
      </c>
      <c r="I159" t="str">
        <f t="shared" si="5"/>
        <v>43941</v>
      </c>
      <c r="J159" t="str">
        <f t="shared" si="6"/>
        <v>43941BujumburaRed Sorghum</v>
      </c>
      <c r="K159">
        <v>74</v>
      </c>
      <c r="L159">
        <v>69</v>
      </c>
      <c r="M159" t="s">
        <v>5</v>
      </c>
      <c r="N159" t="s">
        <v>6</v>
      </c>
      <c r="O159">
        <v>1</v>
      </c>
      <c r="P159" s="1">
        <v>43944.317129629628</v>
      </c>
    </row>
    <row r="160" spans="1:16" x14ac:dyDescent="0.25">
      <c r="A160">
        <v>542724</v>
      </c>
      <c r="B160" t="s">
        <v>0</v>
      </c>
      <c r="C160" t="s">
        <v>36</v>
      </c>
      <c r="D160" t="s">
        <v>7</v>
      </c>
      <c r="E160" t="s">
        <v>3</v>
      </c>
      <c r="F160" t="s">
        <v>3</v>
      </c>
      <c r="G160" t="s">
        <v>15</v>
      </c>
      <c r="H160" s="1">
        <v>43941</v>
      </c>
      <c r="I160" t="str">
        <f t="shared" si="5"/>
        <v>43941</v>
      </c>
      <c r="J160" t="str">
        <f t="shared" si="6"/>
        <v>43941KimironkoGreen Peas</v>
      </c>
      <c r="K160">
        <v>129</v>
      </c>
      <c r="L160">
        <v>118</v>
      </c>
      <c r="M160" t="s">
        <v>5</v>
      </c>
      <c r="N160" t="s">
        <v>6</v>
      </c>
      <c r="O160">
        <v>1</v>
      </c>
      <c r="P160" s="1">
        <v>43944.31722222222</v>
      </c>
    </row>
    <row r="161" spans="1:16" x14ac:dyDescent="0.25">
      <c r="A161">
        <v>542728</v>
      </c>
      <c r="B161" t="s">
        <v>0</v>
      </c>
      <c r="C161" t="s">
        <v>12</v>
      </c>
      <c r="D161" t="s">
        <v>11</v>
      </c>
      <c r="E161" t="s">
        <v>9</v>
      </c>
      <c r="F161" t="s">
        <v>10</v>
      </c>
      <c r="G161" t="s">
        <v>10</v>
      </c>
      <c r="H161" s="1">
        <v>43941</v>
      </c>
      <c r="I161" t="str">
        <f t="shared" si="5"/>
        <v>43941</v>
      </c>
      <c r="J161" t="str">
        <f t="shared" si="6"/>
        <v>43941GitegaWheat</v>
      </c>
      <c r="K161">
        <v>85</v>
      </c>
      <c r="L161">
        <v>80</v>
      </c>
      <c r="M161" t="s">
        <v>5</v>
      </c>
      <c r="N161" t="s">
        <v>6</v>
      </c>
      <c r="O161">
        <v>1</v>
      </c>
      <c r="P161" s="1">
        <v>43944.317280092589</v>
      </c>
    </row>
    <row r="162" spans="1:16" x14ac:dyDescent="0.25">
      <c r="A162">
        <v>542729</v>
      </c>
      <c r="B162" t="s">
        <v>0</v>
      </c>
      <c r="C162" t="s">
        <v>12</v>
      </c>
      <c r="D162" t="s">
        <v>11</v>
      </c>
      <c r="E162" t="s">
        <v>3</v>
      </c>
      <c r="F162" t="s">
        <v>3</v>
      </c>
      <c r="G162" t="s">
        <v>39</v>
      </c>
      <c r="H162" s="1">
        <v>43941</v>
      </c>
      <c r="I162" t="str">
        <f t="shared" si="5"/>
        <v>43941</v>
      </c>
      <c r="J162" t="str">
        <f t="shared" si="6"/>
        <v>43941GitegaDry Peas</v>
      </c>
      <c r="K162">
        <v>191</v>
      </c>
      <c r="L162">
        <v>186</v>
      </c>
      <c r="M162" t="s">
        <v>5</v>
      </c>
      <c r="N162" t="s">
        <v>6</v>
      </c>
      <c r="O162">
        <v>1</v>
      </c>
      <c r="P162" s="1">
        <v>43944.317291666666</v>
      </c>
    </row>
    <row r="163" spans="1:16" x14ac:dyDescent="0.25">
      <c r="A163">
        <v>542732</v>
      </c>
      <c r="B163" t="s">
        <v>0</v>
      </c>
      <c r="C163" t="s">
        <v>36</v>
      </c>
      <c r="D163" t="s">
        <v>7</v>
      </c>
      <c r="E163" t="s">
        <v>13</v>
      </c>
      <c r="F163" t="s">
        <v>13</v>
      </c>
      <c r="G163" t="s">
        <v>40</v>
      </c>
      <c r="H163" s="1">
        <v>43941</v>
      </c>
      <c r="I163" t="str">
        <f t="shared" si="5"/>
        <v>43941</v>
      </c>
      <c r="J163" t="str">
        <f t="shared" si="6"/>
        <v>43941KimironkoBlack Beans (Dolichos)</v>
      </c>
      <c r="K163">
        <v>139</v>
      </c>
      <c r="L163">
        <v>129</v>
      </c>
      <c r="M163" t="s">
        <v>5</v>
      </c>
      <c r="N163" t="s">
        <v>6</v>
      </c>
      <c r="O163">
        <v>1</v>
      </c>
      <c r="P163" s="1">
        <v>43944.317361111112</v>
      </c>
    </row>
    <row r="164" spans="1:16" x14ac:dyDescent="0.25">
      <c r="A164">
        <v>542737</v>
      </c>
      <c r="B164" t="s">
        <v>0</v>
      </c>
      <c r="C164" t="s">
        <v>36</v>
      </c>
      <c r="D164" t="s">
        <v>7</v>
      </c>
      <c r="E164" t="s">
        <v>9</v>
      </c>
      <c r="F164" t="s">
        <v>17</v>
      </c>
      <c r="G164" t="s">
        <v>18</v>
      </c>
      <c r="H164" s="1">
        <v>43941</v>
      </c>
      <c r="I164" t="str">
        <f t="shared" si="5"/>
        <v>43941</v>
      </c>
      <c r="J164" t="str">
        <f t="shared" si="6"/>
        <v>43941KimironkoRed Sorghum</v>
      </c>
      <c r="K164">
        <v>41</v>
      </c>
      <c r="L164">
        <v>38</v>
      </c>
      <c r="M164" t="s">
        <v>5</v>
      </c>
      <c r="N164" t="s">
        <v>6</v>
      </c>
      <c r="O164">
        <v>1</v>
      </c>
      <c r="P164" s="1">
        <v>43944.317395833335</v>
      </c>
    </row>
    <row r="165" spans="1:16" x14ac:dyDescent="0.25">
      <c r="A165">
        <v>542739</v>
      </c>
      <c r="B165" t="s">
        <v>0</v>
      </c>
      <c r="C165" t="s">
        <v>8</v>
      </c>
      <c r="D165" t="s">
        <v>7</v>
      </c>
      <c r="E165" t="s">
        <v>13</v>
      </c>
      <c r="F165" t="s">
        <v>13</v>
      </c>
      <c r="G165" t="s">
        <v>28</v>
      </c>
      <c r="H165" s="1">
        <v>43941</v>
      </c>
      <c r="I165" t="str">
        <f t="shared" si="5"/>
        <v>43941</v>
      </c>
      <c r="J165" t="str">
        <f t="shared" si="6"/>
        <v>43941RuhengeriRed Beans</v>
      </c>
      <c r="K165">
        <v>80</v>
      </c>
      <c r="L165">
        <v>75</v>
      </c>
      <c r="M165" t="s">
        <v>5</v>
      </c>
      <c r="N165" t="s">
        <v>6</v>
      </c>
      <c r="O165">
        <v>1</v>
      </c>
      <c r="P165" s="1">
        <v>43944.317430555559</v>
      </c>
    </row>
    <row r="166" spans="1:16" x14ac:dyDescent="0.25">
      <c r="A166">
        <v>542740</v>
      </c>
      <c r="B166" t="s">
        <v>0</v>
      </c>
      <c r="C166" t="s">
        <v>36</v>
      </c>
      <c r="D166" t="s">
        <v>7</v>
      </c>
      <c r="E166" t="s">
        <v>29</v>
      </c>
      <c r="F166" t="s">
        <v>30</v>
      </c>
      <c r="G166" t="s">
        <v>31</v>
      </c>
      <c r="H166" s="1">
        <v>43941</v>
      </c>
      <c r="I166" t="str">
        <f t="shared" si="5"/>
        <v>43941</v>
      </c>
      <c r="J166" t="str">
        <f t="shared" si="6"/>
        <v>43941KimironkoDry Maize</v>
      </c>
      <c r="K166">
        <v>32</v>
      </c>
      <c r="L166">
        <v>29</v>
      </c>
      <c r="M166" t="s">
        <v>5</v>
      </c>
      <c r="N166" t="s">
        <v>6</v>
      </c>
      <c r="O166">
        <v>1</v>
      </c>
      <c r="P166" s="1">
        <v>43944.317453703705</v>
      </c>
    </row>
    <row r="167" spans="1:16" x14ac:dyDescent="0.25">
      <c r="A167">
        <v>542743</v>
      </c>
      <c r="B167" t="s">
        <v>0</v>
      </c>
      <c r="C167" t="s">
        <v>8</v>
      </c>
      <c r="D167" t="s">
        <v>7</v>
      </c>
      <c r="E167" t="s">
        <v>29</v>
      </c>
      <c r="F167" t="s">
        <v>30</v>
      </c>
      <c r="G167" t="s">
        <v>31</v>
      </c>
      <c r="H167" s="1">
        <v>43941</v>
      </c>
      <c r="I167" t="str">
        <f t="shared" si="5"/>
        <v>43941</v>
      </c>
      <c r="J167" t="str">
        <f t="shared" si="6"/>
        <v>43941RuhengeriDry Maize</v>
      </c>
      <c r="K167">
        <v>30</v>
      </c>
      <c r="L167">
        <v>26</v>
      </c>
      <c r="M167" t="s">
        <v>5</v>
      </c>
      <c r="N167" t="s">
        <v>6</v>
      </c>
      <c r="O167">
        <v>1</v>
      </c>
      <c r="P167" s="1">
        <v>43944.317499999997</v>
      </c>
    </row>
    <row r="168" spans="1:16" x14ac:dyDescent="0.25">
      <c r="A168">
        <v>542745</v>
      </c>
      <c r="B168" t="s">
        <v>0</v>
      </c>
      <c r="C168" t="s">
        <v>35</v>
      </c>
      <c r="D168" t="s">
        <v>11</v>
      </c>
      <c r="E168" t="s">
        <v>9</v>
      </c>
      <c r="F168" t="s">
        <v>20</v>
      </c>
      <c r="G168" t="s">
        <v>21</v>
      </c>
      <c r="H168" s="1">
        <v>43941</v>
      </c>
      <c r="I168" t="str">
        <f t="shared" si="5"/>
        <v>43941</v>
      </c>
      <c r="J168" t="str">
        <f t="shared" si="6"/>
        <v>43941NgoziMillet Grain</v>
      </c>
      <c r="K168">
        <v>80</v>
      </c>
      <c r="L168">
        <v>77</v>
      </c>
      <c r="M168" t="s">
        <v>5</v>
      </c>
      <c r="N168" t="s">
        <v>6</v>
      </c>
      <c r="O168">
        <v>1</v>
      </c>
      <c r="P168" s="1">
        <v>43944.317557870374</v>
      </c>
    </row>
    <row r="169" spans="1:16" x14ac:dyDescent="0.25">
      <c r="A169">
        <v>542747</v>
      </c>
      <c r="B169" t="s">
        <v>0</v>
      </c>
      <c r="C169" t="s">
        <v>19</v>
      </c>
      <c r="D169" t="s">
        <v>11</v>
      </c>
      <c r="E169" t="s">
        <v>3</v>
      </c>
      <c r="F169" t="s">
        <v>3</v>
      </c>
      <c r="G169" t="s">
        <v>39</v>
      </c>
      <c r="H169" s="1">
        <v>43941</v>
      </c>
      <c r="I169" t="str">
        <f t="shared" si="5"/>
        <v>43941</v>
      </c>
      <c r="J169" t="str">
        <f t="shared" si="6"/>
        <v>43941KoberoDry Peas</v>
      </c>
      <c r="K169">
        <v>180</v>
      </c>
      <c r="L169">
        <v>175</v>
      </c>
      <c r="M169" t="s">
        <v>5</v>
      </c>
      <c r="N169" t="s">
        <v>6</v>
      </c>
      <c r="O169">
        <v>1</v>
      </c>
      <c r="P169" s="1">
        <v>43944.31759259259</v>
      </c>
    </row>
    <row r="170" spans="1:16" x14ac:dyDescent="0.25">
      <c r="A170">
        <v>542758</v>
      </c>
      <c r="B170" t="s">
        <v>0</v>
      </c>
      <c r="C170" t="s">
        <v>8</v>
      </c>
      <c r="D170" t="s">
        <v>7</v>
      </c>
      <c r="E170" t="s">
        <v>22</v>
      </c>
      <c r="F170" t="s">
        <v>23</v>
      </c>
      <c r="G170" t="s">
        <v>24</v>
      </c>
      <c r="H170" s="1">
        <v>43941</v>
      </c>
      <c r="I170" t="str">
        <f t="shared" si="5"/>
        <v>43941</v>
      </c>
      <c r="J170" t="str">
        <f t="shared" si="6"/>
        <v>43941RuhengeriImported Rice</v>
      </c>
      <c r="K170">
        <v>139</v>
      </c>
      <c r="L170">
        <v>129</v>
      </c>
      <c r="M170" t="s">
        <v>5</v>
      </c>
      <c r="N170" t="s">
        <v>6</v>
      </c>
      <c r="O170">
        <v>1</v>
      </c>
      <c r="P170" s="1">
        <v>43944.317754629628</v>
      </c>
    </row>
    <row r="171" spans="1:16" x14ac:dyDescent="0.25">
      <c r="A171">
        <v>542759</v>
      </c>
      <c r="B171" t="s">
        <v>0</v>
      </c>
      <c r="C171" t="s">
        <v>16</v>
      </c>
      <c r="D171" t="s">
        <v>7</v>
      </c>
      <c r="E171" t="s">
        <v>9</v>
      </c>
      <c r="F171" t="s">
        <v>20</v>
      </c>
      <c r="G171" t="s">
        <v>21</v>
      </c>
      <c r="H171" s="1">
        <v>43941</v>
      </c>
      <c r="I171" t="str">
        <f t="shared" si="5"/>
        <v>43941</v>
      </c>
      <c r="J171" t="str">
        <f t="shared" si="6"/>
        <v>43941GicumbiMillet Grain</v>
      </c>
      <c r="K171">
        <v>86</v>
      </c>
      <c r="L171">
        <v>80</v>
      </c>
      <c r="M171" t="s">
        <v>5</v>
      </c>
      <c r="N171" t="s">
        <v>6</v>
      </c>
      <c r="O171">
        <v>1</v>
      </c>
      <c r="P171" s="1">
        <v>43944.317766203705</v>
      </c>
    </row>
    <row r="172" spans="1:16" x14ac:dyDescent="0.25">
      <c r="A172">
        <v>542760</v>
      </c>
      <c r="B172" t="s">
        <v>0</v>
      </c>
      <c r="C172" t="s">
        <v>8</v>
      </c>
      <c r="D172" t="s">
        <v>7</v>
      </c>
      <c r="E172" t="s">
        <v>13</v>
      </c>
      <c r="F172" t="s">
        <v>13</v>
      </c>
      <c r="G172" t="s">
        <v>14</v>
      </c>
      <c r="H172" s="1">
        <v>43941</v>
      </c>
      <c r="I172" t="str">
        <f t="shared" si="5"/>
        <v>43941</v>
      </c>
      <c r="J172" t="str">
        <f t="shared" si="6"/>
        <v>43941RuhengeriMixed Beans</v>
      </c>
      <c r="K172">
        <v>59</v>
      </c>
      <c r="L172">
        <v>54</v>
      </c>
      <c r="M172" t="s">
        <v>5</v>
      </c>
      <c r="N172" t="s">
        <v>6</v>
      </c>
      <c r="O172">
        <v>1</v>
      </c>
      <c r="P172" s="1">
        <v>43944.317777777775</v>
      </c>
    </row>
    <row r="173" spans="1:16" x14ac:dyDescent="0.25">
      <c r="A173">
        <v>542765</v>
      </c>
      <c r="B173" t="s">
        <v>0</v>
      </c>
      <c r="C173" t="s">
        <v>27</v>
      </c>
      <c r="D173" t="s">
        <v>11</v>
      </c>
      <c r="E173" t="s">
        <v>9</v>
      </c>
      <c r="F173" t="s">
        <v>10</v>
      </c>
      <c r="G173" t="s">
        <v>10</v>
      </c>
      <c r="H173" s="1">
        <v>43941</v>
      </c>
      <c r="I173" t="str">
        <f t="shared" si="5"/>
        <v>43941</v>
      </c>
      <c r="J173" t="str">
        <f t="shared" si="6"/>
        <v>43941BujumburaWheat</v>
      </c>
      <c r="K173">
        <v>80</v>
      </c>
      <c r="L173">
        <v>74</v>
      </c>
      <c r="M173" t="s">
        <v>5</v>
      </c>
      <c r="N173" t="s">
        <v>6</v>
      </c>
      <c r="O173">
        <v>1</v>
      </c>
      <c r="P173" s="1">
        <v>43944.317824074074</v>
      </c>
    </row>
    <row r="174" spans="1:16" x14ac:dyDescent="0.25">
      <c r="A174">
        <v>542766</v>
      </c>
      <c r="B174" t="s">
        <v>0</v>
      </c>
      <c r="C174" t="s">
        <v>36</v>
      </c>
      <c r="D174" t="s">
        <v>7</v>
      </c>
      <c r="E174" t="s">
        <v>9</v>
      </c>
      <c r="F174" t="s">
        <v>10</v>
      </c>
      <c r="G174" t="s">
        <v>10</v>
      </c>
      <c r="H174" s="1">
        <v>43941</v>
      </c>
      <c r="I174" t="str">
        <f t="shared" si="5"/>
        <v>43941</v>
      </c>
      <c r="J174" t="str">
        <f t="shared" si="6"/>
        <v>43941KimironkoWheat</v>
      </c>
      <c r="K174">
        <v>75</v>
      </c>
      <c r="L174">
        <v>70</v>
      </c>
      <c r="M174" t="s">
        <v>5</v>
      </c>
      <c r="N174" t="s">
        <v>6</v>
      </c>
      <c r="O174">
        <v>1</v>
      </c>
      <c r="P174" s="1">
        <v>43944.317893518521</v>
      </c>
    </row>
    <row r="175" spans="1:16" x14ac:dyDescent="0.25">
      <c r="A175">
        <v>542770</v>
      </c>
      <c r="B175" t="s">
        <v>0</v>
      </c>
      <c r="C175" t="s">
        <v>16</v>
      </c>
      <c r="D175" t="s">
        <v>7</v>
      </c>
      <c r="E175" t="s">
        <v>13</v>
      </c>
      <c r="F175" t="s">
        <v>13</v>
      </c>
      <c r="G175" t="s">
        <v>26</v>
      </c>
      <c r="H175" s="1">
        <v>43941</v>
      </c>
      <c r="I175" t="str">
        <f t="shared" si="5"/>
        <v>43941</v>
      </c>
      <c r="J175" t="str">
        <f t="shared" si="6"/>
        <v>43941GicumbiYellow Beans</v>
      </c>
      <c r="K175">
        <v>75</v>
      </c>
      <c r="L175">
        <v>70</v>
      </c>
      <c r="M175" t="s">
        <v>5</v>
      </c>
      <c r="N175" t="s">
        <v>6</v>
      </c>
      <c r="O175">
        <v>1</v>
      </c>
      <c r="P175" s="1">
        <v>43944.31795138889</v>
      </c>
    </row>
    <row r="176" spans="1:16" x14ac:dyDescent="0.25">
      <c r="A176">
        <v>542773</v>
      </c>
      <c r="B176" t="s">
        <v>0</v>
      </c>
      <c r="C176" t="s">
        <v>35</v>
      </c>
      <c r="D176" t="s">
        <v>11</v>
      </c>
      <c r="E176" t="s">
        <v>22</v>
      </c>
      <c r="F176" t="s">
        <v>23</v>
      </c>
      <c r="G176" t="s">
        <v>23</v>
      </c>
      <c r="H176" s="1">
        <v>43941</v>
      </c>
      <c r="I176" t="str">
        <f t="shared" si="5"/>
        <v>43941</v>
      </c>
      <c r="J176" t="str">
        <f t="shared" si="6"/>
        <v>43941NgoziRice</v>
      </c>
      <c r="K176">
        <v>106</v>
      </c>
      <c r="L176">
        <v>101</v>
      </c>
      <c r="M176" t="s">
        <v>5</v>
      </c>
      <c r="N176" t="s">
        <v>6</v>
      </c>
      <c r="O176">
        <v>1</v>
      </c>
      <c r="P176" s="1">
        <v>43944.317974537036</v>
      </c>
    </row>
    <row r="177" spans="1:16" x14ac:dyDescent="0.25">
      <c r="A177">
        <v>542785</v>
      </c>
      <c r="B177" t="s">
        <v>0</v>
      </c>
      <c r="C177" t="s">
        <v>36</v>
      </c>
      <c r="D177" t="s">
        <v>7</v>
      </c>
      <c r="E177" t="s">
        <v>22</v>
      </c>
      <c r="F177" t="s">
        <v>23</v>
      </c>
      <c r="G177" t="s">
        <v>24</v>
      </c>
      <c r="H177" s="1">
        <v>43941</v>
      </c>
      <c r="I177" t="str">
        <f t="shared" si="5"/>
        <v>43941</v>
      </c>
      <c r="J177" t="str">
        <f t="shared" si="6"/>
        <v>43941KimironkoImported Rice</v>
      </c>
      <c r="K177">
        <v>150</v>
      </c>
      <c r="L177">
        <v>139</v>
      </c>
      <c r="M177" t="s">
        <v>5</v>
      </c>
      <c r="N177" t="s">
        <v>6</v>
      </c>
      <c r="O177">
        <v>1</v>
      </c>
      <c r="P177" s="1">
        <v>43944.318124999998</v>
      </c>
    </row>
    <row r="178" spans="1:16" x14ac:dyDescent="0.25">
      <c r="A178">
        <v>542790</v>
      </c>
      <c r="B178" t="s">
        <v>0</v>
      </c>
      <c r="C178" t="s">
        <v>19</v>
      </c>
      <c r="D178" t="s">
        <v>11</v>
      </c>
      <c r="E178" t="s">
        <v>3</v>
      </c>
      <c r="F178" t="s">
        <v>3</v>
      </c>
      <c r="G178" t="s">
        <v>15</v>
      </c>
      <c r="H178" s="1">
        <v>43941</v>
      </c>
      <c r="I178" t="str">
        <f t="shared" si="5"/>
        <v>43941</v>
      </c>
      <c r="J178" t="str">
        <f t="shared" si="6"/>
        <v>43941KoberoGreen Peas</v>
      </c>
      <c r="K178">
        <v>170</v>
      </c>
      <c r="L178">
        <v>159</v>
      </c>
      <c r="M178" t="s">
        <v>5</v>
      </c>
      <c r="N178" t="s">
        <v>6</v>
      </c>
      <c r="O178">
        <v>1</v>
      </c>
      <c r="P178" s="1">
        <v>43944.318194444444</v>
      </c>
    </row>
    <row r="179" spans="1:16" x14ac:dyDescent="0.25">
      <c r="A179">
        <v>542793</v>
      </c>
      <c r="B179" t="s">
        <v>0</v>
      </c>
      <c r="C179" t="s">
        <v>19</v>
      </c>
      <c r="D179" t="s">
        <v>11</v>
      </c>
      <c r="E179" t="s">
        <v>29</v>
      </c>
      <c r="F179" t="s">
        <v>30</v>
      </c>
      <c r="G179" t="s">
        <v>31</v>
      </c>
      <c r="H179" s="1">
        <v>43941</v>
      </c>
      <c r="I179" t="str">
        <f t="shared" si="5"/>
        <v>43941</v>
      </c>
      <c r="J179" t="str">
        <f t="shared" si="6"/>
        <v>43941KoberoDry Maize</v>
      </c>
      <c r="K179">
        <v>40</v>
      </c>
      <c r="L179">
        <v>37</v>
      </c>
      <c r="M179" t="s">
        <v>5</v>
      </c>
      <c r="N179" t="s">
        <v>6</v>
      </c>
      <c r="O179">
        <v>1</v>
      </c>
      <c r="P179" s="1">
        <v>43944.318240740744</v>
      </c>
    </row>
    <row r="180" spans="1:16" x14ac:dyDescent="0.25">
      <c r="A180">
        <v>542799</v>
      </c>
      <c r="B180" t="s">
        <v>0</v>
      </c>
      <c r="C180" t="s">
        <v>16</v>
      </c>
      <c r="D180" t="s">
        <v>7</v>
      </c>
      <c r="E180" t="s">
        <v>29</v>
      </c>
      <c r="F180" t="s">
        <v>30</v>
      </c>
      <c r="G180" t="s">
        <v>31</v>
      </c>
      <c r="H180" s="1">
        <v>43941</v>
      </c>
      <c r="I180" t="str">
        <f t="shared" si="5"/>
        <v>43941</v>
      </c>
      <c r="J180" t="str">
        <f t="shared" si="6"/>
        <v>43941GicumbiDry Maize</v>
      </c>
      <c r="K180">
        <v>29</v>
      </c>
      <c r="L180">
        <v>27</v>
      </c>
      <c r="M180" t="s">
        <v>5</v>
      </c>
      <c r="N180" t="s">
        <v>6</v>
      </c>
      <c r="O180">
        <v>1</v>
      </c>
      <c r="P180" s="1">
        <v>43944.318368055552</v>
      </c>
    </row>
    <row r="181" spans="1:16" x14ac:dyDescent="0.25">
      <c r="A181">
        <v>542801</v>
      </c>
      <c r="B181" t="s">
        <v>0</v>
      </c>
      <c r="C181" t="s">
        <v>12</v>
      </c>
      <c r="D181" t="s">
        <v>11</v>
      </c>
      <c r="E181" t="s">
        <v>9</v>
      </c>
      <c r="F181" t="s">
        <v>20</v>
      </c>
      <c r="G181" t="s">
        <v>21</v>
      </c>
      <c r="H181" s="1">
        <v>43941</v>
      </c>
      <c r="I181" t="str">
        <f t="shared" si="5"/>
        <v>43941</v>
      </c>
      <c r="J181" t="str">
        <f t="shared" si="6"/>
        <v>43941GitegaMillet Grain</v>
      </c>
      <c r="K181">
        <v>64</v>
      </c>
      <c r="L181">
        <v>58</v>
      </c>
      <c r="M181" t="s">
        <v>5</v>
      </c>
      <c r="N181" t="s">
        <v>6</v>
      </c>
      <c r="O181">
        <v>1</v>
      </c>
      <c r="P181" s="1">
        <v>43944.318368055552</v>
      </c>
    </row>
    <row r="182" spans="1:16" x14ac:dyDescent="0.25">
      <c r="A182">
        <v>542802</v>
      </c>
      <c r="B182" t="s">
        <v>0</v>
      </c>
      <c r="C182" t="s">
        <v>12</v>
      </c>
      <c r="D182" t="s">
        <v>11</v>
      </c>
      <c r="E182" t="s">
        <v>13</v>
      </c>
      <c r="F182" t="s">
        <v>13</v>
      </c>
      <c r="G182" t="s">
        <v>28</v>
      </c>
      <c r="H182" s="1">
        <v>43941</v>
      </c>
      <c r="I182" t="str">
        <f t="shared" si="5"/>
        <v>43941</v>
      </c>
      <c r="J182" t="str">
        <f t="shared" si="6"/>
        <v>43941GitegaRed Beans</v>
      </c>
      <c r="K182">
        <v>85</v>
      </c>
      <c r="L182">
        <v>80</v>
      </c>
      <c r="M182" t="s">
        <v>5</v>
      </c>
      <c r="N182" t="s">
        <v>6</v>
      </c>
      <c r="O182">
        <v>1</v>
      </c>
      <c r="P182" s="1">
        <v>43944.318402777775</v>
      </c>
    </row>
    <row r="183" spans="1:16" x14ac:dyDescent="0.25">
      <c r="A183">
        <v>542806</v>
      </c>
      <c r="B183" t="s">
        <v>0</v>
      </c>
      <c r="C183" t="s">
        <v>12</v>
      </c>
      <c r="D183" t="s">
        <v>11</v>
      </c>
      <c r="E183" t="s">
        <v>13</v>
      </c>
      <c r="F183" t="s">
        <v>13</v>
      </c>
      <c r="G183" t="s">
        <v>26</v>
      </c>
      <c r="H183" s="1">
        <v>43941</v>
      </c>
      <c r="I183" t="str">
        <f t="shared" si="5"/>
        <v>43941</v>
      </c>
      <c r="J183" t="str">
        <f t="shared" si="6"/>
        <v>43941GitegaYellow Beans</v>
      </c>
      <c r="K183">
        <v>117</v>
      </c>
      <c r="L183">
        <v>106</v>
      </c>
      <c r="M183" t="s">
        <v>5</v>
      </c>
      <c r="N183" t="s">
        <v>6</v>
      </c>
      <c r="O183">
        <v>1</v>
      </c>
      <c r="P183" s="1">
        <v>43944.318518518521</v>
      </c>
    </row>
    <row r="184" spans="1:16" x14ac:dyDescent="0.25">
      <c r="A184">
        <v>542808</v>
      </c>
      <c r="B184" t="s">
        <v>0</v>
      </c>
      <c r="C184" t="s">
        <v>16</v>
      </c>
      <c r="D184" t="s">
        <v>7</v>
      </c>
      <c r="E184" t="s">
        <v>3</v>
      </c>
      <c r="F184" t="s">
        <v>3</v>
      </c>
      <c r="G184" t="s">
        <v>4</v>
      </c>
      <c r="H184" s="1">
        <v>43941</v>
      </c>
      <c r="I184" t="str">
        <f t="shared" si="5"/>
        <v>43941</v>
      </c>
      <c r="J184" t="str">
        <f t="shared" si="6"/>
        <v>43941GicumbiCowpeas</v>
      </c>
      <c r="K184">
        <v>150</v>
      </c>
      <c r="L184">
        <v>129</v>
      </c>
      <c r="M184" t="s">
        <v>5</v>
      </c>
      <c r="N184" t="s">
        <v>6</v>
      </c>
      <c r="O184">
        <v>1</v>
      </c>
      <c r="P184" s="1">
        <v>43944.318541666667</v>
      </c>
    </row>
    <row r="185" spans="1:16" x14ac:dyDescent="0.25">
      <c r="A185">
        <v>542813</v>
      </c>
      <c r="B185" t="s">
        <v>0</v>
      </c>
      <c r="C185" t="s">
        <v>35</v>
      </c>
      <c r="D185" t="s">
        <v>11</v>
      </c>
      <c r="E185" t="s">
        <v>9</v>
      </c>
      <c r="F185" t="s">
        <v>10</v>
      </c>
      <c r="G185" t="s">
        <v>10</v>
      </c>
      <c r="H185" s="1">
        <v>43941</v>
      </c>
      <c r="I185" t="str">
        <f t="shared" si="5"/>
        <v>43941</v>
      </c>
      <c r="J185" t="str">
        <f t="shared" si="6"/>
        <v>43941NgoziWheat</v>
      </c>
      <c r="K185">
        <v>80</v>
      </c>
      <c r="L185">
        <v>77</v>
      </c>
      <c r="M185" t="s">
        <v>5</v>
      </c>
      <c r="N185" t="s">
        <v>6</v>
      </c>
      <c r="O185">
        <v>1</v>
      </c>
      <c r="P185" s="1">
        <v>43944.318680555552</v>
      </c>
    </row>
    <row r="186" spans="1:16" x14ac:dyDescent="0.25">
      <c r="A186">
        <v>542818</v>
      </c>
      <c r="B186" t="s">
        <v>0</v>
      </c>
      <c r="C186" t="s">
        <v>27</v>
      </c>
      <c r="D186" t="s">
        <v>11</v>
      </c>
      <c r="E186" t="s">
        <v>13</v>
      </c>
      <c r="F186" t="s">
        <v>13</v>
      </c>
      <c r="G186" t="s">
        <v>14</v>
      </c>
      <c r="H186" s="1">
        <v>43941</v>
      </c>
      <c r="I186" t="str">
        <f t="shared" si="5"/>
        <v>43941</v>
      </c>
      <c r="J186" t="str">
        <f t="shared" si="6"/>
        <v>43941BujumburaMixed Beans</v>
      </c>
      <c r="K186">
        <v>80</v>
      </c>
      <c r="L186">
        <v>74</v>
      </c>
      <c r="M186" t="s">
        <v>5</v>
      </c>
      <c r="N186" t="s">
        <v>6</v>
      </c>
      <c r="O186">
        <v>1</v>
      </c>
      <c r="P186" s="1">
        <v>43944.318738425929</v>
      </c>
    </row>
    <row r="187" spans="1:16" x14ac:dyDescent="0.25">
      <c r="A187">
        <v>542823</v>
      </c>
      <c r="B187" t="s">
        <v>0</v>
      </c>
      <c r="C187" t="s">
        <v>12</v>
      </c>
      <c r="D187" t="s">
        <v>11</v>
      </c>
      <c r="E187" t="s">
        <v>22</v>
      </c>
      <c r="F187" t="s">
        <v>23</v>
      </c>
      <c r="G187" t="s">
        <v>23</v>
      </c>
      <c r="H187" s="1">
        <v>43941</v>
      </c>
      <c r="I187" t="str">
        <f t="shared" si="5"/>
        <v>43941</v>
      </c>
      <c r="J187" t="str">
        <f t="shared" si="6"/>
        <v>43941GitegaRice</v>
      </c>
      <c r="K187">
        <v>117</v>
      </c>
      <c r="L187">
        <v>111</v>
      </c>
      <c r="M187" t="s">
        <v>5</v>
      </c>
      <c r="N187" t="s">
        <v>6</v>
      </c>
      <c r="O187">
        <v>1</v>
      </c>
      <c r="P187" s="1">
        <v>43944.31890046296</v>
      </c>
    </row>
    <row r="188" spans="1:16" x14ac:dyDescent="0.25">
      <c r="A188">
        <v>542839</v>
      </c>
      <c r="B188" t="s">
        <v>0</v>
      </c>
      <c r="C188" t="s">
        <v>35</v>
      </c>
      <c r="D188" t="s">
        <v>11</v>
      </c>
      <c r="E188" t="s">
        <v>3</v>
      </c>
      <c r="F188" t="s">
        <v>3</v>
      </c>
      <c r="G188" t="s">
        <v>39</v>
      </c>
      <c r="H188" s="1">
        <v>43941</v>
      </c>
      <c r="I188" t="str">
        <f t="shared" si="5"/>
        <v>43941</v>
      </c>
      <c r="J188" t="str">
        <f t="shared" si="6"/>
        <v>43941NgoziDry Peas</v>
      </c>
      <c r="K188">
        <v>212</v>
      </c>
      <c r="L188">
        <v>202</v>
      </c>
      <c r="M188" t="s">
        <v>5</v>
      </c>
      <c r="N188" t="s">
        <v>6</v>
      </c>
      <c r="O188">
        <v>1</v>
      </c>
      <c r="P188" s="1">
        <v>43944.319155092591</v>
      </c>
    </row>
    <row r="189" spans="1:16" x14ac:dyDescent="0.25">
      <c r="A189">
        <v>541265</v>
      </c>
      <c r="B189" t="s">
        <v>0</v>
      </c>
      <c r="C189" t="s">
        <v>42</v>
      </c>
      <c r="D189" t="s">
        <v>41</v>
      </c>
      <c r="E189" t="s">
        <v>3</v>
      </c>
      <c r="F189" t="s">
        <v>3</v>
      </c>
      <c r="G189" t="s">
        <v>15</v>
      </c>
      <c r="H189" s="1">
        <v>43939</v>
      </c>
      <c r="I189" t="str">
        <f t="shared" si="5"/>
        <v>43939</v>
      </c>
      <c r="J189" t="str">
        <f t="shared" si="6"/>
        <v>43939KigomaGreen Peas</v>
      </c>
      <c r="K189">
        <v>99</v>
      </c>
      <c r="L189">
        <v>95</v>
      </c>
      <c r="M189" t="s">
        <v>5</v>
      </c>
      <c r="N189" t="s">
        <v>6</v>
      </c>
      <c r="O189">
        <v>1</v>
      </c>
      <c r="P189" s="1">
        <v>43943.172847222224</v>
      </c>
    </row>
    <row r="190" spans="1:16" x14ac:dyDescent="0.25">
      <c r="A190">
        <v>541275</v>
      </c>
      <c r="B190" t="s">
        <v>0</v>
      </c>
      <c r="C190" t="s">
        <v>42</v>
      </c>
      <c r="D190" t="s">
        <v>41</v>
      </c>
      <c r="E190" t="s">
        <v>13</v>
      </c>
      <c r="F190" t="s">
        <v>13</v>
      </c>
      <c r="G190" t="s">
        <v>28</v>
      </c>
      <c r="H190" s="1">
        <v>43939</v>
      </c>
      <c r="I190" t="str">
        <f t="shared" si="5"/>
        <v>43939</v>
      </c>
      <c r="J190" t="str">
        <f t="shared" si="6"/>
        <v>43939KigomaRed Beans</v>
      </c>
      <c r="K190">
        <v>47</v>
      </c>
      <c r="L190">
        <v>41</v>
      </c>
      <c r="M190" t="s">
        <v>5</v>
      </c>
      <c r="N190" t="s">
        <v>6</v>
      </c>
      <c r="O190">
        <v>1</v>
      </c>
      <c r="P190" s="1">
        <v>43943.173043981478</v>
      </c>
    </row>
    <row r="191" spans="1:16" x14ac:dyDescent="0.25">
      <c r="A191">
        <v>541279</v>
      </c>
      <c r="B191" t="s">
        <v>0</v>
      </c>
      <c r="C191" t="s">
        <v>43</v>
      </c>
      <c r="D191" t="s">
        <v>41</v>
      </c>
      <c r="E191" t="s">
        <v>13</v>
      </c>
      <c r="F191" t="s">
        <v>13</v>
      </c>
      <c r="G191" t="s">
        <v>14</v>
      </c>
      <c r="H191" s="1">
        <v>43939</v>
      </c>
      <c r="I191" t="str">
        <f t="shared" si="5"/>
        <v>43939</v>
      </c>
      <c r="J191" t="str">
        <f t="shared" si="6"/>
        <v>43939Dar es salaamMixed Beans</v>
      </c>
      <c r="K191">
        <v>95</v>
      </c>
      <c r="L191">
        <v>86</v>
      </c>
      <c r="M191" t="s">
        <v>5</v>
      </c>
      <c r="N191" t="s">
        <v>6</v>
      </c>
      <c r="O191">
        <v>1</v>
      </c>
      <c r="P191" s="1">
        <v>43943.173078703701</v>
      </c>
    </row>
    <row r="192" spans="1:16" x14ac:dyDescent="0.25">
      <c r="A192">
        <v>541286</v>
      </c>
      <c r="B192" t="s">
        <v>0</v>
      </c>
      <c r="C192" t="s">
        <v>44</v>
      </c>
      <c r="D192" t="s">
        <v>41</v>
      </c>
      <c r="E192" t="s">
        <v>13</v>
      </c>
      <c r="F192" t="s">
        <v>13</v>
      </c>
      <c r="G192" t="s">
        <v>14</v>
      </c>
      <c r="H192" s="1">
        <v>43939</v>
      </c>
      <c r="I192" t="str">
        <f t="shared" si="5"/>
        <v>43939</v>
      </c>
      <c r="J192" t="str">
        <f t="shared" si="6"/>
        <v>43939ArushaMixed Beans</v>
      </c>
      <c r="K192">
        <v>65</v>
      </c>
      <c r="L192">
        <v>47</v>
      </c>
      <c r="M192" t="s">
        <v>5</v>
      </c>
      <c r="N192" t="s">
        <v>6</v>
      </c>
      <c r="O192">
        <v>1</v>
      </c>
      <c r="P192" s="1">
        <v>43943.173136574071</v>
      </c>
    </row>
    <row r="193" spans="1:16" x14ac:dyDescent="0.25">
      <c r="A193">
        <v>541294</v>
      </c>
      <c r="B193" t="s">
        <v>0</v>
      </c>
      <c r="C193" t="s">
        <v>43</v>
      </c>
      <c r="D193" t="s">
        <v>41</v>
      </c>
      <c r="E193" t="s">
        <v>13</v>
      </c>
      <c r="F193" t="s">
        <v>13</v>
      </c>
      <c r="G193" t="s">
        <v>37</v>
      </c>
      <c r="H193" s="1">
        <v>43939</v>
      </c>
      <c r="I193" t="str">
        <f t="shared" si="5"/>
        <v>43939</v>
      </c>
      <c r="J193" t="str">
        <f t="shared" si="6"/>
        <v>43939Dar es salaamGreen Gram</v>
      </c>
      <c r="K193">
        <v>108</v>
      </c>
      <c r="L193">
        <v>95</v>
      </c>
      <c r="M193" t="s">
        <v>5</v>
      </c>
      <c r="N193" t="s">
        <v>6</v>
      </c>
      <c r="O193">
        <v>1</v>
      </c>
      <c r="P193" s="1">
        <v>43943.173217592594</v>
      </c>
    </row>
    <row r="194" spans="1:16" x14ac:dyDescent="0.25">
      <c r="A194">
        <v>541300</v>
      </c>
      <c r="B194" t="s">
        <v>0</v>
      </c>
      <c r="C194" t="s">
        <v>42</v>
      </c>
      <c r="D194" t="s">
        <v>41</v>
      </c>
      <c r="E194" t="s">
        <v>9</v>
      </c>
      <c r="F194" t="s">
        <v>17</v>
      </c>
      <c r="G194" t="s">
        <v>18</v>
      </c>
      <c r="H194" s="1">
        <v>43939</v>
      </c>
      <c r="I194" t="str">
        <f t="shared" ref="I194:I257" si="7">LEFT(H194,10)</f>
        <v>43939</v>
      </c>
      <c r="J194" t="str">
        <f t="shared" si="6"/>
        <v>43939KigomaRed Sorghum</v>
      </c>
      <c r="K194">
        <v>95</v>
      </c>
      <c r="L194">
        <v>86</v>
      </c>
      <c r="M194" t="s">
        <v>5</v>
      </c>
      <c r="N194" t="s">
        <v>6</v>
      </c>
      <c r="O194">
        <v>1</v>
      </c>
      <c r="P194" s="1">
        <v>43943.173310185186</v>
      </c>
    </row>
    <row r="195" spans="1:16" x14ac:dyDescent="0.25">
      <c r="A195">
        <v>541303</v>
      </c>
      <c r="B195" t="s">
        <v>0</v>
      </c>
      <c r="C195" t="s">
        <v>43</v>
      </c>
      <c r="D195" t="s">
        <v>41</v>
      </c>
      <c r="E195" t="s">
        <v>3</v>
      </c>
      <c r="F195" t="s">
        <v>3</v>
      </c>
      <c r="G195" t="s">
        <v>4</v>
      </c>
      <c r="H195" s="1">
        <v>43939</v>
      </c>
      <c r="I195" t="str">
        <f t="shared" si="7"/>
        <v>43939</v>
      </c>
      <c r="J195" t="str">
        <f t="shared" si="6"/>
        <v>43939Dar es salaamCowpeas</v>
      </c>
      <c r="K195">
        <v>78</v>
      </c>
      <c r="L195">
        <v>69</v>
      </c>
      <c r="M195" t="s">
        <v>5</v>
      </c>
      <c r="N195" t="s">
        <v>6</v>
      </c>
      <c r="O195">
        <v>1</v>
      </c>
      <c r="P195" s="1">
        <v>43943.173321759263</v>
      </c>
    </row>
    <row r="196" spans="1:16" x14ac:dyDescent="0.25">
      <c r="A196">
        <v>541304</v>
      </c>
      <c r="B196" t="s">
        <v>0</v>
      </c>
      <c r="C196" t="s">
        <v>43</v>
      </c>
      <c r="D196" t="s">
        <v>41</v>
      </c>
      <c r="E196" t="s">
        <v>29</v>
      </c>
      <c r="F196" t="s">
        <v>30</v>
      </c>
      <c r="G196" t="s">
        <v>31</v>
      </c>
      <c r="H196" s="1">
        <v>43939</v>
      </c>
      <c r="I196" t="str">
        <f t="shared" si="7"/>
        <v>43939</v>
      </c>
      <c r="J196" t="str">
        <f t="shared" si="6"/>
        <v>43939Dar es salaamDry Maize</v>
      </c>
      <c r="K196">
        <v>29</v>
      </c>
      <c r="L196">
        <v>25</v>
      </c>
      <c r="M196" t="s">
        <v>5</v>
      </c>
      <c r="N196" t="s">
        <v>6</v>
      </c>
      <c r="O196">
        <v>1</v>
      </c>
      <c r="P196" s="1">
        <v>43943.173333333332</v>
      </c>
    </row>
    <row r="197" spans="1:16" x14ac:dyDescent="0.25">
      <c r="A197">
        <v>541314</v>
      </c>
      <c r="B197" t="s">
        <v>0</v>
      </c>
      <c r="C197" t="s">
        <v>42</v>
      </c>
      <c r="D197" t="s">
        <v>41</v>
      </c>
      <c r="E197" t="s">
        <v>13</v>
      </c>
      <c r="F197" t="s">
        <v>13</v>
      </c>
      <c r="G197" t="s">
        <v>14</v>
      </c>
      <c r="H197" s="1">
        <v>43939</v>
      </c>
      <c r="I197" t="str">
        <f t="shared" si="7"/>
        <v>43939</v>
      </c>
      <c r="J197" t="str">
        <f t="shared" si="6"/>
        <v>43939KigomaMixed Beans</v>
      </c>
      <c r="K197">
        <v>60</v>
      </c>
      <c r="L197">
        <v>56</v>
      </c>
      <c r="M197" t="s">
        <v>5</v>
      </c>
      <c r="N197" t="s">
        <v>6</v>
      </c>
      <c r="O197">
        <v>1</v>
      </c>
      <c r="P197" s="1">
        <v>43943.173530092594</v>
      </c>
    </row>
    <row r="198" spans="1:16" x14ac:dyDescent="0.25">
      <c r="A198">
        <v>541333</v>
      </c>
      <c r="B198" t="s">
        <v>0</v>
      </c>
      <c r="C198" t="s">
        <v>43</v>
      </c>
      <c r="D198" t="s">
        <v>41</v>
      </c>
      <c r="E198" t="s">
        <v>13</v>
      </c>
      <c r="F198" t="s">
        <v>13</v>
      </c>
      <c r="G198" t="s">
        <v>28</v>
      </c>
      <c r="H198" s="1">
        <v>43939</v>
      </c>
      <c r="I198" t="str">
        <f t="shared" si="7"/>
        <v>43939</v>
      </c>
      <c r="J198" t="str">
        <f t="shared" si="6"/>
        <v>43939Dar es salaamRed Beans</v>
      </c>
      <c r="K198">
        <v>97</v>
      </c>
      <c r="L198">
        <v>90</v>
      </c>
      <c r="M198" t="s">
        <v>5</v>
      </c>
      <c r="N198" t="s">
        <v>6</v>
      </c>
      <c r="O198">
        <v>1</v>
      </c>
      <c r="P198" s="1">
        <v>43943.173900462964</v>
      </c>
    </row>
    <row r="199" spans="1:16" x14ac:dyDescent="0.25">
      <c r="A199">
        <v>541334</v>
      </c>
      <c r="B199" t="s">
        <v>0</v>
      </c>
      <c r="C199" t="s">
        <v>44</v>
      </c>
      <c r="D199" t="s">
        <v>41</v>
      </c>
      <c r="E199" t="s">
        <v>3</v>
      </c>
      <c r="F199" t="s">
        <v>3</v>
      </c>
      <c r="G199" t="s">
        <v>4</v>
      </c>
      <c r="H199" s="1">
        <v>43939</v>
      </c>
      <c r="I199" t="str">
        <f t="shared" si="7"/>
        <v>43939</v>
      </c>
      <c r="J199" t="str">
        <f t="shared" si="6"/>
        <v>43939ArushaCowpeas</v>
      </c>
      <c r="K199">
        <v>67</v>
      </c>
      <c r="L199">
        <v>60</v>
      </c>
      <c r="M199" t="s">
        <v>5</v>
      </c>
      <c r="N199" t="s">
        <v>6</v>
      </c>
      <c r="O199">
        <v>1</v>
      </c>
      <c r="P199" s="1">
        <v>43943.173900462964</v>
      </c>
    </row>
    <row r="200" spans="1:16" x14ac:dyDescent="0.25">
      <c r="A200">
        <v>541338</v>
      </c>
      <c r="B200" t="s">
        <v>0</v>
      </c>
      <c r="C200" t="s">
        <v>42</v>
      </c>
      <c r="D200" t="s">
        <v>41</v>
      </c>
      <c r="E200" t="s">
        <v>29</v>
      </c>
      <c r="F200" t="s">
        <v>30</v>
      </c>
      <c r="G200" t="s">
        <v>31</v>
      </c>
      <c r="H200" s="1">
        <v>43939</v>
      </c>
      <c r="I200" t="str">
        <f t="shared" si="7"/>
        <v>43939</v>
      </c>
      <c r="J200" t="str">
        <f t="shared" si="6"/>
        <v>43939KigomaDry Maize</v>
      </c>
      <c r="K200">
        <v>65</v>
      </c>
      <c r="L200">
        <v>47</v>
      </c>
      <c r="M200" t="s">
        <v>5</v>
      </c>
      <c r="N200" t="s">
        <v>6</v>
      </c>
      <c r="O200">
        <v>1</v>
      </c>
      <c r="P200" s="1">
        <v>43943.173935185187</v>
      </c>
    </row>
    <row r="201" spans="1:16" x14ac:dyDescent="0.25">
      <c r="A201">
        <v>541348</v>
      </c>
      <c r="B201" t="s">
        <v>0</v>
      </c>
      <c r="C201" t="s">
        <v>44</v>
      </c>
      <c r="D201" t="s">
        <v>41</v>
      </c>
      <c r="E201" t="s">
        <v>29</v>
      </c>
      <c r="F201" t="s">
        <v>30</v>
      </c>
      <c r="G201" t="s">
        <v>31</v>
      </c>
      <c r="H201" s="1">
        <v>43939</v>
      </c>
      <c r="I201" t="str">
        <f t="shared" si="7"/>
        <v>43939</v>
      </c>
      <c r="J201" t="str">
        <f t="shared" si="6"/>
        <v>43939ArushaDry Maize</v>
      </c>
      <c r="K201">
        <v>28</v>
      </c>
      <c r="L201">
        <v>24</v>
      </c>
      <c r="M201" t="s">
        <v>5</v>
      </c>
      <c r="N201" t="s">
        <v>6</v>
      </c>
      <c r="O201">
        <v>1</v>
      </c>
      <c r="P201" s="1">
        <v>43943.174085648148</v>
      </c>
    </row>
    <row r="202" spans="1:16" x14ac:dyDescent="0.25">
      <c r="A202">
        <v>541353</v>
      </c>
      <c r="B202" t="s">
        <v>0</v>
      </c>
      <c r="C202" t="s">
        <v>43</v>
      </c>
      <c r="D202" t="s">
        <v>41</v>
      </c>
      <c r="E202" t="s">
        <v>22</v>
      </c>
      <c r="F202" t="s">
        <v>23</v>
      </c>
      <c r="G202" t="s">
        <v>24</v>
      </c>
      <c r="H202" s="1">
        <v>43939</v>
      </c>
      <c r="I202" t="str">
        <f t="shared" si="7"/>
        <v>43939</v>
      </c>
      <c r="J202" t="str">
        <f t="shared" si="6"/>
        <v>43939Dar es salaamImported Rice</v>
      </c>
      <c r="K202">
        <v>112</v>
      </c>
      <c r="L202">
        <v>95</v>
      </c>
      <c r="M202" t="s">
        <v>5</v>
      </c>
      <c r="N202" t="s">
        <v>6</v>
      </c>
      <c r="O202">
        <v>1</v>
      </c>
      <c r="P202" s="1">
        <v>43943.174143518518</v>
      </c>
    </row>
    <row r="203" spans="1:16" x14ac:dyDescent="0.25">
      <c r="A203">
        <v>541361</v>
      </c>
      <c r="B203" t="s">
        <v>0</v>
      </c>
      <c r="C203" t="s">
        <v>44</v>
      </c>
      <c r="D203" t="s">
        <v>41</v>
      </c>
      <c r="E203" t="s">
        <v>13</v>
      </c>
      <c r="F203" t="s">
        <v>13</v>
      </c>
      <c r="G203" t="s">
        <v>37</v>
      </c>
      <c r="H203" s="1">
        <v>43939</v>
      </c>
      <c r="I203" t="str">
        <f t="shared" si="7"/>
        <v>43939</v>
      </c>
      <c r="J203" t="str">
        <f t="shared" si="6"/>
        <v>43939ArushaGreen Gram</v>
      </c>
      <c r="K203">
        <v>86</v>
      </c>
      <c r="L203">
        <v>69</v>
      </c>
      <c r="M203" t="s">
        <v>5</v>
      </c>
      <c r="N203" t="s">
        <v>6</v>
      </c>
      <c r="O203">
        <v>1</v>
      </c>
      <c r="P203" s="1">
        <v>43943.17428240741</v>
      </c>
    </row>
    <row r="204" spans="1:16" x14ac:dyDescent="0.25">
      <c r="A204">
        <v>541362</v>
      </c>
      <c r="B204" t="s">
        <v>0</v>
      </c>
      <c r="C204" t="s">
        <v>44</v>
      </c>
      <c r="D204" t="s">
        <v>41</v>
      </c>
      <c r="E204" t="s">
        <v>3</v>
      </c>
      <c r="F204" t="s">
        <v>3</v>
      </c>
      <c r="G204" t="s">
        <v>15</v>
      </c>
      <c r="H204" s="1">
        <v>43939</v>
      </c>
      <c r="I204" t="str">
        <f t="shared" si="7"/>
        <v>43939</v>
      </c>
      <c r="J204" t="str">
        <f t="shared" si="6"/>
        <v>43939ArushaGreen Peas</v>
      </c>
      <c r="K204">
        <v>93</v>
      </c>
      <c r="L204">
        <v>86</v>
      </c>
      <c r="M204" t="s">
        <v>5</v>
      </c>
      <c r="N204" t="s">
        <v>6</v>
      </c>
      <c r="O204">
        <v>1</v>
      </c>
      <c r="P204" s="1">
        <v>43943.174340277779</v>
      </c>
    </row>
    <row r="205" spans="1:16" x14ac:dyDescent="0.25">
      <c r="A205">
        <v>541363</v>
      </c>
      <c r="B205" t="s">
        <v>0</v>
      </c>
      <c r="C205" t="s">
        <v>44</v>
      </c>
      <c r="D205" t="s">
        <v>41</v>
      </c>
      <c r="E205" t="s">
        <v>22</v>
      </c>
      <c r="F205" t="s">
        <v>23</v>
      </c>
      <c r="G205" t="s">
        <v>23</v>
      </c>
      <c r="H205" s="1">
        <v>43939</v>
      </c>
      <c r="I205" t="str">
        <f t="shared" si="7"/>
        <v>43939</v>
      </c>
      <c r="J205" t="str">
        <f t="shared" ref="J205:J268" si="8">I205&amp;C205&amp;G205</f>
        <v>43939ArushaRice</v>
      </c>
      <c r="K205">
        <v>86</v>
      </c>
      <c r="L205">
        <v>82</v>
      </c>
      <c r="M205" t="s">
        <v>5</v>
      </c>
      <c r="N205" t="s">
        <v>6</v>
      </c>
      <c r="O205">
        <v>1</v>
      </c>
      <c r="P205" s="1">
        <v>43943.174351851849</v>
      </c>
    </row>
    <row r="206" spans="1:16" x14ac:dyDescent="0.25">
      <c r="A206">
        <v>541366</v>
      </c>
      <c r="B206" t="s">
        <v>0</v>
      </c>
      <c r="C206" t="s">
        <v>43</v>
      </c>
      <c r="D206" t="s">
        <v>41</v>
      </c>
      <c r="E206" t="s">
        <v>13</v>
      </c>
      <c r="F206" t="s">
        <v>13</v>
      </c>
      <c r="G206" t="s">
        <v>26</v>
      </c>
      <c r="H206" s="1">
        <v>43939</v>
      </c>
      <c r="I206" t="str">
        <f t="shared" si="7"/>
        <v>43939</v>
      </c>
      <c r="J206" t="str">
        <f t="shared" si="8"/>
        <v>43939Dar es salaamYellow Beans</v>
      </c>
      <c r="K206">
        <v>108</v>
      </c>
      <c r="L206">
        <v>99</v>
      </c>
      <c r="M206" t="s">
        <v>5</v>
      </c>
      <c r="N206" t="s">
        <v>6</v>
      </c>
      <c r="O206">
        <v>1</v>
      </c>
      <c r="P206" s="1">
        <v>43943.174456018518</v>
      </c>
    </row>
    <row r="207" spans="1:16" x14ac:dyDescent="0.25">
      <c r="A207">
        <v>541408</v>
      </c>
      <c r="B207" t="s">
        <v>0</v>
      </c>
      <c r="C207" t="s">
        <v>44</v>
      </c>
      <c r="D207" t="s">
        <v>41</v>
      </c>
      <c r="E207" t="s">
        <v>13</v>
      </c>
      <c r="F207" t="s">
        <v>13</v>
      </c>
      <c r="G207" t="s">
        <v>26</v>
      </c>
      <c r="H207" s="1">
        <v>43939</v>
      </c>
      <c r="I207" t="str">
        <f t="shared" si="7"/>
        <v>43939</v>
      </c>
      <c r="J207" t="str">
        <f t="shared" si="8"/>
        <v>43939ArushaYellow Beans</v>
      </c>
      <c r="K207">
        <v>86</v>
      </c>
      <c r="L207">
        <v>80</v>
      </c>
      <c r="M207" t="s">
        <v>5</v>
      </c>
      <c r="N207" t="s">
        <v>6</v>
      </c>
      <c r="O207">
        <v>1</v>
      </c>
      <c r="P207" s="1">
        <v>43943.175115740742</v>
      </c>
    </row>
    <row r="208" spans="1:16" x14ac:dyDescent="0.25">
      <c r="A208">
        <v>541423</v>
      </c>
      <c r="B208" t="s">
        <v>0</v>
      </c>
      <c r="C208" t="s">
        <v>43</v>
      </c>
      <c r="D208" t="s">
        <v>41</v>
      </c>
      <c r="E208" t="s">
        <v>22</v>
      </c>
      <c r="F208" t="s">
        <v>23</v>
      </c>
      <c r="G208" t="s">
        <v>23</v>
      </c>
      <c r="H208" s="1">
        <v>43939</v>
      </c>
      <c r="I208" t="str">
        <f t="shared" si="7"/>
        <v>43939</v>
      </c>
      <c r="J208" t="str">
        <f t="shared" si="8"/>
        <v>43939Dar es salaamRice</v>
      </c>
      <c r="K208">
        <v>112</v>
      </c>
      <c r="L208">
        <v>101</v>
      </c>
      <c r="M208" t="s">
        <v>5</v>
      </c>
      <c r="N208" t="s">
        <v>6</v>
      </c>
      <c r="O208">
        <v>1</v>
      </c>
      <c r="P208" s="1">
        <v>43943.175358796296</v>
      </c>
    </row>
    <row r="209" spans="1:16" x14ac:dyDescent="0.25">
      <c r="A209">
        <v>541426</v>
      </c>
      <c r="B209" t="s">
        <v>0</v>
      </c>
      <c r="C209" t="s">
        <v>43</v>
      </c>
      <c r="D209" t="s">
        <v>41</v>
      </c>
      <c r="E209" t="s">
        <v>3</v>
      </c>
      <c r="F209" t="s">
        <v>3</v>
      </c>
      <c r="G209" t="s">
        <v>15</v>
      </c>
      <c r="H209" s="1">
        <v>43939</v>
      </c>
      <c r="I209" t="str">
        <f t="shared" si="7"/>
        <v>43939</v>
      </c>
      <c r="J209" t="str">
        <f t="shared" si="8"/>
        <v>43939Dar es salaamGreen Peas</v>
      </c>
      <c r="K209">
        <v>56</v>
      </c>
      <c r="L209">
        <v>52</v>
      </c>
      <c r="M209" t="s">
        <v>5</v>
      </c>
      <c r="N209" t="s">
        <v>6</v>
      </c>
      <c r="O209">
        <v>1</v>
      </c>
      <c r="P209" s="1">
        <v>43943.175381944442</v>
      </c>
    </row>
    <row r="210" spans="1:16" x14ac:dyDescent="0.25">
      <c r="A210">
        <v>541428</v>
      </c>
      <c r="B210" t="s">
        <v>0</v>
      </c>
      <c r="C210" t="s">
        <v>43</v>
      </c>
      <c r="D210" t="s">
        <v>41</v>
      </c>
      <c r="E210" t="s">
        <v>9</v>
      </c>
      <c r="F210" t="s">
        <v>10</v>
      </c>
      <c r="G210" t="s">
        <v>10</v>
      </c>
      <c r="H210" s="1">
        <v>43939</v>
      </c>
      <c r="I210" t="str">
        <f t="shared" si="7"/>
        <v>43939</v>
      </c>
      <c r="J210" t="str">
        <f t="shared" si="8"/>
        <v>43939Dar es salaamWheat</v>
      </c>
      <c r="K210">
        <v>60</v>
      </c>
      <c r="L210">
        <v>52</v>
      </c>
      <c r="M210" t="s">
        <v>5</v>
      </c>
      <c r="N210" t="s">
        <v>6</v>
      </c>
      <c r="O210">
        <v>1</v>
      </c>
      <c r="P210" s="1">
        <v>43943.175381944442</v>
      </c>
    </row>
    <row r="211" spans="1:16" x14ac:dyDescent="0.25">
      <c r="A211">
        <v>541429</v>
      </c>
      <c r="B211" t="s">
        <v>0</v>
      </c>
      <c r="C211" t="s">
        <v>42</v>
      </c>
      <c r="D211" t="s">
        <v>41</v>
      </c>
      <c r="E211" t="s">
        <v>9</v>
      </c>
      <c r="F211" t="s">
        <v>10</v>
      </c>
      <c r="G211" t="s">
        <v>10</v>
      </c>
      <c r="H211" s="1">
        <v>43939</v>
      </c>
      <c r="I211" t="str">
        <f t="shared" si="7"/>
        <v>43939</v>
      </c>
      <c r="J211" t="str">
        <f t="shared" si="8"/>
        <v>43939KigomaWheat</v>
      </c>
      <c r="K211">
        <v>73</v>
      </c>
      <c r="L211">
        <v>65</v>
      </c>
      <c r="M211" t="s">
        <v>5</v>
      </c>
      <c r="N211" t="s">
        <v>6</v>
      </c>
      <c r="O211">
        <v>1</v>
      </c>
      <c r="P211" s="1">
        <v>43943.175405092596</v>
      </c>
    </row>
    <row r="212" spans="1:16" x14ac:dyDescent="0.25">
      <c r="A212">
        <v>541431</v>
      </c>
      <c r="B212" t="s">
        <v>0</v>
      </c>
      <c r="C212" t="s">
        <v>42</v>
      </c>
      <c r="D212" t="s">
        <v>41</v>
      </c>
      <c r="E212" t="s">
        <v>13</v>
      </c>
      <c r="F212" t="s">
        <v>13</v>
      </c>
      <c r="G212" t="s">
        <v>26</v>
      </c>
      <c r="H212" s="1">
        <v>43939</v>
      </c>
      <c r="I212" t="str">
        <f t="shared" si="7"/>
        <v>43939</v>
      </c>
      <c r="J212" t="str">
        <f t="shared" si="8"/>
        <v>43939KigomaYellow Beans</v>
      </c>
      <c r="K212">
        <v>95</v>
      </c>
      <c r="L212">
        <v>86</v>
      </c>
      <c r="M212" t="s">
        <v>5</v>
      </c>
      <c r="N212" t="s">
        <v>6</v>
      </c>
      <c r="O212">
        <v>1</v>
      </c>
      <c r="P212" s="1">
        <v>43943.175405092596</v>
      </c>
    </row>
    <row r="213" spans="1:16" x14ac:dyDescent="0.25">
      <c r="A213">
        <v>541446</v>
      </c>
      <c r="B213" t="s">
        <v>0</v>
      </c>
      <c r="C213" t="s">
        <v>42</v>
      </c>
      <c r="D213" t="s">
        <v>41</v>
      </c>
      <c r="E213" t="s">
        <v>22</v>
      </c>
      <c r="F213" t="s">
        <v>23</v>
      </c>
      <c r="G213" t="s">
        <v>23</v>
      </c>
      <c r="H213" s="1">
        <v>43939</v>
      </c>
      <c r="I213" t="str">
        <f t="shared" si="7"/>
        <v>43939</v>
      </c>
      <c r="J213" t="str">
        <f t="shared" si="8"/>
        <v>43939KigomaRice</v>
      </c>
      <c r="K213">
        <v>90</v>
      </c>
      <c r="L213">
        <v>82</v>
      </c>
      <c r="M213" t="s">
        <v>5</v>
      </c>
      <c r="N213" t="s">
        <v>6</v>
      </c>
      <c r="O213">
        <v>1</v>
      </c>
      <c r="P213" s="1">
        <v>43943.175567129627</v>
      </c>
    </row>
    <row r="214" spans="1:16" x14ac:dyDescent="0.25">
      <c r="A214">
        <v>541447</v>
      </c>
      <c r="B214" t="s">
        <v>0</v>
      </c>
      <c r="C214" t="s">
        <v>44</v>
      </c>
      <c r="D214" t="s">
        <v>41</v>
      </c>
      <c r="E214" t="s">
        <v>13</v>
      </c>
      <c r="F214" t="s">
        <v>13</v>
      </c>
      <c r="G214" t="s">
        <v>28</v>
      </c>
      <c r="H214" s="1">
        <v>43939</v>
      </c>
      <c r="I214" t="str">
        <f t="shared" si="7"/>
        <v>43939</v>
      </c>
      <c r="J214" t="str">
        <f t="shared" si="8"/>
        <v>43939ArushaRed Beans</v>
      </c>
      <c r="K214">
        <v>65</v>
      </c>
      <c r="L214">
        <v>60</v>
      </c>
      <c r="M214" t="s">
        <v>5</v>
      </c>
      <c r="N214" t="s">
        <v>6</v>
      </c>
      <c r="O214">
        <v>1</v>
      </c>
      <c r="P214" s="1">
        <v>43943.175567129627</v>
      </c>
    </row>
    <row r="215" spans="1:16" x14ac:dyDescent="0.25">
      <c r="A215">
        <v>541454</v>
      </c>
      <c r="B215" t="s">
        <v>0</v>
      </c>
      <c r="C215" t="s">
        <v>42</v>
      </c>
      <c r="D215" t="s">
        <v>41</v>
      </c>
      <c r="E215" t="s">
        <v>9</v>
      </c>
      <c r="F215" t="s">
        <v>20</v>
      </c>
      <c r="G215" t="s">
        <v>21</v>
      </c>
      <c r="H215" s="1">
        <v>43939</v>
      </c>
      <c r="I215" t="str">
        <f t="shared" si="7"/>
        <v>43939</v>
      </c>
      <c r="J215" t="str">
        <f t="shared" si="8"/>
        <v>43939KigomaMillet Grain</v>
      </c>
      <c r="K215">
        <v>78</v>
      </c>
      <c r="L215">
        <v>65</v>
      </c>
      <c r="M215" t="s">
        <v>5</v>
      </c>
      <c r="N215" t="s">
        <v>6</v>
      </c>
      <c r="O215">
        <v>1</v>
      </c>
      <c r="P215" s="1">
        <v>43943.175694444442</v>
      </c>
    </row>
    <row r="216" spans="1:16" x14ac:dyDescent="0.25">
      <c r="A216">
        <v>541264</v>
      </c>
      <c r="B216" t="s">
        <v>0</v>
      </c>
      <c r="C216" t="s">
        <v>12</v>
      </c>
      <c r="D216" t="s">
        <v>11</v>
      </c>
      <c r="E216" t="s">
        <v>9</v>
      </c>
      <c r="F216" t="s">
        <v>17</v>
      </c>
      <c r="G216" t="s">
        <v>18</v>
      </c>
      <c r="H216" s="1">
        <v>43938</v>
      </c>
      <c r="I216" t="str">
        <f t="shared" si="7"/>
        <v>43938</v>
      </c>
      <c r="J216" t="str">
        <f t="shared" si="8"/>
        <v>43938GitegaRed Sorghum</v>
      </c>
      <c r="K216">
        <v>74</v>
      </c>
      <c r="L216">
        <v>69</v>
      </c>
      <c r="M216" t="s">
        <v>5</v>
      </c>
      <c r="N216" t="s">
        <v>6</v>
      </c>
      <c r="O216">
        <v>1</v>
      </c>
      <c r="P216" s="1">
        <v>43943.172824074078</v>
      </c>
    </row>
    <row r="217" spans="1:16" x14ac:dyDescent="0.25">
      <c r="A217">
        <v>541270</v>
      </c>
      <c r="B217" t="s">
        <v>0</v>
      </c>
      <c r="C217" t="s">
        <v>27</v>
      </c>
      <c r="D217" t="s">
        <v>11</v>
      </c>
      <c r="E217" t="s">
        <v>9</v>
      </c>
      <c r="F217" t="s">
        <v>10</v>
      </c>
      <c r="G217" t="s">
        <v>10</v>
      </c>
      <c r="H217" s="1">
        <v>43938</v>
      </c>
      <c r="I217" t="str">
        <f t="shared" si="7"/>
        <v>43938</v>
      </c>
      <c r="J217" t="str">
        <f t="shared" si="8"/>
        <v>43938BujumburaWheat</v>
      </c>
      <c r="K217">
        <v>80</v>
      </c>
      <c r="L217">
        <v>74</v>
      </c>
      <c r="M217" t="s">
        <v>5</v>
      </c>
      <c r="N217" t="s">
        <v>6</v>
      </c>
      <c r="O217">
        <v>1</v>
      </c>
      <c r="P217" s="1">
        <v>43943.172974537039</v>
      </c>
    </row>
    <row r="218" spans="1:16" x14ac:dyDescent="0.25">
      <c r="A218">
        <v>541272</v>
      </c>
      <c r="B218" t="s">
        <v>0</v>
      </c>
      <c r="C218" t="s">
        <v>16</v>
      </c>
      <c r="D218" t="s">
        <v>7</v>
      </c>
      <c r="E218" t="s">
        <v>9</v>
      </c>
      <c r="F218" t="s">
        <v>17</v>
      </c>
      <c r="G218" t="s">
        <v>18</v>
      </c>
      <c r="H218" s="1">
        <v>43938</v>
      </c>
      <c r="I218" t="str">
        <f t="shared" si="7"/>
        <v>43938</v>
      </c>
      <c r="J218" t="str">
        <f t="shared" si="8"/>
        <v>43938GicumbiRed Sorghum</v>
      </c>
      <c r="K218">
        <v>38</v>
      </c>
      <c r="L218">
        <v>32</v>
      </c>
      <c r="M218" t="s">
        <v>5</v>
      </c>
      <c r="N218" t="s">
        <v>6</v>
      </c>
      <c r="O218">
        <v>1</v>
      </c>
      <c r="P218" s="1">
        <v>43943.172997685186</v>
      </c>
    </row>
    <row r="219" spans="1:16" x14ac:dyDescent="0.25">
      <c r="A219">
        <v>541280</v>
      </c>
      <c r="B219" t="s">
        <v>0</v>
      </c>
      <c r="C219" t="s">
        <v>8</v>
      </c>
      <c r="D219" t="s">
        <v>7</v>
      </c>
      <c r="E219" t="s">
        <v>22</v>
      </c>
      <c r="F219" t="s">
        <v>23</v>
      </c>
      <c r="G219" t="s">
        <v>24</v>
      </c>
      <c r="H219" s="1">
        <v>43938</v>
      </c>
      <c r="I219" t="str">
        <f t="shared" si="7"/>
        <v>43938</v>
      </c>
      <c r="J219" t="str">
        <f t="shared" si="8"/>
        <v>43938RuhengeriImported Rice</v>
      </c>
      <c r="K219">
        <v>139</v>
      </c>
      <c r="L219">
        <v>129</v>
      </c>
      <c r="M219" t="s">
        <v>5</v>
      </c>
      <c r="N219" t="s">
        <v>6</v>
      </c>
      <c r="O219">
        <v>1</v>
      </c>
      <c r="P219" s="1">
        <v>43943.173090277778</v>
      </c>
    </row>
    <row r="220" spans="1:16" x14ac:dyDescent="0.25">
      <c r="A220">
        <v>541283</v>
      </c>
      <c r="B220" t="s">
        <v>0</v>
      </c>
      <c r="C220" t="s">
        <v>19</v>
      </c>
      <c r="D220" t="s">
        <v>11</v>
      </c>
      <c r="E220" t="s">
        <v>13</v>
      </c>
      <c r="F220" t="s">
        <v>13</v>
      </c>
      <c r="G220" t="s">
        <v>14</v>
      </c>
      <c r="H220" s="1">
        <v>43938</v>
      </c>
      <c r="I220" t="str">
        <f t="shared" si="7"/>
        <v>43938</v>
      </c>
      <c r="J220" t="str">
        <f t="shared" si="8"/>
        <v>43938KoberoMixed Beans</v>
      </c>
      <c r="K220">
        <v>64</v>
      </c>
      <c r="L220">
        <v>58</v>
      </c>
      <c r="M220" t="s">
        <v>5</v>
      </c>
      <c r="N220" t="s">
        <v>6</v>
      </c>
      <c r="O220">
        <v>1</v>
      </c>
      <c r="P220" s="1">
        <v>43943.173125000001</v>
      </c>
    </row>
    <row r="221" spans="1:16" x14ac:dyDescent="0.25">
      <c r="A221">
        <v>541284</v>
      </c>
      <c r="B221" t="s">
        <v>0</v>
      </c>
      <c r="C221" t="s">
        <v>19</v>
      </c>
      <c r="D221" t="s">
        <v>11</v>
      </c>
      <c r="E221" t="s">
        <v>22</v>
      </c>
      <c r="F221" t="s">
        <v>23</v>
      </c>
      <c r="G221" t="s">
        <v>23</v>
      </c>
      <c r="H221" s="1">
        <v>43938</v>
      </c>
      <c r="I221" t="str">
        <f t="shared" si="7"/>
        <v>43938</v>
      </c>
      <c r="J221" t="str">
        <f t="shared" si="8"/>
        <v>43938KoberoRice</v>
      </c>
      <c r="K221">
        <v>101</v>
      </c>
      <c r="L221">
        <v>93</v>
      </c>
      <c r="M221" t="s">
        <v>5</v>
      </c>
      <c r="N221" t="s">
        <v>6</v>
      </c>
      <c r="O221">
        <v>1</v>
      </c>
      <c r="P221" s="1">
        <v>43943.173136574071</v>
      </c>
    </row>
    <row r="222" spans="1:16" x14ac:dyDescent="0.25">
      <c r="A222">
        <v>541287</v>
      </c>
      <c r="B222" t="s">
        <v>0</v>
      </c>
      <c r="C222" t="s">
        <v>36</v>
      </c>
      <c r="D222" t="s">
        <v>7</v>
      </c>
      <c r="E222" t="s">
        <v>22</v>
      </c>
      <c r="F222" t="s">
        <v>23</v>
      </c>
      <c r="G222" t="s">
        <v>23</v>
      </c>
      <c r="H222" s="1">
        <v>43938</v>
      </c>
      <c r="I222" t="str">
        <f t="shared" si="7"/>
        <v>43938</v>
      </c>
      <c r="J222" t="str">
        <f t="shared" si="8"/>
        <v>43938KimironkoRice</v>
      </c>
      <c r="K222">
        <v>97</v>
      </c>
      <c r="L222">
        <v>86</v>
      </c>
      <c r="M222" t="s">
        <v>5</v>
      </c>
      <c r="N222" t="s">
        <v>6</v>
      </c>
      <c r="O222">
        <v>1</v>
      </c>
      <c r="P222" s="1">
        <v>43943.173148148147</v>
      </c>
    </row>
    <row r="223" spans="1:16" x14ac:dyDescent="0.25">
      <c r="A223">
        <v>541295</v>
      </c>
      <c r="B223" t="s">
        <v>0</v>
      </c>
      <c r="C223" t="s">
        <v>36</v>
      </c>
      <c r="D223" t="s">
        <v>7</v>
      </c>
      <c r="E223" t="s">
        <v>9</v>
      </c>
      <c r="F223" t="s">
        <v>10</v>
      </c>
      <c r="G223" t="s">
        <v>10</v>
      </c>
      <c r="H223" s="1">
        <v>43938</v>
      </c>
      <c r="I223" t="str">
        <f t="shared" si="7"/>
        <v>43938</v>
      </c>
      <c r="J223" t="str">
        <f t="shared" si="8"/>
        <v>43938KimironkoWheat</v>
      </c>
      <c r="K223">
        <v>80</v>
      </c>
      <c r="L223">
        <v>75</v>
      </c>
      <c r="M223" t="s">
        <v>5</v>
      </c>
      <c r="N223" t="s">
        <v>6</v>
      </c>
      <c r="O223">
        <v>1</v>
      </c>
      <c r="P223" s="1">
        <v>43943.173217592594</v>
      </c>
    </row>
    <row r="224" spans="1:16" x14ac:dyDescent="0.25">
      <c r="A224">
        <v>541297</v>
      </c>
      <c r="B224" t="s">
        <v>0</v>
      </c>
      <c r="C224" t="s">
        <v>12</v>
      </c>
      <c r="D224" t="s">
        <v>11</v>
      </c>
      <c r="E224" t="s">
        <v>29</v>
      </c>
      <c r="F224" t="s">
        <v>30</v>
      </c>
      <c r="G224" t="s">
        <v>31</v>
      </c>
      <c r="H224" s="1">
        <v>43938</v>
      </c>
      <c r="I224" t="str">
        <f t="shared" si="7"/>
        <v>43938</v>
      </c>
      <c r="J224" t="str">
        <f t="shared" si="8"/>
        <v>43938GitegaDry Maize</v>
      </c>
      <c r="K224">
        <v>42</v>
      </c>
      <c r="L224">
        <v>37</v>
      </c>
      <c r="M224" t="s">
        <v>5</v>
      </c>
      <c r="N224" t="s">
        <v>6</v>
      </c>
      <c r="O224">
        <v>1</v>
      </c>
      <c r="P224" s="1">
        <v>43943.173229166663</v>
      </c>
    </row>
    <row r="225" spans="1:16" x14ac:dyDescent="0.25">
      <c r="A225">
        <v>541302</v>
      </c>
      <c r="B225" t="s">
        <v>0</v>
      </c>
      <c r="C225" t="s">
        <v>16</v>
      </c>
      <c r="D225" t="s">
        <v>7</v>
      </c>
      <c r="E225" t="s">
        <v>22</v>
      </c>
      <c r="F225" t="s">
        <v>23</v>
      </c>
      <c r="G225" t="s">
        <v>24</v>
      </c>
      <c r="H225" s="1">
        <v>43938</v>
      </c>
      <c r="I225" t="str">
        <f t="shared" si="7"/>
        <v>43938</v>
      </c>
      <c r="J225" t="str">
        <f t="shared" si="8"/>
        <v>43938GicumbiImported Rice</v>
      </c>
      <c r="K225">
        <v>129</v>
      </c>
      <c r="L225">
        <v>118</v>
      </c>
      <c r="M225" t="s">
        <v>5</v>
      </c>
      <c r="N225" t="s">
        <v>6</v>
      </c>
      <c r="O225">
        <v>1</v>
      </c>
      <c r="P225" s="1">
        <v>43943.173310185186</v>
      </c>
    </row>
    <row r="226" spans="1:16" x14ac:dyDescent="0.25">
      <c r="A226">
        <v>541305</v>
      </c>
      <c r="B226" t="s">
        <v>0</v>
      </c>
      <c r="C226" t="s">
        <v>36</v>
      </c>
      <c r="D226" t="s">
        <v>7</v>
      </c>
      <c r="E226" t="s">
        <v>9</v>
      </c>
      <c r="F226" t="s">
        <v>17</v>
      </c>
      <c r="G226" t="s">
        <v>18</v>
      </c>
      <c r="H226" s="1">
        <v>43938</v>
      </c>
      <c r="I226" t="str">
        <f t="shared" si="7"/>
        <v>43938</v>
      </c>
      <c r="J226" t="str">
        <f t="shared" si="8"/>
        <v>43938KimironkoRed Sorghum</v>
      </c>
      <c r="K226">
        <v>39</v>
      </c>
      <c r="L226">
        <v>35</v>
      </c>
      <c r="M226" t="s">
        <v>5</v>
      </c>
      <c r="N226" t="s">
        <v>6</v>
      </c>
      <c r="O226">
        <v>1</v>
      </c>
      <c r="P226" s="1">
        <v>43943.173356481479</v>
      </c>
    </row>
    <row r="227" spans="1:16" x14ac:dyDescent="0.25">
      <c r="A227">
        <v>541306</v>
      </c>
      <c r="B227" t="s">
        <v>0</v>
      </c>
      <c r="C227" t="s">
        <v>12</v>
      </c>
      <c r="D227" t="s">
        <v>11</v>
      </c>
      <c r="E227" t="s">
        <v>22</v>
      </c>
      <c r="F227" t="s">
        <v>23</v>
      </c>
      <c r="G227" t="s">
        <v>23</v>
      </c>
      <c r="H227" s="1">
        <v>43938</v>
      </c>
      <c r="I227" t="str">
        <f t="shared" si="7"/>
        <v>43938</v>
      </c>
      <c r="J227" t="str">
        <f t="shared" si="8"/>
        <v>43938GitegaRice</v>
      </c>
      <c r="K227">
        <v>111</v>
      </c>
      <c r="L227">
        <v>106</v>
      </c>
      <c r="M227" t="s">
        <v>5</v>
      </c>
      <c r="N227" t="s">
        <v>6</v>
      </c>
      <c r="O227">
        <v>1</v>
      </c>
      <c r="P227" s="1">
        <v>43943.173391203702</v>
      </c>
    </row>
    <row r="228" spans="1:16" x14ac:dyDescent="0.25">
      <c r="A228">
        <v>541308</v>
      </c>
      <c r="B228" t="s">
        <v>0</v>
      </c>
      <c r="C228" t="s">
        <v>27</v>
      </c>
      <c r="D228" t="s">
        <v>11</v>
      </c>
      <c r="E228" t="s">
        <v>3</v>
      </c>
      <c r="F228" t="s">
        <v>3</v>
      </c>
      <c r="G228" t="s">
        <v>15</v>
      </c>
      <c r="H228" s="1">
        <v>43938</v>
      </c>
      <c r="I228" t="str">
        <f t="shared" si="7"/>
        <v>43938</v>
      </c>
      <c r="J228" t="str">
        <f t="shared" si="8"/>
        <v>43938BujumburaGreen Peas</v>
      </c>
      <c r="K228">
        <v>186</v>
      </c>
      <c r="L228">
        <v>170</v>
      </c>
      <c r="M228" t="s">
        <v>5</v>
      </c>
      <c r="N228" t="s">
        <v>6</v>
      </c>
      <c r="O228">
        <v>1</v>
      </c>
      <c r="P228" s="1">
        <v>43943.173414351855</v>
      </c>
    </row>
    <row r="229" spans="1:16" x14ac:dyDescent="0.25">
      <c r="A229">
        <v>541309</v>
      </c>
      <c r="B229" t="s">
        <v>0</v>
      </c>
      <c r="C229" t="s">
        <v>16</v>
      </c>
      <c r="D229" t="s">
        <v>7</v>
      </c>
      <c r="E229" t="s">
        <v>13</v>
      </c>
      <c r="F229" t="s">
        <v>13</v>
      </c>
      <c r="G229" t="s">
        <v>37</v>
      </c>
      <c r="H229" s="1">
        <v>43938</v>
      </c>
      <c r="I229" t="str">
        <f t="shared" si="7"/>
        <v>43938</v>
      </c>
      <c r="J229" t="str">
        <f t="shared" si="8"/>
        <v>43938GicumbiGreen Gram</v>
      </c>
      <c r="K229">
        <v>97</v>
      </c>
      <c r="L229">
        <v>86</v>
      </c>
      <c r="M229" t="s">
        <v>5</v>
      </c>
      <c r="N229" t="s">
        <v>6</v>
      </c>
      <c r="O229">
        <v>1</v>
      </c>
      <c r="P229" s="1">
        <v>43943.173449074071</v>
      </c>
    </row>
    <row r="230" spans="1:16" x14ac:dyDescent="0.25">
      <c r="A230">
        <v>541311</v>
      </c>
      <c r="B230" t="s">
        <v>0</v>
      </c>
      <c r="C230" t="s">
        <v>27</v>
      </c>
      <c r="D230" t="s">
        <v>11</v>
      </c>
      <c r="E230" t="s">
        <v>3</v>
      </c>
      <c r="F230" t="s">
        <v>3</v>
      </c>
      <c r="G230" t="s">
        <v>39</v>
      </c>
      <c r="H230" s="1">
        <v>43938</v>
      </c>
      <c r="I230" t="str">
        <f t="shared" si="7"/>
        <v>43938</v>
      </c>
      <c r="J230" t="str">
        <f t="shared" si="8"/>
        <v>43938BujumburaDry Peas</v>
      </c>
      <c r="K230">
        <v>212</v>
      </c>
      <c r="L230">
        <v>207</v>
      </c>
      <c r="M230" t="s">
        <v>5</v>
      </c>
      <c r="N230" t="s">
        <v>6</v>
      </c>
      <c r="O230">
        <v>1</v>
      </c>
      <c r="P230" s="1">
        <v>43943.173483796294</v>
      </c>
    </row>
    <row r="231" spans="1:16" x14ac:dyDescent="0.25">
      <c r="A231">
        <v>541312</v>
      </c>
      <c r="B231" t="s">
        <v>0</v>
      </c>
      <c r="C231" t="s">
        <v>12</v>
      </c>
      <c r="D231" t="s">
        <v>11</v>
      </c>
      <c r="E231" t="s">
        <v>22</v>
      </c>
      <c r="F231" t="s">
        <v>23</v>
      </c>
      <c r="G231" t="s">
        <v>24</v>
      </c>
      <c r="H231" s="1">
        <v>43938</v>
      </c>
      <c r="I231" t="str">
        <f t="shared" si="7"/>
        <v>43938</v>
      </c>
      <c r="J231" t="str">
        <f t="shared" si="8"/>
        <v>43938GitegaImported Rice</v>
      </c>
      <c r="K231">
        <v>138</v>
      </c>
      <c r="L231">
        <v>133</v>
      </c>
      <c r="M231" t="s">
        <v>5</v>
      </c>
      <c r="N231" t="s">
        <v>6</v>
      </c>
      <c r="O231">
        <v>1</v>
      </c>
      <c r="P231" s="1">
        <v>43943.173495370371</v>
      </c>
    </row>
    <row r="232" spans="1:16" x14ac:dyDescent="0.25">
      <c r="A232">
        <v>541315</v>
      </c>
      <c r="B232" t="s">
        <v>0</v>
      </c>
      <c r="C232" t="s">
        <v>35</v>
      </c>
      <c r="D232" t="s">
        <v>11</v>
      </c>
      <c r="E232" t="s">
        <v>22</v>
      </c>
      <c r="F232" t="s">
        <v>23</v>
      </c>
      <c r="G232" t="s">
        <v>23</v>
      </c>
      <c r="H232" s="1">
        <v>43938</v>
      </c>
      <c r="I232" t="str">
        <f t="shared" si="7"/>
        <v>43938</v>
      </c>
      <c r="J232" t="str">
        <f t="shared" si="8"/>
        <v>43938NgoziRice</v>
      </c>
      <c r="K232">
        <v>101</v>
      </c>
      <c r="L232">
        <v>95</v>
      </c>
      <c r="M232" t="s">
        <v>5</v>
      </c>
      <c r="N232" t="s">
        <v>6</v>
      </c>
      <c r="O232">
        <v>1</v>
      </c>
      <c r="P232" s="1">
        <v>43943.17355324074</v>
      </c>
    </row>
    <row r="233" spans="1:16" x14ac:dyDescent="0.25">
      <c r="A233">
        <v>541316</v>
      </c>
      <c r="B233" t="s">
        <v>0</v>
      </c>
      <c r="C233" t="s">
        <v>16</v>
      </c>
      <c r="D233" t="s">
        <v>7</v>
      </c>
      <c r="E233" t="s">
        <v>22</v>
      </c>
      <c r="F233" t="s">
        <v>23</v>
      </c>
      <c r="G233" t="s">
        <v>23</v>
      </c>
      <c r="H233" s="1">
        <v>43938</v>
      </c>
      <c r="I233" t="str">
        <f t="shared" si="7"/>
        <v>43938</v>
      </c>
      <c r="J233" t="str">
        <f t="shared" si="8"/>
        <v>43938GicumbiRice</v>
      </c>
      <c r="K233">
        <v>97</v>
      </c>
      <c r="L233">
        <v>91</v>
      </c>
      <c r="M233" t="s">
        <v>5</v>
      </c>
      <c r="N233" t="s">
        <v>6</v>
      </c>
      <c r="O233">
        <v>1</v>
      </c>
      <c r="P233" s="1">
        <v>43943.173703703702</v>
      </c>
    </row>
    <row r="234" spans="1:16" x14ac:dyDescent="0.25">
      <c r="A234">
        <v>541317</v>
      </c>
      <c r="B234" t="s">
        <v>0</v>
      </c>
      <c r="C234" t="s">
        <v>8</v>
      </c>
      <c r="D234" t="s">
        <v>7</v>
      </c>
      <c r="E234" t="s">
        <v>3</v>
      </c>
      <c r="F234" t="s">
        <v>3</v>
      </c>
      <c r="G234" t="s">
        <v>4</v>
      </c>
      <c r="H234" s="1">
        <v>43938</v>
      </c>
      <c r="I234" t="str">
        <f t="shared" si="7"/>
        <v>43938</v>
      </c>
      <c r="J234" t="str">
        <f t="shared" si="8"/>
        <v>43938RuhengeriCowpeas</v>
      </c>
      <c r="K234">
        <v>139</v>
      </c>
      <c r="L234">
        <v>129</v>
      </c>
      <c r="M234" t="s">
        <v>5</v>
      </c>
      <c r="N234" t="s">
        <v>6</v>
      </c>
      <c r="O234">
        <v>1</v>
      </c>
      <c r="P234" s="1">
        <v>43943.173703703702</v>
      </c>
    </row>
    <row r="235" spans="1:16" x14ac:dyDescent="0.25">
      <c r="A235">
        <v>541319</v>
      </c>
      <c r="B235" t="s">
        <v>0</v>
      </c>
      <c r="C235" t="s">
        <v>19</v>
      </c>
      <c r="D235" t="s">
        <v>11</v>
      </c>
      <c r="E235" t="s">
        <v>3</v>
      </c>
      <c r="F235" t="s">
        <v>3</v>
      </c>
      <c r="G235" t="s">
        <v>15</v>
      </c>
      <c r="H235" s="1">
        <v>43938</v>
      </c>
      <c r="I235" t="str">
        <f t="shared" si="7"/>
        <v>43938</v>
      </c>
      <c r="J235" t="str">
        <f t="shared" si="8"/>
        <v>43938KoberoGreen Peas</v>
      </c>
      <c r="K235">
        <v>159</v>
      </c>
      <c r="L235">
        <v>143</v>
      </c>
      <c r="M235" t="s">
        <v>5</v>
      </c>
      <c r="N235" t="s">
        <v>6</v>
      </c>
      <c r="O235">
        <v>1</v>
      </c>
      <c r="P235" s="1">
        <v>43943.173726851855</v>
      </c>
    </row>
    <row r="236" spans="1:16" x14ac:dyDescent="0.25">
      <c r="A236">
        <v>541322</v>
      </c>
      <c r="B236" t="s">
        <v>0</v>
      </c>
      <c r="C236" t="s">
        <v>27</v>
      </c>
      <c r="D236" t="s">
        <v>11</v>
      </c>
      <c r="E236" t="s">
        <v>13</v>
      </c>
      <c r="F236" t="s">
        <v>13</v>
      </c>
      <c r="G236" t="s">
        <v>28</v>
      </c>
      <c r="H236" s="1">
        <v>43938</v>
      </c>
      <c r="I236" t="str">
        <f t="shared" si="7"/>
        <v>43938</v>
      </c>
      <c r="J236" t="str">
        <f t="shared" si="8"/>
        <v>43938BujumburaRed Beans</v>
      </c>
      <c r="K236">
        <v>80</v>
      </c>
      <c r="L236">
        <v>74</v>
      </c>
      <c r="M236" t="s">
        <v>5</v>
      </c>
      <c r="N236" t="s">
        <v>6</v>
      </c>
      <c r="O236">
        <v>1</v>
      </c>
      <c r="P236" s="1">
        <v>43943.173738425925</v>
      </c>
    </row>
    <row r="237" spans="1:16" x14ac:dyDescent="0.25">
      <c r="A237">
        <v>541323</v>
      </c>
      <c r="B237" t="s">
        <v>0</v>
      </c>
      <c r="C237" t="s">
        <v>8</v>
      </c>
      <c r="D237" t="s">
        <v>7</v>
      </c>
      <c r="E237" t="s">
        <v>13</v>
      </c>
      <c r="F237" t="s">
        <v>13</v>
      </c>
      <c r="G237" t="s">
        <v>26</v>
      </c>
      <c r="H237" s="1">
        <v>43938</v>
      </c>
      <c r="I237" t="str">
        <f t="shared" si="7"/>
        <v>43938</v>
      </c>
      <c r="J237" t="str">
        <f t="shared" si="8"/>
        <v>43938RuhengeriYellow Beans</v>
      </c>
      <c r="K237">
        <v>91</v>
      </c>
      <c r="L237">
        <v>86</v>
      </c>
      <c r="M237" t="s">
        <v>5</v>
      </c>
      <c r="N237" t="s">
        <v>6</v>
      </c>
      <c r="O237">
        <v>1</v>
      </c>
      <c r="P237" s="1">
        <v>43943.173750000002</v>
      </c>
    </row>
    <row r="238" spans="1:16" x14ac:dyDescent="0.25">
      <c r="A238">
        <v>541325</v>
      </c>
      <c r="B238" t="s">
        <v>0</v>
      </c>
      <c r="C238" t="s">
        <v>8</v>
      </c>
      <c r="D238" t="s">
        <v>7</v>
      </c>
      <c r="E238" t="s">
        <v>13</v>
      </c>
      <c r="F238" t="s">
        <v>13</v>
      </c>
      <c r="G238" t="s">
        <v>14</v>
      </c>
      <c r="H238" s="1">
        <v>43938</v>
      </c>
      <c r="I238" t="str">
        <f t="shared" si="7"/>
        <v>43938</v>
      </c>
      <c r="J238" t="str">
        <f t="shared" si="8"/>
        <v>43938RuhengeriMixed Beans</v>
      </c>
      <c r="K238">
        <v>59</v>
      </c>
      <c r="L238">
        <v>54</v>
      </c>
      <c r="M238" t="s">
        <v>5</v>
      </c>
      <c r="N238" t="s">
        <v>6</v>
      </c>
      <c r="O238">
        <v>1</v>
      </c>
      <c r="P238" s="1">
        <v>43943.173784722225</v>
      </c>
    </row>
    <row r="239" spans="1:16" x14ac:dyDescent="0.25">
      <c r="A239">
        <v>541326</v>
      </c>
      <c r="B239" t="s">
        <v>0</v>
      </c>
      <c r="C239" t="s">
        <v>16</v>
      </c>
      <c r="D239" t="s">
        <v>7</v>
      </c>
      <c r="E239" t="s">
        <v>3</v>
      </c>
      <c r="F239" t="s">
        <v>3</v>
      </c>
      <c r="G239" t="s">
        <v>4</v>
      </c>
      <c r="H239" s="1">
        <v>43938</v>
      </c>
      <c r="I239" t="str">
        <f t="shared" si="7"/>
        <v>43938</v>
      </c>
      <c r="J239" t="str">
        <f t="shared" si="8"/>
        <v>43938GicumbiCowpeas</v>
      </c>
      <c r="K239">
        <v>150</v>
      </c>
      <c r="L239">
        <v>129</v>
      </c>
      <c r="M239" t="s">
        <v>5</v>
      </c>
      <c r="N239" t="s">
        <v>6</v>
      </c>
      <c r="O239">
        <v>1</v>
      </c>
      <c r="P239" s="1">
        <v>43943.173796296294</v>
      </c>
    </row>
    <row r="240" spans="1:16" x14ac:dyDescent="0.25">
      <c r="A240">
        <v>541332</v>
      </c>
      <c r="B240" t="s">
        <v>0</v>
      </c>
      <c r="C240" t="s">
        <v>16</v>
      </c>
      <c r="D240" t="s">
        <v>7</v>
      </c>
      <c r="E240" t="s">
        <v>3</v>
      </c>
      <c r="F240" t="s">
        <v>3</v>
      </c>
      <c r="G240" t="s">
        <v>15</v>
      </c>
      <c r="H240" s="1">
        <v>43938</v>
      </c>
      <c r="I240" t="str">
        <f t="shared" si="7"/>
        <v>43938</v>
      </c>
      <c r="J240" t="str">
        <f t="shared" si="8"/>
        <v>43938GicumbiGreen Peas</v>
      </c>
      <c r="K240">
        <v>139</v>
      </c>
      <c r="L240">
        <v>129</v>
      </c>
      <c r="M240" t="s">
        <v>5</v>
      </c>
      <c r="N240" t="s">
        <v>6</v>
      </c>
      <c r="O240">
        <v>1</v>
      </c>
      <c r="P240" s="1">
        <v>43943.173854166664</v>
      </c>
    </row>
    <row r="241" spans="1:16" x14ac:dyDescent="0.25">
      <c r="A241">
        <v>541335</v>
      </c>
      <c r="B241" t="s">
        <v>0</v>
      </c>
      <c r="C241" t="s">
        <v>16</v>
      </c>
      <c r="D241" t="s">
        <v>7</v>
      </c>
      <c r="E241" t="s">
        <v>13</v>
      </c>
      <c r="F241" t="s">
        <v>13</v>
      </c>
      <c r="G241" t="s">
        <v>14</v>
      </c>
      <c r="H241" s="1">
        <v>43938</v>
      </c>
      <c r="I241" t="str">
        <f t="shared" si="7"/>
        <v>43938</v>
      </c>
      <c r="J241" t="str">
        <f t="shared" si="8"/>
        <v>43938GicumbiMixed Beans</v>
      </c>
      <c r="K241">
        <v>54</v>
      </c>
      <c r="L241">
        <v>49</v>
      </c>
      <c r="M241" t="s">
        <v>5</v>
      </c>
      <c r="N241" t="s">
        <v>6</v>
      </c>
      <c r="O241">
        <v>1</v>
      </c>
      <c r="P241" s="1">
        <v>43943.17391203704</v>
      </c>
    </row>
    <row r="242" spans="1:16" x14ac:dyDescent="0.25">
      <c r="A242">
        <v>541337</v>
      </c>
      <c r="B242" t="s">
        <v>0</v>
      </c>
      <c r="C242" t="s">
        <v>12</v>
      </c>
      <c r="D242" t="s">
        <v>11</v>
      </c>
      <c r="E242" t="s">
        <v>13</v>
      </c>
      <c r="F242" t="s">
        <v>13</v>
      </c>
      <c r="G242" t="s">
        <v>26</v>
      </c>
      <c r="H242" s="1">
        <v>43938</v>
      </c>
      <c r="I242" t="str">
        <f t="shared" si="7"/>
        <v>43938</v>
      </c>
      <c r="J242" t="str">
        <f t="shared" si="8"/>
        <v>43938GitegaYellow Beans</v>
      </c>
      <c r="K242">
        <v>95</v>
      </c>
      <c r="L242">
        <v>90</v>
      </c>
      <c r="M242" t="s">
        <v>5</v>
      </c>
      <c r="N242" t="s">
        <v>6</v>
      </c>
      <c r="O242">
        <v>1</v>
      </c>
      <c r="P242" s="1">
        <v>43943.17392361111</v>
      </c>
    </row>
    <row r="243" spans="1:16" x14ac:dyDescent="0.25">
      <c r="A243">
        <v>541339</v>
      </c>
      <c r="B243" t="s">
        <v>0</v>
      </c>
      <c r="C243" t="s">
        <v>19</v>
      </c>
      <c r="D243" t="s">
        <v>11</v>
      </c>
      <c r="E243" t="s">
        <v>29</v>
      </c>
      <c r="F243" t="s">
        <v>30</v>
      </c>
      <c r="G243" t="s">
        <v>31</v>
      </c>
      <c r="H243" s="1">
        <v>43938</v>
      </c>
      <c r="I243" t="str">
        <f t="shared" si="7"/>
        <v>43938</v>
      </c>
      <c r="J243" t="str">
        <f t="shared" si="8"/>
        <v>43938KoberoDry Maize</v>
      </c>
      <c r="K243">
        <v>37</v>
      </c>
      <c r="L243">
        <v>34</v>
      </c>
      <c r="M243" t="s">
        <v>5</v>
      </c>
      <c r="N243" t="s">
        <v>6</v>
      </c>
      <c r="O243">
        <v>1</v>
      </c>
      <c r="P243" s="1">
        <v>43943.173958333333</v>
      </c>
    </row>
    <row r="244" spans="1:16" x14ac:dyDescent="0.25">
      <c r="A244">
        <v>541342</v>
      </c>
      <c r="B244" t="s">
        <v>0</v>
      </c>
      <c r="C244" t="s">
        <v>19</v>
      </c>
      <c r="D244" t="s">
        <v>11</v>
      </c>
      <c r="E244" t="s">
        <v>9</v>
      </c>
      <c r="F244" t="s">
        <v>20</v>
      </c>
      <c r="G244" t="s">
        <v>21</v>
      </c>
      <c r="H244" s="1">
        <v>43938</v>
      </c>
      <c r="I244" t="str">
        <f t="shared" si="7"/>
        <v>43938</v>
      </c>
      <c r="J244" t="str">
        <f t="shared" si="8"/>
        <v>43938KoberoMillet Grain</v>
      </c>
      <c r="K244">
        <v>69</v>
      </c>
      <c r="L244">
        <v>64</v>
      </c>
      <c r="M244" t="s">
        <v>5</v>
      </c>
      <c r="N244" t="s">
        <v>6</v>
      </c>
      <c r="O244">
        <v>1</v>
      </c>
      <c r="P244" s="1">
        <v>43943.174016203702</v>
      </c>
    </row>
    <row r="245" spans="1:16" x14ac:dyDescent="0.25">
      <c r="A245">
        <v>541347</v>
      </c>
      <c r="B245" t="s">
        <v>0</v>
      </c>
      <c r="C245" t="s">
        <v>12</v>
      </c>
      <c r="D245" t="s">
        <v>11</v>
      </c>
      <c r="E245" t="s">
        <v>13</v>
      </c>
      <c r="F245" t="s">
        <v>13</v>
      </c>
      <c r="G245" t="s">
        <v>14</v>
      </c>
      <c r="H245" s="1">
        <v>43938</v>
      </c>
      <c r="I245" t="str">
        <f t="shared" si="7"/>
        <v>43938</v>
      </c>
      <c r="J245" t="str">
        <f t="shared" si="8"/>
        <v>43938GitegaMixed Beans</v>
      </c>
      <c r="K245">
        <v>74</v>
      </c>
      <c r="L245">
        <v>69</v>
      </c>
      <c r="M245" t="s">
        <v>5</v>
      </c>
      <c r="N245" t="s">
        <v>6</v>
      </c>
      <c r="O245">
        <v>1</v>
      </c>
      <c r="P245" s="1">
        <v>43943.174074074072</v>
      </c>
    </row>
    <row r="246" spans="1:16" x14ac:dyDescent="0.25">
      <c r="A246">
        <v>541351</v>
      </c>
      <c r="B246" t="s">
        <v>0</v>
      </c>
      <c r="C246" t="s">
        <v>36</v>
      </c>
      <c r="D246" t="s">
        <v>7</v>
      </c>
      <c r="E246" t="s">
        <v>13</v>
      </c>
      <c r="F246" t="s">
        <v>13</v>
      </c>
      <c r="G246" t="s">
        <v>40</v>
      </c>
      <c r="H246" s="1">
        <v>43938</v>
      </c>
      <c r="I246" t="str">
        <f t="shared" si="7"/>
        <v>43938</v>
      </c>
      <c r="J246" t="str">
        <f t="shared" si="8"/>
        <v>43938KimironkoBlack Beans (Dolichos)</v>
      </c>
      <c r="K246">
        <v>139</v>
      </c>
      <c r="L246">
        <v>129</v>
      </c>
      <c r="M246" t="s">
        <v>5</v>
      </c>
      <c r="N246" t="s">
        <v>6</v>
      </c>
      <c r="O246">
        <v>1</v>
      </c>
      <c r="P246" s="1">
        <v>43943.174120370371</v>
      </c>
    </row>
    <row r="247" spans="1:16" x14ac:dyDescent="0.25">
      <c r="A247">
        <v>541352</v>
      </c>
      <c r="B247" t="s">
        <v>0</v>
      </c>
      <c r="C247" t="s">
        <v>8</v>
      </c>
      <c r="D247" t="s">
        <v>7</v>
      </c>
      <c r="E247" t="s">
        <v>3</v>
      </c>
      <c r="F247" t="s">
        <v>3</v>
      </c>
      <c r="G247" t="s">
        <v>15</v>
      </c>
      <c r="H247" s="1">
        <v>43938</v>
      </c>
      <c r="I247" t="str">
        <f t="shared" si="7"/>
        <v>43938</v>
      </c>
      <c r="J247" t="str">
        <f t="shared" si="8"/>
        <v>43938RuhengeriGreen Peas</v>
      </c>
      <c r="K247">
        <v>107</v>
      </c>
      <c r="L247">
        <v>86</v>
      </c>
      <c r="M247" t="s">
        <v>5</v>
      </c>
      <c r="N247" t="s">
        <v>6</v>
      </c>
      <c r="O247">
        <v>1</v>
      </c>
      <c r="P247" s="1">
        <v>43943.174120370371</v>
      </c>
    </row>
    <row r="248" spans="1:16" x14ac:dyDescent="0.25">
      <c r="A248">
        <v>541356</v>
      </c>
      <c r="B248" t="s">
        <v>0</v>
      </c>
      <c r="C248" t="s">
        <v>12</v>
      </c>
      <c r="D248" t="s">
        <v>11</v>
      </c>
      <c r="E248" t="s">
        <v>9</v>
      </c>
      <c r="F248" t="s">
        <v>20</v>
      </c>
      <c r="G248" t="s">
        <v>21</v>
      </c>
      <c r="H248" s="1">
        <v>43938</v>
      </c>
      <c r="I248" t="str">
        <f t="shared" si="7"/>
        <v>43938</v>
      </c>
      <c r="J248" t="str">
        <f t="shared" si="8"/>
        <v>43938GitegaMillet Grain</v>
      </c>
      <c r="K248">
        <v>69</v>
      </c>
      <c r="L248">
        <v>64</v>
      </c>
      <c r="M248" t="s">
        <v>5</v>
      </c>
      <c r="N248" t="s">
        <v>6</v>
      </c>
      <c r="O248">
        <v>1</v>
      </c>
      <c r="P248" s="1">
        <v>43943.174155092594</v>
      </c>
    </row>
    <row r="249" spans="1:16" x14ac:dyDescent="0.25">
      <c r="A249">
        <v>541357</v>
      </c>
      <c r="B249" t="s">
        <v>0</v>
      </c>
      <c r="C249" t="s">
        <v>27</v>
      </c>
      <c r="D249" t="s">
        <v>11</v>
      </c>
      <c r="E249" t="s">
        <v>13</v>
      </c>
      <c r="F249" t="s">
        <v>13</v>
      </c>
      <c r="G249" t="s">
        <v>14</v>
      </c>
      <c r="H249" s="1">
        <v>43938</v>
      </c>
      <c r="I249" t="str">
        <f t="shared" si="7"/>
        <v>43938</v>
      </c>
      <c r="J249" t="str">
        <f t="shared" si="8"/>
        <v>43938BujumburaMixed Beans</v>
      </c>
      <c r="K249">
        <v>77</v>
      </c>
      <c r="L249">
        <v>74</v>
      </c>
      <c r="M249" t="s">
        <v>5</v>
      </c>
      <c r="N249" t="s">
        <v>6</v>
      </c>
      <c r="O249">
        <v>1</v>
      </c>
      <c r="P249" s="1">
        <v>43943.174166666664</v>
      </c>
    </row>
    <row r="250" spans="1:16" x14ac:dyDescent="0.25">
      <c r="A250">
        <v>541358</v>
      </c>
      <c r="B250" t="s">
        <v>0</v>
      </c>
      <c r="C250" t="s">
        <v>12</v>
      </c>
      <c r="D250" t="s">
        <v>11</v>
      </c>
      <c r="E250" t="s">
        <v>3</v>
      </c>
      <c r="F250" t="s">
        <v>3</v>
      </c>
      <c r="G250" t="s">
        <v>39</v>
      </c>
      <c r="H250" s="1">
        <v>43938</v>
      </c>
      <c r="I250" t="str">
        <f t="shared" si="7"/>
        <v>43938</v>
      </c>
      <c r="J250" t="str">
        <f t="shared" si="8"/>
        <v>43938GitegaDry Peas</v>
      </c>
      <c r="K250">
        <v>186</v>
      </c>
      <c r="L250">
        <v>170</v>
      </c>
      <c r="M250" t="s">
        <v>5</v>
      </c>
      <c r="N250" t="s">
        <v>6</v>
      </c>
      <c r="O250">
        <v>1</v>
      </c>
      <c r="P250" s="1">
        <v>43943.174166666664</v>
      </c>
    </row>
    <row r="251" spans="1:16" x14ac:dyDescent="0.25">
      <c r="A251">
        <v>541365</v>
      </c>
      <c r="B251" t="s">
        <v>0</v>
      </c>
      <c r="C251" t="s">
        <v>8</v>
      </c>
      <c r="D251" t="s">
        <v>7</v>
      </c>
      <c r="E251" t="s">
        <v>13</v>
      </c>
      <c r="F251" t="s">
        <v>13</v>
      </c>
      <c r="G251" t="s">
        <v>28</v>
      </c>
      <c r="H251" s="1">
        <v>43938</v>
      </c>
      <c r="I251" t="str">
        <f t="shared" si="7"/>
        <v>43938</v>
      </c>
      <c r="J251" t="str">
        <f t="shared" si="8"/>
        <v>43938RuhengeriRed Beans</v>
      </c>
      <c r="K251">
        <v>80</v>
      </c>
      <c r="L251">
        <v>75</v>
      </c>
      <c r="M251" t="s">
        <v>5</v>
      </c>
      <c r="N251" t="s">
        <v>6</v>
      </c>
      <c r="O251">
        <v>1</v>
      </c>
      <c r="P251" s="1">
        <v>43943.174444444441</v>
      </c>
    </row>
    <row r="252" spans="1:16" x14ac:dyDescent="0.25">
      <c r="A252">
        <v>541367</v>
      </c>
      <c r="B252" t="s">
        <v>0</v>
      </c>
      <c r="C252" t="s">
        <v>8</v>
      </c>
      <c r="D252" t="s">
        <v>7</v>
      </c>
      <c r="E252" t="s">
        <v>9</v>
      </c>
      <c r="F252" t="s">
        <v>10</v>
      </c>
      <c r="G252" t="s">
        <v>10</v>
      </c>
      <c r="H252" s="1">
        <v>43938</v>
      </c>
      <c r="I252" t="str">
        <f t="shared" si="7"/>
        <v>43938</v>
      </c>
      <c r="J252" t="str">
        <f t="shared" si="8"/>
        <v>43938RuhengeriWheat</v>
      </c>
      <c r="K252">
        <v>70</v>
      </c>
      <c r="L252">
        <v>67</v>
      </c>
      <c r="M252" t="s">
        <v>5</v>
      </c>
      <c r="N252" t="s">
        <v>6</v>
      </c>
      <c r="O252">
        <v>1</v>
      </c>
      <c r="P252" s="1">
        <v>43943.174467592595</v>
      </c>
    </row>
    <row r="253" spans="1:16" x14ac:dyDescent="0.25">
      <c r="A253">
        <v>541372</v>
      </c>
      <c r="B253" t="s">
        <v>0</v>
      </c>
      <c r="C253" t="s">
        <v>35</v>
      </c>
      <c r="D253" t="s">
        <v>11</v>
      </c>
      <c r="E253" t="s">
        <v>13</v>
      </c>
      <c r="F253" t="s">
        <v>13</v>
      </c>
      <c r="G253" t="s">
        <v>14</v>
      </c>
      <c r="H253" s="1">
        <v>43938</v>
      </c>
      <c r="I253" t="str">
        <f t="shared" si="7"/>
        <v>43938</v>
      </c>
      <c r="J253" t="str">
        <f t="shared" si="8"/>
        <v>43938NgoziMixed Beans</v>
      </c>
      <c r="K253">
        <v>80</v>
      </c>
      <c r="L253">
        <v>74</v>
      </c>
      <c r="M253" t="s">
        <v>5</v>
      </c>
      <c r="N253" t="s">
        <v>6</v>
      </c>
      <c r="O253">
        <v>1</v>
      </c>
      <c r="P253" s="1">
        <v>43943.174537037034</v>
      </c>
    </row>
    <row r="254" spans="1:16" x14ac:dyDescent="0.25">
      <c r="A254">
        <v>541373</v>
      </c>
      <c r="B254" t="s">
        <v>0</v>
      </c>
      <c r="C254" t="s">
        <v>27</v>
      </c>
      <c r="D254" t="s">
        <v>11</v>
      </c>
      <c r="E254" t="s">
        <v>22</v>
      </c>
      <c r="F254" t="s">
        <v>23</v>
      </c>
      <c r="G254" t="s">
        <v>24</v>
      </c>
      <c r="H254" s="1">
        <v>43938</v>
      </c>
      <c r="I254" t="str">
        <f t="shared" si="7"/>
        <v>43938</v>
      </c>
      <c r="J254" t="str">
        <f t="shared" si="8"/>
        <v>43938BujumburaImported Rice</v>
      </c>
      <c r="K254">
        <v>138</v>
      </c>
      <c r="L254">
        <v>133</v>
      </c>
      <c r="M254" t="s">
        <v>5</v>
      </c>
      <c r="N254" t="s">
        <v>6</v>
      </c>
      <c r="O254">
        <v>1</v>
      </c>
      <c r="P254" s="1">
        <v>43943.17454861111</v>
      </c>
    </row>
    <row r="255" spans="1:16" x14ac:dyDescent="0.25">
      <c r="A255">
        <v>541375</v>
      </c>
      <c r="B255" t="s">
        <v>0</v>
      </c>
      <c r="C255" t="s">
        <v>8</v>
      </c>
      <c r="D255" t="s">
        <v>7</v>
      </c>
      <c r="E255" t="s">
        <v>9</v>
      </c>
      <c r="F255" t="s">
        <v>17</v>
      </c>
      <c r="G255" t="s">
        <v>18</v>
      </c>
      <c r="H255" s="1">
        <v>43938</v>
      </c>
      <c r="I255" t="str">
        <f t="shared" si="7"/>
        <v>43938</v>
      </c>
      <c r="J255" t="str">
        <f t="shared" si="8"/>
        <v>43938RuhengeriRed Sorghum</v>
      </c>
      <c r="K255">
        <v>41</v>
      </c>
      <c r="L255">
        <v>36</v>
      </c>
      <c r="M255" t="s">
        <v>5</v>
      </c>
      <c r="N255" t="s">
        <v>6</v>
      </c>
      <c r="O255">
        <v>1</v>
      </c>
      <c r="P255" s="1">
        <v>43943.17459490741</v>
      </c>
    </row>
    <row r="256" spans="1:16" x14ac:dyDescent="0.25">
      <c r="A256">
        <v>541376</v>
      </c>
      <c r="B256" t="s">
        <v>0</v>
      </c>
      <c r="C256" t="s">
        <v>12</v>
      </c>
      <c r="D256" t="s">
        <v>11</v>
      </c>
      <c r="E256" t="s">
        <v>13</v>
      </c>
      <c r="F256" t="s">
        <v>13</v>
      </c>
      <c r="G256" t="s">
        <v>28</v>
      </c>
      <c r="H256" s="1">
        <v>43938</v>
      </c>
      <c r="I256" t="str">
        <f t="shared" si="7"/>
        <v>43938</v>
      </c>
      <c r="J256" t="str">
        <f t="shared" si="8"/>
        <v>43938GitegaRed Beans</v>
      </c>
      <c r="K256">
        <v>80</v>
      </c>
      <c r="L256">
        <v>74</v>
      </c>
      <c r="M256" t="s">
        <v>5</v>
      </c>
      <c r="N256" t="s">
        <v>6</v>
      </c>
      <c r="O256">
        <v>1</v>
      </c>
      <c r="P256" s="1">
        <v>43943.174618055556</v>
      </c>
    </row>
    <row r="257" spans="1:16" x14ac:dyDescent="0.25">
      <c r="A257">
        <v>541379</v>
      </c>
      <c r="B257" t="s">
        <v>0</v>
      </c>
      <c r="C257" t="s">
        <v>36</v>
      </c>
      <c r="D257" t="s">
        <v>7</v>
      </c>
      <c r="E257" t="s">
        <v>13</v>
      </c>
      <c r="F257" t="s">
        <v>13</v>
      </c>
      <c r="G257" t="s">
        <v>26</v>
      </c>
      <c r="H257" s="1">
        <v>43938</v>
      </c>
      <c r="I257" t="str">
        <f t="shared" si="7"/>
        <v>43938</v>
      </c>
      <c r="J257" t="str">
        <f t="shared" si="8"/>
        <v>43938KimironkoYellow Beans</v>
      </c>
      <c r="K257">
        <v>102</v>
      </c>
      <c r="L257">
        <v>97</v>
      </c>
      <c r="M257" t="s">
        <v>5</v>
      </c>
      <c r="N257" t="s">
        <v>6</v>
      </c>
      <c r="O257">
        <v>1</v>
      </c>
      <c r="P257" s="1">
        <v>43943.174675925926</v>
      </c>
    </row>
    <row r="258" spans="1:16" x14ac:dyDescent="0.25">
      <c r="A258">
        <v>541385</v>
      </c>
      <c r="B258" t="s">
        <v>0</v>
      </c>
      <c r="C258" t="s">
        <v>27</v>
      </c>
      <c r="D258" t="s">
        <v>11</v>
      </c>
      <c r="E258" t="s">
        <v>9</v>
      </c>
      <c r="F258" t="s">
        <v>17</v>
      </c>
      <c r="G258" t="s">
        <v>18</v>
      </c>
      <c r="H258" s="1">
        <v>43938</v>
      </c>
      <c r="I258" t="str">
        <f t="shared" ref="I258:I321" si="9">LEFT(H258,10)</f>
        <v>43938</v>
      </c>
      <c r="J258" t="str">
        <f t="shared" si="8"/>
        <v>43938BujumburaRed Sorghum</v>
      </c>
      <c r="K258">
        <v>64</v>
      </c>
      <c r="L258">
        <v>58</v>
      </c>
      <c r="M258" t="s">
        <v>5</v>
      </c>
      <c r="N258" t="s">
        <v>6</v>
      </c>
      <c r="O258">
        <v>1</v>
      </c>
      <c r="P258" s="1">
        <v>43943.174826388888</v>
      </c>
    </row>
    <row r="259" spans="1:16" x14ac:dyDescent="0.25">
      <c r="A259">
        <v>541390</v>
      </c>
      <c r="B259" t="s">
        <v>0</v>
      </c>
      <c r="C259" t="s">
        <v>36</v>
      </c>
      <c r="D259" t="s">
        <v>7</v>
      </c>
      <c r="E259" t="s">
        <v>13</v>
      </c>
      <c r="F259" t="s">
        <v>13</v>
      </c>
      <c r="G259" t="s">
        <v>28</v>
      </c>
      <c r="H259" s="1">
        <v>43938</v>
      </c>
      <c r="I259" t="str">
        <f t="shared" si="9"/>
        <v>43938</v>
      </c>
      <c r="J259" t="str">
        <f t="shared" si="8"/>
        <v>43938KimironkoRed Beans</v>
      </c>
      <c r="K259">
        <v>80</v>
      </c>
      <c r="L259">
        <v>75</v>
      </c>
      <c r="M259" t="s">
        <v>5</v>
      </c>
      <c r="N259" t="s">
        <v>6</v>
      </c>
      <c r="O259">
        <v>1</v>
      </c>
      <c r="P259" s="1">
        <v>43943.174861111111</v>
      </c>
    </row>
    <row r="260" spans="1:16" x14ac:dyDescent="0.25">
      <c r="A260">
        <v>541392</v>
      </c>
      <c r="B260" t="s">
        <v>0</v>
      </c>
      <c r="C260" t="s">
        <v>35</v>
      </c>
      <c r="D260" t="s">
        <v>11</v>
      </c>
      <c r="E260" t="s">
        <v>22</v>
      </c>
      <c r="F260" t="s">
        <v>23</v>
      </c>
      <c r="G260" t="s">
        <v>24</v>
      </c>
      <c r="H260" s="1">
        <v>43938</v>
      </c>
      <c r="I260" t="str">
        <f t="shared" si="9"/>
        <v>43938</v>
      </c>
      <c r="J260" t="str">
        <f t="shared" si="8"/>
        <v>43938NgoziImported Rice</v>
      </c>
      <c r="K260">
        <v>148</v>
      </c>
      <c r="L260">
        <v>143</v>
      </c>
      <c r="M260" t="s">
        <v>5</v>
      </c>
      <c r="N260" t="s">
        <v>6</v>
      </c>
      <c r="O260">
        <v>1</v>
      </c>
      <c r="P260" s="1">
        <v>43943.174895833334</v>
      </c>
    </row>
    <row r="261" spans="1:16" x14ac:dyDescent="0.25">
      <c r="A261">
        <v>541394</v>
      </c>
      <c r="B261" t="s">
        <v>0</v>
      </c>
      <c r="C261" t="s">
        <v>19</v>
      </c>
      <c r="D261" t="s">
        <v>11</v>
      </c>
      <c r="E261" t="s">
        <v>22</v>
      </c>
      <c r="F261" t="s">
        <v>23</v>
      </c>
      <c r="G261" t="s">
        <v>24</v>
      </c>
      <c r="H261" s="1">
        <v>43938</v>
      </c>
      <c r="I261" t="str">
        <f t="shared" si="9"/>
        <v>43938</v>
      </c>
      <c r="J261" t="str">
        <f t="shared" si="8"/>
        <v>43938KoberoImported Rice</v>
      </c>
      <c r="K261">
        <v>148</v>
      </c>
      <c r="L261">
        <v>143</v>
      </c>
      <c r="M261" t="s">
        <v>5</v>
      </c>
      <c r="N261" t="s">
        <v>6</v>
      </c>
      <c r="O261">
        <v>1</v>
      </c>
      <c r="P261" s="1">
        <v>43943.174930555557</v>
      </c>
    </row>
    <row r="262" spans="1:16" x14ac:dyDescent="0.25">
      <c r="A262">
        <v>541396</v>
      </c>
      <c r="B262" t="s">
        <v>0</v>
      </c>
      <c r="C262" t="s">
        <v>35</v>
      </c>
      <c r="D262" t="s">
        <v>11</v>
      </c>
      <c r="E262" t="s">
        <v>9</v>
      </c>
      <c r="F262" t="s">
        <v>10</v>
      </c>
      <c r="G262" t="s">
        <v>10</v>
      </c>
      <c r="H262" s="1">
        <v>43938</v>
      </c>
      <c r="I262" t="str">
        <f t="shared" si="9"/>
        <v>43938</v>
      </c>
      <c r="J262" t="str">
        <f t="shared" si="8"/>
        <v>43938NgoziWheat</v>
      </c>
      <c r="K262">
        <v>80</v>
      </c>
      <c r="L262">
        <v>77</v>
      </c>
      <c r="M262" t="s">
        <v>5</v>
      </c>
      <c r="N262" t="s">
        <v>6</v>
      </c>
      <c r="O262">
        <v>1</v>
      </c>
      <c r="P262" s="1">
        <v>43943.174976851849</v>
      </c>
    </row>
    <row r="263" spans="1:16" x14ac:dyDescent="0.25">
      <c r="A263">
        <v>541398</v>
      </c>
      <c r="B263" t="s">
        <v>0</v>
      </c>
      <c r="C263" t="s">
        <v>35</v>
      </c>
      <c r="D263" t="s">
        <v>11</v>
      </c>
      <c r="E263" t="s">
        <v>13</v>
      </c>
      <c r="F263" t="s">
        <v>13</v>
      </c>
      <c r="G263" t="s">
        <v>26</v>
      </c>
      <c r="H263" s="1">
        <v>43938</v>
      </c>
      <c r="I263" t="str">
        <f t="shared" si="9"/>
        <v>43938</v>
      </c>
      <c r="J263" t="str">
        <f t="shared" si="8"/>
        <v>43938NgoziYellow Beans</v>
      </c>
      <c r="K263">
        <v>122</v>
      </c>
      <c r="L263">
        <v>117</v>
      </c>
      <c r="M263" t="s">
        <v>5</v>
      </c>
      <c r="N263" t="s">
        <v>6</v>
      </c>
      <c r="O263">
        <v>1</v>
      </c>
      <c r="P263" s="1">
        <v>43943.174988425926</v>
      </c>
    </row>
    <row r="264" spans="1:16" x14ac:dyDescent="0.25">
      <c r="A264">
        <v>541400</v>
      </c>
      <c r="B264" t="s">
        <v>0</v>
      </c>
      <c r="C264" t="s">
        <v>12</v>
      </c>
      <c r="D264" t="s">
        <v>11</v>
      </c>
      <c r="E264" t="s">
        <v>9</v>
      </c>
      <c r="F264" t="s">
        <v>10</v>
      </c>
      <c r="G264" t="s">
        <v>10</v>
      </c>
      <c r="H264" s="1">
        <v>43938</v>
      </c>
      <c r="I264" t="str">
        <f t="shared" si="9"/>
        <v>43938</v>
      </c>
      <c r="J264" t="str">
        <f t="shared" si="8"/>
        <v>43938GitegaWheat</v>
      </c>
      <c r="K264">
        <v>80</v>
      </c>
      <c r="L264">
        <v>74</v>
      </c>
      <c r="M264" t="s">
        <v>5</v>
      </c>
      <c r="N264" t="s">
        <v>6</v>
      </c>
      <c r="O264">
        <v>1</v>
      </c>
      <c r="P264" s="1">
        <v>43943.175034722219</v>
      </c>
    </row>
    <row r="265" spans="1:16" x14ac:dyDescent="0.25">
      <c r="A265">
        <v>541402</v>
      </c>
      <c r="B265" t="s">
        <v>0</v>
      </c>
      <c r="C265" t="s">
        <v>27</v>
      </c>
      <c r="D265" t="s">
        <v>11</v>
      </c>
      <c r="E265" t="s">
        <v>13</v>
      </c>
      <c r="F265" t="s">
        <v>13</v>
      </c>
      <c r="G265" t="s">
        <v>26</v>
      </c>
      <c r="H265" s="1">
        <v>43938</v>
      </c>
      <c r="I265" t="str">
        <f t="shared" si="9"/>
        <v>43938</v>
      </c>
      <c r="J265" t="str">
        <f t="shared" si="8"/>
        <v>43938BujumburaYellow Beans</v>
      </c>
      <c r="K265">
        <v>122</v>
      </c>
      <c r="L265">
        <v>117</v>
      </c>
      <c r="M265" t="s">
        <v>5</v>
      </c>
      <c r="N265" t="s">
        <v>6</v>
      </c>
      <c r="O265">
        <v>1</v>
      </c>
      <c r="P265" s="1">
        <v>43943.175046296295</v>
      </c>
    </row>
    <row r="266" spans="1:16" x14ac:dyDescent="0.25">
      <c r="A266">
        <v>541403</v>
      </c>
      <c r="B266" t="s">
        <v>0</v>
      </c>
      <c r="C266" t="s">
        <v>16</v>
      </c>
      <c r="D266" t="s">
        <v>7</v>
      </c>
      <c r="E266" t="s">
        <v>9</v>
      </c>
      <c r="F266" t="s">
        <v>20</v>
      </c>
      <c r="G266" t="s">
        <v>21</v>
      </c>
      <c r="H266" s="1">
        <v>43938</v>
      </c>
      <c r="I266" t="str">
        <f t="shared" si="9"/>
        <v>43938</v>
      </c>
      <c r="J266" t="str">
        <f t="shared" si="8"/>
        <v>43938GicumbiMillet Grain</v>
      </c>
      <c r="K266">
        <v>80</v>
      </c>
      <c r="L266">
        <v>80</v>
      </c>
      <c r="M266" t="s">
        <v>5</v>
      </c>
      <c r="N266" t="s">
        <v>6</v>
      </c>
      <c r="O266">
        <v>1</v>
      </c>
      <c r="P266" s="1">
        <v>43943.175057870372</v>
      </c>
    </row>
    <row r="267" spans="1:16" x14ac:dyDescent="0.25">
      <c r="A267">
        <v>541405</v>
      </c>
      <c r="B267" t="s">
        <v>0</v>
      </c>
      <c r="C267" t="s">
        <v>35</v>
      </c>
      <c r="D267" t="s">
        <v>11</v>
      </c>
      <c r="E267" t="s">
        <v>13</v>
      </c>
      <c r="F267" t="s">
        <v>13</v>
      </c>
      <c r="G267" t="s">
        <v>28</v>
      </c>
      <c r="H267" s="1">
        <v>43938</v>
      </c>
      <c r="I267" t="str">
        <f t="shared" si="9"/>
        <v>43938</v>
      </c>
      <c r="J267" t="str">
        <f t="shared" si="8"/>
        <v>43938NgoziRed Beans</v>
      </c>
      <c r="K267">
        <v>80</v>
      </c>
      <c r="L267">
        <v>74</v>
      </c>
      <c r="M267" t="s">
        <v>5</v>
      </c>
      <c r="N267" t="s">
        <v>6</v>
      </c>
      <c r="O267">
        <v>1</v>
      </c>
      <c r="P267" s="1">
        <v>43943.175081018519</v>
      </c>
    </row>
    <row r="268" spans="1:16" x14ac:dyDescent="0.25">
      <c r="A268">
        <v>541406</v>
      </c>
      <c r="B268" t="s">
        <v>0</v>
      </c>
      <c r="C268" t="s">
        <v>16</v>
      </c>
      <c r="D268" t="s">
        <v>7</v>
      </c>
      <c r="E268" t="s">
        <v>9</v>
      </c>
      <c r="F268" t="s">
        <v>10</v>
      </c>
      <c r="G268" t="s">
        <v>10</v>
      </c>
      <c r="H268" s="1">
        <v>43938</v>
      </c>
      <c r="I268" t="str">
        <f t="shared" si="9"/>
        <v>43938</v>
      </c>
      <c r="J268" t="str">
        <f t="shared" si="8"/>
        <v>43938GicumbiWheat</v>
      </c>
      <c r="K268">
        <v>75</v>
      </c>
      <c r="L268">
        <v>70</v>
      </c>
      <c r="M268" t="s">
        <v>5</v>
      </c>
      <c r="N268" t="s">
        <v>6</v>
      </c>
      <c r="O268">
        <v>1</v>
      </c>
      <c r="P268" s="1">
        <v>43943.175092592595</v>
      </c>
    </row>
    <row r="269" spans="1:16" x14ac:dyDescent="0.25">
      <c r="A269">
        <v>541409</v>
      </c>
      <c r="B269" t="s">
        <v>0</v>
      </c>
      <c r="C269" t="s">
        <v>27</v>
      </c>
      <c r="D269" t="s">
        <v>11</v>
      </c>
      <c r="E269" t="s">
        <v>29</v>
      </c>
      <c r="F269" t="s">
        <v>30</v>
      </c>
      <c r="G269" t="s">
        <v>31</v>
      </c>
      <c r="H269" s="1">
        <v>43938</v>
      </c>
      <c r="I269" t="str">
        <f t="shared" si="9"/>
        <v>43938</v>
      </c>
      <c r="J269" t="str">
        <f t="shared" ref="J269:J332" si="10">I269&amp;C269&amp;G269</f>
        <v>43938BujumburaDry Maize</v>
      </c>
      <c r="K269">
        <v>42</v>
      </c>
      <c r="L269">
        <v>40</v>
      </c>
      <c r="M269" t="s">
        <v>5</v>
      </c>
      <c r="N269" t="s">
        <v>6</v>
      </c>
      <c r="O269">
        <v>1</v>
      </c>
      <c r="P269" s="1">
        <v>43943.175115740742</v>
      </c>
    </row>
    <row r="270" spans="1:16" x14ac:dyDescent="0.25">
      <c r="A270">
        <v>541410</v>
      </c>
      <c r="B270" t="s">
        <v>0</v>
      </c>
      <c r="C270" t="s">
        <v>35</v>
      </c>
      <c r="D270" t="s">
        <v>11</v>
      </c>
      <c r="E270" t="s">
        <v>3</v>
      </c>
      <c r="F270" t="s">
        <v>3</v>
      </c>
      <c r="G270" t="s">
        <v>15</v>
      </c>
      <c r="H270" s="1">
        <v>43938</v>
      </c>
      <c r="I270" t="str">
        <f t="shared" si="9"/>
        <v>43938</v>
      </c>
      <c r="J270" t="str">
        <f t="shared" si="10"/>
        <v>43938NgoziGreen Peas</v>
      </c>
      <c r="K270">
        <v>170</v>
      </c>
      <c r="L270">
        <v>159</v>
      </c>
      <c r="M270" t="s">
        <v>5</v>
      </c>
      <c r="N270" t="s">
        <v>6</v>
      </c>
      <c r="O270">
        <v>1</v>
      </c>
      <c r="P270" s="1">
        <v>43943.175115740742</v>
      </c>
    </row>
    <row r="271" spans="1:16" x14ac:dyDescent="0.25">
      <c r="A271">
        <v>541411</v>
      </c>
      <c r="B271" t="s">
        <v>0</v>
      </c>
      <c r="C271" t="s">
        <v>12</v>
      </c>
      <c r="D271" t="s">
        <v>11</v>
      </c>
      <c r="E271" t="s">
        <v>3</v>
      </c>
      <c r="F271" t="s">
        <v>3</v>
      </c>
      <c r="G271" t="s">
        <v>15</v>
      </c>
      <c r="H271" s="1">
        <v>43938</v>
      </c>
      <c r="I271" t="str">
        <f t="shared" si="9"/>
        <v>43938</v>
      </c>
      <c r="J271" t="str">
        <f t="shared" si="10"/>
        <v>43938GitegaGreen Peas</v>
      </c>
      <c r="K271">
        <v>159</v>
      </c>
      <c r="L271">
        <v>143</v>
      </c>
      <c r="M271" t="s">
        <v>5</v>
      </c>
      <c r="N271" t="s">
        <v>6</v>
      </c>
      <c r="O271">
        <v>1</v>
      </c>
      <c r="P271" s="1">
        <v>43943.175127314818</v>
      </c>
    </row>
    <row r="272" spans="1:16" x14ac:dyDescent="0.25">
      <c r="A272">
        <v>541413</v>
      </c>
      <c r="B272" t="s">
        <v>0</v>
      </c>
      <c r="C272" t="s">
        <v>19</v>
      </c>
      <c r="D272" t="s">
        <v>11</v>
      </c>
      <c r="E272" t="s">
        <v>13</v>
      </c>
      <c r="F272" t="s">
        <v>13</v>
      </c>
      <c r="G272" t="s">
        <v>28</v>
      </c>
      <c r="H272" s="1">
        <v>43938</v>
      </c>
      <c r="I272" t="str">
        <f t="shared" si="9"/>
        <v>43938</v>
      </c>
      <c r="J272" t="str">
        <f t="shared" si="10"/>
        <v>43938KoberoRed Beans</v>
      </c>
      <c r="K272">
        <v>58</v>
      </c>
      <c r="L272">
        <v>53</v>
      </c>
      <c r="M272" t="s">
        <v>5</v>
      </c>
      <c r="N272" t="s">
        <v>6</v>
      </c>
      <c r="O272">
        <v>1</v>
      </c>
      <c r="P272" s="1">
        <v>43943.175173611111</v>
      </c>
    </row>
    <row r="273" spans="1:16" x14ac:dyDescent="0.25">
      <c r="A273">
        <v>541415</v>
      </c>
      <c r="B273" t="s">
        <v>0</v>
      </c>
      <c r="C273" t="s">
        <v>16</v>
      </c>
      <c r="D273" t="s">
        <v>7</v>
      </c>
      <c r="E273" t="s">
        <v>13</v>
      </c>
      <c r="F273" t="s">
        <v>13</v>
      </c>
      <c r="G273" t="s">
        <v>28</v>
      </c>
      <c r="H273" s="1">
        <v>43938</v>
      </c>
      <c r="I273" t="str">
        <f t="shared" si="9"/>
        <v>43938</v>
      </c>
      <c r="J273" t="str">
        <f t="shared" si="10"/>
        <v>43938GicumbiRed Beans</v>
      </c>
      <c r="K273">
        <v>70</v>
      </c>
      <c r="L273">
        <v>64</v>
      </c>
      <c r="M273" t="s">
        <v>5</v>
      </c>
      <c r="N273" t="s">
        <v>6</v>
      </c>
      <c r="O273">
        <v>1</v>
      </c>
      <c r="P273" s="1">
        <v>43943.17523148148</v>
      </c>
    </row>
    <row r="274" spans="1:16" x14ac:dyDescent="0.25">
      <c r="A274">
        <v>541416</v>
      </c>
      <c r="B274" t="s">
        <v>0</v>
      </c>
      <c r="C274" t="s">
        <v>8</v>
      </c>
      <c r="D274" t="s">
        <v>7</v>
      </c>
      <c r="E274" t="s">
        <v>22</v>
      </c>
      <c r="F274" t="s">
        <v>23</v>
      </c>
      <c r="G274" t="s">
        <v>23</v>
      </c>
      <c r="H274" s="1">
        <v>43938</v>
      </c>
      <c r="I274" t="str">
        <f t="shared" si="9"/>
        <v>43938</v>
      </c>
      <c r="J274" t="str">
        <f t="shared" si="10"/>
        <v>43938RuhengeriRice</v>
      </c>
      <c r="K274">
        <v>97</v>
      </c>
      <c r="L274">
        <v>91</v>
      </c>
      <c r="M274" t="s">
        <v>5</v>
      </c>
      <c r="N274" t="s">
        <v>6</v>
      </c>
      <c r="O274">
        <v>1</v>
      </c>
      <c r="P274" s="1">
        <v>43943.175243055557</v>
      </c>
    </row>
    <row r="275" spans="1:16" x14ac:dyDescent="0.25">
      <c r="A275">
        <v>541421</v>
      </c>
      <c r="B275" t="s">
        <v>0</v>
      </c>
      <c r="C275" t="s">
        <v>8</v>
      </c>
      <c r="D275" t="s">
        <v>7</v>
      </c>
      <c r="E275" t="s">
        <v>9</v>
      </c>
      <c r="F275" t="s">
        <v>20</v>
      </c>
      <c r="G275" t="s">
        <v>21</v>
      </c>
      <c r="H275" s="1">
        <v>43938</v>
      </c>
      <c r="I275" t="str">
        <f t="shared" si="9"/>
        <v>43938</v>
      </c>
      <c r="J275" t="str">
        <f t="shared" si="10"/>
        <v>43938RuhengeriMillet Grain</v>
      </c>
      <c r="K275">
        <v>86</v>
      </c>
      <c r="L275">
        <v>75</v>
      </c>
      <c r="M275" t="s">
        <v>5</v>
      </c>
      <c r="N275" t="s">
        <v>6</v>
      </c>
      <c r="O275">
        <v>1</v>
      </c>
      <c r="P275" s="1">
        <v>43943.175324074073</v>
      </c>
    </row>
    <row r="276" spans="1:16" x14ac:dyDescent="0.25">
      <c r="A276">
        <v>541424</v>
      </c>
      <c r="B276" t="s">
        <v>0</v>
      </c>
      <c r="C276" t="s">
        <v>19</v>
      </c>
      <c r="D276" t="s">
        <v>11</v>
      </c>
      <c r="E276" t="s">
        <v>9</v>
      </c>
      <c r="F276" t="s">
        <v>17</v>
      </c>
      <c r="G276" t="s">
        <v>18</v>
      </c>
      <c r="H276" s="1">
        <v>43938</v>
      </c>
      <c r="I276" t="str">
        <f t="shared" si="9"/>
        <v>43938</v>
      </c>
      <c r="J276" t="str">
        <f t="shared" si="10"/>
        <v>43938KoberoRed Sorghum</v>
      </c>
      <c r="K276">
        <v>53</v>
      </c>
      <c r="L276">
        <v>45</v>
      </c>
      <c r="M276" t="s">
        <v>5</v>
      </c>
      <c r="N276" t="s">
        <v>6</v>
      </c>
      <c r="O276">
        <v>1</v>
      </c>
      <c r="P276" s="1">
        <v>43943.175358796296</v>
      </c>
    </row>
    <row r="277" spans="1:16" x14ac:dyDescent="0.25">
      <c r="A277">
        <v>541427</v>
      </c>
      <c r="B277" t="s">
        <v>0</v>
      </c>
      <c r="C277" t="s">
        <v>35</v>
      </c>
      <c r="D277" t="s">
        <v>11</v>
      </c>
      <c r="E277" t="s">
        <v>9</v>
      </c>
      <c r="F277" t="s">
        <v>20</v>
      </c>
      <c r="G277" t="s">
        <v>21</v>
      </c>
      <c r="H277" s="1">
        <v>43938</v>
      </c>
      <c r="I277" t="str">
        <f t="shared" si="9"/>
        <v>43938</v>
      </c>
      <c r="J277" t="str">
        <f t="shared" si="10"/>
        <v>43938NgoziMillet Grain</v>
      </c>
      <c r="K277">
        <v>80</v>
      </c>
      <c r="L277">
        <v>77</v>
      </c>
      <c r="M277" t="s">
        <v>5</v>
      </c>
      <c r="N277" t="s">
        <v>6</v>
      </c>
      <c r="O277">
        <v>1</v>
      </c>
      <c r="P277" s="1">
        <v>43943.175381944442</v>
      </c>
    </row>
    <row r="278" spans="1:16" x14ac:dyDescent="0.25">
      <c r="A278">
        <v>541432</v>
      </c>
      <c r="B278" t="s">
        <v>0</v>
      </c>
      <c r="C278" t="s">
        <v>16</v>
      </c>
      <c r="D278" t="s">
        <v>7</v>
      </c>
      <c r="E278" t="s">
        <v>29</v>
      </c>
      <c r="F278" t="s">
        <v>30</v>
      </c>
      <c r="G278" t="s">
        <v>31</v>
      </c>
      <c r="H278" s="1">
        <v>43938</v>
      </c>
      <c r="I278" t="str">
        <f t="shared" si="9"/>
        <v>43938</v>
      </c>
      <c r="J278" t="str">
        <f t="shared" si="10"/>
        <v>43938GicumbiDry Maize</v>
      </c>
      <c r="K278">
        <v>30</v>
      </c>
      <c r="L278">
        <v>27</v>
      </c>
      <c r="M278" t="s">
        <v>5</v>
      </c>
      <c r="N278" t="s">
        <v>6</v>
      </c>
      <c r="O278">
        <v>1</v>
      </c>
      <c r="P278" s="1">
        <v>43943.175416666665</v>
      </c>
    </row>
    <row r="279" spans="1:16" x14ac:dyDescent="0.25">
      <c r="A279">
        <v>541437</v>
      </c>
      <c r="B279" t="s">
        <v>0</v>
      </c>
      <c r="C279" t="s">
        <v>36</v>
      </c>
      <c r="D279" t="s">
        <v>7</v>
      </c>
      <c r="E279" t="s">
        <v>22</v>
      </c>
      <c r="F279" t="s">
        <v>23</v>
      </c>
      <c r="G279" t="s">
        <v>24</v>
      </c>
      <c r="H279" s="1">
        <v>43938</v>
      </c>
      <c r="I279" t="str">
        <f t="shared" si="9"/>
        <v>43938</v>
      </c>
      <c r="J279" t="str">
        <f t="shared" si="10"/>
        <v>43938KimironkoImported Rice</v>
      </c>
      <c r="K279">
        <v>150</v>
      </c>
      <c r="L279">
        <v>129</v>
      </c>
      <c r="M279" t="s">
        <v>5</v>
      </c>
      <c r="N279" t="s">
        <v>6</v>
      </c>
      <c r="O279">
        <v>1</v>
      </c>
      <c r="P279" s="1">
        <v>43943.175474537034</v>
      </c>
    </row>
    <row r="280" spans="1:16" x14ac:dyDescent="0.25">
      <c r="A280">
        <v>541439</v>
      </c>
      <c r="B280" t="s">
        <v>0</v>
      </c>
      <c r="C280" t="s">
        <v>36</v>
      </c>
      <c r="D280" t="s">
        <v>7</v>
      </c>
      <c r="E280" t="s">
        <v>3</v>
      </c>
      <c r="F280" t="s">
        <v>3</v>
      </c>
      <c r="G280" t="s">
        <v>4</v>
      </c>
      <c r="H280" s="1">
        <v>43938</v>
      </c>
      <c r="I280" t="str">
        <f t="shared" si="9"/>
        <v>43938</v>
      </c>
      <c r="J280" t="str">
        <f t="shared" si="10"/>
        <v>43938KimironkoCowpeas</v>
      </c>
      <c r="K280">
        <v>150</v>
      </c>
      <c r="L280">
        <v>139</v>
      </c>
      <c r="M280" t="s">
        <v>5</v>
      </c>
      <c r="N280" t="s">
        <v>6</v>
      </c>
      <c r="O280">
        <v>1</v>
      </c>
      <c r="P280" s="1">
        <v>43943.175486111111</v>
      </c>
    </row>
    <row r="281" spans="1:16" x14ac:dyDescent="0.25">
      <c r="A281">
        <v>541440</v>
      </c>
      <c r="B281" t="s">
        <v>0</v>
      </c>
      <c r="C281" t="s">
        <v>35</v>
      </c>
      <c r="D281" t="s">
        <v>11</v>
      </c>
      <c r="E281" t="s">
        <v>29</v>
      </c>
      <c r="F281" t="s">
        <v>30</v>
      </c>
      <c r="G281" t="s">
        <v>31</v>
      </c>
      <c r="H281" s="1">
        <v>43938</v>
      </c>
      <c r="I281" t="str">
        <f t="shared" si="9"/>
        <v>43938</v>
      </c>
      <c r="J281" t="str">
        <f t="shared" si="10"/>
        <v>43938NgoziDry Maize</v>
      </c>
      <c r="K281">
        <v>40</v>
      </c>
      <c r="L281">
        <v>37</v>
      </c>
      <c r="M281" t="s">
        <v>5</v>
      </c>
      <c r="N281" t="s">
        <v>6</v>
      </c>
      <c r="O281">
        <v>1</v>
      </c>
      <c r="P281" s="1">
        <v>43943.175509259258</v>
      </c>
    </row>
    <row r="282" spans="1:16" x14ac:dyDescent="0.25">
      <c r="A282">
        <v>541442</v>
      </c>
      <c r="B282" t="s">
        <v>0</v>
      </c>
      <c r="C282" t="s">
        <v>36</v>
      </c>
      <c r="D282" t="s">
        <v>7</v>
      </c>
      <c r="E282" t="s">
        <v>13</v>
      </c>
      <c r="F282" t="s">
        <v>13</v>
      </c>
      <c r="G282" t="s">
        <v>14</v>
      </c>
      <c r="H282" s="1">
        <v>43938</v>
      </c>
      <c r="I282" t="str">
        <f t="shared" si="9"/>
        <v>43938</v>
      </c>
      <c r="J282" t="str">
        <f t="shared" si="10"/>
        <v>43938KimironkoMixed Beans</v>
      </c>
      <c r="K282">
        <v>64</v>
      </c>
      <c r="L282">
        <v>59</v>
      </c>
      <c r="M282" t="s">
        <v>5</v>
      </c>
      <c r="N282" t="s">
        <v>6</v>
      </c>
      <c r="O282">
        <v>1</v>
      </c>
      <c r="P282" s="1">
        <v>43943.175532407404</v>
      </c>
    </row>
    <row r="283" spans="1:16" x14ac:dyDescent="0.25">
      <c r="A283">
        <v>541444</v>
      </c>
      <c r="B283" t="s">
        <v>0</v>
      </c>
      <c r="C283" t="s">
        <v>27</v>
      </c>
      <c r="D283" t="s">
        <v>11</v>
      </c>
      <c r="E283" t="s">
        <v>22</v>
      </c>
      <c r="F283" t="s">
        <v>23</v>
      </c>
      <c r="G283" t="s">
        <v>23</v>
      </c>
      <c r="H283" s="1">
        <v>43938</v>
      </c>
      <c r="I283" t="str">
        <f t="shared" si="9"/>
        <v>43938</v>
      </c>
      <c r="J283" t="str">
        <f t="shared" si="10"/>
        <v>43938BujumburaRice</v>
      </c>
      <c r="K283">
        <v>95</v>
      </c>
      <c r="L283">
        <v>90</v>
      </c>
      <c r="M283" t="s">
        <v>5</v>
      </c>
      <c r="N283" t="s">
        <v>6</v>
      </c>
      <c r="O283">
        <v>1</v>
      </c>
      <c r="P283" s="1">
        <v>43943.175555555557</v>
      </c>
    </row>
    <row r="284" spans="1:16" x14ac:dyDescent="0.25">
      <c r="A284">
        <v>541448</v>
      </c>
      <c r="B284" t="s">
        <v>0</v>
      </c>
      <c r="C284" t="s">
        <v>16</v>
      </c>
      <c r="D284" t="s">
        <v>7</v>
      </c>
      <c r="E284" t="s">
        <v>13</v>
      </c>
      <c r="F284" t="s">
        <v>13</v>
      </c>
      <c r="G284" t="s">
        <v>26</v>
      </c>
      <c r="H284" s="1">
        <v>43938</v>
      </c>
      <c r="I284" t="str">
        <f t="shared" si="9"/>
        <v>43938</v>
      </c>
      <c r="J284" t="str">
        <f t="shared" si="10"/>
        <v>43938GicumbiYellow Beans</v>
      </c>
      <c r="K284">
        <v>75</v>
      </c>
      <c r="L284">
        <v>70</v>
      </c>
      <c r="M284" t="s">
        <v>5</v>
      </c>
      <c r="N284" t="s">
        <v>6</v>
      </c>
      <c r="O284">
        <v>1</v>
      </c>
      <c r="P284" s="1">
        <v>43943.175578703704</v>
      </c>
    </row>
    <row r="285" spans="1:16" x14ac:dyDescent="0.25">
      <c r="A285">
        <v>541449</v>
      </c>
      <c r="B285" t="s">
        <v>0</v>
      </c>
      <c r="C285" t="s">
        <v>27</v>
      </c>
      <c r="D285" t="s">
        <v>11</v>
      </c>
      <c r="E285" t="s">
        <v>9</v>
      </c>
      <c r="F285" t="s">
        <v>20</v>
      </c>
      <c r="G285" t="s">
        <v>21</v>
      </c>
      <c r="H285" s="1">
        <v>43938</v>
      </c>
      <c r="I285" t="str">
        <f t="shared" si="9"/>
        <v>43938</v>
      </c>
      <c r="J285" t="str">
        <f t="shared" si="10"/>
        <v>43938BujumburaMillet Grain</v>
      </c>
      <c r="K285">
        <v>85</v>
      </c>
      <c r="L285">
        <v>80</v>
      </c>
      <c r="M285" t="s">
        <v>5</v>
      </c>
      <c r="N285" t="s">
        <v>6</v>
      </c>
      <c r="O285">
        <v>1</v>
      </c>
      <c r="P285" s="1">
        <v>43943.175578703704</v>
      </c>
    </row>
    <row r="286" spans="1:16" x14ac:dyDescent="0.25">
      <c r="A286">
        <v>541450</v>
      </c>
      <c r="B286" t="s">
        <v>0</v>
      </c>
      <c r="C286" t="s">
        <v>35</v>
      </c>
      <c r="D286" t="s">
        <v>11</v>
      </c>
      <c r="E286" t="s">
        <v>3</v>
      </c>
      <c r="F286" t="s">
        <v>3</v>
      </c>
      <c r="G286" t="s">
        <v>39</v>
      </c>
      <c r="H286" s="1">
        <v>43938</v>
      </c>
      <c r="I286" t="str">
        <f t="shared" si="9"/>
        <v>43938</v>
      </c>
      <c r="J286" t="str">
        <f t="shared" si="10"/>
        <v>43938NgoziDry Peas</v>
      </c>
      <c r="K286">
        <v>212</v>
      </c>
      <c r="L286">
        <v>202</v>
      </c>
      <c r="M286" t="s">
        <v>5</v>
      </c>
      <c r="N286" t="s">
        <v>6</v>
      </c>
      <c r="O286">
        <v>1</v>
      </c>
      <c r="P286" s="1">
        <v>43943.17559027778</v>
      </c>
    </row>
    <row r="287" spans="1:16" x14ac:dyDescent="0.25">
      <c r="A287">
        <v>541452</v>
      </c>
      <c r="B287" t="s">
        <v>0</v>
      </c>
      <c r="C287" t="s">
        <v>35</v>
      </c>
      <c r="D287" t="s">
        <v>11</v>
      </c>
      <c r="E287" t="s">
        <v>9</v>
      </c>
      <c r="F287" t="s">
        <v>17</v>
      </c>
      <c r="G287" t="s">
        <v>18</v>
      </c>
      <c r="H287" s="1">
        <v>43938</v>
      </c>
      <c r="I287" t="str">
        <f t="shared" si="9"/>
        <v>43938</v>
      </c>
      <c r="J287" t="str">
        <f t="shared" si="10"/>
        <v>43938NgoziRed Sorghum</v>
      </c>
      <c r="K287">
        <v>69</v>
      </c>
      <c r="L287">
        <v>64</v>
      </c>
      <c r="M287" t="s">
        <v>5</v>
      </c>
      <c r="N287" t="s">
        <v>6</v>
      </c>
      <c r="O287">
        <v>1</v>
      </c>
      <c r="P287" s="1">
        <v>43943.175659722219</v>
      </c>
    </row>
    <row r="288" spans="1:16" x14ac:dyDescent="0.25">
      <c r="A288">
        <v>541453</v>
      </c>
      <c r="B288" t="s">
        <v>0</v>
      </c>
      <c r="C288" t="s">
        <v>36</v>
      </c>
      <c r="D288" t="s">
        <v>7</v>
      </c>
      <c r="E288" t="s">
        <v>29</v>
      </c>
      <c r="F288" t="s">
        <v>30</v>
      </c>
      <c r="G288" t="s">
        <v>31</v>
      </c>
      <c r="H288" s="1">
        <v>43938</v>
      </c>
      <c r="I288" t="str">
        <f t="shared" si="9"/>
        <v>43938</v>
      </c>
      <c r="J288" t="str">
        <f t="shared" si="10"/>
        <v>43938KimironkoDry Maize</v>
      </c>
      <c r="K288">
        <v>30</v>
      </c>
      <c r="L288">
        <v>27</v>
      </c>
      <c r="M288" t="s">
        <v>5</v>
      </c>
      <c r="N288" t="s">
        <v>6</v>
      </c>
      <c r="O288">
        <v>1</v>
      </c>
      <c r="P288" s="1">
        <v>43943.175682870373</v>
      </c>
    </row>
    <row r="289" spans="1:16" x14ac:dyDescent="0.25">
      <c r="A289">
        <v>541455</v>
      </c>
      <c r="B289" t="s">
        <v>0</v>
      </c>
      <c r="C289" t="s">
        <v>36</v>
      </c>
      <c r="D289" t="s">
        <v>7</v>
      </c>
      <c r="E289" t="s">
        <v>9</v>
      </c>
      <c r="F289" t="s">
        <v>20</v>
      </c>
      <c r="G289" t="s">
        <v>21</v>
      </c>
      <c r="H289" s="1">
        <v>43938</v>
      </c>
      <c r="I289" t="str">
        <f t="shared" si="9"/>
        <v>43938</v>
      </c>
      <c r="J289" t="str">
        <f t="shared" si="10"/>
        <v>43938KimironkoMillet Grain</v>
      </c>
      <c r="K289">
        <v>86</v>
      </c>
      <c r="L289">
        <v>80</v>
      </c>
      <c r="M289" t="s">
        <v>5</v>
      </c>
      <c r="N289" t="s">
        <v>6</v>
      </c>
      <c r="O289">
        <v>1</v>
      </c>
      <c r="P289" s="1">
        <v>43943.175717592596</v>
      </c>
    </row>
    <row r="290" spans="1:16" x14ac:dyDescent="0.25">
      <c r="A290">
        <v>541457</v>
      </c>
      <c r="B290" t="s">
        <v>0</v>
      </c>
      <c r="C290" t="s">
        <v>8</v>
      </c>
      <c r="D290" t="s">
        <v>7</v>
      </c>
      <c r="E290" t="s">
        <v>29</v>
      </c>
      <c r="F290" t="s">
        <v>30</v>
      </c>
      <c r="G290" t="s">
        <v>31</v>
      </c>
      <c r="H290" s="1">
        <v>43938</v>
      </c>
      <c r="I290" t="str">
        <f t="shared" si="9"/>
        <v>43938</v>
      </c>
      <c r="J290" t="str">
        <f t="shared" si="10"/>
        <v>43938RuhengeriDry Maize</v>
      </c>
      <c r="K290">
        <v>32</v>
      </c>
      <c r="L290">
        <v>29</v>
      </c>
      <c r="M290" t="s">
        <v>5</v>
      </c>
      <c r="N290" t="s">
        <v>6</v>
      </c>
      <c r="O290">
        <v>1</v>
      </c>
      <c r="P290" s="1">
        <v>43943.175787037035</v>
      </c>
    </row>
    <row r="291" spans="1:16" x14ac:dyDescent="0.25">
      <c r="A291">
        <v>541460</v>
      </c>
      <c r="B291" t="s">
        <v>0</v>
      </c>
      <c r="C291" t="s">
        <v>36</v>
      </c>
      <c r="D291" t="s">
        <v>7</v>
      </c>
      <c r="E291" t="s">
        <v>3</v>
      </c>
      <c r="F291" t="s">
        <v>3</v>
      </c>
      <c r="G291" t="s">
        <v>15</v>
      </c>
      <c r="H291" s="1">
        <v>43938</v>
      </c>
      <c r="I291" t="str">
        <f t="shared" si="9"/>
        <v>43938</v>
      </c>
      <c r="J291" t="str">
        <f t="shared" si="10"/>
        <v>43938KimironkoGreen Peas</v>
      </c>
      <c r="K291">
        <v>129</v>
      </c>
      <c r="L291">
        <v>118</v>
      </c>
      <c r="M291" t="s">
        <v>5</v>
      </c>
      <c r="N291" t="s">
        <v>6</v>
      </c>
      <c r="O291">
        <v>1</v>
      </c>
      <c r="P291" s="1">
        <v>43943.175844907404</v>
      </c>
    </row>
    <row r="292" spans="1:16" x14ac:dyDescent="0.25">
      <c r="A292">
        <v>541461</v>
      </c>
      <c r="B292" t="s">
        <v>0</v>
      </c>
      <c r="C292" t="s">
        <v>19</v>
      </c>
      <c r="D292" t="s">
        <v>11</v>
      </c>
      <c r="E292" t="s">
        <v>13</v>
      </c>
      <c r="F292" t="s">
        <v>13</v>
      </c>
      <c r="G292" t="s">
        <v>26</v>
      </c>
      <c r="H292" s="1">
        <v>43938</v>
      </c>
      <c r="I292" t="str">
        <f t="shared" si="9"/>
        <v>43938</v>
      </c>
      <c r="J292" t="str">
        <f t="shared" si="10"/>
        <v>43938KoberoYellow Beans</v>
      </c>
      <c r="K292">
        <v>106</v>
      </c>
      <c r="L292">
        <v>95</v>
      </c>
      <c r="M292" t="s">
        <v>5</v>
      </c>
      <c r="N292" t="s">
        <v>6</v>
      </c>
      <c r="O292">
        <v>1</v>
      </c>
      <c r="P292" s="1">
        <v>43943.175868055558</v>
      </c>
    </row>
    <row r="293" spans="1:16" x14ac:dyDescent="0.25">
      <c r="A293">
        <v>535626</v>
      </c>
      <c r="B293" t="s">
        <v>0</v>
      </c>
      <c r="C293" t="s">
        <v>34</v>
      </c>
      <c r="D293" t="s">
        <v>1</v>
      </c>
      <c r="E293" t="s">
        <v>13</v>
      </c>
      <c r="F293" t="s">
        <v>13</v>
      </c>
      <c r="G293" t="s">
        <v>14</v>
      </c>
      <c r="H293" s="1">
        <v>43936</v>
      </c>
      <c r="I293" t="str">
        <f t="shared" si="9"/>
        <v>43936</v>
      </c>
      <c r="J293" t="str">
        <f t="shared" si="10"/>
        <v>43936LiraMixed Beans</v>
      </c>
      <c r="K293">
        <v>98</v>
      </c>
      <c r="L293">
        <v>84</v>
      </c>
      <c r="M293" t="s">
        <v>5</v>
      </c>
      <c r="N293" t="s">
        <v>6</v>
      </c>
      <c r="O293">
        <v>1</v>
      </c>
      <c r="P293" s="1">
        <v>43937.044282407405</v>
      </c>
    </row>
    <row r="294" spans="1:16" x14ac:dyDescent="0.25">
      <c r="A294">
        <v>535627</v>
      </c>
      <c r="B294" t="s">
        <v>0</v>
      </c>
      <c r="C294" t="s">
        <v>12</v>
      </c>
      <c r="D294" t="s">
        <v>11</v>
      </c>
      <c r="E294" t="s">
        <v>13</v>
      </c>
      <c r="F294" t="s">
        <v>13</v>
      </c>
      <c r="G294" t="s">
        <v>28</v>
      </c>
      <c r="H294" s="1">
        <v>43936</v>
      </c>
      <c r="I294" t="str">
        <f t="shared" si="9"/>
        <v>43936</v>
      </c>
      <c r="J294" t="str">
        <f t="shared" si="10"/>
        <v>43936GitegaRed Beans</v>
      </c>
      <c r="K294">
        <v>84</v>
      </c>
      <c r="L294">
        <v>78</v>
      </c>
      <c r="M294" t="s">
        <v>5</v>
      </c>
      <c r="N294" t="s">
        <v>6</v>
      </c>
      <c r="O294">
        <v>1</v>
      </c>
      <c r="P294" s="1">
        <v>43937.044282407405</v>
      </c>
    </row>
    <row r="295" spans="1:16" x14ac:dyDescent="0.25">
      <c r="A295">
        <v>535628</v>
      </c>
      <c r="B295" t="s">
        <v>0</v>
      </c>
      <c r="C295" t="s">
        <v>34</v>
      </c>
      <c r="D295" t="s">
        <v>1</v>
      </c>
      <c r="E295" t="s">
        <v>13</v>
      </c>
      <c r="F295" t="s">
        <v>13</v>
      </c>
      <c r="G295" t="s">
        <v>26</v>
      </c>
      <c r="H295" s="1">
        <v>43936</v>
      </c>
      <c r="I295" t="str">
        <f t="shared" si="9"/>
        <v>43936</v>
      </c>
      <c r="J295" t="str">
        <f t="shared" si="10"/>
        <v>43936LiraYellow Beans</v>
      </c>
      <c r="K295">
        <v>126</v>
      </c>
      <c r="L295">
        <v>112</v>
      </c>
      <c r="M295" t="s">
        <v>5</v>
      </c>
      <c r="N295" t="s">
        <v>6</v>
      </c>
      <c r="O295">
        <v>0</v>
      </c>
      <c r="P295" s="1">
        <v>43937.062719907408</v>
      </c>
    </row>
    <row r="296" spans="1:16" x14ac:dyDescent="0.25">
      <c r="A296">
        <v>535631</v>
      </c>
      <c r="B296" t="s">
        <v>0</v>
      </c>
      <c r="C296" t="s">
        <v>38</v>
      </c>
      <c r="D296" t="s">
        <v>1</v>
      </c>
      <c r="E296" t="s">
        <v>22</v>
      </c>
      <c r="F296" t="s">
        <v>23</v>
      </c>
      <c r="G296" t="s">
        <v>23</v>
      </c>
      <c r="H296" s="1">
        <v>43936</v>
      </c>
      <c r="I296" t="str">
        <f t="shared" si="9"/>
        <v>43936</v>
      </c>
      <c r="J296" t="str">
        <f t="shared" si="10"/>
        <v>43936GuluRice</v>
      </c>
      <c r="K296">
        <v>112</v>
      </c>
      <c r="L296">
        <v>106</v>
      </c>
      <c r="M296" t="s">
        <v>5</v>
      </c>
      <c r="N296" t="s">
        <v>6</v>
      </c>
      <c r="O296">
        <v>1</v>
      </c>
      <c r="P296" s="1">
        <v>43937.044305555559</v>
      </c>
    </row>
    <row r="297" spans="1:16" x14ac:dyDescent="0.25">
      <c r="A297">
        <v>535634</v>
      </c>
      <c r="B297" t="s">
        <v>0</v>
      </c>
      <c r="C297" t="s">
        <v>16</v>
      </c>
      <c r="D297" t="s">
        <v>7</v>
      </c>
      <c r="E297" t="s">
        <v>13</v>
      </c>
      <c r="F297" t="s">
        <v>13</v>
      </c>
      <c r="G297" t="s">
        <v>28</v>
      </c>
      <c r="H297" s="1">
        <v>43936</v>
      </c>
      <c r="I297" t="str">
        <f t="shared" si="9"/>
        <v>43936</v>
      </c>
      <c r="J297" t="str">
        <f t="shared" si="10"/>
        <v>43936GicumbiRed Beans</v>
      </c>
      <c r="K297">
        <v>74</v>
      </c>
      <c r="L297">
        <v>68</v>
      </c>
      <c r="M297" t="s">
        <v>5</v>
      </c>
      <c r="N297" t="s">
        <v>6</v>
      </c>
      <c r="O297">
        <v>1</v>
      </c>
      <c r="P297" s="1">
        <v>43937.044328703705</v>
      </c>
    </row>
    <row r="298" spans="1:16" x14ac:dyDescent="0.25">
      <c r="A298">
        <v>535635</v>
      </c>
      <c r="B298" t="s">
        <v>0</v>
      </c>
      <c r="C298" t="s">
        <v>2</v>
      </c>
      <c r="D298" t="s">
        <v>1</v>
      </c>
      <c r="E298" t="s">
        <v>13</v>
      </c>
      <c r="F298" t="s">
        <v>13</v>
      </c>
      <c r="G298" t="s">
        <v>26</v>
      </c>
      <c r="H298" s="1">
        <v>43936</v>
      </c>
      <c r="I298" t="str">
        <f t="shared" si="9"/>
        <v>43936</v>
      </c>
      <c r="J298" t="str">
        <f t="shared" si="10"/>
        <v>43936KampalaYellow Beans</v>
      </c>
      <c r="K298">
        <v>140</v>
      </c>
      <c r="L298">
        <v>129</v>
      </c>
      <c r="M298" t="s">
        <v>5</v>
      </c>
      <c r="N298" t="s">
        <v>6</v>
      </c>
      <c r="O298">
        <v>1</v>
      </c>
      <c r="P298" s="1">
        <v>43937.044340277775</v>
      </c>
    </row>
    <row r="299" spans="1:16" x14ac:dyDescent="0.25">
      <c r="A299">
        <v>535637</v>
      </c>
      <c r="B299" t="s">
        <v>0</v>
      </c>
      <c r="C299" t="s">
        <v>16</v>
      </c>
      <c r="D299" t="s">
        <v>7</v>
      </c>
      <c r="E299" t="s">
        <v>3</v>
      </c>
      <c r="F299" t="s">
        <v>3</v>
      </c>
      <c r="G299" t="s">
        <v>15</v>
      </c>
      <c r="H299" s="1">
        <v>43936</v>
      </c>
      <c r="I299" t="str">
        <f t="shared" si="9"/>
        <v>43936</v>
      </c>
      <c r="J299" t="str">
        <f t="shared" si="10"/>
        <v>43936GicumbiGreen Peas</v>
      </c>
      <c r="K299">
        <v>148</v>
      </c>
      <c r="L299">
        <v>137</v>
      </c>
      <c r="M299" t="s">
        <v>5</v>
      </c>
      <c r="N299" t="s">
        <v>6</v>
      </c>
      <c r="O299">
        <v>1</v>
      </c>
      <c r="P299" s="1">
        <v>43937.044351851851</v>
      </c>
    </row>
    <row r="300" spans="1:16" x14ac:dyDescent="0.25">
      <c r="A300">
        <v>535640</v>
      </c>
      <c r="B300" t="s">
        <v>0</v>
      </c>
      <c r="C300" t="s">
        <v>8</v>
      </c>
      <c r="D300" t="s">
        <v>7</v>
      </c>
      <c r="E300" t="s">
        <v>13</v>
      </c>
      <c r="F300" t="s">
        <v>13</v>
      </c>
      <c r="G300" t="s">
        <v>14</v>
      </c>
      <c r="H300" s="1">
        <v>43936</v>
      </c>
      <c r="I300" t="str">
        <f t="shared" si="9"/>
        <v>43936</v>
      </c>
      <c r="J300" t="str">
        <f t="shared" si="10"/>
        <v>43936RuhengeriMixed Beans</v>
      </c>
      <c r="K300">
        <v>63</v>
      </c>
      <c r="L300">
        <v>57</v>
      </c>
      <c r="M300" t="s">
        <v>5</v>
      </c>
      <c r="N300" t="s">
        <v>6</v>
      </c>
      <c r="O300">
        <v>1</v>
      </c>
      <c r="P300" s="1">
        <v>43937.044363425928</v>
      </c>
    </row>
    <row r="301" spans="1:16" x14ac:dyDescent="0.25">
      <c r="A301">
        <v>535647</v>
      </c>
      <c r="B301" t="s">
        <v>0</v>
      </c>
      <c r="C301" t="s">
        <v>33</v>
      </c>
      <c r="D301" t="s">
        <v>1</v>
      </c>
      <c r="E301" t="s">
        <v>9</v>
      </c>
      <c r="F301" t="s">
        <v>20</v>
      </c>
      <c r="G301" t="s">
        <v>21</v>
      </c>
      <c r="H301" s="1">
        <v>43936</v>
      </c>
      <c r="I301" t="str">
        <f t="shared" si="9"/>
        <v>43936</v>
      </c>
      <c r="J301" t="str">
        <f t="shared" si="10"/>
        <v>43936KabaleMillet Grain</v>
      </c>
      <c r="K301">
        <v>70</v>
      </c>
      <c r="L301">
        <v>50</v>
      </c>
      <c r="M301" t="s">
        <v>5</v>
      </c>
      <c r="N301" t="s">
        <v>6</v>
      </c>
      <c r="O301">
        <v>0</v>
      </c>
      <c r="P301" s="1">
        <v>43937.062719907408</v>
      </c>
    </row>
    <row r="302" spans="1:16" x14ac:dyDescent="0.25">
      <c r="A302">
        <v>535648</v>
      </c>
      <c r="B302" t="s">
        <v>0</v>
      </c>
      <c r="C302" t="s">
        <v>19</v>
      </c>
      <c r="D302" t="s">
        <v>11</v>
      </c>
      <c r="E302" t="s">
        <v>22</v>
      </c>
      <c r="F302" t="s">
        <v>23</v>
      </c>
      <c r="G302" t="s">
        <v>23</v>
      </c>
      <c r="H302" s="1">
        <v>43936</v>
      </c>
      <c r="I302" t="str">
        <f t="shared" si="9"/>
        <v>43936</v>
      </c>
      <c r="J302" t="str">
        <f t="shared" si="10"/>
        <v>43936KoberoRice</v>
      </c>
      <c r="K302">
        <v>106</v>
      </c>
      <c r="L302">
        <v>98</v>
      </c>
      <c r="M302" t="s">
        <v>5</v>
      </c>
      <c r="N302" t="s">
        <v>6</v>
      </c>
      <c r="O302">
        <v>1</v>
      </c>
      <c r="P302" s="1">
        <v>43937.044409722221</v>
      </c>
    </row>
    <row r="303" spans="1:16" x14ac:dyDescent="0.25">
      <c r="A303">
        <v>535649</v>
      </c>
      <c r="B303" t="s">
        <v>0</v>
      </c>
      <c r="C303" t="s">
        <v>12</v>
      </c>
      <c r="D303" t="s">
        <v>11</v>
      </c>
      <c r="E303" t="s">
        <v>22</v>
      </c>
      <c r="F303" t="s">
        <v>23</v>
      </c>
      <c r="G303" t="s">
        <v>23</v>
      </c>
      <c r="H303" s="1">
        <v>43936</v>
      </c>
      <c r="I303" t="str">
        <f t="shared" si="9"/>
        <v>43936</v>
      </c>
      <c r="J303" t="str">
        <f t="shared" si="10"/>
        <v>43936GitegaRice</v>
      </c>
      <c r="K303">
        <v>117</v>
      </c>
      <c r="L303">
        <v>112</v>
      </c>
      <c r="M303" t="s">
        <v>5</v>
      </c>
      <c r="N303" t="s">
        <v>6</v>
      </c>
      <c r="O303">
        <v>1</v>
      </c>
      <c r="P303" s="1">
        <v>43937.044421296298</v>
      </c>
    </row>
    <row r="304" spans="1:16" x14ac:dyDescent="0.25">
      <c r="A304">
        <v>535652</v>
      </c>
      <c r="B304" t="s">
        <v>0</v>
      </c>
      <c r="C304" t="s">
        <v>34</v>
      </c>
      <c r="D304" t="s">
        <v>1</v>
      </c>
      <c r="E304" t="s">
        <v>3</v>
      </c>
      <c r="F304" t="s">
        <v>3</v>
      </c>
      <c r="G304" t="s">
        <v>15</v>
      </c>
      <c r="H304" s="1">
        <v>43936</v>
      </c>
      <c r="I304" t="str">
        <f t="shared" si="9"/>
        <v>43936</v>
      </c>
      <c r="J304" t="str">
        <f t="shared" si="10"/>
        <v>43936LiraGreen Peas</v>
      </c>
      <c r="K304">
        <v>168</v>
      </c>
      <c r="L304">
        <v>140</v>
      </c>
      <c r="M304" t="s">
        <v>5</v>
      </c>
      <c r="N304" t="s">
        <v>6</v>
      </c>
      <c r="O304">
        <v>1</v>
      </c>
      <c r="P304" s="1">
        <v>43937.044432870367</v>
      </c>
    </row>
    <row r="305" spans="1:16" x14ac:dyDescent="0.25">
      <c r="A305">
        <v>535655</v>
      </c>
      <c r="B305" t="s">
        <v>0</v>
      </c>
      <c r="C305" t="s">
        <v>34</v>
      </c>
      <c r="D305" t="s">
        <v>1</v>
      </c>
      <c r="E305" t="s">
        <v>13</v>
      </c>
      <c r="F305" t="s">
        <v>13</v>
      </c>
      <c r="G305" t="s">
        <v>28</v>
      </c>
      <c r="H305" s="1">
        <v>43936</v>
      </c>
      <c r="I305" t="str">
        <f t="shared" si="9"/>
        <v>43936</v>
      </c>
      <c r="J305" t="str">
        <f t="shared" si="10"/>
        <v>43936LiraRed Beans</v>
      </c>
      <c r="K305">
        <v>126</v>
      </c>
      <c r="L305">
        <v>112</v>
      </c>
      <c r="M305" t="s">
        <v>5</v>
      </c>
      <c r="N305" t="s">
        <v>6</v>
      </c>
      <c r="O305">
        <v>0</v>
      </c>
      <c r="P305" s="1">
        <v>43937.062719907408</v>
      </c>
    </row>
    <row r="306" spans="1:16" x14ac:dyDescent="0.25">
      <c r="A306">
        <v>535656</v>
      </c>
      <c r="B306" t="s">
        <v>0</v>
      </c>
      <c r="C306" t="s">
        <v>36</v>
      </c>
      <c r="D306" t="s">
        <v>7</v>
      </c>
      <c r="E306" t="s">
        <v>22</v>
      </c>
      <c r="F306" t="s">
        <v>23</v>
      </c>
      <c r="G306" t="s">
        <v>24</v>
      </c>
      <c r="H306" s="1">
        <v>43936</v>
      </c>
      <c r="I306" t="str">
        <f t="shared" si="9"/>
        <v>43936</v>
      </c>
      <c r="J306" t="str">
        <f t="shared" si="10"/>
        <v>43936KimironkoImported Rice</v>
      </c>
      <c r="K306">
        <v>160</v>
      </c>
      <c r="L306">
        <v>137</v>
      </c>
      <c r="M306" t="s">
        <v>5</v>
      </c>
      <c r="N306" t="s">
        <v>6</v>
      </c>
      <c r="O306">
        <v>1</v>
      </c>
      <c r="P306" s="1">
        <v>43937.044479166667</v>
      </c>
    </row>
    <row r="307" spans="1:16" x14ac:dyDescent="0.25">
      <c r="A307">
        <v>535661</v>
      </c>
      <c r="B307" t="s">
        <v>0</v>
      </c>
      <c r="C307" t="s">
        <v>35</v>
      </c>
      <c r="D307" t="s">
        <v>11</v>
      </c>
      <c r="E307" t="s">
        <v>9</v>
      </c>
      <c r="F307" t="s">
        <v>20</v>
      </c>
      <c r="G307" t="s">
        <v>21</v>
      </c>
      <c r="H307" s="1">
        <v>43936</v>
      </c>
      <c r="I307" t="str">
        <f t="shared" si="9"/>
        <v>43936</v>
      </c>
      <c r="J307" t="str">
        <f t="shared" si="10"/>
        <v>43936NgoziMillet Grain</v>
      </c>
      <c r="K307">
        <v>84</v>
      </c>
      <c r="L307">
        <v>81</v>
      </c>
      <c r="M307" t="s">
        <v>5</v>
      </c>
      <c r="N307" t="s">
        <v>6</v>
      </c>
      <c r="O307">
        <v>1</v>
      </c>
      <c r="P307" s="1">
        <v>43937.04451388889</v>
      </c>
    </row>
    <row r="308" spans="1:16" x14ac:dyDescent="0.25">
      <c r="A308">
        <v>535663</v>
      </c>
      <c r="B308" t="s">
        <v>0</v>
      </c>
      <c r="C308" t="s">
        <v>38</v>
      </c>
      <c r="D308" t="s">
        <v>1</v>
      </c>
      <c r="E308" t="s">
        <v>3</v>
      </c>
      <c r="F308" t="s">
        <v>3</v>
      </c>
      <c r="G308" t="s">
        <v>15</v>
      </c>
      <c r="H308" s="1">
        <v>43936</v>
      </c>
      <c r="I308" t="str">
        <f t="shared" si="9"/>
        <v>43936</v>
      </c>
      <c r="J308" t="str">
        <f t="shared" si="10"/>
        <v>43936GuluGreen Peas</v>
      </c>
      <c r="K308">
        <v>168</v>
      </c>
      <c r="L308">
        <v>140</v>
      </c>
      <c r="M308" t="s">
        <v>5</v>
      </c>
      <c r="N308" t="s">
        <v>6</v>
      </c>
      <c r="O308">
        <v>1</v>
      </c>
      <c r="P308" s="1">
        <v>43937.04451388889</v>
      </c>
    </row>
    <row r="309" spans="1:16" x14ac:dyDescent="0.25">
      <c r="A309">
        <v>535664</v>
      </c>
      <c r="B309" t="s">
        <v>0</v>
      </c>
      <c r="C309" t="s">
        <v>16</v>
      </c>
      <c r="D309" t="s">
        <v>7</v>
      </c>
      <c r="E309" t="s">
        <v>9</v>
      </c>
      <c r="F309" t="s">
        <v>10</v>
      </c>
      <c r="G309" t="s">
        <v>10</v>
      </c>
      <c r="H309" s="1">
        <v>43936</v>
      </c>
      <c r="I309" t="str">
        <f t="shared" si="9"/>
        <v>43936</v>
      </c>
      <c r="J309" t="str">
        <f t="shared" si="10"/>
        <v>43936GicumbiWheat</v>
      </c>
      <c r="K309">
        <v>80</v>
      </c>
      <c r="L309">
        <v>74</v>
      </c>
      <c r="M309" t="s">
        <v>5</v>
      </c>
      <c r="N309" t="s">
        <v>6</v>
      </c>
      <c r="O309">
        <v>1</v>
      </c>
      <c r="P309" s="1">
        <v>43937.04451388889</v>
      </c>
    </row>
    <row r="310" spans="1:16" x14ac:dyDescent="0.25">
      <c r="A310">
        <v>535669</v>
      </c>
      <c r="B310" t="s">
        <v>0</v>
      </c>
      <c r="C310" t="s">
        <v>8</v>
      </c>
      <c r="D310" t="s">
        <v>7</v>
      </c>
      <c r="E310" t="s">
        <v>9</v>
      </c>
      <c r="F310" t="s">
        <v>17</v>
      </c>
      <c r="G310" t="s">
        <v>18</v>
      </c>
      <c r="H310" s="1">
        <v>43936</v>
      </c>
      <c r="I310" t="str">
        <f t="shared" si="9"/>
        <v>43936</v>
      </c>
      <c r="J310" t="str">
        <f t="shared" si="10"/>
        <v>43936RuhengeriRed Sorghum</v>
      </c>
      <c r="K310">
        <v>43</v>
      </c>
      <c r="L310">
        <v>40</v>
      </c>
      <c r="M310" t="s">
        <v>5</v>
      </c>
      <c r="N310" t="s">
        <v>6</v>
      </c>
      <c r="O310">
        <v>1</v>
      </c>
      <c r="P310" s="1">
        <v>43937.044525462959</v>
      </c>
    </row>
    <row r="311" spans="1:16" x14ac:dyDescent="0.25">
      <c r="A311">
        <v>535672</v>
      </c>
      <c r="B311" t="s">
        <v>0</v>
      </c>
      <c r="C311" t="s">
        <v>27</v>
      </c>
      <c r="D311" t="s">
        <v>11</v>
      </c>
      <c r="E311" t="s">
        <v>22</v>
      </c>
      <c r="F311" t="s">
        <v>23</v>
      </c>
      <c r="G311" t="s">
        <v>23</v>
      </c>
      <c r="H311" s="1">
        <v>43936</v>
      </c>
      <c r="I311" t="str">
        <f t="shared" si="9"/>
        <v>43936</v>
      </c>
      <c r="J311" t="str">
        <f t="shared" si="10"/>
        <v>43936BujumburaRice</v>
      </c>
      <c r="K311">
        <v>101</v>
      </c>
      <c r="L311">
        <v>95</v>
      </c>
      <c r="M311" t="s">
        <v>5</v>
      </c>
      <c r="N311" t="s">
        <v>6</v>
      </c>
      <c r="O311">
        <v>1</v>
      </c>
      <c r="P311" s="1">
        <v>43937.044548611113</v>
      </c>
    </row>
    <row r="312" spans="1:16" x14ac:dyDescent="0.25">
      <c r="A312">
        <v>535674</v>
      </c>
      <c r="B312" t="s">
        <v>0</v>
      </c>
      <c r="C312" t="s">
        <v>36</v>
      </c>
      <c r="D312" t="s">
        <v>7</v>
      </c>
      <c r="E312" t="s">
        <v>13</v>
      </c>
      <c r="F312" t="s">
        <v>13</v>
      </c>
      <c r="G312" t="s">
        <v>14</v>
      </c>
      <c r="H312" s="1">
        <v>43936</v>
      </c>
      <c r="I312" t="str">
        <f t="shared" si="9"/>
        <v>43936</v>
      </c>
      <c r="J312" t="str">
        <f t="shared" si="10"/>
        <v>43936KimironkoMixed Beans</v>
      </c>
      <c r="K312">
        <v>68</v>
      </c>
      <c r="L312">
        <v>63</v>
      </c>
      <c r="M312" t="s">
        <v>5</v>
      </c>
      <c r="N312" t="s">
        <v>6</v>
      </c>
      <c r="O312">
        <v>1</v>
      </c>
      <c r="P312" s="1">
        <v>43937.044548611113</v>
      </c>
    </row>
    <row r="313" spans="1:16" x14ac:dyDescent="0.25">
      <c r="A313">
        <v>535682</v>
      </c>
      <c r="B313" t="s">
        <v>0</v>
      </c>
      <c r="C313" t="s">
        <v>16</v>
      </c>
      <c r="D313" t="s">
        <v>7</v>
      </c>
      <c r="E313" t="s">
        <v>22</v>
      </c>
      <c r="F313" t="s">
        <v>23</v>
      </c>
      <c r="G313" t="s">
        <v>23</v>
      </c>
      <c r="H313" s="1">
        <v>43936</v>
      </c>
      <c r="I313" t="str">
        <f t="shared" si="9"/>
        <v>43936</v>
      </c>
      <c r="J313" t="str">
        <f t="shared" si="10"/>
        <v>43936GicumbiRice</v>
      </c>
      <c r="K313">
        <v>103</v>
      </c>
      <c r="L313">
        <v>97</v>
      </c>
      <c r="M313" t="s">
        <v>5</v>
      </c>
      <c r="N313" t="s">
        <v>6</v>
      </c>
      <c r="O313">
        <v>1</v>
      </c>
      <c r="P313" s="1">
        <v>43937.044618055559</v>
      </c>
    </row>
    <row r="314" spans="1:16" x14ac:dyDescent="0.25">
      <c r="A314">
        <v>535683</v>
      </c>
      <c r="B314" t="s">
        <v>0</v>
      </c>
      <c r="C314" t="s">
        <v>35</v>
      </c>
      <c r="D314" t="s">
        <v>11</v>
      </c>
      <c r="E314" t="s">
        <v>9</v>
      </c>
      <c r="F314" t="s">
        <v>17</v>
      </c>
      <c r="G314" t="s">
        <v>18</v>
      </c>
      <c r="H314" s="1">
        <v>43936</v>
      </c>
      <c r="I314" t="str">
        <f t="shared" si="9"/>
        <v>43936</v>
      </c>
      <c r="J314" t="str">
        <f t="shared" si="10"/>
        <v>43936NgoziRed Sorghum</v>
      </c>
      <c r="K314">
        <v>73</v>
      </c>
      <c r="L314">
        <v>67</v>
      </c>
      <c r="M314" t="s">
        <v>5</v>
      </c>
      <c r="N314" t="s">
        <v>6</v>
      </c>
      <c r="O314">
        <v>1</v>
      </c>
      <c r="P314" s="1">
        <v>43937.044629629629</v>
      </c>
    </row>
    <row r="315" spans="1:16" x14ac:dyDescent="0.25">
      <c r="A315">
        <v>535685</v>
      </c>
      <c r="B315" t="s">
        <v>0</v>
      </c>
      <c r="C315" t="s">
        <v>19</v>
      </c>
      <c r="D315" t="s">
        <v>11</v>
      </c>
      <c r="E315" t="s">
        <v>22</v>
      </c>
      <c r="F315" t="s">
        <v>23</v>
      </c>
      <c r="G315" t="s">
        <v>24</v>
      </c>
      <c r="H315" s="1">
        <v>43936</v>
      </c>
      <c r="I315" t="str">
        <f t="shared" si="9"/>
        <v>43936</v>
      </c>
      <c r="J315" t="str">
        <f t="shared" si="10"/>
        <v>43936KoberoImported Rice</v>
      </c>
      <c r="K315">
        <v>168</v>
      </c>
      <c r="L315">
        <v>162</v>
      </c>
      <c r="M315" t="s">
        <v>5</v>
      </c>
      <c r="N315" t="s">
        <v>6</v>
      </c>
      <c r="O315">
        <v>1</v>
      </c>
      <c r="P315" s="1">
        <v>43937.044629629629</v>
      </c>
    </row>
    <row r="316" spans="1:16" x14ac:dyDescent="0.25">
      <c r="A316">
        <v>535686</v>
      </c>
      <c r="B316" t="s">
        <v>0</v>
      </c>
      <c r="C316" t="s">
        <v>25</v>
      </c>
      <c r="D316" t="s">
        <v>1</v>
      </c>
      <c r="E316" t="s">
        <v>13</v>
      </c>
      <c r="F316" t="s">
        <v>13</v>
      </c>
      <c r="G316" t="s">
        <v>26</v>
      </c>
      <c r="H316" s="1">
        <v>43936</v>
      </c>
      <c r="I316" t="str">
        <f t="shared" si="9"/>
        <v>43936</v>
      </c>
      <c r="J316" t="str">
        <f t="shared" si="10"/>
        <v>43936MasindiYellow Beans</v>
      </c>
      <c r="K316">
        <v>140</v>
      </c>
      <c r="L316">
        <v>123</v>
      </c>
      <c r="M316" t="s">
        <v>5</v>
      </c>
      <c r="N316" t="s">
        <v>6</v>
      </c>
      <c r="O316">
        <v>0</v>
      </c>
      <c r="P316" s="1">
        <v>43937.958564814813</v>
      </c>
    </row>
    <row r="317" spans="1:16" x14ac:dyDescent="0.25">
      <c r="A317">
        <v>535690</v>
      </c>
      <c r="B317" t="s">
        <v>0</v>
      </c>
      <c r="C317" t="s">
        <v>25</v>
      </c>
      <c r="D317" t="s">
        <v>1</v>
      </c>
      <c r="E317" t="s">
        <v>9</v>
      </c>
      <c r="F317" t="s">
        <v>20</v>
      </c>
      <c r="G317" t="s">
        <v>21</v>
      </c>
      <c r="H317" s="1">
        <v>43936</v>
      </c>
      <c r="I317" t="str">
        <f t="shared" si="9"/>
        <v>43936</v>
      </c>
      <c r="J317" t="str">
        <f t="shared" si="10"/>
        <v>43936MasindiMillet Grain</v>
      </c>
      <c r="K317">
        <v>84</v>
      </c>
      <c r="L317">
        <v>56</v>
      </c>
      <c r="M317" t="s">
        <v>5</v>
      </c>
      <c r="N317" t="s">
        <v>6</v>
      </c>
      <c r="O317">
        <v>0</v>
      </c>
      <c r="P317" s="1">
        <v>43937.062719907408</v>
      </c>
    </row>
    <row r="318" spans="1:16" x14ac:dyDescent="0.25">
      <c r="A318">
        <v>535698</v>
      </c>
      <c r="B318" t="s">
        <v>0</v>
      </c>
      <c r="C318" t="s">
        <v>32</v>
      </c>
      <c r="D318" t="s">
        <v>1</v>
      </c>
      <c r="E318" t="s">
        <v>13</v>
      </c>
      <c r="F318" t="s">
        <v>13</v>
      </c>
      <c r="G318" t="s">
        <v>28</v>
      </c>
      <c r="H318" s="1">
        <v>43936</v>
      </c>
      <c r="I318" t="str">
        <f t="shared" si="9"/>
        <v>43936</v>
      </c>
      <c r="J318" t="str">
        <f t="shared" si="10"/>
        <v>43936KapchorwaRed Beans</v>
      </c>
      <c r="K318">
        <v>126</v>
      </c>
      <c r="L318">
        <v>106</v>
      </c>
      <c r="M318" t="s">
        <v>5</v>
      </c>
      <c r="N318" t="s">
        <v>6</v>
      </c>
      <c r="O318">
        <v>0</v>
      </c>
      <c r="P318" s="1">
        <v>43937.062719907408</v>
      </c>
    </row>
    <row r="319" spans="1:16" x14ac:dyDescent="0.25">
      <c r="A319">
        <v>535705</v>
      </c>
      <c r="B319" t="s">
        <v>0</v>
      </c>
      <c r="C319" t="s">
        <v>36</v>
      </c>
      <c r="D319" t="s">
        <v>7</v>
      </c>
      <c r="E319" t="s">
        <v>9</v>
      </c>
      <c r="F319" t="s">
        <v>10</v>
      </c>
      <c r="G319" t="s">
        <v>10</v>
      </c>
      <c r="H319" s="1">
        <v>43936</v>
      </c>
      <c r="I319" t="str">
        <f t="shared" si="9"/>
        <v>43936</v>
      </c>
      <c r="J319" t="str">
        <f t="shared" si="10"/>
        <v>43936KimironkoWheat</v>
      </c>
      <c r="K319">
        <v>85</v>
      </c>
      <c r="L319">
        <v>80</v>
      </c>
      <c r="M319" t="s">
        <v>5</v>
      </c>
      <c r="N319" t="s">
        <v>6</v>
      </c>
      <c r="O319">
        <v>1</v>
      </c>
      <c r="P319" s="1">
        <v>43937.044768518521</v>
      </c>
    </row>
    <row r="320" spans="1:16" x14ac:dyDescent="0.25">
      <c r="A320">
        <v>535706</v>
      </c>
      <c r="B320" t="s">
        <v>0</v>
      </c>
      <c r="C320" t="s">
        <v>8</v>
      </c>
      <c r="D320" t="s">
        <v>7</v>
      </c>
      <c r="E320" t="s">
        <v>13</v>
      </c>
      <c r="F320" t="s">
        <v>13</v>
      </c>
      <c r="G320" t="s">
        <v>28</v>
      </c>
      <c r="H320" s="1">
        <v>43936</v>
      </c>
      <c r="I320" t="str">
        <f t="shared" si="9"/>
        <v>43936</v>
      </c>
      <c r="J320" t="str">
        <f t="shared" si="10"/>
        <v>43936RuhengeriRed Beans</v>
      </c>
      <c r="K320">
        <v>85</v>
      </c>
      <c r="L320">
        <v>80</v>
      </c>
      <c r="M320" t="s">
        <v>5</v>
      </c>
      <c r="N320" t="s">
        <v>6</v>
      </c>
      <c r="O320">
        <v>1</v>
      </c>
      <c r="P320" s="1">
        <v>43937.04478009259</v>
      </c>
    </row>
    <row r="321" spans="1:16" x14ac:dyDescent="0.25">
      <c r="A321">
        <v>535707</v>
      </c>
      <c r="B321" t="s">
        <v>0</v>
      </c>
      <c r="C321" t="s">
        <v>25</v>
      </c>
      <c r="D321" t="s">
        <v>1</v>
      </c>
      <c r="E321" t="s">
        <v>29</v>
      </c>
      <c r="F321" t="s">
        <v>30</v>
      </c>
      <c r="G321" t="s">
        <v>31</v>
      </c>
      <c r="H321" s="1">
        <v>43936</v>
      </c>
      <c r="I321" t="str">
        <f t="shared" si="9"/>
        <v>43936</v>
      </c>
      <c r="J321" t="str">
        <f t="shared" si="10"/>
        <v>43936MasindiDry Maize</v>
      </c>
      <c r="K321">
        <v>34</v>
      </c>
      <c r="L321">
        <v>31</v>
      </c>
      <c r="M321" t="s">
        <v>5</v>
      </c>
      <c r="N321" t="s">
        <v>6</v>
      </c>
      <c r="O321">
        <v>1</v>
      </c>
      <c r="P321" s="1">
        <v>43937.044791666667</v>
      </c>
    </row>
    <row r="322" spans="1:16" x14ac:dyDescent="0.25">
      <c r="A322">
        <v>535710</v>
      </c>
      <c r="B322" t="s">
        <v>0</v>
      </c>
      <c r="C322" t="s">
        <v>33</v>
      </c>
      <c r="D322" t="s">
        <v>1</v>
      </c>
      <c r="E322" t="s">
        <v>13</v>
      </c>
      <c r="F322" t="s">
        <v>13</v>
      </c>
      <c r="G322" t="s">
        <v>26</v>
      </c>
      <c r="H322" s="1">
        <v>43936</v>
      </c>
      <c r="I322" t="str">
        <f t="shared" ref="I322:I385" si="11">LEFT(H322,10)</f>
        <v>43936</v>
      </c>
      <c r="J322" t="str">
        <f t="shared" si="10"/>
        <v>43936KabaleYellow Beans</v>
      </c>
      <c r="K322">
        <v>126</v>
      </c>
      <c r="L322">
        <v>112</v>
      </c>
      <c r="M322" t="s">
        <v>5</v>
      </c>
      <c r="N322" t="s">
        <v>6</v>
      </c>
      <c r="O322">
        <v>0</v>
      </c>
      <c r="P322" s="1">
        <v>43937.062719907408</v>
      </c>
    </row>
    <row r="323" spans="1:16" x14ac:dyDescent="0.25">
      <c r="A323">
        <v>535712</v>
      </c>
      <c r="B323" t="s">
        <v>0</v>
      </c>
      <c r="C323" t="s">
        <v>32</v>
      </c>
      <c r="D323" t="s">
        <v>1</v>
      </c>
      <c r="E323" t="s">
        <v>22</v>
      </c>
      <c r="F323" t="s">
        <v>23</v>
      </c>
      <c r="G323" t="s">
        <v>23</v>
      </c>
      <c r="H323" s="1">
        <v>43936</v>
      </c>
      <c r="I323" t="str">
        <f t="shared" si="11"/>
        <v>43936</v>
      </c>
      <c r="J323" t="str">
        <f t="shared" si="10"/>
        <v>43936KapchorwaRice</v>
      </c>
      <c r="K323">
        <v>112</v>
      </c>
      <c r="L323">
        <v>106</v>
      </c>
      <c r="M323" t="s">
        <v>5</v>
      </c>
      <c r="N323" t="s">
        <v>6</v>
      </c>
      <c r="O323">
        <v>1</v>
      </c>
      <c r="P323" s="1">
        <v>43937.04482638889</v>
      </c>
    </row>
    <row r="324" spans="1:16" x14ac:dyDescent="0.25">
      <c r="A324">
        <v>535713</v>
      </c>
      <c r="B324" t="s">
        <v>0</v>
      </c>
      <c r="C324" t="s">
        <v>12</v>
      </c>
      <c r="D324" t="s">
        <v>11</v>
      </c>
      <c r="E324" t="s">
        <v>22</v>
      </c>
      <c r="F324" t="s">
        <v>23</v>
      </c>
      <c r="G324" t="s">
        <v>24</v>
      </c>
      <c r="H324" s="1">
        <v>43936</v>
      </c>
      <c r="I324" t="str">
        <f t="shared" si="11"/>
        <v>43936</v>
      </c>
      <c r="J324" t="str">
        <f t="shared" si="10"/>
        <v>43936GitegaImported Rice</v>
      </c>
      <c r="K324">
        <v>140</v>
      </c>
      <c r="L324">
        <v>134</v>
      </c>
      <c r="M324" t="s">
        <v>5</v>
      </c>
      <c r="N324" t="s">
        <v>6</v>
      </c>
      <c r="O324">
        <v>1</v>
      </c>
      <c r="P324" s="1">
        <v>43937.04482638889</v>
      </c>
    </row>
    <row r="325" spans="1:16" x14ac:dyDescent="0.25">
      <c r="A325">
        <v>535718</v>
      </c>
      <c r="B325" t="s">
        <v>0</v>
      </c>
      <c r="C325" t="s">
        <v>33</v>
      </c>
      <c r="D325" t="s">
        <v>1</v>
      </c>
      <c r="E325" t="s">
        <v>22</v>
      </c>
      <c r="F325" t="s">
        <v>23</v>
      </c>
      <c r="G325" t="s">
        <v>23</v>
      </c>
      <c r="H325" s="1">
        <v>43936</v>
      </c>
      <c r="I325" t="str">
        <f t="shared" si="11"/>
        <v>43936</v>
      </c>
      <c r="J325" t="str">
        <f t="shared" si="10"/>
        <v>43936KabaleRice</v>
      </c>
      <c r="K325">
        <v>112</v>
      </c>
      <c r="L325">
        <v>101</v>
      </c>
      <c r="M325" t="s">
        <v>5</v>
      </c>
      <c r="N325" t="s">
        <v>6</v>
      </c>
      <c r="O325">
        <v>1</v>
      </c>
      <c r="P325" s="1">
        <v>43937.044872685183</v>
      </c>
    </row>
    <row r="326" spans="1:16" x14ac:dyDescent="0.25">
      <c r="A326">
        <v>535724</v>
      </c>
      <c r="B326" t="s">
        <v>0</v>
      </c>
      <c r="C326" t="s">
        <v>38</v>
      </c>
      <c r="D326" t="s">
        <v>1</v>
      </c>
      <c r="E326" t="s">
        <v>9</v>
      </c>
      <c r="F326" t="s">
        <v>17</v>
      </c>
      <c r="G326" t="s">
        <v>18</v>
      </c>
      <c r="H326" s="1">
        <v>43936</v>
      </c>
      <c r="I326" t="str">
        <f t="shared" si="11"/>
        <v>43936</v>
      </c>
      <c r="J326" t="str">
        <f t="shared" si="10"/>
        <v>43936GuluRed Sorghum</v>
      </c>
      <c r="K326">
        <v>34</v>
      </c>
      <c r="L326">
        <v>28</v>
      </c>
      <c r="M326" t="s">
        <v>5</v>
      </c>
      <c r="N326" t="s">
        <v>6</v>
      </c>
      <c r="O326">
        <v>1</v>
      </c>
      <c r="P326" s="1">
        <v>43937.044907407406</v>
      </c>
    </row>
    <row r="327" spans="1:16" x14ac:dyDescent="0.25">
      <c r="A327">
        <v>535729</v>
      </c>
      <c r="B327" t="s">
        <v>0</v>
      </c>
      <c r="C327" t="s">
        <v>27</v>
      </c>
      <c r="D327" t="s">
        <v>11</v>
      </c>
      <c r="E327" t="s">
        <v>9</v>
      </c>
      <c r="F327" t="s">
        <v>10</v>
      </c>
      <c r="G327" t="s">
        <v>10</v>
      </c>
      <c r="H327" s="1">
        <v>43936</v>
      </c>
      <c r="I327" t="str">
        <f t="shared" si="11"/>
        <v>43936</v>
      </c>
      <c r="J327" t="str">
        <f t="shared" si="10"/>
        <v>43936BujumburaWheat</v>
      </c>
      <c r="K327">
        <v>84</v>
      </c>
      <c r="L327">
        <v>78</v>
      </c>
      <c r="M327" t="s">
        <v>5</v>
      </c>
      <c r="N327" t="s">
        <v>6</v>
      </c>
      <c r="O327">
        <v>1</v>
      </c>
      <c r="P327" s="1">
        <v>43937.044942129629</v>
      </c>
    </row>
    <row r="328" spans="1:16" x14ac:dyDescent="0.25">
      <c r="A328">
        <v>535732</v>
      </c>
      <c r="B328" t="s">
        <v>0</v>
      </c>
      <c r="C328" t="s">
        <v>33</v>
      </c>
      <c r="D328" t="s">
        <v>1</v>
      </c>
      <c r="E328" t="s">
        <v>13</v>
      </c>
      <c r="F328" t="s">
        <v>13</v>
      </c>
      <c r="G328" t="s">
        <v>14</v>
      </c>
      <c r="H328" s="1">
        <v>43936</v>
      </c>
      <c r="I328" t="str">
        <f t="shared" si="11"/>
        <v>43936</v>
      </c>
      <c r="J328" t="str">
        <f t="shared" si="10"/>
        <v>43936KabaleMixed Beans</v>
      </c>
      <c r="K328">
        <v>98</v>
      </c>
      <c r="L328">
        <v>84</v>
      </c>
      <c r="M328" t="s">
        <v>5</v>
      </c>
      <c r="N328" t="s">
        <v>6</v>
      </c>
      <c r="O328">
        <v>1</v>
      </c>
      <c r="P328" s="1">
        <v>43937.044953703706</v>
      </c>
    </row>
    <row r="329" spans="1:16" x14ac:dyDescent="0.25">
      <c r="A329">
        <v>535739</v>
      </c>
      <c r="B329" t="s">
        <v>0</v>
      </c>
      <c r="C329" t="s">
        <v>16</v>
      </c>
      <c r="D329" t="s">
        <v>7</v>
      </c>
      <c r="E329" t="s">
        <v>29</v>
      </c>
      <c r="F329" t="s">
        <v>30</v>
      </c>
      <c r="G329" t="s">
        <v>31</v>
      </c>
      <c r="H329" s="1">
        <v>43936</v>
      </c>
      <c r="I329" t="str">
        <f t="shared" si="11"/>
        <v>43936</v>
      </c>
      <c r="J329" t="str">
        <f t="shared" si="10"/>
        <v>43936GicumbiDry Maize</v>
      </c>
      <c r="K329">
        <v>30</v>
      </c>
      <c r="L329">
        <v>26</v>
      </c>
      <c r="M329" t="s">
        <v>5</v>
      </c>
      <c r="N329" t="s">
        <v>6</v>
      </c>
      <c r="O329">
        <v>1</v>
      </c>
      <c r="P329" s="1">
        <v>43937.045011574075</v>
      </c>
    </row>
    <row r="330" spans="1:16" x14ac:dyDescent="0.25">
      <c r="A330">
        <v>535741</v>
      </c>
      <c r="B330" t="s">
        <v>0</v>
      </c>
      <c r="C330" t="s">
        <v>25</v>
      </c>
      <c r="D330" t="s">
        <v>1</v>
      </c>
      <c r="E330" t="s">
        <v>22</v>
      </c>
      <c r="F330" t="s">
        <v>23</v>
      </c>
      <c r="G330" t="s">
        <v>23</v>
      </c>
      <c r="H330" s="1">
        <v>43936</v>
      </c>
      <c r="I330" t="str">
        <f t="shared" si="11"/>
        <v>43936</v>
      </c>
      <c r="J330" t="str">
        <f t="shared" si="10"/>
        <v>43936MasindiRice</v>
      </c>
      <c r="K330">
        <v>112</v>
      </c>
      <c r="L330">
        <v>106</v>
      </c>
      <c r="M330" t="s">
        <v>5</v>
      </c>
      <c r="N330" t="s">
        <v>6</v>
      </c>
      <c r="O330">
        <v>1</v>
      </c>
      <c r="P330" s="1">
        <v>43937.045023148145</v>
      </c>
    </row>
    <row r="331" spans="1:16" x14ac:dyDescent="0.25">
      <c r="A331">
        <v>535742</v>
      </c>
      <c r="B331" t="s">
        <v>0</v>
      </c>
      <c r="C331" t="s">
        <v>36</v>
      </c>
      <c r="D331" t="s">
        <v>7</v>
      </c>
      <c r="E331" t="s">
        <v>13</v>
      </c>
      <c r="F331" t="s">
        <v>13</v>
      </c>
      <c r="G331" t="s">
        <v>40</v>
      </c>
      <c r="H331" s="1">
        <v>43936</v>
      </c>
      <c r="I331" t="str">
        <f t="shared" si="11"/>
        <v>43936</v>
      </c>
      <c r="J331" t="str">
        <f t="shared" si="10"/>
        <v>43936KimironkoBlack Beans (Dolichos)</v>
      </c>
      <c r="K331">
        <v>148</v>
      </c>
      <c r="L331">
        <v>137</v>
      </c>
      <c r="M331" t="s">
        <v>5</v>
      </c>
      <c r="N331" t="s">
        <v>6</v>
      </c>
      <c r="O331">
        <v>1</v>
      </c>
      <c r="P331" s="1">
        <v>43937.045023148145</v>
      </c>
    </row>
    <row r="332" spans="1:16" x14ac:dyDescent="0.25">
      <c r="A332">
        <v>535745</v>
      </c>
      <c r="B332" t="s">
        <v>0</v>
      </c>
      <c r="C332" t="s">
        <v>33</v>
      </c>
      <c r="D332" t="s">
        <v>1</v>
      </c>
      <c r="E332" t="s">
        <v>13</v>
      </c>
      <c r="F332" t="s">
        <v>13</v>
      </c>
      <c r="G332" t="s">
        <v>28</v>
      </c>
      <c r="H332" s="1">
        <v>43936</v>
      </c>
      <c r="I332" t="str">
        <f t="shared" si="11"/>
        <v>43936</v>
      </c>
      <c r="J332" t="str">
        <f t="shared" si="10"/>
        <v>43936KabaleRed Beans</v>
      </c>
      <c r="K332">
        <v>112</v>
      </c>
      <c r="L332">
        <v>106</v>
      </c>
      <c r="M332" t="s">
        <v>5</v>
      </c>
      <c r="N332" t="s">
        <v>6</v>
      </c>
      <c r="O332">
        <v>1</v>
      </c>
      <c r="P332" s="1">
        <v>43937.045034722221</v>
      </c>
    </row>
    <row r="333" spans="1:16" x14ac:dyDescent="0.25">
      <c r="A333">
        <v>535749</v>
      </c>
      <c r="B333" t="s">
        <v>0</v>
      </c>
      <c r="C333" t="s">
        <v>36</v>
      </c>
      <c r="D333" t="s">
        <v>7</v>
      </c>
      <c r="E333" t="s">
        <v>13</v>
      </c>
      <c r="F333" t="s">
        <v>13</v>
      </c>
      <c r="G333" t="s">
        <v>28</v>
      </c>
      <c r="H333" s="1">
        <v>43936</v>
      </c>
      <c r="I333" t="str">
        <f t="shared" si="11"/>
        <v>43936</v>
      </c>
      <c r="J333" t="str">
        <f t="shared" ref="J333:J396" si="12">I333&amp;C333&amp;G333</f>
        <v>43936KimironkoRed Beans</v>
      </c>
      <c r="K333">
        <v>85</v>
      </c>
      <c r="L333">
        <v>80</v>
      </c>
      <c r="M333" t="s">
        <v>5</v>
      </c>
      <c r="N333" t="s">
        <v>6</v>
      </c>
      <c r="O333">
        <v>1</v>
      </c>
      <c r="P333" s="1">
        <v>43937.045057870368</v>
      </c>
    </row>
    <row r="334" spans="1:16" x14ac:dyDescent="0.25">
      <c r="A334">
        <v>535750</v>
      </c>
      <c r="B334" t="s">
        <v>0</v>
      </c>
      <c r="C334" t="s">
        <v>35</v>
      </c>
      <c r="D334" t="s">
        <v>11</v>
      </c>
      <c r="E334" t="s">
        <v>3</v>
      </c>
      <c r="F334" t="s">
        <v>3</v>
      </c>
      <c r="G334" t="s">
        <v>39</v>
      </c>
      <c r="H334" s="1">
        <v>43936</v>
      </c>
      <c r="I334" t="str">
        <f t="shared" si="11"/>
        <v>43936</v>
      </c>
      <c r="J334" t="str">
        <f t="shared" si="12"/>
        <v>43936NgoziDry Peas</v>
      </c>
      <c r="K334">
        <v>224</v>
      </c>
      <c r="L334">
        <v>213</v>
      </c>
      <c r="M334" t="s">
        <v>5</v>
      </c>
      <c r="N334" t="s">
        <v>6</v>
      </c>
      <c r="O334">
        <v>1</v>
      </c>
      <c r="P334" s="1">
        <v>43937.045069444444</v>
      </c>
    </row>
    <row r="335" spans="1:16" x14ac:dyDescent="0.25">
      <c r="A335">
        <v>535753</v>
      </c>
      <c r="B335" t="s">
        <v>0</v>
      </c>
      <c r="C335" t="s">
        <v>36</v>
      </c>
      <c r="D335" t="s">
        <v>7</v>
      </c>
      <c r="E335" t="s">
        <v>22</v>
      </c>
      <c r="F335" t="s">
        <v>23</v>
      </c>
      <c r="G335" t="s">
        <v>23</v>
      </c>
      <c r="H335" s="1">
        <v>43936</v>
      </c>
      <c r="I335" t="str">
        <f t="shared" si="11"/>
        <v>43936</v>
      </c>
      <c r="J335" t="str">
        <f t="shared" si="12"/>
        <v>43936KimironkoRice</v>
      </c>
      <c r="K335">
        <v>103</v>
      </c>
      <c r="L335">
        <v>91</v>
      </c>
      <c r="M335" t="s">
        <v>5</v>
      </c>
      <c r="N335" t="s">
        <v>6</v>
      </c>
      <c r="O335">
        <v>1</v>
      </c>
      <c r="P335" s="1">
        <v>43937.045081018521</v>
      </c>
    </row>
    <row r="336" spans="1:16" x14ac:dyDescent="0.25">
      <c r="A336">
        <v>535755</v>
      </c>
      <c r="B336" t="s">
        <v>0</v>
      </c>
      <c r="C336" t="s">
        <v>8</v>
      </c>
      <c r="D336" t="s">
        <v>7</v>
      </c>
      <c r="E336" t="s">
        <v>13</v>
      </c>
      <c r="F336" t="s">
        <v>13</v>
      </c>
      <c r="G336" t="s">
        <v>26</v>
      </c>
      <c r="H336" s="1">
        <v>43936</v>
      </c>
      <c r="I336" t="str">
        <f t="shared" si="11"/>
        <v>43936</v>
      </c>
      <c r="J336" t="str">
        <f t="shared" si="12"/>
        <v>43936RuhengeriYellow Beans</v>
      </c>
      <c r="K336">
        <v>97</v>
      </c>
      <c r="L336">
        <v>91</v>
      </c>
      <c r="M336" t="s">
        <v>5</v>
      </c>
      <c r="N336" t="s">
        <v>6</v>
      </c>
      <c r="O336">
        <v>1</v>
      </c>
      <c r="P336" s="1">
        <v>43937.045104166667</v>
      </c>
    </row>
    <row r="337" spans="1:16" x14ac:dyDescent="0.25">
      <c r="A337">
        <v>535758</v>
      </c>
      <c r="B337" t="s">
        <v>0</v>
      </c>
      <c r="C337" t="s">
        <v>33</v>
      </c>
      <c r="D337" t="s">
        <v>1</v>
      </c>
      <c r="E337" t="s">
        <v>29</v>
      </c>
      <c r="F337" t="s">
        <v>30</v>
      </c>
      <c r="G337" t="s">
        <v>31</v>
      </c>
      <c r="H337" s="1">
        <v>43936</v>
      </c>
      <c r="I337" t="str">
        <f t="shared" si="11"/>
        <v>43936</v>
      </c>
      <c r="J337" t="str">
        <f t="shared" si="12"/>
        <v>43936KabaleDry Maize</v>
      </c>
      <c r="K337">
        <v>42</v>
      </c>
      <c r="L337">
        <v>34</v>
      </c>
      <c r="M337" t="s">
        <v>5</v>
      </c>
      <c r="N337" t="s">
        <v>6</v>
      </c>
      <c r="O337">
        <v>1</v>
      </c>
      <c r="P337" s="1">
        <v>43937.045104166667</v>
      </c>
    </row>
    <row r="338" spans="1:16" x14ac:dyDescent="0.25">
      <c r="A338">
        <v>535762</v>
      </c>
      <c r="B338" t="s">
        <v>0</v>
      </c>
      <c r="C338" t="s">
        <v>38</v>
      </c>
      <c r="D338" t="s">
        <v>1</v>
      </c>
      <c r="E338" t="s">
        <v>13</v>
      </c>
      <c r="F338" t="s">
        <v>13</v>
      </c>
      <c r="G338" t="s">
        <v>26</v>
      </c>
      <c r="H338" s="1">
        <v>43936</v>
      </c>
      <c r="I338" t="str">
        <f t="shared" si="11"/>
        <v>43936</v>
      </c>
      <c r="J338" t="str">
        <f t="shared" si="12"/>
        <v>43936GuluYellow Beans</v>
      </c>
      <c r="K338">
        <v>126</v>
      </c>
      <c r="L338">
        <v>115</v>
      </c>
      <c r="M338" t="s">
        <v>5</v>
      </c>
      <c r="N338" t="s">
        <v>6</v>
      </c>
      <c r="O338">
        <v>1</v>
      </c>
      <c r="P338" s="1">
        <v>43937.045127314814</v>
      </c>
    </row>
    <row r="339" spans="1:16" x14ac:dyDescent="0.25">
      <c r="A339">
        <v>535766</v>
      </c>
      <c r="B339" t="s">
        <v>0</v>
      </c>
      <c r="C339" t="s">
        <v>27</v>
      </c>
      <c r="D339" t="s">
        <v>11</v>
      </c>
      <c r="E339" t="s">
        <v>3</v>
      </c>
      <c r="F339" t="s">
        <v>3</v>
      </c>
      <c r="G339" t="s">
        <v>39</v>
      </c>
      <c r="H339" s="1">
        <v>43936</v>
      </c>
      <c r="I339" t="str">
        <f t="shared" si="11"/>
        <v>43936</v>
      </c>
      <c r="J339" t="str">
        <f t="shared" si="12"/>
        <v>43936BujumburaDry Peas</v>
      </c>
      <c r="K339">
        <v>224</v>
      </c>
      <c r="L339">
        <v>218</v>
      </c>
      <c r="M339" t="s">
        <v>5</v>
      </c>
      <c r="N339" t="s">
        <v>6</v>
      </c>
      <c r="O339">
        <v>1</v>
      </c>
      <c r="P339" s="1">
        <v>43937.045162037037</v>
      </c>
    </row>
    <row r="340" spans="1:16" x14ac:dyDescent="0.25">
      <c r="A340">
        <v>535767</v>
      </c>
      <c r="B340" t="s">
        <v>0</v>
      </c>
      <c r="C340" t="s">
        <v>32</v>
      </c>
      <c r="D340" t="s">
        <v>1</v>
      </c>
      <c r="E340" t="s">
        <v>13</v>
      </c>
      <c r="F340" t="s">
        <v>13</v>
      </c>
      <c r="G340" t="s">
        <v>14</v>
      </c>
      <c r="H340" s="1">
        <v>43936</v>
      </c>
      <c r="I340" t="str">
        <f t="shared" si="11"/>
        <v>43936</v>
      </c>
      <c r="J340" t="str">
        <f t="shared" si="12"/>
        <v>43936KapchorwaMixed Beans</v>
      </c>
      <c r="K340">
        <v>98</v>
      </c>
      <c r="L340">
        <v>84</v>
      </c>
      <c r="M340" t="s">
        <v>5</v>
      </c>
      <c r="N340" t="s">
        <v>6</v>
      </c>
      <c r="O340">
        <v>1</v>
      </c>
      <c r="P340" s="1">
        <v>43937.045219907406</v>
      </c>
    </row>
    <row r="341" spans="1:16" x14ac:dyDescent="0.25">
      <c r="A341">
        <v>535768</v>
      </c>
      <c r="B341" t="s">
        <v>0</v>
      </c>
      <c r="C341" t="s">
        <v>32</v>
      </c>
      <c r="D341" t="s">
        <v>1</v>
      </c>
      <c r="E341" t="s">
        <v>29</v>
      </c>
      <c r="F341" t="s">
        <v>30</v>
      </c>
      <c r="G341" t="s">
        <v>31</v>
      </c>
      <c r="H341" s="1">
        <v>43936</v>
      </c>
      <c r="I341" t="str">
        <f t="shared" si="11"/>
        <v>43936</v>
      </c>
      <c r="J341" t="str">
        <f t="shared" si="12"/>
        <v>43936KapchorwaDry Maize</v>
      </c>
      <c r="K341">
        <v>42</v>
      </c>
      <c r="L341">
        <v>31</v>
      </c>
      <c r="M341" t="s">
        <v>5</v>
      </c>
      <c r="N341" t="s">
        <v>6</v>
      </c>
      <c r="O341">
        <v>1</v>
      </c>
      <c r="P341" s="1">
        <v>43937.045219907406</v>
      </c>
    </row>
    <row r="342" spans="1:16" x14ac:dyDescent="0.25">
      <c r="A342">
        <v>535776</v>
      </c>
      <c r="B342" t="s">
        <v>0</v>
      </c>
      <c r="C342" t="s">
        <v>34</v>
      </c>
      <c r="D342" t="s">
        <v>1</v>
      </c>
      <c r="E342" t="s">
        <v>13</v>
      </c>
      <c r="F342" t="s">
        <v>13</v>
      </c>
      <c r="G342" t="s">
        <v>37</v>
      </c>
      <c r="H342" s="1">
        <v>43936</v>
      </c>
      <c r="I342" t="str">
        <f t="shared" si="11"/>
        <v>43936</v>
      </c>
      <c r="J342" t="str">
        <f t="shared" si="12"/>
        <v>43936LiraGreen Gram</v>
      </c>
      <c r="K342">
        <v>112</v>
      </c>
      <c r="L342">
        <v>98</v>
      </c>
      <c r="M342" t="s">
        <v>5</v>
      </c>
      <c r="N342" t="s">
        <v>6</v>
      </c>
      <c r="O342">
        <v>0</v>
      </c>
      <c r="P342" s="1">
        <v>43937.062719907408</v>
      </c>
    </row>
    <row r="343" spans="1:16" x14ac:dyDescent="0.25">
      <c r="A343">
        <v>535777</v>
      </c>
      <c r="B343" t="s">
        <v>0</v>
      </c>
      <c r="C343" t="s">
        <v>12</v>
      </c>
      <c r="D343" t="s">
        <v>11</v>
      </c>
      <c r="E343" t="s">
        <v>13</v>
      </c>
      <c r="F343" t="s">
        <v>13</v>
      </c>
      <c r="G343" t="s">
        <v>26</v>
      </c>
      <c r="H343" s="1">
        <v>43936</v>
      </c>
      <c r="I343" t="str">
        <f t="shared" si="11"/>
        <v>43936</v>
      </c>
      <c r="J343" t="str">
        <f t="shared" si="12"/>
        <v>43936GitegaYellow Beans</v>
      </c>
      <c r="K343">
        <v>89</v>
      </c>
      <c r="L343">
        <v>84</v>
      </c>
      <c r="M343" t="s">
        <v>5</v>
      </c>
      <c r="N343" t="s">
        <v>6</v>
      </c>
      <c r="O343">
        <v>0</v>
      </c>
      <c r="P343" s="1">
        <v>43937.062719907408</v>
      </c>
    </row>
    <row r="344" spans="1:16" x14ac:dyDescent="0.25">
      <c r="A344">
        <v>535781</v>
      </c>
      <c r="B344" t="s">
        <v>0</v>
      </c>
      <c r="C344" t="s">
        <v>32</v>
      </c>
      <c r="D344" t="s">
        <v>1</v>
      </c>
      <c r="E344" t="s">
        <v>22</v>
      </c>
      <c r="F344" t="s">
        <v>23</v>
      </c>
      <c r="G344" t="s">
        <v>24</v>
      </c>
      <c r="H344" s="1">
        <v>43936</v>
      </c>
      <c r="I344" t="str">
        <f t="shared" si="11"/>
        <v>43936</v>
      </c>
      <c r="J344" t="str">
        <f t="shared" si="12"/>
        <v>43936KapchorwaImported Rice</v>
      </c>
      <c r="K344">
        <v>126</v>
      </c>
      <c r="L344">
        <v>106</v>
      </c>
      <c r="M344" t="s">
        <v>5</v>
      </c>
      <c r="N344" t="s">
        <v>6</v>
      </c>
      <c r="O344">
        <v>1</v>
      </c>
      <c r="P344" s="1">
        <v>43937.045347222222</v>
      </c>
    </row>
    <row r="345" spans="1:16" x14ac:dyDescent="0.25">
      <c r="A345">
        <v>535782</v>
      </c>
      <c r="B345" t="s">
        <v>0</v>
      </c>
      <c r="C345" t="s">
        <v>27</v>
      </c>
      <c r="D345" t="s">
        <v>11</v>
      </c>
      <c r="E345" t="s">
        <v>9</v>
      </c>
      <c r="F345" t="s">
        <v>20</v>
      </c>
      <c r="G345" t="s">
        <v>21</v>
      </c>
      <c r="H345" s="1">
        <v>43936</v>
      </c>
      <c r="I345" t="str">
        <f t="shared" si="11"/>
        <v>43936</v>
      </c>
      <c r="J345" t="str">
        <f t="shared" si="12"/>
        <v>43936BujumburaMillet Grain</v>
      </c>
      <c r="K345">
        <v>89</v>
      </c>
      <c r="L345">
        <v>84</v>
      </c>
      <c r="M345" t="s">
        <v>5</v>
      </c>
      <c r="N345" t="s">
        <v>6</v>
      </c>
      <c r="O345">
        <v>1</v>
      </c>
      <c r="P345" s="1">
        <v>43937.045347222222</v>
      </c>
    </row>
    <row r="346" spans="1:16" x14ac:dyDescent="0.25">
      <c r="A346">
        <v>535784</v>
      </c>
      <c r="B346" t="s">
        <v>0</v>
      </c>
      <c r="C346" t="s">
        <v>12</v>
      </c>
      <c r="D346" t="s">
        <v>11</v>
      </c>
      <c r="E346" t="s">
        <v>13</v>
      </c>
      <c r="F346" t="s">
        <v>13</v>
      </c>
      <c r="G346" t="s">
        <v>14</v>
      </c>
      <c r="H346" s="1">
        <v>43936</v>
      </c>
      <c r="I346" t="str">
        <f t="shared" si="11"/>
        <v>43936</v>
      </c>
      <c r="J346" t="str">
        <f t="shared" si="12"/>
        <v>43936GitegaMixed Beans</v>
      </c>
      <c r="K346">
        <v>78</v>
      </c>
      <c r="L346">
        <v>73</v>
      </c>
      <c r="M346" t="s">
        <v>5</v>
      </c>
      <c r="N346" t="s">
        <v>6</v>
      </c>
      <c r="O346">
        <v>1</v>
      </c>
      <c r="P346" s="1">
        <v>43937.045358796298</v>
      </c>
    </row>
    <row r="347" spans="1:16" x14ac:dyDescent="0.25">
      <c r="A347">
        <v>535786</v>
      </c>
      <c r="B347" t="s">
        <v>0</v>
      </c>
      <c r="C347" t="s">
        <v>8</v>
      </c>
      <c r="D347" t="s">
        <v>7</v>
      </c>
      <c r="E347" t="s">
        <v>9</v>
      </c>
      <c r="F347" t="s">
        <v>20</v>
      </c>
      <c r="G347" t="s">
        <v>21</v>
      </c>
      <c r="H347" s="1">
        <v>43936</v>
      </c>
      <c r="I347" t="str">
        <f t="shared" si="11"/>
        <v>43936</v>
      </c>
      <c r="J347" t="str">
        <f t="shared" si="12"/>
        <v>43936RuhengeriMillet Grain</v>
      </c>
      <c r="K347">
        <v>91</v>
      </c>
      <c r="L347">
        <v>80</v>
      </c>
      <c r="M347" t="s">
        <v>5</v>
      </c>
      <c r="N347" t="s">
        <v>6</v>
      </c>
      <c r="O347">
        <v>1</v>
      </c>
      <c r="P347" s="1">
        <v>43937.045370370368</v>
      </c>
    </row>
    <row r="348" spans="1:16" x14ac:dyDescent="0.25">
      <c r="A348">
        <v>535789</v>
      </c>
      <c r="B348" t="s">
        <v>0</v>
      </c>
      <c r="C348" t="s">
        <v>19</v>
      </c>
      <c r="D348" t="s">
        <v>11</v>
      </c>
      <c r="E348" t="s">
        <v>9</v>
      </c>
      <c r="F348" t="s">
        <v>20</v>
      </c>
      <c r="G348" t="s">
        <v>21</v>
      </c>
      <c r="H348" s="1">
        <v>43936</v>
      </c>
      <c r="I348" t="str">
        <f t="shared" si="11"/>
        <v>43936</v>
      </c>
      <c r="J348" t="str">
        <f t="shared" si="12"/>
        <v>43936KoberoMillet Grain</v>
      </c>
      <c r="K348">
        <v>73</v>
      </c>
      <c r="L348">
        <v>67</v>
      </c>
      <c r="M348" t="s">
        <v>5</v>
      </c>
      <c r="N348" t="s">
        <v>6</v>
      </c>
      <c r="O348">
        <v>1</v>
      </c>
      <c r="P348" s="1">
        <v>43937.045416666668</v>
      </c>
    </row>
    <row r="349" spans="1:16" x14ac:dyDescent="0.25">
      <c r="A349">
        <v>535791</v>
      </c>
      <c r="B349" t="s">
        <v>0</v>
      </c>
      <c r="C349" t="s">
        <v>19</v>
      </c>
      <c r="D349" t="s">
        <v>11</v>
      </c>
      <c r="E349" t="s">
        <v>3</v>
      </c>
      <c r="F349" t="s">
        <v>3</v>
      </c>
      <c r="G349" t="s">
        <v>15</v>
      </c>
      <c r="H349" s="1">
        <v>43936</v>
      </c>
      <c r="I349" t="str">
        <f t="shared" si="11"/>
        <v>43936</v>
      </c>
      <c r="J349" t="str">
        <f t="shared" si="12"/>
        <v>43936KoberoGreen Peas</v>
      </c>
      <c r="K349">
        <v>168</v>
      </c>
      <c r="L349">
        <v>151</v>
      </c>
      <c r="M349" t="s">
        <v>5</v>
      </c>
      <c r="N349" t="s">
        <v>6</v>
      </c>
      <c r="O349">
        <v>1</v>
      </c>
      <c r="P349" s="1">
        <v>43937.045416666668</v>
      </c>
    </row>
    <row r="350" spans="1:16" x14ac:dyDescent="0.25">
      <c r="A350">
        <v>535793</v>
      </c>
      <c r="B350" t="s">
        <v>0</v>
      </c>
      <c r="C350" t="s">
        <v>25</v>
      </c>
      <c r="D350" t="s">
        <v>1</v>
      </c>
      <c r="E350" t="s">
        <v>9</v>
      </c>
      <c r="F350" t="s">
        <v>17</v>
      </c>
      <c r="G350" t="s">
        <v>18</v>
      </c>
      <c r="H350" s="1">
        <v>43936</v>
      </c>
      <c r="I350" t="str">
        <f t="shared" si="11"/>
        <v>43936</v>
      </c>
      <c r="J350" t="str">
        <f t="shared" si="12"/>
        <v>43936MasindiRed Sorghum</v>
      </c>
      <c r="K350">
        <v>42</v>
      </c>
      <c r="L350">
        <v>36</v>
      </c>
      <c r="M350" t="s">
        <v>5</v>
      </c>
      <c r="N350" t="s">
        <v>6</v>
      </c>
      <c r="O350">
        <v>1</v>
      </c>
      <c r="P350" s="1">
        <v>43937.045428240737</v>
      </c>
    </row>
    <row r="351" spans="1:16" x14ac:dyDescent="0.25">
      <c r="A351">
        <v>535795</v>
      </c>
      <c r="B351" t="s">
        <v>0</v>
      </c>
      <c r="C351" t="s">
        <v>2</v>
      </c>
      <c r="D351" t="s">
        <v>1</v>
      </c>
      <c r="E351" t="s">
        <v>22</v>
      </c>
      <c r="F351" t="s">
        <v>23</v>
      </c>
      <c r="G351" t="s">
        <v>24</v>
      </c>
      <c r="H351" s="1">
        <v>43936</v>
      </c>
      <c r="I351" t="str">
        <f t="shared" si="11"/>
        <v>43936</v>
      </c>
      <c r="J351" t="str">
        <f t="shared" si="12"/>
        <v>43936KampalaImported Rice</v>
      </c>
      <c r="K351">
        <v>126</v>
      </c>
      <c r="L351">
        <v>109</v>
      </c>
      <c r="M351" t="s">
        <v>5</v>
      </c>
      <c r="N351" t="s">
        <v>6</v>
      </c>
      <c r="O351">
        <v>1</v>
      </c>
      <c r="P351" s="1">
        <v>43937.045439814814</v>
      </c>
    </row>
    <row r="352" spans="1:16" x14ac:dyDescent="0.25">
      <c r="A352">
        <v>535796</v>
      </c>
      <c r="B352" t="s">
        <v>0</v>
      </c>
      <c r="C352" t="s">
        <v>2</v>
      </c>
      <c r="D352" t="s">
        <v>1</v>
      </c>
      <c r="E352" t="s">
        <v>9</v>
      </c>
      <c r="F352" t="s">
        <v>17</v>
      </c>
      <c r="G352" t="s">
        <v>18</v>
      </c>
      <c r="H352" s="1">
        <v>43936</v>
      </c>
      <c r="I352" t="str">
        <f t="shared" si="11"/>
        <v>43936</v>
      </c>
      <c r="J352" t="str">
        <f t="shared" si="12"/>
        <v>43936KampalaRed Sorghum</v>
      </c>
      <c r="K352">
        <v>42</v>
      </c>
      <c r="L352">
        <v>36</v>
      </c>
      <c r="M352" t="s">
        <v>5</v>
      </c>
      <c r="N352" t="s">
        <v>6</v>
      </c>
      <c r="O352">
        <v>1</v>
      </c>
      <c r="P352" s="1">
        <v>43937.04546296296</v>
      </c>
    </row>
    <row r="353" spans="1:16" x14ac:dyDescent="0.25">
      <c r="A353">
        <v>535797</v>
      </c>
      <c r="B353" t="s">
        <v>0</v>
      </c>
      <c r="C353" t="s">
        <v>16</v>
      </c>
      <c r="D353" t="s">
        <v>7</v>
      </c>
      <c r="E353" t="s">
        <v>13</v>
      </c>
      <c r="F353" t="s">
        <v>13</v>
      </c>
      <c r="G353" t="s">
        <v>14</v>
      </c>
      <c r="H353" s="1">
        <v>43936</v>
      </c>
      <c r="I353" t="str">
        <f t="shared" si="11"/>
        <v>43936</v>
      </c>
      <c r="J353" t="str">
        <f t="shared" si="12"/>
        <v>43936GicumbiMixed Beans</v>
      </c>
      <c r="K353">
        <v>63</v>
      </c>
      <c r="L353">
        <v>57</v>
      </c>
      <c r="M353" t="s">
        <v>5</v>
      </c>
      <c r="N353" t="s">
        <v>6</v>
      </c>
      <c r="O353">
        <v>1</v>
      </c>
      <c r="P353" s="1">
        <v>43937.04546296296</v>
      </c>
    </row>
    <row r="354" spans="1:16" x14ac:dyDescent="0.25">
      <c r="A354">
        <v>535800</v>
      </c>
      <c r="B354" t="s">
        <v>0</v>
      </c>
      <c r="C354" t="s">
        <v>12</v>
      </c>
      <c r="D354" t="s">
        <v>11</v>
      </c>
      <c r="E354" t="s">
        <v>9</v>
      </c>
      <c r="F354" t="s">
        <v>10</v>
      </c>
      <c r="G354" t="s">
        <v>10</v>
      </c>
      <c r="H354" s="1">
        <v>43936</v>
      </c>
      <c r="I354" t="str">
        <f t="shared" si="11"/>
        <v>43936</v>
      </c>
      <c r="J354" t="str">
        <f t="shared" si="12"/>
        <v>43936GitegaWheat</v>
      </c>
      <c r="K354">
        <v>84</v>
      </c>
      <c r="L354">
        <v>78</v>
      </c>
      <c r="M354" t="s">
        <v>5</v>
      </c>
      <c r="N354" t="s">
        <v>6</v>
      </c>
      <c r="O354">
        <v>1</v>
      </c>
      <c r="P354" s="1">
        <v>43937.045486111114</v>
      </c>
    </row>
    <row r="355" spans="1:16" x14ac:dyDescent="0.25">
      <c r="A355">
        <v>535801</v>
      </c>
      <c r="B355" t="s">
        <v>0</v>
      </c>
      <c r="C355" t="s">
        <v>35</v>
      </c>
      <c r="D355" t="s">
        <v>11</v>
      </c>
      <c r="E355" t="s">
        <v>22</v>
      </c>
      <c r="F355" t="s">
        <v>23</v>
      </c>
      <c r="G355" t="s">
        <v>23</v>
      </c>
      <c r="H355" s="1">
        <v>43936</v>
      </c>
      <c r="I355" t="str">
        <f t="shared" si="11"/>
        <v>43936</v>
      </c>
      <c r="J355" t="str">
        <f t="shared" si="12"/>
        <v>43936NgoziRice</v>
      </c>
      <c r="K355">
        <v>106</v>
      </c>
      <c r="L355">
        <v>101</v>
      </c>
      <c r="M355" t="s">
        <v>5</v>
      </c>
      <c r="N355" t="s">
        <v>6</v>
      </c>
      <c r="O355">
        <v>1</v>
      </c>
      <c r="P355" s="1">
        <v>43937.045497685183</v>
      </c>
    </row>
    <row r="356" spans="1:16" x14ac:dyDescent="0.25">
      <c r="A356">
        <v>535805</v>
      </c>
      <c r="B356" t="s">
        <v>0</v>
      </c>
      <c r="C356" t="s">
        <v>16</v>
      </c>
      <c r="D356" t="s">
        <v>7</v>
      </c>
      <c r="E356" t="s">
        <v>13</v>
      </c>
      <c r="F356" t="s">
        <v>13</v>
      </c>
      <c r="G356" t="s">
        <v>26</v>
      </c>
      <c r="H356" s="1">
        <v>43936</v>
      </c>
      <c r="I356" t="str">
        <f t="shared" si="11"/>
        <v>43936</v>
      </c>
      <c r="J356" t="str">
        <f t="shared" si="12"/>
        <v>43936GicumbiYellow Beans</v>
      </c>
      <c r="K356">
        <v>80</v>
      </c>
      <c r="L356">
        <v>74</v>
      </c>
      <c r="M356" t="s">
        <v>5</v>
      </c>
      <c r="N356" t="s">
        <v>6</v>
      </c>
      <c r="O356">
        <v>1</v>
      </c>
      <c r="P356" s="1">
        <v>43937.045520833337</v>
      </c>
    </row>
    <row r="357" spans="1:16" x14ac:dyDescent="0.25">
      <c r="A357">
        <v>535810</v>
      </c>
      <c r="B357" t="s">
        <v>0</v>
      </c>
      <c r="C357" t="s">
        <v>25</v>
      </c>
      <c r="D357" t="s">
        <v>1</v>
      </c>
      <c r="E357" t="s">
        <v>22</v>
      </c>
      <c r="F357" t="s">
        <v>23</v>
      </c>
      <c r="G357" t="s">
        <v>24</v>
      </c>
      <c r="H357" s="1">
        <v>43936</v>
      </c>
      <c r="I357" t="str">
        <f t="shared" si="11"/>
        <v>43936</v>
      </c>
      <c r="J357" t="str">
        <f t="shared" si="12"/>
        <v>43936MasindiImported Rice</v>
      </c>
      <c r="K357">
        <v>112</v>
      </c>
      <c r="L357">
        <v>106</v>
      </c>
      <c r="M357" t="s">
        <v>5</v>
      </c>
      <c r="N357" t="s">
        <v>6</v>
      </c>
      <c r="O357">
        <v>1</v>
      </c>
      <c r="P357" s="1">
        <v>43937.045567129629</v>
      </c>
    </row>
    <row r="358" spans="1:16" x14ac:dyDescent="0.25">
      <c r="A358">
        <v>535812</v>
      </c>
      <c r="B358" t="s">
        <v>0</v>
      </c>
      <c r="C358" t="s">
        <v>36</v>
      </c>
      <c r="D358" t="s">
        <v>7</v>
      </c>
      <c r="E358" t="s">
        <v>9</v>
      </c>
      <c r="F358" t="s">
        <v>20</v>
      </c>
      <c r="G358" t="s">
        <v>21</v>
      </c>
      <c r="H358" s="1">
        <v>43936</v>
      </c>
      <c r="I358" t="str">
        <f t="shared" si="11"/>
        <v>43936</v>
      </c>
      <c r="J358" t="str">
        <f t="shared" si="12"/>
        <v>43936KimironkoMillet Grain</v>
      </c>
      <c r="K358">
        <v>91</v>
      </c>
      <c r="L358">
        <v>85</v>
      </c>
      <c r="M358" t="s">
        <v>5</v>
      </c>
      <c r="N358" t="s">
        <v>6</v>
      </c>
      <c r="O358">
        <v>1</v>
      </c>
      <c r="P358" s="1">
        <v>43937.045567129629</v>
      </c>
    </row>
    <row r="359" spans="1:16" x14ac:dyDescent="0.25">
      <c r="A359">
        <v>535817</v>
      </c>
      <c r="B359" t="s">
        <v>0</v>
      </c>
      <c r="C359" t="s">
        <v>2</v>
      </c>
      <c r="D359" t="s">
        <v>1</v>
      </c>
      <c r="E359" t="s">
        <v>22</v>
      </c>
      <c r="F359" t="s">
        <v>23</v>
      </c>
      <c r="G359" t="s">
        <v>23</v>
      </c>
      <c r="H359" s="1">
        <v>43936</v>
      </c>
      <c r="I359" t="str">
        <f t="shared" si="11"/>
        <v>43936</v>
      </c>
      <c r="J359" t="str">
        <f t="shared" si="12"/>
        <v>43936KampalaRice</v>
      </c>
      <c r="K359">
        <v>118</v>
      </c>
      <c r="L359">
        <v>106</v>
      </c>
      <c r="M359" t="s">
        <v>5</v>
      </c>
      <c r="N359" t="s">
        <v>6</v>
      </c>
      <c r="O359">
        <v>1</v>
      </c>
      <c r="P359" s="1">
        <v>43937.045590277776</v>
      </c>
    </row>
    <row r="360" spans="1:16" x14ac:dyDescent="0.25">
      <c r="A360">
        <v>535818</v>
      </c>
      <c r="B360" t="s">
        <v>0</v>
      </c>
      <c r="C360" t="s">
        <v>34</v>
      </c>
      <c r="D360" t="s">
        <v>1</v>
      </c>
      <c r="E360" t="s">
        <v>9</v>
      </c>
      <c r="F360" t="s">
        <v>20</v>
      </c>
      <c r="G360" t="s">
        <v>21</v>
      </c>
      <c r="H360" s="1">
        <v>43936</v>
      </c>
      <c r="I360" t="str">
        <f t="shared" si="11"/>
        <v>43936</v>
      </c>
      <c r="J360" t="str">
        <f t="shared" si="12"/>
        <v>43936LiraMillet Grain</v>
      </c>
      <c r="K360">
        <v>56</v>
      </c>
      <c r="L360">
        <v>46</v>
      </c>
      <c r="M360" t="s">
        <v>5</v>
      </c>
      <c r="N360" t="s">
        <v>6</v>
      </c>
      <c r="O360">
        <v>1</v>
      </c>
      <c r="P360" s="1">
        <v>43937.045624999999</v>
      </c>
    </row>
    <row r="361" spans="1:16" x14ac:dyDescent="0.25">
      <c r="A361">
        <v>535823</v>
      </c>
      <c r="B361" t="s">
        <v>0</v>
      </c>
      <c r="C361" t="s">
        <v>33</v>
      </c>
      <c r="D361" t="s">
        <v>1</v>
      </c>
      <c r="E361" t="s">
        <v>22</v>
      </c>
      <c r="F361" t="s">
        <v>23</v>
      </c>
      <c r="G361" t="s">
        <v>24</v>
      </c>
      <c r="H361" s="1">
        <v>43936</v>
      </c>
      <c r="I361" t="str">
        <f t="shared" si="11"/>
        <v>43936</v>
      </c>
      <c r="J361" t="str">
        <f t="shared" si="12"/>
        <v>43936KabaleImported Rice</v>
      </c>
      <c r="K361">
        <v>112</v>
      </c>
      <c r="L361">
        <v>106</v>
      </c>
      <c r="M361" t="s">
        <v>5</v>
      </c>
      <c r="N361" t="s">
        <v>6</v>
      </c>
      <c r="O361">
        <v>1</v>
      </c>
      <c r="P361" s="1">
        <v>43937.045694444445</v>
      </c>
    </row>
    <row r="362" spans="1:16" x14ac:dyDescent="0.25">
      <c r="A362">
        <v>535825</v>
      </c>
      <c r="B362" t="s">
        <v>0</v>
      </c>
      <c r="C362" t="s">
        <v>2</v>
      </c>
      <c r="D362" t="s">
        <v>1</v>
      </c>
      <c r="E362" t="s">
        <v>29</v>
      </c>
      <c r="F362" t="s">
        <v>30</v>
      </c>
      <c r="G362" t="s">
        <v>31</v>
      </c>
      <c r="H362" s="1">
        <v>43936</v>
      </c>
      <c r="I362" t="str">
        <f t="shared" si="11"/>
        <v>43936</v>
      </c>
      <c r="J362" t="str">
        <f t="shared" si="12"/>
        <v>43936KampalaDry Maize</v>
      </c>
      <c r="K362">
        <v>42</v>
      </c>
      <c r="L362">
        <v>35</v>
      </c>
      <c r="M362" t="s">
        <v>5</v>
      </c>
      <c r="N362" t="s">
        <v>6</v>
      </c>
      <c r="O362">
        <v>1</v>
      </c>
      <c r="P362" s="1">
        <v>43937.045706018522</v>
      </c>
    </row>
    <row r="363" spans="1:16" x14ac:dyDescent="0.25">
      <c r="A363">
        <v>535828</v>
      </c>
      <c r="B363" t="s">
        <v>0</v>
      </c>
      <c r="C363" t="s">
        <v>16</v>
      </c>
      <c r="D363" t="s">
        <v>7</v>
      </c>
      <c r="E363" t="s">
        <v>9</v>
      </c>
      <c r="F363" t="s">
        <v>20</v>
      </c>
      <c r="G363" t="s">
        <v>21</v>
      </c>
      <c r="H363" s="1">
        <v>43936</v>
      </c>
      <c r="I363" t="str">
        <f t="shared" si="11"/>
        <v>43936</v>
      </c>
      <c r="J363" t="str">
        <f t="shared" si="12"/>
        <v>43936GicumbiMillet Grain</v>
      </c>
      <c r="K363">
        <v>91</v>
      </c>
      <c r="L363">
        <v>85</v>
      </c>
      <c r="M363" t="s">
        <v>5</v>
      </c>
      <c r="N363" t="s">
        <v>6</v>
      </c>
      <c r="O363">
        <v>1</v>
      </c>
      <c r="P363" s="1">
        <v>43937.045729166668</v>
      </c>
    </row>
    <row r="364" spans="1:16" x14ac:dyDescent="0.25">
      <c r="A364">
        <v>535829</v>
      </c>
      <c r="B364" t="s">
        <v>0</v>
      </c>
      <c r="C364" t="s">
        <v>2</v>
      </c>
      <c r="D364" t="s">
        <v>1</v>
      </c>
      <c r="E364" t="s">
        <v>13</v>
      </c>
      <c r="F364" t="s">
        <v>13</v>
      </c>
      <c r="G364" t="s">
        <v>37</v>
      </c>
      <c r="H364" s="1">
        <v>43936</v>
      </c>
      <c r="I364" t="str">
        <f t="shared" si="11"/>
        <v>43936</v>
      </c>
      <c r="J364" t="str">
        <f t="shared" si="12"/>
        <v>43936KampalaGreen Gram</v>
      </c>
      <c r="K364">
        <v>140</v>
      </c>
      <c r="L364">
        <v>126</v>
      </c>
      <c r="M364" t="s">
        <v>5</v>
      </c>
      <c r="N364" t="s">
        <v>6</v>
      </c>
      <c r="O364">
        <v>1</v>
      </c>
      <c r="P364" s="1">
        <v>43937.045729166668</v>
      </c>
    </row>
    <row r="365" spans="1:16" x14ac:dyDescent="0.25">
      <c r="A365">
        <v>535831</v>
      </c>
      <c r="B365" t="s">
        <v>0</v>
      </c>
      <c r="C365" t="s">
        <v>12</v>
      </c>
      <c r="D365" t="s">
        <v>11</v>
      </c>
      <c r="E365" t="s">
        <v>9</v>
      </c>
      <c r="F365" t="s">
        <v>17</v>
      </c>
      <c r="G365" t="s">
        <v>18</v>
      </c>
      <c r="H365" s="1">
        <v>43936</v>
      </c>
      <c r="I365" t="str">
        <f t="shared" si="11"/>
        <v>43936</v>
      </c>
      <c r="J365" t="str">
        <f t="shared" si="12"/>
        <v>43936GitegaRed Sorghum</v>
      </c>
      <c r="K365">
        <v>78</v>
      </c>
      <c r="L365">
        <v>73</v>
      </c>
      <c r="M365" t="s">
        <v>5</v>
      </c>
      <c r="N365" t="s">
        <v>6</v>
      </c>
      <c r="O365">
        <v>1</v>
      </c>
      <c r="P365" s="1">
        <v>43937.045752314814</v>
      </c>
    </row>
    <row r="366" spans="1:16" x14ac:dyDescent="0.25">
      <c r="A366">
        <v>535833</v>
      </c>
      <c r="B366" t="s">
        <v>0</v>
      </c>
      <c r="C366" t="s">
        <v>8</v>
      </c>
      <c r="D366" t="s">
        <v>7</v>
      </c>
      <c r="E366" t="s">
        <v>9</v>
      </c>
      <c r="F366" t="s">
        <v>10</v>
      </c>
      <c r="G366" t="s">
        <v>10</v>
      </c>
      <c r="H366" s="1">
        <v>43936</v>
      </c>
      <c r="I366" t="str">
        <f t="shared" si="11"/>
        <v>43936</v>
      </c>
      <c r="J366" t="str">
        <f t="shared" si="12"/>
        <v>43936RuhengeriWheat</v>
      </c>
      <c r="K366">
        <v>80</v>
      </c>
      <c r="L366">
        <v>74</v>
      </c>
      <c r="M366" t="s">
        <v>5</v>
      </c>
      <c r="N366" t="s">
        <v>6</v>
      </c>
      <c r="O366">
        <v>1</v>
      </c>
      <c r="P366" s="1">
        <v>43937.045775462961</v>
      </c>
    </row>
    <row r="367" spans="1:16" x14ac:dyDescent="0.25">
      <c r="A367">
        <v>535835</v>
      </c>
      <c r="B367" t="s">
        <v>0</v>
      </c>
      <c r="C367" t="s">
        <v>16</v>
      </c>
      <c r="D367" t="s">
        <v>7</v>
      </c>
      <c r="E367" t="s">
        <v>9</v>
      </c>
      <c r="F367" t="s">
        <v>17</v>
      </c>
      <c r="G367" t="s">
        <v>18</v>
      </c>
      <c r="H367" s="1">
        <v>43936</v>
      </c>
      <c r="I367" t="str">
        <f t="shared" si="11"/>
        <v>43936</v>
      </c>
      <c r="J367" t="str">
        <f t="shared" si="12"/>
        <v>43936GicumbiRed Sorghum</v>
      </c>
      <c r="K367">
        <v>40</v>
      </c>
      <c r="L367">
        <v>34</v>
      </c>
      <c r="M367" t="s">
        <v>5</v>
      </c>
      <c r="N367" t="s">
        <v>6</v>
      </c>
      <c r="O367">
        <v>1</v>
      </c>
      <c r="P367" s="1">
        <v>43937.045787037037</v>
      </c>
    </row>
    <row r="368" spans="1:16" x14ac:dyDescent="0.25">
      <c r="A368">
        <v>535837</v>
      </c>
      <c r="B368" t="s">
        <v>0</v>
      </c>
      <c r="C368" t="s">
        <v>36</v>
      </c>
      <c r="D368" t="s">
        <v>7</v>
      </c>
      <c r="E368" t="s">
        <v>3</v>
      </c>
      <c r="F368" t="s">
        <v>3</v>
      </c>
      <c r="G368" t="s">
        <v>4</v>
      </c>
      <c r="H368" s="1">
        <v>43936</v>
      </c>
      <c r="I368" t="str">
        <f t="shared" si="11"/>
        <v>43936</v>
      </c>
      <c r="J368" t="str">
        <f t="shared" si="12"/>
        <v>43936KimironkoCowpeas</v>
      </c>
      <c r="K368">
        <v>160</v>
      </c>
      <c r="L368">
        <v>148</v>
      </c>
      <c r="M368" t="s">
        <v>5</v>
      </c>
      <c r="N368" t="s">
        <v>6</v>
      </c>
      <c r="O368">
        <v>1</v>
      </c>
      <c r="P368" s="1">
        <v>43937.045798611114</v>
      </c>
    </row>
    <row r="369" spans="1:16" x14ac:dyDescent="0.25">
      <c r="A369">
        <v>535839</v>
      </c>
      <c r="B369" t="s">
        <v>0</v>
      </c>
      <c r="C369" t="s">
        <v>32</v>
      </c>
      <c r="D369" t="s">
        <v>1</v>
      </c>
      <c r="E369" t="s">
        <v>13</v>
      </c>
      <c r="F369" t="s">
        <v>13</v>
      </c>
      <c r="G369" t="s">
        <v>40</v>
      </c>
      <c r="H369" s="1">
        <v>43936</v>
      </c>
      <c r="I369" t="str">
        <f t="shared" si="11"/>
        <v>43936</v>
      </c>
      <c r="J369" t="str">
        <f t="shared" si="12"/>
        <v>43936KapchorwaBlack Beans (Dolichos)</v>
      </c>
      <c r="K369">
        <v>98</v>
      </c>
      <c r="L369">
        <v>84</v>
      </c>
      <c r="M369" t="s">
        <v>5</v>
      </c>
      <c r="N369" t="s">
        <v>6</v>
      </c>
      <c r="O369">
        <v>0</v>
      </c>
      <c r="P369" s="1">
        <v>43937.062719907408</v>
      </c>
    </row>
    <row r="370" spans="1:16" x14ac:dyDescent="0.25">
      <c r="A370">
        <v>535840</v>
      </c>
      <c r="B370" t="s">
        <v>0</v>
      </c>
      <c r="C370" t="s">
        <v>36</v>
      </c>
      <c r="D370" t="s">
        <v>7</v>
      </c>
      <c r="E370" t="s">
        <v>13</v>
      </c>
      <c r="F370" t="s">
        <v>13</v>
      </c>
      <c r="G370" t="s">
        <v>26</v>
      </c>
      <c r="H370" s="1">
        <v>43936</v>
      </c>
      <c r="I370" t="str">
        <f t="shared" si="11"/>
        <v>43936</v>
      </c>
      <c r="J370" t="str">
        <f t="shared" si="12"/>
        <v>43936KimironkoYellow Beans</v>
      </c>
      <c r="K370">
        <v>108</v>
      </c>
      <c r="L370">
        <v>103</v>
      </c>
      <c r="M370" t="s">
        <v>5</v>
      </c>
      <c r="N370" t="s">
        <v>6</v>
      </c>
      <c r="O370">
        <v>1</v>
      </c>
      <c r="P370" s="1">
        <v>43937.045844907407</v>
      </c>
    </row>
    <row r="371" spans="1:16" x14ac:dyDescent="0.25">
      <c r="A371">
        <v>535841</v>
      </c>
      <c r="B371" t="s">
        <v>0</v>
      </c>
      <c r="C371" t="s">
        <v>35</v>
      </c>
      <c r="D371" t="s">
        <v>11</v>
      </c>
      <c r="E371" t="s">
        <v>3</v>
      </c>
      <c r="F371" t="s">
        <v>3</v>
      </c>
      <c r="G371" t="s">
        <v>15</v>
      </c>
      <c r="H371" s="1">
        <v>43936</v>
      </c>
      <c r="I371" t="str">
        <f t="shared" si="11"/>
        <v>43936</v>
      </c>
      <c r="J371" t="str">
        <f t="shared" si="12"/>
        <v>43936NgoziGreen Peas</v>
      </c>
      <c r="K371">
        <v>179</v>
      </c>
      <c r="L371">
        <v>168</v>
      </c>
      <c r="M371" t="s">
        <v>5</v>
      </c>
      <c r="N371" t="s">
        <v>6</v>
      </c>
      <c r="O371">
        <v>1</v>
      </c>
      <c r="P371" s="1">
        <v>43937.045868055553</v>
      </c>
    </row>
    <row r="372" spans="1:16" x14ac:dyDescent="0.25">
      <c r="A372">
        <v>535842</v>
      </c>
      <c r="B372" t="s">
        <v>0</v>
      </c>
      <c r="C372" t="s">
        <v>38</v>
      </c>
      <c r="D372" t="s">
        <v>1</v>
      </c>
      <c r="E372" t="s">
        <v>13</v>
      </c>
      <c r="F372" t="s">
        <v>13</v>
      </c>
      <c r="G372" t="s">
        <v>28</v>
      </c>
      <c r="H372" s="1">
        <v>43936</v>
      </c>
      <c r="I372" t="str">
        <f t="shared" si="11"/>
        <v>43936</v>
      </c>
      <c r="J372" t="str">
        <f t="shared" si="12"/>
        <v>43936GuluRed Beans</v>
      </c>
      <c r="K372">
        <v>126</v>
      </c>
      <c r="L372">
        <v>112</v>
      </c>
      <c r="M372" t="s">
        <v>5</v>
      </c>
      <c r="N372" t="s">
        <v>6</v>
      </c>
      <c r="O372">
        <v>0</v>
      </c>
      <c r="P372" s="1">
        <v>43937.062719907408</v>
      </c>
    </row>
    <row r="373" spans="1:16" x14ac:dyDescent="0.25">
      <c r="A373">
        <v>535843</v>
      </c>
      <c r="B373" t="s">
        <v>0</v>
      </c>
      <c r="C373" t="s">
        <v>32</v>
      </c>
      <c r="D373" t="s">
        <v>1</v>
      </c>
      <c r="E373" t="s">
        <v>9</v>
      </c>
      <c r="F373" t="s">
        <v>10</v>
      </c>
      <c r="G373" t="s">
        <v>10</v>
      </c>
      <c r="H373" s="1">
        <v>43936</v>
      </c>
      <c r="I373" t="str">
        <f t="shared" si="11"/>
        <v>43936</v>
      </c>
      <c r="J373" t="str">
        <f t="shared" si="12"/>
        <v>43936KapchorwaWheat</v>
      </c>
      <c r="K373">
        <v>42</v>
      </c>
      <c r="L373">
        <v>31</v>
      </c>
      <c r="M373" t="s">
        <v>5</v>
      </c>
      <c r="N373" t="s">
        <v>6</v>
      </c>
      <c r="O373">
        <v>0</v>
      </c>
      <c r="P373" s="1">
        <v>43937.958564814813</v>
      </c>
    </row>
    <row r="374" spans="1:16" x14ac:dyDescent="0.25">
      <c r="A374">
        <v>535844</v>
      </c>
      <c r="B374" t="s">
        <v>0</v>
      </c>
      <c r="C374" t="s">
        <v>32</v>
      </c>
      <c r="D374" t="s">
        <v>1</v>
      </c>
      <c r="E374" t="s">
        <v>9</v>
      </c>
      <c r="F374" t="s">
        <v>17</v>
      </c>
      <c r="G374" t="s">
        <v>18</v>
      </c>
      <c r="H374" s="1">
        <v>43936</v>
      </c>
      <c r="I374" t="str">
        <f t="shared" si="11"/>
        <v>43936</v>
      </c>
      <c r="J374" t="str">
        <f t="shared" si="12"/>
        <v>43936KapchorwaRed Sorghum</v>
      </c>
      <c r="K374">
        <v>42</v>
      </c>
      <c r="L374">
        <v>29</v>
      </c>
      <c r="M374" t="s">
        <v>5</v>
      </c>
      <c r="N374" t="s">
        <v>6</v>
      </c>
      <c r="O374">
        <v>1</v>
      </c>
      <c r="P374" s="1">
        <v>43937.04587962963</v>
      </c>
    </row>
    <row r="375" spans="1:16" x14ac:dyDescent="0.25">
      <c r="A375">
        <v>535846</v>
      </c>
      <c r="B375" t="s">
        <v>0</v>
      </c>
      <c r="C375" t="s">
        <v>2</v>
      </c>
      <c r="D375" t="s">
        <v>1</v>
      </c>
      <c r="E375" t="s">
        <v>13</v>
      </c>
      <c r="F375" t="s">
        <v>13</v>
      </c>
      <c r="G375" t="s">
        <v>40</v>
      </c>
      <c r="H375" s="1">
        <v>43936</v>
      </c>
      <c r="I375" t="str">
        <f t="shared" si="11"/>
        <v>43936</v>
      </c>
      <c r="J375" t="str">
        <f t="shared" si="12"/>
        <v>43936KampalaBlack Beans (Dolichos)</v>
      </c>
      <c r="K375">
        <v>92</v>
      </c>
      <c r="L375">
        <v>87</v>
      </c>
      <c r="M375" t="s">
        <v>5</v>
      </c>
      <c r="N375" t="s">
        <v>6</v>
      </c>
      <c r="O375">
        <v>1</v>
      </c>
      <c r="P375" s="1">
        <v>43937.045891203707</v>
      </c>
    </row>
    <row r="376" spans="1:16" x14ac:dyDescent="0.25">
      <c r="A376">
        <v>535852</v>
      </c>
      <c r="B376" t="s">
        <v>0</v>
      </c>
      <c r="C376" t="s">
        <v>35</v>
      </c>
      <c r="D376" t="s">
        <v>11</v>
      </c>
      <c r="E376" t="s">
        <v>22</v>
      </c>
      <c r="F376" t="s">
        <v>23</v>
      </c>
      <c r="G376" t="s">
        <v>24</v>
      </c>
      <c r="H376" s="1">
        <v>43936</v>
      </c>
      <c r="I376" t="str">
        <f t="shared" si="11"/>
        <v>43936</v>
      </c>
      <c r="J376" t="str">
        <f t="shared" si="12"/>
        <v>43936NgoziImported Rice</v>
      </c>
      <c r="K376">
        <v>168</v>
      </c>
      <c r="L376">
        <v>162</v>
      </c>
      <c r="M376" t="s">
        <v>5</v>
      </c>
      <c r="N376" t="s">
        <v>6</v>
      </c>
      <c r="O376">
        <v>1</v>
      </c>
      <c r="P376" s="1">
        <v>43937.045937499999</v>
      </c>
    </row>
    <row r="377" spans="1:16" x14ac:dyDescent="0.25">
      <c r="A377">
        <v>535854</v>
      </c>
      <c r="B377" t="s">
        <v>0</v>
      </c>
      <c r="C377" t="s">
        <v>34</v>
      </c>
      <c r="D377" t="s">
        <v>1</v>
      </c>
      <c r="E377" t="s">
        <v>3</v>
      </c>
      <c r="F377" t="s">
        <v>3</v>
      </c>
      <c r="G377" t="s">
        <v>4</v>
      </c>
      <c r="H377" s="1">
        <v>43936</v>
      </c>
      <c r="I377" t="str">
        <f t="shared" si="11"/>
        <v>43936</v>
      </c>
      <c r="J377" t="str">
        <f t="shared" si="12"/>
        <v>43936LiraCowpeas</v>
      </c>
      <c r="K377">
        <v>140</v>
      </c>
      <c r="L377">
        <v>118</v>
      </c>
      <c r="M377" t="s">
        <v>5</v>
      </c>
      <c r="N377" t="s">
        <v>6</v>
      </c>
      <c r="O377">
        <v>1</v>
      </c>
      <c r="P377" s="1">
        <v>43937.045937499999</v>
      </c>
    </row>
    <row r="378" spans="1:16" x14ac:dyDescent="0.25">
      <c r="A378">
        <v>535855</v>
      </c>
      <c r="B378" t="s">
        <v>0</v>
      </c>
      <c r="C378" t="s">
        <v>8</v>
      </c>
      <c r="D378" t="s">
        <v>7</v>
      </c>
      <c r="E378" t="s">
        <v>29</v>
      </c>
      <c r="F378" t="s">
        <v>30</v>
      </c>
      <c r="G378" t="s">
        <v>31</v>
      </c>
      <c r="H378" s="1">
        <v>43936</v>
      </c>
      <c r="I378" t="str">
        <f t="shared" si="11"/>
        <v>43936</v>
      </c>
      <c r="J378" t="str">
        <f t="shared" si="12"/>
        <v>43936RuhengeriDry Maize</v>
      </c>
      <c r="K378">
        <v>31</v>
      </c>
      <c r="L378">
        <v>27</v>
      </c>
      <c r="M378" t="s">
        <v>5</v>
      </c>
      <c r="N378" t="s">
        <v>6</v>
      </c>
      <c r="O378">
        <v>1</v>
      </c>
      <c r="P378" s="1">
        <v>43937.045949074076</v>
      </c>
    </row>
    <row r="379" spans="1:16" x14ac:dyDescent="0.25">
      <c r="A379">
        <v>535856</v>
      </c>
      <c r="B379" t="s">
        <v>0</v>
      </c>
      <c r="C379" t="s">
        <v>38</v>
      </c>
      <c r="D379" t="s">
        <v>1</v>
      </c>
      <c r="E379" t="s">
        <v>29</v>
      </c>
      <c r="F379" t="s">
        <v>30</v>
      </c>
      <c r="G379" t="s">
        <v>31</v>
      </c>
      <c r="H379" s="1">
        <v>43936</v>
      </c>
      <c r="I379" t="str">
        <f t="shared" si="11"/>
        <v>43936</v>
      </c>
      <c r="J379" t="str">
        <f t="shared" si="12"/>
        <v>43936GuluDry Maize</v>
      </c>
      <c r="K379">
        <v>42</v>
      </c>
      <c r="L379">
        <v>34</v>
      </c>
      <c r="M379" t="s">
        <v>5</v>
      </c>
      <c r="N379" t="s">
        <v>6</v>
      </c>
      <c r="O379">
        <v>1</v>
      </c>
      <c r="P379" s="1">
        <v>43937.045949074076</v>
      </c>
    </row>
    <row r="380" spans="1:16" x14ac:dyDescent="0.25">
      <c r="A380">
        <v>535858</v>
      </c>
      <c r="B380" t="s">
        <v>0</v>
      </c>
      <c r="C380" t="s">
        <v>8</v>
      </c>
      <c r="D380" t="s">
        <v>7</v>
      </c>
      <c r="E380" t="s">
        <v>3</v>
      </c>
      <c r="F380" t="s">
        <v>3</v>
      </c>
      <c r="G380" t="s">
        <v>4</v>
      </c>
      <c r="H380" s="1">
        <v>43936</v>
      </c>
      <c r="I380" t="str">
        <f t="shared" si="11"/>
        <v>43936</v>
      </c>
      <c r="J380" t="str">
        <f t="shared" si="12"/>
        <v>43936RuhengeriCowpeas</v>
      </c>
      <c r="K380">
        <v>148</v>
      </c>
      <c r="L380">
        <v>137</v>
      </c>
      <c r="M380" t="s">
        <v>5</v>
      </c>
      <c r="N380" t="s">
        <v>6</v>
      </c>
      <c r="O380">
        <v>1</v>
      </c>
      <c r="P380" s="1">
        <v>43937.045972222222</v>
      </c>
    </row>
    <row r="381" spans="1:16" x14ac:dyDescent="0.25">
      <c r="A381">
        <v>535861</v>
      </c>
      <c r="B381" t="s">
        <v>0</v>
      </c>
      <c r="C381" t="s">
        <v>25</v>
      </c>
      <c r="D381" t="s">
        <v>1</v>
      </c>
      <c r="E381" t="s">
        <v>13</v>
      </c>
      <c r="F381" t="s">
        <v>13</v>
      </c>
      <c r="G381" t="s">
        <v>40</v>
      </c>
      <c r="H381" s="1">
        <v>43936</v>
      </c>
      <c r="I381" t="str">
        <f t="shared" si="11"/>
        <v>43936</v>
      </c>
      <c r="J381" t="str">
        <f t="shared" si="12"/>
        <v>43936MasindiBlack Beans (Dolichos)</v>
      </c>
      <c r="K381">
        <v>92</v>
      </c>
      <c r="L381">
        <v>84</v>
      </c>
      <c r="M381" t="s">
        <v>5</v>
      </c>
      <c r="N381" t="s">
        <v>6</v>
      </c>
      <c r="O381">
        <v>1</v>
      </c>
      <c r="P381" s="1">
        <v>43937.045995370368</v>
      </c>
    </row>
    <row r="382" spans="1:16" x14ac:dyDescent="0.25">
      <c r="A382">
        <v>535862</v>
      </c>
      <c r="B382" t="s">
        <v>0</v>
      </c>
      <c r="C382" t="s">
        <v>12</v>
      </c>
      <c r="D382" t="s">
        <v>11</v>
      </c>
      <c r="E382" t="s">
        <v>3</v>
      </c>
      <c r="F382" t="s">
        <v>3</v>
      </c>
      <c r="G382" t="s">
        <v>39</v>
      </c>
      <c r="H382" s="1">
        <v>43936</v>
      </c>
      <c r="I382" t="str">
        <f t="shared" si="11"/>
        <v>43936</v>
      </c>
      <c r="J382" t="str">
        <f t="shared" si="12"/>
        <v>43936GitegaDry Peas</v>
      </c>
      <c r="K382">
        <v>196</v>
      </c>
      <c r="L382">
        <v>179</v>
      </c>
      <c r="M382" t="s">
        <v>5</v>
      </c>
      <c r="N382" t="s">
        <v>6</v>
      </c>
      <c r="O382">
        <v>0</v>
      </c>
      <c r="P382" s="1">
        <v>43937.062719907408</v>
      </c>
    </row>
    <row r="383" spans="1:16" x14ac:dyDescent="0.25">
      <c r="A383">
        <v>535863</v>
      </c>
      <c r="B383" t="s">
        <v>0</v>
      </c>
      <c r="C383" t="s">
        <v>33</v>
      </c>
      <c r="D383" t="s">
        <v>1</v>
      </c>
      <c r="E383" t="s">
        <v>9</v>
      </c>
      <c r="F383" t="s">
        <v>17</v>
      </c>
      <c r="G383" t="s">
        <v>18</v>
      </c>
      <c r="H383" s="1">
        <v>43936</v>
      </c>
      <c r="I383" t="str">
        <f t="shared" si="11"/>
        <v>43936</v>
      </c>
      <c r="J383" t="str">
        <f t="shared" si="12"/>
        <v>43936KabaleRed Sorghum</v>
      </c>
      <c r="K383">
        <v>42</v>
      </c>
      <c r="L383">
        <v>34</v>
      </c>
      <c r="M383" t="s">
        <v>5</v>
      </c>
      <c r="N383" t="s">
        <v>6</v>
      </c>
      <c r="O383">
        <v>1</v>
      </c>
      <c r="P383" s="1">
        <v>43937.046006944445</v>
      </c>
    </row>
    <row r="384" spans="1:16" x14ac:dyDescent="0.25">
      <c r="A384">
        <v>535864</v>
      </c>
      <c r="B384" t="s">
        <v>0</v>
      </c>
      <c r="C384" t="s">
        <v>16</v>
      </c>
      <c r="D384" t="s">
        <v>7</v>
      </c>
      <c r="E384" t="s">
        <v>3</v>
      </c>
      <c r="F384" t="s">
        <v>3</v>
      </c>
      <c r="G384" t="s">
        <v>4</v>
      </c>
      <c r="H384" s="1">
        <v>43936</v>
      </c>
      <c r="I384" t="str">
        <f t="shared" si="11"/>
        <v>43936</v>
      </c>
      <c r="J384" t="str">
        <f t="shared" si="12"/>
        <v>43936GicumbiCowpeas</v>
      </c>
      <c r="K384">
        <v>160</v>
      </c>
      <c r="L384">
        <v>137</v>
      </c>
      <c r="M384" t="s">
        <v>5</v>
      </c>
      <c r="N384" t="s">
        <v>6</v>
      </c>
      <c r="O384">
        <v>1</v>
      </c>
      <c r="P384" s="1">
        <v>43937.046006944445</v>
      </c>
    </row>
    <row r="385" spans="1:16" x14ac:dyDescent="0.25">
      <c r="A385">
        <v>535867</v>
      </c>
      <c r="B385" t="s">
        <v>0</v>
      </c>
      <c r="C385" t="s">
        <v>27</v>
      </c>
      <c r="D385" t="s">
        <v>11</v>
      </c>
      <c r="E385" t="s">
        <v>9</v>
      </c>
      <c r="F385" t="s">
        <v>17</v>
      </c>
      <c r="G385" t="s">
        <v>18</v>
      </c>
      <c r="H385" s="1">
        <v>43936</v>
      </c>
      <c r="I385" t="str">
        <f t="shared" si="11"/>
        <v>43936</v>
      </c>
      <c r="J385" t="str">
        <f t="shared" si="12"/>
        <v>43936BujumburaRed Sorghum</v>
      </c>
      <c r="K385">
        <v>67</v>
      </c>
      <c r="L385">
        <v>62</v>
      </c>
      <c r="M385" t="s">
        <v>5</v>
      </c>
      <c r="N385" t="s">
        <v>6</v>
      </c>
      <c r="O385">
        <v>1</v>
      </c>
      <c r="P385" s="1">
        <v>43937.046018518522</v>
      </c>
    </row>
    <row r="386" spans="1:16" x14ac:dyDescent="0.25">
      <c r="A386">
        <v>535869</v>
      </c>
      <c r="B386" t="s">
        <v>0</v>
      </c>
      <c r="C386" t="s">
        <v>19</v>
      </c>
      <c r="D386" t="s">
        <v>11</v>
      </c>
      <c r="E386" t="s">
        <v>13</v>
      </c>
      <c r="F386" t="s">
        <v>13</v>
      </c>
      <c r="G386" t="s">
        <v>28</v>
      </c>
      <c r="H386" s="1">
        <v>43936</v>
      </c>
      <c r="I386" t="str">
        <f t="shared" ref="I386:I449" si="13">LEFT(H386,10)</f>
        <v>43936</v>
      </c>
      <c r="J386" t="str">
        <f t="shared" si="12"/>
        <v>43936KoberoRed Beans</v>
      </c>
      <c r="K386">
        <v>62</v>
      </c>
      <c r="L386">
        <v>56</v>
      </c>
      <c r="M386" t="s">
        <v>5</v>
      </c>
      <c r="N386" t="s">
        <v>6</v>
      </c>
      <c r="O386">
        <v>1</v>
      </c>
      <c r="P386" s="1">
        <v>43937.046041666668</v>
      </c>
    </row>
    <row r="387" spans="1:16" x14ac:dyDescent="0.25">
      <c r="A387">
        <v>535872</v>
      </c>
      <c r="B387" t="s">
        <v>0</v>
      </c>
      <c r="C387" t="s">
        <v>8</v>
      </c>
      <c r="D387" t="s">
        <v>7</v>
      </c>
      <c r="E387" t="s">
        <v>22</v>
      </c>
      <c r="F387" t="s">
        <v>23</v>
      </c>
      <c r="G387" t="s">
        <v>24</v>
      </c>
      <c r="H387" s="1">
        <v>43936</v>
      </c>
      <c r="I387" t="str">
        <f t="shared" si="13"/>
        <v>43936</v>
      </c>
      <c r="J387" t="str">
        <f t="shared" si="12"/>
        <v>43936RuhengeriImported Rice</v>
      </c>
      <c r="K387">
        <v>148</v>
      </c>
      <c r="L387">
        <v>137</v>
      </c>
      <c r="M387" t="s">
        <v>5</v>
      </c>
      <c r="N387" t="s">
        <v>6</v>
      </c>
      <c r="O387">
        <v>1</v>
      </c>
      <c r="P387" s="1">
        <v>43937.046087962961</v>
      </c>
    </row>
    <row r="388" spans="1:16" x14ac:dyDescent="0.25">
      <c r="A388">
        <v>535876</v>
      </c>
      <c r="B388" t="s">
        <v>0</v>
      </c>
      <c r="C388" t="s">
        <v>25</v>
      </c>
      <c r="D388" t="s">
        <v>1</v>
      </c>
      <c r="E388" t="s">
        <v>13</v>
      </c>
      <c r="F388" t="s">
        <v>13</v>
      </c>
      <c r="G388" t="s">
        <v>14</v>
      </c>
      <c r="H388" s="1">
        <v>43936</v>
      </c>
      <c r="I388" t="str">
        <f t="shared" si="13"/>
        <v>43936</v>
      </c>
      <c r="J388" t="str">
        <f t="shared" si="12"/>
        <v>43936MasindiMixed Beans</v>
      </c>
      <c r="K388">
        <v>98</v>
      </c>
      <c r="L388">
        <v>84</v>
      </c>
      <c r="M388" t="s">
        <v>5</v>
      </c>
      <c r="N388" t="s">
        <v>6</v>
      </c>
      <c r="O388">
        <v>1</v>
      </c>
      <c r="P388" s="1">
        <v>43937.046122685184</v>
      </c>
    </row>
    <row r="389" spans="1:16" x14ac:dyDescent="0.25">
      <c r="A389">
        <v>535878</v>
      </c>
      <c r="B389" t="s">
        <v>0</v>
      </c>
      <c r="C389" t="s">
        <v>34</v>
      </c>
      <c r="D389" t="s">
        <v>1</v>
      </c>
      <c r="E389" t="s">
        <v>22</v>
      </c>
      <c r="F389" t="s">
        <v>23</v>
      </c>
      <c r="G389" t="s">
        <v>24</v>
      </c>
      <c r="H389" s="1">
        <v>43936</v>
      </c>
      <c r="I389" t="str">
        <f t="shared" si="13"/>
        <v>43936</v>
      </c>
      <c r="J389" t="str">
        <f t="shared" si="12"/>
        <v>43936LiraImported Rice</v>
      </c>
      <c r="K389">
        <v>118</v>
      </c>
      <c r="L389">
        <v>106</v>
      </c>
      <c r="M389" t="s">
        <v>5</v>
      </c>
      <c r="N389" t="s">
        <v>6</v>
      </c>
      <c r="O389">
        <v>1</v>
      </c>
      <c r="P389" s="1">
        <v>43937.046157407407</v>
      </c>
    </row>
    <row r="390" spans="1:16" x14ac:dyDescent="0.25">
      <c r="A390">
        <v>535879</v>
      </c>
      <c r="B390" t="s">
        <v>0</v>
      </c>
      <c r="C390" t="s">
        <v>34</v>
      </c>
      <c r="D390" t="s">
        <v>1</v>
      </c>
      <c r="E390" t="s">
        <v>9</v>
      </c>
      <c r="F390" t="s">
        <v>17</v>
      </c>
      <c r="G390" t="s">
        <v>18</v>
      </c>
      <c r="H390" s="1">
        <v>43936</v>
      </c>
      <c r="I390" t="str">
        <f t="shared" si="13"/>
        <v>43936</v>
      </c>
      <c r="J390" t="str">
        <f t="shared" si="12"/>
        <v>43936LiraRed Sorghum</v>
      </c>
      <c r="K390">
        <v>28</v>
      </c>
      <c r="L390">
        <v>22</v>
      </c>
      <c r="M390" t="s">
        <v>5</v>
      </c>
      <c r="N390" t="s">
        <v>6</v>
      </c>
      <c r="O390">
        <v>1</v>
      </c>
      <c r="P390" s="1">
        <v>43937.046157407407</v>
      </c>
    </row>
    <row r="391" spans="1:16" x14ac:dyDescent="0.25">
      <c r="A391">
        <v>535881</v>
      </c>
      <c r="B391" t="s">
        <v>0</v>
      </c>
      <c r="C391" t="s">
        <v>2</v>
      </c>
      <c r="D391" t="s">
        <v>1</v>
      </c>
      <c r="E391" t="s">
        <v>13</v>
      </c>
      <c r="F391" t="s">
        <v>13</v>
      </c>
      <c r="G391" t="s">
        <v>28</v>
      </c>
      <c r="H391" s="1">
        <v>43936</v>
      </c>
      <c r="I391" t="str">
        <f t="shared" si="13"/>
        <v>43936</v>
      </c>
      <c r="J391" t="str">
        <f t="shared" si="12"/>
        <v>43936KampalaRed Beans</v>
      </c>
      <c r="K391">
        <v>140</v>
      </c>
      <c r="L391">
        <v>120</v>
      </c>
      <c r="M391" t="s">
        <v>5</v>
      </c>
      <c r="N391" t="s">
        <v>6</v>
      </c>
      <c r="O391">
        <v>1</v>
      </c>
      <c r="P391" s="1">
        <v>43937.046180555553</v>
      </c>
    </row>
    <row r="392" spans="1:16" x14ac:dyDescent="0.25">
      <c r="A392">
        <v>535886</v>
      </c>
      <c r="B392" t="s">
        <v>0</v>
      </c>
      <c r="C392" t="s">
        <v>27</v>
      </c>
      <c r="D392" t="s">
        <v>11</v>
      </c>
      <c r="E392" t="s">
        <v>13</v>
      </c>
      <c r="F392" t="s">
        <v>13</v>
      </c>
      <c r="G392" t="s">
        <v>28</v>
      </c>
      <c r="H392" s="1">
        <v>43936</v>
      </c>
      <c r="I392" t="str">
        <f t="shared" si="13"/>
        <v>43936</v>
      </c>
      <c r="J392" t="str">
        <f t="shared" si="12"/>
        <v>43936BujumburaRed Beans</v>
      </c>
      <c r="K392">
        <v>84</v>
      </c>
      <c r="L392">
        <v>78</v>
      </c>
      <c r="M392" t="s">
        <v>5</v>
      </c>
      <c r="N392" t="s">
        <v>6</v>
      </c>
      <c r="O392">
        <v>1</v>
      </c>
      <c r="P392" s="1">
        <v>43937.046215277776</v>
      </c>
    </row>
    <row r="393" spans="1:16" x14ac:dyDescent="0.25">
      <c r="A393">
        <v>535887</v>
      </c>
      <c r="B393" t="s">
        <v>0</v>
      </c>
      <c r="C393" t="s">
        <v>12</v>
      </c>
      <c r="D393" t="s">
        <v>11</v>
      </c>
      <c r="E393" t="s">
        <v>3</v>
      </c>
      <c r="F393" t="s">
        <v>3</v>
      </c>
      <c r="G393" t="s">
        <v>15</v>
      </c>
      <c r="H393" s="1">
        <v>43936</v>
      </c>
      <c r="I393" t="str">
        <f t="shared" si="13"/>
        <v>43936</v>
      </c>
      <c r="J393" t="str">
        <f t="shared" si="12"/>
        <v>43936GitegaGreen Peas</v>
      </c>
      <c r="K393">
        <v>168</v>
      </c>
      <c r="L393">
        <v>151</v>
      </c>
      <c r="M393" t="s">
        <v>5</v>
      </c>
      <c r="N393" t="s">
        <v>6</v>
      </c>
      <c r="O393">
        <v>0</v>
      </c>
      <c r="P393" s="1">
        <v>43937.062719907408</v>
      </c>
    </row>
    <row r="394" spans="1:16" x14ac:dyDescent="0.25">
      <c r="A394">
        <v>535888</v>
      </c>
      <c r="B394" t="s">
        <v>0</v>
      </c>
      <c r="C394" t="s">
        <v>25</v>
      </c>
      <c r="D394" t="s">
        <v>1</v>
      </c>
      <c r="E394" t="s">
        <v>3</v>
      </c>
      <c r="F394" t="s">
        <v>3</v>
      </c>
      <c r="G394" t="s">
        <v>15</v>
      </c>
      <c r="H394" s="1">
        <v>43936</v>
      </c>
      <c r="I394" t="str">
        <f t="shared" si="13"/>
        <v>43936</v>
      </c>
      <c r="J394" t="str">
        <f t="shared" si="12"/>
        <v>43936MasindiGreen Peas</v>
      </c>
      <c r="K394">
        <v>140</v>
      </c>
      <c r="L394">
        <v>126</v>
      </c>
      <c r="M394" t="s">
        <v>5</v>
      </c>
      <c r="N394" t="s">
        <v>6</v>
      </c>
      <c r="O394">
        <v>1</v>
      </c>
      <c r="P394" s="1">
        <v>43937.046215277776</v>
      </c>
    </row>
    <row r="395" spans="1:16" x14ac:dyDescent="0.25">
      <c r="A395">
        <v>535889</v>
      </c>
      <c r="B395" t="s">
        <v>0</v>
      </c>
      <c r="C395" t="s">
        <v>16</v>
      </c>
      <c r="D395" t="s">
        <v>7</v>
      </c>
      <c r="E395" t="s">
        <v>13</v>
      </c>
      <c r="F395" t="s">
        <v>13</v>
      </c>
      <c r="G395" t="s">
        <v>37</v>
      </c>
      <c r="H395" s="1">
        <v>43936</v>
      </c>
      <c r="I395" t="str">
        <f t="shared" si="13"/>
        <v>43936</v>
      </c>
      <c r="J395" t="str">
        <f t="shared" si="12"/>
        <v>43936GicumbiGreen Gram</v>
      </c>
      <c r="K395">
        <v>103</v>
      </c>
      <c r="L395">
        <v>91</v>
      </c>
      <c r="M395" t="s">
        <v>5</v>
      </c>
      <c r="N395" t="s">
        <v>6</v>
      </c>
      <c r="O395">
        <v>1</v>
      </c>
      <c r="P395" s="1">
        <v>43937.046215277776</v>
      </c>
    </row>
    <row r="396" spans="1:16" x14ac:dyDescent="0.25">
      <c r="A396">
        <v>535890</v>
      </c>
      <c r="B396" t="s">
        <v>0</v>
      </c>
      <c r="C396" t="s">
        <v>8</v>
      </c>
      <c r="D396" t="s">
        <v>7</v>
      </c>
      <c r="E396" t="s">
        <v>3</v>
      </c>
      <c r="F396" t="s">
        <v>3</v>
      </c>
      <c r="G396" t="s">
        <v>15</v>
      </c>
      <c r="H396" s="1">
        <v>43936</v>
      </c>
      <c r="I396" t="str">
        <f t="shared" si="13"/>
        <v>43936</v>
      </c>
      <c r="J396" t="str">
        <f t="shared" si="12"/>
        <v>43936RuhengeriGreen Peas</v>
      </c>
      <c r="K396">
        <v>114</v>
      </c>
      <c r="L396">
        <v>91</v>
      </c>
      <c r="M396" t="s">
        <v>5</v>
      </c>
      <c r="N396" t="s">
        <v>6</v>
      </c>
      <c r="O396">
        <v>1</v>
      </c>
      <c r="P396" s="1">
        <v>43937.046215277776</v>
      </c>
    </row>
    <row r="397" spans="1:16" x14ac:dyDescent="0.25">
      <c r="A397">
        <v>535891</v>
      </c>
      <c r="B397" t="s">
        <v>0</v>
      </c>
      <c r="C397" t="s">
        <v>27</v>
      </c>
      <c r="D397" t="s">
        <v>11</v>
      </c>
      <c r="E397" t="s">
        <v>13</v>
      </c>
      <c r="F397" t="s">
        <v>13</v>
      </c>
      <c r="G397" t="s">
        <v>26</v>
      </c>
      <c r="H397" s="1">
        <v>43936</v>
      </c>
      <c r="I397" t="str">
        <f t="shared" si="13"/>
        <v>43936</v>
      </c>
      <c r="J397" t="str">
        <f t="shared" ref="J397:J460" si="14">I397&amp;C397&amp;G397</f>
        <v>43936BujumburaYellow Beans</v>
      </c>
      <c r="K397">
        <v>129</v>
      </c>
      <c r="L397">
        <v>123</v>
      </c>
      <c r="M397" t="s">
        <v>5</v>
      </c>
      <c r="N397" t="s">
        <v>6</v>
      </c>
      <c r="O397">
        <v>1</v>
      </c>
      <c r="P397" s="1">
        <v>43937.046226851853</v>
      </c>
    </row>
    <row r="398" spans="1:16" x14ac:dyDescent="0.25">
      <c r="A398">
        <v>535895</v>
      </c>
      <c r="B398" t="s">
        <v>0</v>
      </c>
      <c r="C398" t="s">
        <v>33</v>
      </c>
      <c r="D398" t="s">
        <v>1</v>
      </c>
      <c r="E398" t="s">
        <v>3</v>
      </c>
      <c r="F398" t="s">
        <v>3</v>
      </c>
      <c r="G398" t="s">
        <v>15</v>
      </c>
      <c r="H398" s="1">
        <v>43936</v>
      </c>
      <c r="I398" t="str">
        <f t="shared" si="13"/>
        <v>43936</v>
      </c>
      <c r="J398" t="str">
        <f t="shared" si="14"/>
        <v>43936KabaleGreen Peas</v>
      </c>
      <c r="K398">
        <v>168</v>
      </c>
      <c r="L398">
        <v>112</v>
      </c>
      <c r="M398" t="s">
        <v>5</v>
      </c>
      <c r="N398" t="s">
        <v>6</v>
      </c>
      <c r="O398">
        <v>1</v>
      </c>
      <c r="P398" s="1">
        <v>43937.046249999999</v>
      </c>
    </row>
    <row r="399" spans="1:16" x14ac:dyDescent="0.25">
      <c r="A399">
        <v>535896</v>
      </c>
      <c r="B399" t="s">
        <v>0</v>
      </c>
      <c r="C399" t="s">
        <v>27</v>
      </c>
      <c r="D399" t="s">
        <v>11</v>
      </c>
      <c r="E399" t="s">
        <v>13</v>
      </c>
      <c r="F399" t="s">
        <v>13</v>
      </c>
      <c r="G399" t="s">
        <v>14</v>
      </c>
      <c r="H399" s="1">
        <v>43936</v>
      </c>
      <c r="I399" t="str">
        <f t="shared" si="13"/>
        <v>43936</v>
      </c>
      <c r="J399" t="str">
        <f t="shared" si="14"/>
        <v>43936BujumburaMixed Beans</v>
      </c>
      <c r="K399">
        <v>78</v>
      </c>
      <c r="L399">
        <v>73</v>
      </c>
      <c r="M399" t="s">
        <v>5</v>
      </c>
      <c r="N399" t="s">
        <v>6</v>
      </c>
      <c r="O399">
        <v>1</v>
      </c>
      <c r="P399" s="1">
        <v>43937.046261574076</v>
      </c>
    </row>
    <row r="400" spans="1:16" x14ac:dyDescent="0.25">
      <c r="A400">
        <v>535898</v>
      </c>
      <c r="B400" t="s">
        <v>0</v>
      </c>
      <c r="C400" t="s">
        <v>34</v>
      </c>
      <c r="D400" t="s">
        <v>1</v>
      </c>
      <c r="E400" t="s">
        <v>22</v>
      </c>
      <c r="F400" t="s">
        <v>23</v>
      </c>
      <c r="G400" t="s">
        <v>23</v>
      </c>
      <c r="H400" s="1">
        <v>43936</v>
      </c>
      <c r="I400" t="str">
        <f t="shared" si="13"/>
        <v>43936</v>
      </c>
      <c r="J400" t="str">
        <f t="shared" si="14"/>
        <v>43936LiraRice</v>
      </c>
      <c r="K400">
        <v>106</v>
      </c>
      <c r="L400">
        <v>101</v>
      </c>
      <c r="M400" t="s">
        <v>5</v>
      </c>
      <c r="N400" t="s">
        <v>6</v>
      </c>
      <c r="O400">
        <v>1</v>
      </c>
      <c r="P400" s="1">
        <v>43937.046261574076</v>
      </c>
    </row>
    <row r="401" spans="1:16" x14ac:dyDescent="0.25">
      <c r="A401">
        <v>535899</v>
      </c>
      <c r="B401" t="s">
        <v>0</v>
      </c>
      <c r="C401" t="s">
        <v>34</v>
      </c>
      <c r="D401" t="s">
        <v>1</v>
      </c>
      <c r="E401" t="s">
        <v>29</v>
      </c>
      <c r="F401" t="s">
        <v>30</v>
      </c>
      <c r="G401" t="s">
        <v>31</v>
      </c>
      <c r="H401" s="1">
        <v>43936</v>
      </c>
      <c r="I401" t="str">
        <f t="shared" si="13"/>
        <v>43936</v>
      </c>
      <c r="J401" t="str">
        <f t="shared" si="14"/>
        <v>43936LiraDry Maize</v>
      </c>
      <c r="K401">
        <v>42</v>
      </c>
      <c r="L401">
        <v>34</v>
      </c>
      <c r="M401" t="s">
        <v>5</v>
      </c>
      <c r="N401" t="s">
        <v>6</v>
      </c>
      <c r="O401">
        <v>1</v>
      </c>
      <c r="P401" s="1">
        <v>43937.046273148146</v>
      </c>
    </row>
    <row r="402" spans="1:16" x14ac:dyDescent="0.25">
      <c r="A402">
        <v>535901</v>
      </c>
      <c r="B402" t="s">
        <v>0</v>
      </c>
      <c r="C402" t="s">
        <v>12</v>
      </c>
      <c r="D402" t="s">
        <v>11</v>
      </c>
      <c r="E402" t="s">
        <v>9</v>
      </c>
      <c r="F402" t="s">
        <v>20</v>
      </c>
      <c r="G402" t="s">
        <v>21</v>
      </c>
      <c r="H402" s="1">
        <v>43936</v>
      </c>
      <c r="I402" t="str">
        <f t="shared" si="13"/>
        <v>43936</v>
      </c>
      <c r="J402" t="str">
        <f t="shared" si="14"/>
        <v>43936GitegaMillet Grain</v>
      </c>
      <c r="K402">
        <v>73</v>
      </c>
      <c r="L402">
        <v>67</v>
      </c>
      <c r="M402" t="s">
        <v>5</v>
      </c>
      <c r="N402" t="s">
        <v>6</v>
      </c>
      <c r="O402">
        <v>1</v>
      </c>
      <c r="P402" s="1">
        <v>43937.046284722222</v>
      </c>
    </row>
    <row r="403" spans="1:16" x14ac:dyDescent="0.25">
      <c r="A403">
        <v>535903</v>
      </c>
      <c r="B403" t="s">
        <v>0</v>
      </c>
      <c r="C403" t="s">
        <v>36</v>
      </c>
      <c r="D403" t="s">
        <v>7</v>
      </c>
      <c r="E403" t="s">
        <v>9</v>
      </c>
      <c r="F403" t="s">
        <v>17</v>
      </c>
      <c r="G403" t="s">
        <v>18</v>
      </c>
      <c r="H403" s="1">
        <v>43936</v>
      </c>
      <c r="I403" t="str">
        <f t="shared" si="13"/>
        <v>43936</v>
      </c>
      <c r="J403" t="str">
        <f t="shared" si="14"/>
        <v>43936KimironkoRed Sorghum</v>
      </c>
      <c r="K403">
        <v>41</v>
      </c>
      <c r="L403">
        <v>38</v>
      </c>
      <c r="M403" t="s">
        <v>5</v>
      </c>
      <c r="N403" t="s">
        <v>6</v>
      </c>
      <c r="O403">
        <v>1</v>
      </c>
      <c r="P403" s="1">
        <v>43937.046307870369</v>
      </c>
    </row>
    <row r="404" spans="1:16" x14ac:dyDescent="0.25">
      <c r="A404">
        <v>535907</v>
      </c>
      <c r="B404" t="s">
        <v>0</v>
      </c>
      <c r="C404" t="s">
        <v>19</v>
      </c>
      <c r="D404" t="s">
        <v>11</v>
      </c>
      <c r="E404" t="s">
        <v>3</v>
      </c>
      <c r="F404" t="s">
        <v>3</v>
      </c>
      <c r="G404" t="s">
        <v>39</v>
      </c>
      <c r="H404" s="1">
        <v>43936</v>
      </c>
      <c r="I404" t="str">
        <f t="shared" si="13"/>
        <v>43936</v>
      </c>
      <c r="J404" t="str">
        <f t="shared" si="14"/>
        <v>43936KoberoDry Peas</v>
      </c>
      <c r="K404">
        <v>185</v>
      </c>
      <c r="L404">
        <v>179</v>
      </c>
      <c r="M404" t="s">
        <v>5</v>
      </c>
      <c r="N404" t="s">
        <v>6</v>
      </c>
      <c r="O404">
        <v>0</v>
      </c>
      <c r="P404" s="1">
        <v>43937.062719907408</v>
      </c>
    </row>
    <row r="405" spans="1:16" x14ac:dyDescent="0.25">
      <c r="A405">
        <v>535908</v>
      </c>
      <c r="B405" t="s">
        <v>0</v>
      </c>
      <c r="C405" t="s">
        <v>16</v>
      </c>
      <c r="D405" t="s">
        <v>7</v>
      </c>
      <c r="E405" t="s">
        <v>22</v>
      </c>
      <c r="F405" t="s">
        <v>23</v>
      </c>
      <c r="G405" t="s">
        <v>24</v>
      </c>
      <c r="H405" s="1">
        <v>43936</v>
      </c>
      <c r="I405" t="str">
        <f t="shared" si="13"/>
        <v>43936</v>
      </c>
      <c r="J405" t="str">
        <f t="shared" si="14"/>
        <v>43936GicumbiImported Rice</v>
      </c>
      <c r="K405">
        <v>137</v>
      </c>
      <c r="L405">
        <v>125</v>
      </c>
      <c r="M405" t="s">
        <v>5</v>
      </c>
      <c r="N405" t="s">
        <v>6</v>
      </c>
      <c r="O405">
        <v>1</v>
      </c>
      <c r="P405" s="1">
        <v>43937.046331018515</v>
      </c>
    </row>
    <row r="406" spans="1:16" x14ac:dyDescent="0.25">
      <c r="A406">
        <v>535910</v>
      </c>
      <c r="B406" t="s">
        <v>0</v>
      </c>
      <c r="C406" t="s">
        <v>38</v>
      </c>
      <c r="D406" t="s">
        <v>1</v>
      </c>
      <c r="E406" t="s">
        <v>22</v>
      </c>
      <c r="F406" t="s">
        <v>23</v>
      </c>
      <c r="G406" t="s">
        <v>24</v>
      </c>
      <c r="H406" s="1">
        <v>43936</v>
      </c>
      <c r="I406" t="str">
        <f t="shared" si="13"/>
        <v>43936</v>
      </c>
      <c r="J406" t="str">
        <f t="shared" si="14"/>
        <v>43936GuluImported Rice</v>
      </c>
      <c r="K406">
        <v>112</v>
      </c>
      <c r="L406">
        <v>106</v>
      </c>
      <c r="M406" t="s">
        <v>5</v>
      </c>
      <c r="N406" t="s">
        <v>6</v>
      </c>
      <c r="O406">
        <v>1</v>
      </c>
      <c r="P406" s="1">
        <v>43937.046354166669</v>
      </c>
    </row>
    <row r="407" spans="1:16" x14ac:dyDescent="0.25">
      <c r="A407">
        <v>535911</v>
      </c>
      <c r="B407" t="s">
        <v>0</v>
      </c>
      <c r="C407" t="s">
        <v>36</v>
      </c>
      <c r="D407" t="s">
        <v>7</v>
      </c>
      <c r="E407" t="s">
        <v>3</v>
      </c>
      <c r="F407" t="s">
        <v>3</v>
      </c>
      <c r="G407" t="s">
        <v>15</v>
      </c>
      <c r="H407" s="1">
        <v>43936</v>
      </c>
      <c r="I407" t="str">
        <f t="shared" si="13"/>
        <v>43936</v>
      </c>
      <c r="J407" t="str">
        <f t="shared" si="14"/>
        <v>43936KimironkoGreen Peas</v>
      </c>
      <c r="K407">
        <v>137</v>
      </c>
      <c r="L407">
        <v>125</v>
      </c>
      <c r="M407" t="s">
        <v>5</v>
      </c>
      <c r="N407" t="s">
        <v>6</v>
      </c>
      <c r="O407">
        <v>1</v>
      </c>
      <c r="P407" s="1">
        <v>43937.046354166669</v>
      </c>
    </row>
    <row r="408" spans="1:16" x14ac:dyDescent="0.25">
      <c r="A408">
        <v>535912</v>
      </c>
      <c r="B408" t="s">
        <v>0</v>
      </c>
      <c r="C408" t="s">
        <v>38</v>
      </c>
      <c r="D408" t="s">
        <v>1</v>
      </c>
      <c r="E408" t="s">
        <v>3</v>
      </c>
      <c r="F408" t="s">
        <v>3</v>
      </c>
      <c r="G408" t="s">
        <v>4</v>
      </c>
      <c r="H408" s="1">
        <v>43936</v>
      </c>
      <c r="I408" t="str">
        <f t="shared" si="13"/>
        <v>43936</v>
      </c>
      <c r="J408" t="str">
        <f t="shared" si="14"/>
        <v>43936GuluCowpeas</v>
      </c>
      <c r="K408">
        <v>154</v>
      </c>
      <c r="L408">
        <v>120</v>
      </c>
      <c r="M408" t="s">
        <v>5</v>
      </c>
      <c r="N408" t="s">
        <v>6</v>
      </c>
      <c r="O408">
        <v>1</v>
      </c>
      <c r="P408" s="1">
        <v>43937.046354166669</v>
      </c>
    </row>
    <row r="409" spans="1:16" x14ac:dyDescent="0.25">
      <c r="A409">
        <v>535913</v>
      </c>
      <c r="B409" t="s">
        <v>0</v>
      </c>
      <c r="C409" t="s">
        <v>25</v>
      </c>
      <c r="D409" t="s">
        <v>1</v>
      </c>
      <c r="E409" t="s">
        <v>13</v>
      </c>
      <c r="F409" t="s">
        <v>13</v>
      </c>
      <c r="G409" t="s">
        <v>28</v>
      </c>
      <c r="H409" s="1">
        <v>43936</v>
      </c>
      <c r="I409" t="str">
        <f t="shared" si="13"/>
        <v>43936</v>
      </c>
      <c r="J409" t="str">
        <f t="shared" si="14"/>
        <v>43936MasindiRed Beans</v>
      </c>
      <c r="K409">
        <v>120</v>
      </c>
      <c r="L409">
        <v>106</v>
      </c>
      <c r="M409" t="s">
        <v>5</v>
      </c>
      <c r="N409" t="s">
        <v>6</v>
      </c>
      <c r="O409">
        <v>1</v>
      </c>
      <c r="P409" s="1">
        <v>43937.046388888892</v>
      </c>
    </row>
    <row r="410" spans="1:16" x14ac:dyDescent="0.25">
      <c r="A410">
        <v>535916</v>
      </c>
      <c r="B410" t="s">
        <v>0</v>
      </c>
      <c r="C410" t="s">
        <v>19</v>
      </c>
      <c r="D410" t="s">
        <v>11</v>
      </c>
      <c r="E410" t="s">
        <v>13</v>
      </c>
      <c r="F410" t="s">
        <v>13</v>
      </c>
      <c r="G410" t="s">
        <v>14</v>
      </c>
      <c r="H410" s="1">
        <v>43936</v>
      </c>
      <c r="I410" t="str">
        <f t="shared" si="13"/>
        <v>43936</v>
      </c>
      <c r="J410" t="str">
        <f t="shared" si="14"/>
        <v>43936KoberoMixed Beans</v>
      </c>
      <c r="K410">
        <v>67</v>
      </c>
      <c r="L410">
        <v>62</v>
      </c>
      <c r="M410" t="s">
        <v>5</v>
      </c>
      <c r="N410" t="s">
        <v>6</v>
      </c>
      <c r="O410">
        <v>1</v>
      </c>
      <c r="P410" s="1">
        <v>43937.046400462961</v>
      </c>
    </row>
    <row r="411" spans="1:16" x14ac:dyDescent="0.25">
      <c r="A411">
        <v>535917</v>
      </c>
      <c r="B411" t="s">
        <v>0</v>
      </c>
      <c r="C411" t="s">
        <v>35</v>
      </c>
      <c r="D411" t="s">
        <v>11</v>
      </c>
      <c r="E411" t="s">
        <v>13</v>
      </c>
      <c r="F411" t="s">
        <v>13</v>
      </c>
      <c r="G411" t="s">
        <v>14</v>
      </c>
      <c r="H411" s="1">
        <v>43936</v>
      </c>
      <c r="I411" t="str">
        <f t="shared" si="13"/>
        <v>43936</v>
      </c>
      <c r="J411" t="str">
        <f t="shared" si="14"/>
        <v>43936NgoziMixed Beans</v>
      </c>
      <c r="K411">
        <v>78</v>
      </c>
      <c r="L411">
        <v>73</v>
      </c>
      <c r="M411" t="s">
        <v>5</v>
      </c>
      <c r="N411" t="s">
        <v>6</v>
      </c>
      <c r="O411">
        <v>1</v>
      </c>
      <c r="P411" s="1">
        <v>43937.046412037038</v>
      </c>
    </row>
    <row r="412" spans="1:16" x14ac:dyDescent="0.25">
      <c r="A412">
        <v>535920</v>
      </c>
      <c r="B412" t="s">
        <v>0</v>
      </c>
      <c r="C412" t="s">
        <v>2</v>
      </c>
      <c r="D412" t="s">
        <v>1</v>
      </c>
      <c r="E412" t="s">
        <v>13</v>
      </c>
      <c r="F412" t="s">
        <v>13</v>
      </c>
      <c r="G412" t="s">
        <v>14</v>
      </c>
      <c r="H412" s="1">
        <v>43936</v>
      </c>
      <c r="I412" t="str">
        <f t="shared" si="13"/>
        <v>43936</v>
      </c>
      <c r="J412" t="str">
        <f t="shared" si="14"/>
        <v>43936KampalaMixed Beans</v>
      </c>
      <c r="K412">
        <v>106</v>
      </c>
      <c r="L412">
        <v>98</v>
      </c>
      <c r="M412" t="s">
        <v>5</v>
      </c>
      <c r="N412" t="s">
        <v>6</v>
      </c>
      <c r="O412">
        <v>1</v>
      </c>
      <c r="P412" s="1">
        <v>43937.046435185184</v>
      </c>
    </row>
    <row r="413" spans="1:16" x14ac:dyDescent="0.25">
      <c r="A413">
        <v>535921</v>
      </c>
      <c r="B413" t="s">
        <v>0</v>
      </c>
      <c r="C413" t="s">
        <v>35</v>
      </c>
      <c r="D413" t="s">
        <v>11</v>
      </c>
      <c r="E413" t="s">
        <v>13</v>
      </c>
      <c r="F413" t="s">
        <v>13</v>
      </c>
      <c r="G413" t="s">
        <v>28</v>
      </c>
      <c r="H413" s="1">
        <v>43936</v>
      </c>
      <c r="I413" t="str">
        <f t="shared" si="13"/>
        <v>43936</v>
      </c>
      <c r="J413" t="str">
        <f t="shared" si="14"/>
        <v>43936NgoziRed Beans</v>
      </c>
      <c r="K413">
        <v>84</v>
      </c>
      <c r="L413">
        <v>78</v>
      </c>
      <c r="M413" t="s">
        <v>5</v>
      </c>
      <c r="N413" t="s">
        <v>6</v>
      </c>
      <c r="O413">
        <v>1</v>
      </c>
      <c r="P413" s="1">
        <v>43937.046469907407</v>
      </c>
    </row>
    <row r="414" spans="1:16" x14ac:dyDescent="0.25">
      <c r="A414">
        <v>535922</v>
      </c>
      <c r="B414" t="s">
        <v>0</v>
      </c>
      <c r="C414" t="s">
        <v>12</v>
      </c>
      <c r="D414" t="s">
        <v>11</v>
      </c>
      <c r="E414" t="s">
        <v>29</v>
      </c>
      <c r="F414" t="s">
        <v>30</v>
      </c>
      <c r="G414" t="s">
        <v>31</v>
      </c>
      <c r="H414" s="1">
        <v>43936</v>
      </c>
      <c r="I414" t="str">
        <f t="shared" si="13"/>
        <v>43936</v>
      </c>
      <c r="J414" t="str">
        <f t="shared" si="14"/>
        <v>43936GitegaDry Maize</v>
      </c>
      <c r="K414">
        <v>45</v>
      </c>
      <c r="L414">
        <v>39</v>
      </c>
      <c r="M414" t="s">
        <v>5</v>
      </c>
      <c r="N414" t="s">
        <v>6</v>
      </c>
      <c r="O414">
        <v>1</v>
      </c>
      <c r="P414" s="1">
        <v>43937.046481481484</v>
      </c>
    </row>
    <row r="415" spans="1:16" x14ac:dyDescent="0.25">
      <c r="A415">
        <v>535923</v>
      </c>
      <c r="B415" t="s">
        <v>0</v>
      </c>
      <c r="C415" t="s">
        <v>35</v>
      </c>
      <c r="D415" t="s">
        <v>11</v>
      </c>
      <c r="E415" t="s">
        <v>9</v>
      </c>
      <c r="F415" t="s">
        <v>10</v>
      </c>
      <c r="G415" t="s">
        <v>10</v>
      </c>
      <c r="H415" s="1">
        <v>43936</v>
      </c>
      <c r="I415" t="str">
        <f t="shared" si="13"/>
        <v>43936</v>
      </c>
      <c r="J415" t="str">
        <f t="shared" si="14"/>
        <v>43936NgoziWheat</v>
      </c>
      <c r="K415">
        <v>84</v>
      </c>
      <c r="L415">
        <v>81</v>
      </c>
      <c r="M415" t="s">
        <v>5</v>
      </c>
      <c r="N415" t="s">
        <v>6</v>
      </c>
      <c r="O415">
        <v>1</v>
      </c>
      <c r="P415" s="1">
        <v>43937.046481481484</v>
      </c>
    </row>
    <row r="416" spans="1:16" x14ac:dyDescent="0.25">
      <c r="A416">
        <v>535925</v>
      </c>
      <c r="B416" t="s">
        <v>0</v>
      </c>
      <c r="C416" t="s">
        <v>32</v>
      </c>
      <c r="D416" t="s">
        <v>1</v>
      </c>
      <c r="E416" t="s">
        <v>13</v>
      </c>
      <c r="F416" t="s">
        <v>13</v>
      </c>
      <c r="G416" t="s">
        <v>26</v>
      </c>
      <c r="H416" s="1">
        <v>43936</v>
      </c>
      <c r="I416" t="str">
        <f t="shared" si="13"/>
        <v>43936</v>
      </c>
      <c r="J416" t="str">
        <f t="shared" si="14"/>
        <v>43936KapchorwaYellow Beans</v>
      </c>
      <c r="K416">
        <v>140</v>
      </c>
      <c r="L416">
        <v>118</v>
      </c>
      <c r="M416" t="s">
        <v>5</v>
      </c>
      <c r="N416" t="s">
        <v>6</v>
      </c>
      <c r="O416">
        <v>0</v>
      </c>
      <c r="P416" s="1">
        <v>43937.062719907408</v>
      </c>
    </row>
    <row r="417" spans="1:16" x14ac:dyDescent="0.25">
      <c r="A417">
        <v>535932</v>
      </c>
      <c r="B417" t="s">
        <v>0</v>
      </c>
      <c r="C417" t="s">
        <v>19</v>
      </c>
      <c r="D417" t="s">
        <v>11</v>
      </c>
      <c r="E417" t="s">
        <v>29</v>
      </c>
      <c r="F417" t="s">
        <v>30</v>
      </c>
      <c r="G417" t="s">
        <v>31</v>
      </c>
      <c r="H417" s="1">
        <v>43936</v>
      </c>
      <c r="I417" t="str">
        <f t="shared" si="13"/>
        <v>43936</v>
      </c>
      <c r="J417" t="str">
        <f t="shared" si="14"/>
        <v>43936KoberoDry Maize</v>
      </c>
      <c r="K417">
        <v>39</v>
      </c>
      <c r="L417">
        <v>36</v>
      </c>
      <c r="M417" t="s">
        <v>5</v>
      </c>
      <c r="N417" t="s">
        <v>6</v>
      </c>
      <c r="O417">
        <v>1</v>
      </c>
      <c r="P417" s="1">
        <v>43937.046574074076</v>
      </c>
    </row>
    <row r="418" spans="1:16" x14ac:dyDescent="0.25">
      <c r="A418">
        <v>535934</v>
      </c>
      <c r="B418" t="s">
        <v>0</v>
      </c>
      <c r="C418" t="s">
        <v>27</v>
      </c>
      <c r="D418" t="s">
        <v>11</v>
      </c>
      <c r="E418" t="s">
        <v>29</v>
      </c>
      <c r="F418" t="s">
        <v>30</v>
      </c>
      <c r="G418" t="s">
        <v>31</v>
      </c>
      <c r="H418" s="1">
        <v>43936</v>
      </c>
      <c r="I418" t="str">
        <f t="shared" si="13"/>
        <v>43936</v>
      </c>
      <c r="J418" t="str">
        <f t="shared" si="14"/>
        <v>43936BujumburaDry Maize</v>
      </c>
      <c r="K418">
        <v>45</v>
      </c>
      <c r="L418">
        <v>42</v>
      </c>
      <c r="M418" t="s">
        <v>5</v>
      </c>
      <c r="N418" t="s">
        <v>6</v>
      </c>
      <c r="O418">
        <v>1</v>
      </c>
      <c r="P418" s="1">
        <v>43937.046574074076</v>
      </c>
    </row>
    <row r="419" spans="1:16" x14ac:dyDescent="0.25">
      <c r="A419">
        <v>535940</v>
      </c>
      <c r="B419" t="s">
        <v>0</v>
      </c>
      <c r="C419" t="s">
        <v>2</v>
      </c>
      <c r="D419" t="s">
        <v>1</v>
      </c>
      <c r="E419" t="s">
        <v>3</v>
      </c>
      <c r="F419" t="s">
        <v>3</v>
      </c>
      <c r="G419" t="s">
        <v>4</v>
      </c>
      <c r="H419" s="1">
        <v>43936</v>
      </c>
      <c r="I419" t="str">
        <f t="shared" si="13"/>
        <v>43936</v>
      </c>
      <c r="J419" t="str">
        <f t="shared" si="14"/>
        <v>43936KampalaCowpeas</v>
      </c>
      <c r="K419">
        <v>168</v>
      </c>
      <c r="L419">
        <v>140</v>
      </c>
      <c r="M419" t="s">
        <v>5</v>
      </c>
      <c r="N419" t="s">
        <v>6</v>
      </c>
      <c r="O419">
        <v>1</v>
      </c>
      <c r="P419" s="1">
        <v>43937.046643518515</v>
      </c>
    </row>
    <row r="420" spans="1:16" x14ac:dyDescent="0.25">
      <c r="A420">
        <v>535941</v>
      </c>
      <c r="B420" t="s">
        <v>0</v>
      </c>
      <c r="C420" t="s">
        <v>2</v>
      </c>
      <c r="D420" t="s">
        <v>1</v>
      </c>
      <c r="E420" t="s">
        <v>9</v>
      </c>
      <c r="F420" t="s">
        <v>20</v>
      </c>
      <c r="G420" t="s">
        <v>21</v>
      </c>
      <c r="H420" s="1">
        <v>43936</v>
      </c>
      <c r="I420" t="str">
        <f t="shared" si="13"/>
        <v>43936</v>
      </c>
      <c r="J420" t="str">
        <f t="shared" si="14"/>
        <v>43936KampalaMillet Grain</v>
      </c>
      <c r="K420">
        <v>70</v>
      </c>
      <c r="L420">
        <v>64</v>
      </c>
      <c r="M420" t="s">
        <v>5</v>
      </c>
      <c r="N420" t="s">
        <v>6</v>
      </c>
      <c r="O420">
        <v>1</v>
      </c>
      <c r="P420" s="1">
        <v>43937.046643518515</v>
      </c>
    </row>
    <row r="421" spans="1:16" x14ac:dyDescent="0.25">
      <c r="A421">
        <v>535947</v>
      </c>
      <c r="B421" t="s">
        <v>0</v>
      </c>
      <c r="C421" t="s">
        <v>36</v>
      </c>
      <c r="D421" t="s">
        <v>7</v>
      </c>
      <c r="E421" t="s">
        <v>29</v>
      </c>
      <c r="F421" t="s">
        <v>30</v>
      </c>
      <c r="G421" t="s">
        <v>31</v>
      </c>
      <c r="H421" s="1">
        <v>43936</v>
      </c>
      <c r="I421" t="str">
        <f t="shared" si="13"/>
        <v>43936</v>
      </c>
      <c r="J421" t="str">
        <f t="shared" si="14"/>
        <v>43936KimironkoDry Maize</v>
      </c>
      <c r="K421">
        <v>34</v>
      </c>
      <c r="L421">
        <v>30</v>
      </c>
      <c r="M421" t="s">
        <v>5</v>
      </c>
      <c r="N421" t="s">
        <v>6</v>
      </c>
      <c r="O421">
        <v>1</v>
      </c>
      <c r="P421" s="1">
        <v>43937.046701388892</v>
      </c>
    </row>
    <row r="422" spans="1:16" x14ac:dyDescent="0.25">
      <c r="A422">
        <v>535953</v>
      </c>
      <c r="B422" t="s">
        <v>0</v>
      </c>
      <c r="C422" t="s">
        <v>27</v>
      </c>
      <c r="D422" t="s">
        <v>11</v>
      </c>
      <c r="E422" t="s">
        <v>3</v>
      </c>
      <c r="F422" t="s">
        <v>3</v>
      </c>
      <c r="G422" t="s">
        <v>15</v>
      </c>
      <c r="H422" s="1">
        <v>43936</v>
      </c>
      <c r="I422" t="str">
        <f t="shared" si="13"/>
        <v>43936</v>
      </c>
      <c r="J422" t="str">
        <f t="shared" si="14"/>
        <v>43936BujumburaGreen Peas</v>
      </c>
      <c r="K422">
        <v>196</v>
      </c>
      <c r="L422">
        <v>179</v>
      </c>
      <c r="M422" t="s">
        <v>5</v>
      </c>
      <c r="N422" t="s">
        <v>6</v>
      </c>
      <c r="O422">
        <v>1</v>
      </c>
      <c r="P422" s="1">
        <v>43937.046747685185</v>
      </c>
    </row>
    <row r="423" spans="1:16" x14ac:dyDescent="0.25">
      <c r="A423">
        <v>535957</v>
      </c>
      <c r="B423" t="s">
        <v>0</v>
      </c>
      <c r="C423" t="s">
        <v>35</v>
      </c>
      <c r="D423" t="s">
        <v>11</v>
      </c>
      <c r="E423" t="s">
        <v>13</v>
      </c>
      <c r="F423" t="s">
        <v>13</v>
      </c>
      <c r="G423" t="s">
        <v>26</v>
      </c>
      <c r="H423" s="1">
        <v>43936</v>
      </c>
      <c r="I423" t="str">
        <f t="shared" si="13"/>
        <v>43936</v>
      </c>
      <c r="J423" t="str">
        <f t="shared" si="14"/>
        <v>43936NgoziYellow Beans</v>
      </c>
      <c r="K423">
        <v>129</v>
      </c>
      <c r="L423">
        <v>123</v>
      </c>
      <c r="M423" t="s">
        <v>5</v>
      </c>
      <c r="N423" t="s">
        <v>6</v>
      </c>
      <c r="O423">
        <v>1</v>
      </c>
      <c r="P423" s="1">
        <v>43937.046770833331</v>
      </c>
    </row>
    <row r="424" spans="1:16" x14ac:dyDescent="0.25">
      <c r="A424">
        <v>535958</v>
      </c>
      <c r="B424" t="s">
        <v>0</v>
      </c>
      <c r="C424" t="s">
        <v>38</v>
      </c>
      <c r="D424" t="s">
        <v>1</v>
      </c>
      <c r="E424" t="s">
        <v>13</v>
      </c>
      <c r="F424" t="s">
        <v>13</v>
      </c>
      <c r="G424" t="s">
        <v>37</v>
      </c>
      <c r="H424" s="1">
        <v>43936</v>
      </c>
      <c r="I424" t="str">
        <f t="shared" si="13"/>
        <v>43936</v>
      </c>
      <c r="J424" t="str">
        <f t="shared" si="14"/>
        <v>43936GuluGreen Gram</v>
      </c>
      <c r="K424">
        <v>112</v>
      </c>
      <c r="L424">
        <v>84</v>
      </c>
      <c r="M424" t="s">
        <v>5</v>
      </c>
      <c r="N424" t="s">
        <v>6</v>
      </c>
      <c r="O424">
        <v>1</v>
      </c>
      <c r="P424" s="1">
        <v>43937.046770833331</v>
      </c>
    </row>
    <row r="425" spans="1:16" x14ac:dyDescent="0.25">
      <c r="A425">
        <v>535959</v>
      </c>
      <c r="B425" t="s">
        <v>0</v>
      </c>
      <c r="C425" t="s">
        <v>27</v>
      </c>
      <c r="D425" t="s">
        <v>11</v>
      </c>
      <c r="E425" t="s">
        <v>22</v>
      </c>
      <c r="F425" t="s">
        <v>23</v>
      </c>
      <c r="G425" t="s">
        <v>24</v>
      </c>
      <c r="H425" s="1">
        <v>43936</v>
      </c>
      <c r="I425" t="str">
        <f t="shared" si="13"/>
        <v>43936</v>
      </c>
      <c r="J425" t="str">
        <f t="shared" si="14"/>
        <v>43936BujumburaImported Rice</v>
      </c>
      <c r="K425">
        <v>145</v>
      </c>
      <c r="L425">
        <v>140</v>
      </c>
      <c r="M425" t="s">
        <v>5</v>
      </c>
      <c r="N425" t="s">
        <v>6</v>
      </c>
      <c r="O425">
        <v>1</v>
      </c>
      <c r="P425" s="1">
        <v>43937.046782407408</v>
      </c>
    </row>
    <row r="426" spans="1:16" x14ac:dyDescent="0.25">
      <c r="A426">
        <v>535970</v>
      </c>
      <c r="B426" t="s">
        <v>0</v>
      </c>
      <c r="C426" t="s">
        <v>34</v>
      </c>
      <c r="D426" t="s">
        <v>1</v>
      </c>
      <c r="E426" t="s">
        <v>13</v>
      </c>
      <c r="F426" t="s">
        <v>13</v>
      </c>
      <c r="G426" t="s">
        <v>40</v>
      </c>
      <c r="H426" s="1">
        <v>43936</v>
      </c>
      <c r="I426" t="str">
        <f t="shared" si="13"/>
        <v>43936</v>
      </c>
      <c r="J426" t="str">
        <f t="shared" si="14"/>
        <v>43936LiraBlack Beans (Dolichos)</v>
      </c>
      <c r="K426">
        <v>92</v>
      </c>
      <c r="L426">
        <v>92</v>
      </c>
      <c r="M426" t="s">
        <v>5</v>
      </c>
      <c r="N426" t="s">
        <v>6</v>
      </c>
      <c r="O426">
        <v>0</v>
      </c>
      <c r="P426" s="1">
        <v>43937.062719907408</v>
      </c>
    </row>
    <row r="427" spans="1:16" x14ac:dyDescent="0.25">
      <c r="A427">
        <v>535972</v>
      </c>
      <c r="B427" t="s">
        <v>0</v>
      </c>
      <c r="C427" t="s">
        <v>19</v>
      </c>
      <c r="D427" t="s">
        <v>11</v>
      </c>
      <c r="E427" t="s">
        <v>13</v>
      </c>
      <c r="F427" t="s">
        <v>13</v>
      </c>
      <c r="G427" t="s">
        <v>26</v>
      </c>
      <c r="H427" s="1">
        <v>43936</v>
      </c>
      <c r="I427" t="str">
        <f t="shared" si="13"/>
        <v>43936</v>
      </c>
      <c r="J427" t="str">
        <f t="shared" si="14"/>
        <v>43936KoberoYellow Beans</v>
      </c>
      <c r="K427">
        <v>112</v>
      </c>
      <c r="L427">
        <v>101</v>
      </c>
      <c r="M427" t="s">
        <v>5</v>
      </c>
      <c r="N427" t="s">
        <v>6</v>
      </c>
      <c r="O427">
        <v>1</v>
      </c>
      <c r="P427" s="1">
        <v>43937.046944444446</v>
      </c>
    </row>
    <row r="428" spans="1:16" x14ac:dyDescent="0.25">
      <c r="A428">
        <v>535973</v>
      </c>
      <c r="B428" t="s">
        <v>0</v>
      </c>
      <c r="C428" t="s">
        <v>35</v>
      </c>
      <c r="D428" t="s">
        <v>11</v>
      </c>
      <c r="E428" t="s">
        <v>29</v>
      </c>
      <c r="F428" t="s">
        <v>30</v>
      </c>
      <c r="G428" t="s">
        <v>31</v>
      </c>
      <c r="H428" s="1">
        <v>43936</v>
      </c>
      <c r="I428" t="str">
        <f t="shared" si="13"/>
        <v>43936</v>
      </c>
      <c r="J428" t="str">
        <f t="shared" si="14"/>
        <v>43936NgoziDry Maize</v>
      </c>
      <c r="K428">
        <v>42</v>
      </c>
      <c r="L428">
        <v>39</v>
      </c>
      <c r="M428" t="s">
        <v>5</v>
      </c>
      <c r="N428" t="s">
        <v>6</v>
      </c>
      <c r="O428">
        <v>1</v>
      </c>
      <c r="P428" s="1">
        <v>43937.046944444446</v>
      </c>
    </row>
    <row r="429" spans="1:16" x14ac:dyDescent="0.25">
      <c r="A429">
        <v>535974</v>
      </c>
      <c r="B429" t="s">
        <v>0</v>
      </c>
      <c r="C429" t="s">
        <v>38</v>
      </c>
      <c r="D429" t="s">
        <v>1</v>
      </c>
      <c r="E429" t="s">
        <v>9</v>
      </c>
      <c r="F429" t="s">
        <v>20</v>
      </c>
      <c r="G429" t="s">
        <v>21</v>
      </c>
      <c r="H429" s="1">
        <v>43936</v>
      </c>
      <c r="I429" t="str">
        <f t="shared" si="13"/>
        <v>43936</v>
      </c>
      <c r="J429" t="str">
        <f t="shared" si="14"/>
        <v>43936GuluMillet Grain</v>
      </c>
      <c r="K429">
        <v>56</v>
      </c>
      <c r="L429">
        <v>45</v>
      </c>
      <c r="M429" t="s">
        <v>5</v>
      </c>
      <c r="N429" t="s">
        <v>6</v>
      </c>
      <c r="O429">
        <v>1</v>
      </c>
      <c r="P429" s="1">
        <v>43937.046956018516</v>
      </c>
    </row>
    <row r="430" spans="1:16" x14ac:dyDescent="0.25">
      <c r="A430">
        <v>535977</v>
      </c>
      <c r="B430" t="s">
        <v>0</v>
      </c>
      <c r="C430" t="s">
        <v>19</v>
      </c>
      <c r="D430" t="s">
        <v>11</v>
      </c>
      <c r="E430" t="s">
        <v>9</v>
      </c>
      <c r="F430" t="s">
        <v>17</v>
      </c>
      <c r="G430" t="s">
        <v>18</v>
      </c>
      <c r="H430" s="1">
        <v>43936</v>
      </c>
      <c r="I430" t="str">
        <f t="shared" si="13"/>
        <v>43936</v>
      </c>
      <c r="J430" t="str">
        <f t="shared" si="14"/>
        <v>43936KoberoRed Sorghum</v>
      </c>
      <c r="K430">
        <v>56</v>
      </c>
      <c r="L430">
        <v>48</v>
      </c>
      <c r="M430" t="s">
        <v>5</v>
      </c>
      <c r="N430" t="s">
        <v>6</v>
      </c>
      <c r="O430">
        <v>1</v>
      </c>
      <c r="P430" s="1">
        <v>43937.046979166669</v>
      </c>
    </row>
    <row r="431" spans="1:16" x14ac:dyDescent="0.25">
      <c r="A431">
        <v>535983</v>
      </c>
      <c r="B431" t="s">
        <v>0</v>
      </c>
      <c r="C431" t="s">
        <v>8</v>
      </c>
      <c r="D431" t="s">
        <v>7</v>
      </c>
      <c r="E431" t="s">
        <v>22</v>
      </c>
      <c r="F431" t="s">
        <v>23</v>
      </c>
      <c r="G431" t="s">
        <v>23</v>
      </c>
      <c r="H431" s="1">
        <v>43936</v>
      </c>
      <c r="I431" t="str">
        <f t="shared" si="13"/>
        <v>43936</v>
      </c>
      <c r="J431" t="str">
        <f t="shared" si="14"/>
        <v>43936RuhengeriRice</v>
      </c>
      <c r="K431">
        <v>103</v>
      </c>
      <c r="L431">
        <v>97</v>
      </c>
      <c r="M431" t="s">
        <v>5</v>
      </c>
      <c r="N431" t="s">
        <v>6</v>
      </c>
      <c r="O431">
        <v>1</v>
      </c>
      <c r="P431" s="1">
        <v>43937.047037037039</v>
      </c>
    </row>
    <row r="432" spans="1:16" x14ac:dyDescent="0.25">
      <c r="A432">
        <v>535985</v>
      </c>
      <c r="B432" t="s">
        <v>0</v>
      </c>
      <c r="C432" t="s">
        <v>38</v>
      </c>
      <c r="D432" t="s">
        <v>1</v>
      </c>
      <c r="E432" t="s">
        <v>13</v>
      </c>
      <c r="F432" t="s">
        <v>13</v>
      </c>
      <c r="G432" t="s">
        <v>14</v>
      </c>
      <c r="H432" s="1">
        <v>43936</v>
      </c>
      <c r="I432" t="str">
        <f t="shared" si="13"/>
        <v>43936</v>
      </c>
      <c r="J432" t="str">
        <f t="shared" si="14"/>
        <v>43936GuluMixed Beans</v>
      </c>
      <c r="K432">
        <v>92</v>
      </c>
      <c r="L432">
        <v>84</v>
      </c>
      <c r="M432" t="s">
        <v>5</v>
      </c>
      <c r="N432" t="s">
        <v>6</v>
      </c>
      <c r="O432">
        <v>1</v>
      </c>
      <c r="P432" s="1">
        <v>43937.047037037039</v>
      </c>
    </row>
    <row r="433" spans="1:16" x14ac:dyDescent="0.25">
      <c r="A433">
        <v>535986</v>
      </c>
      <c r="B433" t="s">
        <v>0</v>
      </c>
      <c r="C433" t="s">
        <v>2</v>
      </c>
      <c r="D433" t="s">
        <v>1</v>
      </c>
      <c r="E433" t="s">
        <v>3</v>
      </c>
      <c r="F433" t="s">
        <v>3</v>
      </c>
      <c r="G433" t="s">
        <v>15</v>
      </c>
      <c r="H433" s="1">
        <v>43936</v>
      </c>
      <c r="I433" t="str">
        <f t="shared" si="13"/>
        <v>43936</v>
      </c>
      <c r="J433" t="str">
        <f t="shared" si="14"/>
        <v>43936KampalaGreen Peas</v>
      </c>
      <c r="K433">
        <v>224</v>
      </c>
      <c r="L433">
        <v>168</v>
      </c>
      <c r="M433" t="s">
        <v>5</v>
      </c>
      <c r="N433" t="s">
        <v>6</v>
      </c>
      <c r="O433">
        <v>1</v>
      </c>
      <c r="P433" s="1">
        <v>43937.047048611108</v>
      </c>
    </row>
    <row r="434" spans="1:16" x14ac:dyDescent="0.25">
      <c r="A434">
        <v>535988</v>
      </c>
      <c r="B434" t="s">
        <v>0</v>
      </c>
      <c r="C434" t="s">
        <v>25</v>
      </c>
      <c r="D434" t="s">
        <v>1</v>
      </c>
      <c r="E434" t="s">
        <v>3</v>
      </c>
      <c r="F434" t="s">
        <v>3</v>
      </c>
      <c r="G434" t="s">
        <v>4</v>
      </c>
      <c r="H434" s="1">
        <v>43936</v>
      </c>
      <c r="I434" t="str">
        <f t="shared" si="13"/>
        <v>43936</v>
      </c>
      <c r="J434" t="str">
        <f t="shared" si="14"/>
        <v>43936MasindiCowpeas</v>
      </c>
      <c r="K434">
        <v>126</v>
      </c>
      <c r="L434">
        <v>106</v>
      </c>
      <c r="M434" t="s">
        <v>5</v>
      </c>
      <c r="N434" t="s">
        <v>6</v>
      </c>
      <c r="O434">
        <v>1</v>
      </c>
      <c r="P434" s="1">
        <v>43937.047060185185</v>
      </c>
    </row>
    <row r="435" spans="1:16" x14ac:dyDescent="0.25">
      <c r="A435">
        <v>535996</v>
      </c>
      <c r="B435" t="s">
        <v>0</v>
      </c>
      <c r="C435" t="s">
        <v>38</v>
      </c>
      <c r="D435" t="s">
        <v>1</v>
      </c>
      <c r="E435" t="s">
        <v>13</v>
      </c>
      <c r="F435" t="s">
        <v>13</v>
      </c>
      <c r="G435" t="s">
        <v>40</v>
      </c>
      <c r="H435" s="1">
        <v>43936</v>
      </c>
      <c r="I435" t="str">
        <f t="shared" si="13"/>
        <v>43936</v>
      </c>
      <c r="J435" t="str">
        <f t="shared" si="14"/>
        <v>43936GuluBlack Beans (Dolichos)</v>
      </c>
      <c r="K435">
        <v>90</v>
      </c>
      <c r="L435">
        <v>84</v>
      </c>
      <c r="M435" t="s">
        <v>5</v>
      </c>
      <c r="N435" t="s">
        <v>6</v>
      </c>
      <c r="O435">
        <v>1</v>
      </c>
      <c r="P435" s="1">
        <v>43937.0471412037</v>
      </c>
    </row>
    <row r="436" spans="1:16" x14ac:dyDescent="0.25">
      <c r="A436">
        <v>535622</v>
      </c>
      <c r="B436" t="s">
        <v>0</v>
      </c>
      <c r="C436" t="s">
        <v>8</v>
      </c>
      <c r="D436" t="s">
        <v>7</v>
      </c>
      <c r="E436" t="s">
        <v>3</v>
      </c>
      <c r="F436" t="s">
        <v>3</v>
      </c>
      <c r="G436" t="s">
        <v>4</v>
      </c>
      <c r="H436" s="1">
        <v>43934</v>
      </c>
      <c r="I436" t="str">
        <f t="shared" si="13"/>
        <v>43934</v>
      </c>
      <c r="J436" t="str">
        <f t="shared" si="14"/>
        <v>43934RuhengeriCowpeas</v>
      </c>
      <c r="K436">
        <v>148</v>
      </c>
      <c r="L436">
        <v>137</v>
      </c>
      <c r="M436" t="s">
        <v>5</v>
      </c>
      <c r="N436" t="s">
        <v>6</v>
      </c>
      <c r="O436">
        <v>1</v>
      </c>
      <c r="P436" s="1">
        <v>43937.044270833336</v>
      </c>
    </row>
    <row r="437" spans="1:16" x14ac:dyDescent="0.25">
      <c r="A437">
        <v>535623</v>
      </c>
      <c r="B437" t="s">
        <v>0</v>
      </c>
      <c r="C437" t="s">
        <v>19</v>
      </c>
      <c r="D437" t="s">
        <v>11</v>
      </c>
      <c r="E437" t="s">
        <v>3</v>
      </c>
      <c r="F437" t="s">
        <v>3</v>
      </c>
      <c r="G437" t="s">
        <v>15</v>
      </c>
      <c r="H437" s="1">
        <v>43934</v>
      </c>
      <c r="I437" t="str">
        <f t="shared" si="13"/>
        <v>43934</v>
      </c>
      <c r="J437" t="str">
        <f t="shared" si="14"/>
        <v>43934KoberoGreen Peas</v>
      </c>
      <c r="K437">
        <v>168</v>
      </c>
      <c r="L437">
        <v>151</v>
      </c>
      <c r="M437" t="s">
        <v>5</v>
      </c>
      <c r="N437" t="s">
        <v>6</v>
      </c>
      <c r="O437">
        <v>1</v>
      </c>
      <c r="P437" s="1">
        <v>43937.044270833336</v>
      </c>
    </row>
    <row r="438" spans="1:16" x14ac:dyDescent="0.25">
      <c r="A438">
        <v>535638</v>
      </c>
      <c r="B438" t="s">
        <v>0</v>
      </c>
      <c r="C438" t="s">
        <v>19</v>
      </c>
      <c r="D438" t="s">
        <v>11</v>
      </c>
      <c r="E438" t="s">
        <v>3</v>
      </c>
      <c r="F438" t="s">
        <v>3</v>
      </c>
      <c r="G438" t="s">
        <v>39</v>
      </c>
      <c r="H438" s="1">
        <v>43934</v>
      </c>
      <c r="I438" t="str">
        <f t="shared" si="13"/>
        <v>43934</v>
      </c>
      <c r="J438" t="str">
        <f t="shared" si="14"/>
        <v>43934KoberoDry Peas</v>
      </c>
      <c r="K438">
        <v>185</v>
      </c>
      <c r="L438">
        <v>179</v>
      </c>
      <c r="M438" t="s">
        <v>5</v>
      </c>
      <c r="N438" t="s">
        <v>6</v>
      </c>
      <c r="O438">
        <v>1</v>
      </c>
      <c r="P438" s="1">
        <v>43937.044363425928</v>
      </c>
    </row>
    <row r="439" spans="1:16" x14ac:dyDescent="0.25">
      <c r="A439">
        <v>535639</v>
      </c>
      <c r="B439" t="s">
        <v>0</v>
      </c>
      <c r="C439" t="s">
        <v>35</v>
      </c>
      <c r="D439" t="s">
        <v>11</v>
      </c>
      <c r="E439" t="s">
        <v>13</v>
      </c>
      <c r="F439" t="s">
        <v>13</v>
      </c>
      <c r="G439" t="s">
        <v>14</v>
      </c>
      <c r="H439" s="1">
        <v>43934</v>
      </c>
      <c r="I439" t="str">
        <f t="shared" si="13"/>
        <v>43934</v>
      </c>
      <c r="J439" t="str">
        <f t="shared" si="14"/>
        <v>43934NgoziMixed Beans</v>
      </c>
      <c r="K439">
        <v>78</v>
      </c>
      <c r="L439">
        <v>73</v>
      </c>
      <c r="M439" t="s">
        <v>5</v>
      </c>
      <c r="N439" t="s">
        <v>6</v>
      </c>
      <c r="O439">
        <v>1</v>
      </c>
      <c r="P439" s="1">
        <v>43937.044363425928</v>
      </c>
    </row>
    <row r="440" spans="1:16" x14ac:dyDescent="0.25">
      <c r="A440">
        <v>535653</v>
      </c>
      <c r="B440" t="s">
        <v>0</v>
      </c>
      <c r="C440" t="s">
        <v>8</v>
      </c>
      <c r="D440" t="s">
        <v>7</v>
      </c>
      <c r="E440" t="s">
        <v>29</v>
      </c>
      <c r="F440" t="s">
        <v>30</v>
      </c>
      <c r="G440" t="s">
        <v>31</v>
      </c>
      <c r="H440" s="1">
        <v>43934</v>
      </c>
      <c r="I440" t="str">
        <f t="shared" si="13"/>
        <v>43934</v>
      </c>
      <c r="J440" t="str">
        <f t="shared" si="14"/>
        <v>43934RuhengeriDry Maize</v>
      </c>
      <c r="K440">
        <v>32</v>
      </c>
      <c r="L440">
        <v>31</v>
      </c>
      <c r="M440" t="s">
        <v>5</v>
      </c>
      <c r="N440" t="s">
        <v>6</v>
      </c>
      <c r="O440">
        <v>1</v>
      </c>
      <c r="P440" s="1">
        <v>43937.044444444444</v>
      </c>
    </row>
    <row r="441" spans="1:16" x14ac:dyDescent="0.25">
      <c r="A441">
        <v>535670</v>
      </c>
      <c r="B441" t="s">
        <v>0</v>
      </c>
      <c r="C441" t="s">
        <v>12</v>
      </c>
      <c r="D441" t="s">
        <v>11</v>
      </c>
      <c r="E441" t="s">
        <v>13</v>
      </c>
      <c r="F441" t="s">
        <v>13</v>
      </c>
      <c r="G441" t="s">
        <v>14</v>
      </c>
      <c r="H441" s="1">
        <v>43934</v>
      </c>
      <c r="I441" t="str">
        <f t="shared" si="13"/>
        <v>43934</v>
      </c>
      <c r="J441" t="str">
        <f t="shared" si="14"/>
        <v>43934GitegaMixed Beans</v>
      </c>
      <c r="K441">
        <v>78</v>
      </c>
      <c r="L441">
        <v>73</v>
      </c>
      <c r="M441" t="s">
        <v>5</v>
      </c>
      <c r="N441" t="s">
        <v>6</v>
      </c>
      <c r="O441">
        <v>1</v>
      </c>
      <c r="P441" s="1">
        <v>43937.044537037036</v>
      </c>
    </row>
    <row r="442" spans="1:16" x14ac:dyDescent="0.25">
      <c r="A442">
        <v>535688</v>
      </c>
      <c r="B442" t="s">
        <v>0</v>
      </c>
      <c r="C442" t="s">
        <v>36</v>
      </c>
      <c r="D442" t="s">
        <v>7</v>
      </c>
      <c r="E442" t="s">
        <v>9</v>
      </c>
      <c r="F442" t="s">
        <v>17</v>
      </c>
      <c r="G442" t="s">
        <v>18</v>
      </c>
      <c r="H442" s="1">
        <v>43934</v>
      </c>
      <c r="I442" t="str">
        <f t="shared" si="13"/>
        <v>43934</v>
      </c>
      <c r="J442" t="str">
        <f t="shared" si="14"/>
        <v>43934KimironkoRed Sorghum</v>
      </c>
      <c r="K442">
        <v>42</v>
      </c>
      <c r="L442">
        <v>36</v>
      </c>
      <c r="M442" t="s">
        <v>5</v>
      </c>
      <c r="N442" t="s">
        <v>6</v>
      </c>
      <c r="O442">
        <v>1</v>
      </c>
      <c r="P442" s="1">
        <v>43937.044641203705</v>
      </c>
    </row>
    <row r="443" spans="1:16" x14ac:dyDescent="0.25">
      <c r="A443">
        <v>535694</v>
      </c>
      <c r="B443" t="s">
        <v>0</v>
      </c>
      <c r="C443" t="s">
        <v>36</v>
      </c>
      <c r="D443" t="s">
        <v>7</v>
      </c>
      <c r="E443" t="s">
        <v>13</v>
      </c>
      <c r="F443" t="s">
        <v>13</v>
      </c>
      <c r="G443" t="s">
        <v>28</v>
      </c>
      <c r="H443" s="1">
        <v>43934</v>
      </c>
      <c r="I443" t="str">
        <f t="shared" si="13"/>
        <v>43934</v>
      </c>
      <c r="J443" t="str">
        <f t="shared" si="14"/>
        <v>43934KimironkoRed Beans</v>
      </c>
      <c r="K443">
        <v>80</v>
      </c>
      <c r="L443">
        <v>74</v>
      </c>
      <c r="M443" t="s">
        <v>5</v>
      </c>
      <c r="N443" t="s">
        <v>6</v>
      </c>
      <c r="O443">
        <v>1</v>
      </c>
      <c r="P443" s="1">
        <v>43937.044664351852</v>
      </c>
    </row>
    <row r="444" spans="1:16" x14ac:dyDescent="0.25">
      <c r="A444">
        <v>535708</v>
      </c>
      <c r="B444" t="s">
        <v>0</v>
      </c>
      <c r="C444" t="s">
        <v>36</v>
      </c>
      <c r="D444" t="s">
        <v>7</v>
      </c>
      <c r="E444" t="s">
        <v>9</v>
      </c>
      <c r="F444" t="s">
        <v>20</v>
      </c>
      <c r="G444" t="s">
        <v>21</v>
      </c>
      <c r="H444" s="1">
        <v>43934</v>
      </c>
      <c r="I444" t="str">
        <f t="shared" si="13"/>
        <v>43934</v>
      </c>
      <c r="J444" t="str">
        <f t="shared" si="14"/>
        <v>43934KimironkoMillet Grain</v>
      </c>
      <c r="K444">
        <v>86</v>
      </c>
      <c r="L444">
        <v>80</v>
      </c>
      <c r="M444" t="s">
        <v>5</v>
      </c>
      <c r="N444" t="s">
        <v>6</v>
      </c>
      <c r="O444">
        <v>1</v>
      </c>
      <c r="P444" s="1">
        <v>43937.044791666667</v>
      </c>
    </row>
    <row r="445" spans="1:16" x14ac:dyDescent="0.25">
      <c r="A445">
        <v>535711</v>
      </c>
      <c r="B445" t="s">
        <v>0</v>
      </c>
      <c r="C445" t="s">
        <v>27</v>
      </c>
      <c r="D445" t="s">
        <v>11</v>
      </c>
      <c r="E445" t="s">
        <v>9</v>
      </c>
      <c r="F445" t="s">
        <v>17</v>
      </c>
      <c r="G445" t="s">
        <v>18</v>
      </c>
      <c r="H445" s="1">
        <v>43934</v>
      </c>
      <c r="I445" t="str">
        <f t="shared" si="13"/>
        <v>43934</v>
      </c>
      <c r="J445" t="str">
        <f t="shared" si="14"/>
        <v>43934BujumburaRed Sorghum</v>
      </c>
      <c r="K445">
        <v>67</v>
      </c>
      <c r="L445">
        <v>62</v>
      </c>
      <c r="M445" t="s">
        <v>5</v>
      </c>
      <c r="N445" t="s">
        <v>6</v>
      </c>
      <c r="O445">
        <v>1</v>
      </c>
      <c r="P445" s="1">
        <v>43937.044814814813</v>
      </c>
    </row>
    <row r="446" spans="1:16" x14ac:dyDescent="0.25">
      <c r="A446">
        <v>535716</v>
      </c>
      <c r="B446" t="s">
        <v>0</v>
      </c>
      <c r="C446" t="s">
        <v>19</v>
      </c>
      <c r="D446" t="s">
        <v>11</v>
      </c>
      <c r="E446" t="s">
        <v>13</v>
      </c>
      <c r="F446" t="s">
        <v>13</v>
      </c>
      <c r="G446" t="s">
        <v>28</v>
      </c>
      <c r="H446" s="1">
        <v>43934</v>
      </c>
      <c r="I446" t="str">
        <f t="shared" si="13"/>
        <v>43934</v>
      </c>
      <c r="J446" t="str">
        <f t="shared" si="14"/>
        <v>43934KoberoRed Beans</v>
      </c>
      <c r="K446">
        <v>62</v>
      </c>
      <c r="L446">
        <v>56</v>
      </c>
      <c r="M446" t="s">
        <v>5</v>
      </c>
      <c r="N446" t="s">
        <v>6</v>
      </c>
      <c r="O446">
        <v>1</v>
      </c>
      <c r="P446" s="1">
        <v>43937.044861111113</v>
      </c>
    </row>
    <row r="447" spans="1:16" x14ac:dyDescent="0.25">
      <c r="A447">
        <v>535717</v>
      </c>
      <c r="B447" t="s">
        <v>0</v>
      </c>
      <c r="C447" t="s">
        <v>19</v>
      </c>
      <c r="D447" t="s">
        <v>11</v>
      </c>
      <c r="E447" t="s">
        <v>9</v>
      </c>
      <c r="F447" t="s">
        <v>20</v>
      </c>
      <c r="G447" t="s">
        <v>21</v>
      </c>
      <c r="H447" s="1">
        <v>43934</v>
      </c>
      <c r="I447" t="str">
        <f t="shared" si="13"/>
        <v>43934</v>
      </c>
      <c r="J447" t="str">
        <f t="shared" si="14"/>
        <v>43934KoberoMillet Grain</v>
      </c>
      <c r="K447">
        <v>73</v>
      </c>
      <c r="L447">
        <v>67</v>
      </c>
      <c r="M447" t="s">
        <v>5</v>
      </c>
      <c r="N447" t="s">
        <v>6</v>
      </c>
      <c r="O447">
        <v>1</v>
      </c>
      <c r="P447" s="1">
        <v>43937.044861111113</v>
      </c>
    </row>
    <row r="448" spans="1:16" x14ac:dyDescent="0.25">
      <c r="A448">
        <v>535723</v>
      </c>
      <c r="B448" t="s">
        <v>0</v>
      </c>
      <c r="C448" t="s">
        <v>8</v>
      </c>
      <c r="D448" t="s">
        <v>7</v>
      </c>
      <c r="E448" t="s">
        <v>13</v>
      </c>
      <c r="F448" t="s">
        <v>13</v>
      </c>
      <c r="G448" t="s">
        <v>14</v>
      </c>
      <c r="H448" s="1">
        <v>43934</v>
      </c>
      <c r="I448" t="str">
        <f t="shared" si="13"/>
        <v>43934</v>
      </c>
      <c r="J448" t="str">
        <f t="shared" si="14"/>
        <v>43934RuhengeriMixed Beans</v>
      </c>
      <c r="K448">
        <v>57</v>
      </c>
      <c r="L448">
        <v>51</v>
      </c>
      <c r="M448" t="s">
        <v>5</v>
      </c>
      <c r="N448" t="s">
        <v>6</v>
      </c>
      <c r="O448">
        <v>1</v>
      </c>
      <c r="P448" s="1">
        <v>43937.044907407406</v>
      </c>
    </row>
    <row r="449" spans="1:16" x14ac:dyDescent="0.25">
      <c r="A449">
        <v>535726</v>
      </c>
      <c r="B449" t="s">
        <v>0</v>
      </c>
      <c r="C449" t="s">
        <v>36</v>
      </c>
      <c r="D449" t="s">
        <v>7</v>
      </c>
      <c r="E449" t="s">
        <v>9</v>
      </c>
      <c r="F449" t="s">
        <v>10</v>
      </c>
      <c r="G449" t="s">
        <v>10</v>
      </c>
      <c r="H449" s="1">
        <v>43934</v>
      </c>
      <c r="I449" t="str">
        <f t="shared" si="13"/>
        <v>43934</v>
      </c>
      <c r="J449" t="str">
        <f t="shared" si="14"/>
        <v>43934KimironkoWheat</v>
      </c>
      <c r="K449">
        <v>68</v>
      </c>
      <c r="L449">
        <v>63</v>
      </c>
      <c r="M449" t="s">
        <v>5</v>
      </c>
      <c r="N449" t="s">
        <v>6</v>
      </c>
      <c r="O449">
        <v>1</v>
      </c>
      <c r="P449" s="1">
        <v>43937.044930555552</v>
      </c>
    </row>
    <row r="450" spans="1:16" x14ac:dyDescent="0.25">
      <c r="A450">
        <v>535730</v>
      </c>
      <c r="B450" t="s">
        <v>0</v>
      </c>
      <c r="C450" t="s">
        <v>16</v>
      </c>
      <c r="D450" t="s">
        <v>7</v>
      </c>
      <c r="E450" t="s">
        <v>3</v>
      </c>
      <c r="F450" t="s">
        <v>3</v>
      </c>
      <c r="G450" t="s">
        <v>4</v>
      </c>
      <c r="H450" s="1">
        <v>43934</v>
      </c>
      <c r="I450" t="str">
        <f t="shared" ref="I450:I513" si="15">LEFT(H450,10)</f>
        <v>43934</v>
      </c>
      <c r="J450" t="str">
        <f t="shared" si="14"/>
        <v>43934GicumbiCowpeas</v>
      </c>
      <c r="K450">
        <v>160</v>
      </c>
      <c r="L450">
        <v>137</v>
      </c>
      <c r="M450" t="s">
        <v>5</v>
      </c>
      <c r="N450" t="s">
        <v>6</v>
      </c>
      <c r="O450">
        <v>1</v>
      </c>
      <c r="P450" s="1">
        <v>43937.044942129629</v>
      </c>
    </row>
    <row r="451" spans="1:16" x14ac:dyDescent="0.25">
      <c r="A451">
        <v>535734</v>
      </c>
      <c r="B451" t="s">
        <v>0</v>
      </c>
      <c r="C451" t="s">
        <v>12</v>
      </c>
      <c r="D451" t="s">
        <v>11</v>
      </c>
      <c r="E451" t="s">
        <v>9</v>
      </c>
      <c r="F451" t="s">
        <v>20</v>
      </c>
      <c r="G451" t="s">
        <v>21</v>
      </c>
      <c r="H451" s="1">
        <v>43934</v>
      </c>
      <c r="I451" t="str">
        <f t="shared" si="15"/>
        <v>43934</v>
      </c>
      <c r="J451" t="str">
        <f t="shared" si="14"/>
        <v>43934GitegaMillet Grain</v>
      </c>
      <c r="K451">
        <v>73</v>
      </c>
      <c r="L451">
        <v>67</v>
      </c>
      <c r="M451" t="s">
        <v>5</v>
      </c>
      <c r="N451" t="s">
        <v>6</v>
      </c>
      <c r="O451">
        <v>1</v>
      </c>
      <c r="P451" s="1">
        <v>43937.044988425929</v>
      </c>
    </row>
    <row r="452" spans="1:16" x14ac:dyDescent="0.25">
      <c r="A452">
        <v>535744</v>
      </c>
      <c r="B452" t="s">
        <v>0</v>
      </c>
      <c r="C452" t="s">
        <v>12</v>
      </c>
      <c r="D452" t="s">
        <v>11</v>
      </c>
      <c r="E452" t="s">
        <v>9</v>
      </c>
      <c r="F452" t="s">
        <v>17</v>
      </c>
      <c r="G452" t="s">
        <v>18</v>
      </c>
      <c r="H452" s="1">
        <v>43934</v>
      </c>
      <c r="I452" t="str">
        <f t="shared" si="15"/>
        <v>43934</v>
      </c>
      <c r="J452" t="str">
        <f t="shared" si="14"/>
        <v>43934GitegaRed Sorghum</v>
      </c>
      <c r="K452">
        <v>78</v>
      </c>
      <c r="L452">
        <v>73</v>
      </c>
      <c r="M452" t="s">
        <v>5</v>
      </c>
      <c r="N452" t="s">
        <v>6</v>
      </c>
      <c r="O452">
        <v>1</v>
      </c>
      <c r="P452" s="1">
        <v>43937.045034722221</v>
      </c>
    </row>
    <row r="453" spans="1:16" x14ac:dyDescent="0.25">
      <c r="A453">
        <v>535752</v>
      </c>
      <c r="B453" t="s">
        <v>0</v>
      </c>
      <c r="C453" t="s">
        <v>35</v>
      </c>
      <c r="D453" t="s">
        <v>11</v>
      </c>
      <c r="E453" t="s">
        <v>22</v>
      </c>
      <c r="F453" t="s">
        <v>23</v>
      </c>
      <c r="G453" t="s">
        <v>24</v>
      </c>
      <c r="H453" s="1">
        <v>43934</v>
      </c>
      <c r="I453" t="str">
        <f t="shared" si="15"/>
        <v>43934</v>
      </c>
      <c r="J453" t="str">
        <f t="shared" si="14"/>
        <v>43934NgoziImported Rice</v>
      </c>
      <c r="K453">
        <v>168</v>
      </c>
      <c r="L453">
        <v>162</v>
      </c>
      <c r="M453" t="s">
        <v>5</v>
      </c>
      <c r="N453" t="s">
        <v>6</v>
      </c>
      <c r="O453">
        <v>1</v>
      </c>
      <c r="P453" s="1">
        <v>43937.045069444444</v>
      </c>
    </row>
    <row r="454" spans="1:16" x14ac:dyDescent="0.25">
      <c r="A454">
        <v>535756</v>
      </c>
      <c r="B454" t="s">
        <v>0</v>
      </c>
      <c r="C454" t="s">
        <v>16</v>
      </c>
      <c r="D454" t="s">
        <v>7</v>
      </c>
      <c r="E454" t="s">
        <v>9</v>
      </c>
      <c r="F454" t="s">
        <v>20</v>
      </c>
      <c r="G454" t="s">
        <v>21</v>
      </c>
      <c r="H454" s="1">
        <v>43934</v>
      </c>
      <c r="I454" t="str">
        <f t="shared" si="15"/>
        <v>43934</v>
      </c>
      <c r="J454" t="str">
        <f t="shared" si="14"/>
        <v>43934GicumbiMillet Grain</v>
      </c>
      <c r="K454">
        <v>86</v>
      </c>
      <c r="L454">
        <v>80</v>
      </c>
      <c r="M454" t="s">
        <v>5</v>
      </c>
      <c r="N454" t="s">
        <v>6</v>
      </c>
      <c r="O454">
        <v>1</v>
      </c>
      <c r="P454" s="1">
        <v>43937.045104166667</v>
      </c>
    </row>
    <row r="455" spans="1:16" x14ac:dyDescent="0.25">
      <c r="A455">
        <v>535765</v>
      </c>
      <c r="B455" t="s">
        <v>0</v>
      </c>
      <c r="C455" t="s">
        <v>36</v>
      </c>
      <c r="D455" t="s">
        <v>7</v>
      </c>
      <c r="E455" t="s">
        <v>13</v>
      </c>
      <c r="F455" t="s">
        <v>13</v>
      </c>
      <c r="G455" t="s">
        <v>14</v>
      </c>
      <c r="H455" s="1">
        <v>43934</v>
      </c>
      <c r="I455" t="str">
        <f t="shared" si="15"/>
        <v>43934</v>
      </c>
      <c r="J455" t="str">
        <f t="shared" si="14"/>
        <v>43934KimironkoMixed Beans</v>
      </c>
      <c r="K455">
        <v>63</v>
      </c>
      <c r="L455">
        <v>57</v>
      </c>
      <c r="M455" t="s">
        <v>5</v>
      </c>
      <c r="N455" t="s">
        <v>6</v>
      </c>
      <c r="O455">
        <v>1</v>
      </c>
      <c r="P455" s="1">
        <v>43937.045138888891</v>
      </c>
    </row>
    <row r="456" spans="1:16" x14ac:dyDescent="0.25">
      <c r="A456">
        <v>535771</v>
      </c>
      <c r="B456" t="s">
        <v>0</v>
      </c>
      <c r="C456" t="s">
        <v>27</v>
      </c>
      <c r="D456" t="s">
        <v>11</v>
      </c>
      <c r="E456" t="s">
        <v>13</v>
      </c>
      <c r="F456" t="s">
        <v>13</v>
      </c>
      <c r="G456" t="s">
        <v>26</v>
      </c>
      <c r="H456" s="1">
        <v>43934</v>
      </c>
      <c r="I456" t="str">
        <f t="shared" si="15"/>
        <v>43934</v>
      </c>
      <c r="J456" t="str">
        <f t="shared" si="14"/>
        <v>43934BujumburaYellow Beans</v>
      </c>
      <c r="K456">
        <v>129</v>
      </c>
      <c r="L456">
        <v>123</v>
      </c>
      <c r="M456" t="s">
        <v>5</v>
      </c>
      <c r="N456" t="s">
        <v>6</v>
      </c>
      <c r="O456">
        <v>1</v>
      </c>
      <c r="P456" s="1">
        <v>43937.045266203706</v>
      </c>
    </row>
    <row r="457" spans="1:16" x14ac:dyDescent="0.25">
      <c r="A457">
        <v>535780</v>
      </c>
      <c r="B457" t="s">
        <v>0</v>
      </c>
      <c r="C457" t="s">
        <v>12</v>
      </c>
      <c r="D457" t="s">
        <v>11</v>
      </c>
      <c r="E457" t="s">
        <v>3</v>
      </c>
      <c r="F457" t="s">
        <v>3</v>
      </c>
      <c r="G457" t="s">
        <v>15</v>
      </c>
      <c r="H457" s="1">
        <v>43934</v>
      </c>
      <c r="I457" t="str">
        <f t="shared" si="15"/>
        <v>43934</v>
      </c>
      <c r="J457" t="str">
        <f t="shared" si="14"/>
        <v>43934GitegaGreen Peas</v>
      </c>
      <c r="K457">
        <v>224</v>
      </c>
      <c r="L457">
        <v>207</v>
      </c>
      <c r="M457" t="s">
        <v>5</v>
      </c>
      <c r="N457" t="s">
        <v>6</v>
      </c>
      <c r="O457">
        <v>1</v>
      </c>
      <c r="P457" s="1">
        <v>43937.045347222222</v>
      </c>
    </row>
    <row r="458" spans="1:16" x14ac:dyDescent="0.25">
      <c r="A458">
        <v>535783</v>
      </c>
      <c r="B458" t="s">
        <v>0</v>
      </c>
      <c r="C458" t="s">
        <v>12</v>
      </c>
      <c r="D458" t="s">
        <v>11</v>
      </c>
      <c r="E458" t="s">
        <v>9</v>
      </c>
      <c r="F458" t="s">
        <v>10</v>
      </c>
      <c r="G458" t="s">
        <v>10</v>
      </c>
      <c r="H458" s="1">
        <v>43934</v>
      </c>
      <c r="I458" t="str">
        <f t="shared" si="15"/>
        <v>43934</v>
      </c>
      <c r="J458" t="str">
        <f t="shared" si="14"/>
        <v>43934GitegaWheat</v>
      </c>
      <c r="K458">
        <v>84</v>
      </c>
      <c r="L458">
        <v>78</v>
      </c>
      <c r="M458" t="s">
        <v>5</v>
      </c>
      <c r="N458" t="s">
        <v>6</v>
      </c>
      <c r="O458">
        <v>1</v>
      </c>
      <c r="P458" s="1">
        <v>43937.045358796298</v>
      </c>
    </row>
    <row r="459" spans="1:16" x14ac:dyDescent="0.25">
      <c r="A459">
        <v>535790</v>
      </c>
      <c r="B459" t="s">
        <v>0</v>
      </c>
      <c r="C459" t="s">
        <v>16</v>
      </c>
      <c r="D459" t="s">
        <v>7</v>
      </c>
      <c r="E459" t="s">
        <v>22</v>
      </c>
      <c r="F459" t="s">
        <v>23</v>
      </c>
      <c r="G459" t="s">
        <v>24</v>
      </c>
      <c r="H459" s="1">
        <v>43934</v>
      </c>
      <c r="I459" t="str">
        <f t="shared" si="15"/>
        <v>43934</v>
      </c>
      <c r="J459" t="str">
        <f t="shared" si="14"/>
        <v>43934GicumbiImported Rice</v>
      </c>
      <c r="K459">
        <v>137</v>
      </c>
      <c r="L459">
        <v>114</v>
      </c>
      <c r="M459" t="s">
        <v>5</v>
      </c>
      <c r="N459" t="s">
        <v>6</v>
      </c>
      <c r="O459">
        <v>1</v>
      </c>
      <c r="P459" s="1">
        <v>43937.045416666668</v>
      </c>
    </row>
    <row r="460" spans="1:16" x14ac:dyDescent="0.25">
      <c r="A460">
        <v>535799</v>
      </c>
      <c r="B460" t="s">
        <v>0</v>
      </c>
      <c r="C460" t="s">
        <v>12</v>
      </c>
      <c r="D460" t="s">
        <v>11</v>
      </c>
      <c r="E460" t="s">
        <v>22</v>
      </c>
      <c r="F460" t="s">
        <v>23</v>
      </c>
      <c r="G460" t="s">
        <v>23</v>
      </c>
      <c r="H460" s="1">
        <v>43934</v>
      </c>
      <c r="I460" t="str">
        <f t="shared" si="15"/>
        <v>43934</v>
      </c>
      <c r="J460" t="str">
        <f t="shared" si="14"/>
        <v>43934GitegaRice</v>
      </c>
      <c r="K460">
        <v>118</v>
      </c>
      <c r="L460">
        <v>112</v>
      </c>
      <c r="M460" t="s">
        <v>5</v>
      </c>
      <c r="N460" t="s">
        <v>6</v>
      </c>
      <c r="O460">
        <v>1</v>
      </c>
      <c r="P460" s="1">
        <v>43937.045486111114</v>
      </c>
    </row>
    <row r="461" spans="1:16" x14ac:dyDescent="0.25">
      <c r="A461">
        <v>535806</v>
      </c>
      <c r="B461" t="s">
        <v>0</v>
      </c>
      <c r="C461" t="s">
        <v>8</v>
      </c>
      <c r="D461" t="s">
        <v>7</v>
      </c>
      <c r="E461" t="s">
        <v>22</v>
      </c>
      <c r="F461" t="s">
        <v>23</v>
      </c>
      <c r="G461" t="s">
        <v>23</v>
      </c>
      <c r="H461" s="1">
        <v>43934</v>
      </c>
      <c r="I461" t="str">
        <f t="shared" si="15"/>
        <v>43934</v>
      </c>
      <c r="J461" t="str">
        <f t="shared" ref="J461:J524" si="16">I461&amp;C461&amp;G461</f>
        <v>43934RuhengeriRice</v>
      </c>
      <c r="K461">
        <v>103</v>
      </c>
      <c r="L461">
        <v>97</v>
      </c>
      <c r="M461" t="s">
        <v>5</v>
      </c>
      <c r="N461" t="s">
        <v>6</v>
      </c>
      <c r="O461">
        <v>1</v>
      </c>
      <c r="P461" s="1">
        <v>43937.045520833337</v>
      </c>
    </row>
    <row r="462" spans="1:16" x14ac:dyDescent="0.25">
      <c r="A462">
        <v>535811</v>
      </c>
      <c r="B462" t="s">
        <v>0</v>
      </c>
      <c r="C462" t="s">
        <v>8</v>
      </c>
      <c r="D462" t="s">
        <v>7</v>
      </c>
      <c r="E462" t="s">
        <v>9</v>
      </c>
      <c r="F462" t="s">
        <v>17</v>
      </c>
      <c r="G462" t="s">
        <v>18</v>
      </c>
      <c r="H462" s="1">
        <v>43934</v>
      </c>
      <c r="I462" t="str">
        <f t="shared" si="15"/>
        <v>43934</v>
      </c>
      <c r="J462" t="str">
        <f t="shared" si="16"/>
        <v>43934RuhengeriRed Sorghum</v>
      </c>
      <c r="K462">
        <v>42</v>
      </c>
      <c r="L462">
        <v>38</v>
      </c>
      <c r="M462" t="s">
        <v>5</v>
      </c>
      <c r="N462" t="s">
        <v>6</v>
      </c>
      <c r="O462">
        <v>1</v>
      </c>
      <c r="P462" s="1">
        <v>43937.045567129629</v>
      </c>
    </row>
    <row r="463" spans="1:16" x14ac:dyDescent="0.25">
      <c r="A463">
        <v>535813</v>
      </c>
      <c r="B463" t="s">
        <v>0</v>
      </c>
      <c r="C463" t="s">
        <v>8</v>
      </c>
      <c r="D463" t="s">
        <v>7</v>
      </c>
      <c r="E463" t="s">
        <v>13</v>
      </c>
      <c r="F463" t="s">
        <v>13</v>
      </c>
      <c r="G463" t="s">
        <v>28</v>
      </c>
      <c r="H463" s="1">
        <v>43934</v>
      </c>
      <c r="I463" t="str">
        <f t="shared" si="15"/>
        <v>43934</v>
      </c>
      <c r="J463" t="str">
        <f t="shared" si="16"/>
        <v>43934RuhengeriRed Beans</v>
      </c>
      <c r="K463">
        <v>86</v>
      </c>
      <c r="L463">
        <v>80</v>
      </c>
      <c r="M463" t="s">
        <v>5</v>
      </c>
      <c r="N463" t="s">
        <v>6</v>
      </c>
      <c r="O463">
        <v>1</v>
      </c>
      <c r="P463" s="1">
        <v>43937.045578703706</v>
      </c>
    </row>
    <row r="464" spans="1:16" x14ac:dyDescent="0.25">
      <c r="A464">
        <v>535814</v>
      </c>
      <c r="B464" t="s">
        <v>0</v>
      </c>
      <c r="C464" t="s">
        <v>35</v>
      </c>
      <c r="D464" t="s">
        <v>11</v>
      </c>
      <c r="E464" t="s">
        <v>29</v>
      </c>
      <c r="F464" t="s">
        <v>30</v>
      </c>
      <c r="G464" t="s">
        <v>31</v>
      </c>
      <c r="H464" s="1">
        <v>43934</v>
      </c>
      <c r="I464" t="str">
        <f t="shared" si="15"/>
        <v>43934</v>
      </c>
      <c r="J464" t="str">
        <f t="shared" si="16"/>
        <v>43934NgoziDry Maize</v>
      </c>
      <c r="K464">
        <v>42</v>
      </c>
      <c r="L464">
        <v>39</v>
      </c>
      <c r="M464" t="s">
        <v>5</v>
      </c>
      <c r="N464" t="s">
        <v>6</v>
      </c>
      <c r="O464">
        <v>1</v>
      </c>
      <c r="P464" s="1">
        <v>43937.045578703706</v>
      </c>
    </row>
    <row r="465" spans="1:16" x14ac:dyDescent="0.25">
      <c r="A465">
        <v>535822</v>
      </c>
      <c r="B465" t="s">
        <v>0</v>
      </c>
      <c r="C465" t="s">
        <v>12</v>
      </c>
      <c r="D465" t="s">
        <v>11</v>
      </c>
      <c r="E465" t="s">
        <v>13</v>
      </c>
      <c r="F465" t="s">
        <v>13</v>
      </c>
      <c r="G465" t="s">
        <v>26</v>
      </c>
      <c r="H465" s="1">
        <v>43934</v>
      </c>
      <c r="I465" t="str">
        <f t="shared" si="15"/>
        <v>43934</v>
      </c>
      <c r="J465" t="str">
        <f t="shared" si="16"/>
        <v>43934GitegaYellow Beans</v>
      </c>
      <c r="K465">
        <v>112</v>
      </c>
      <c r="L465">
        <v>106</v>
      </c>
      <c r="M465" t="s">
        <v>5</v>
      </c>
      <c r="N465" t="s">
        <v>6</v>
      </c>
      <c r="O465">
        <v>1</v>
      </c>
      <c r="P465" s="1">
        <v>43937.045682870368</v>
      </c>
    </row>
    <row r="466" spans="1:16" x14ac:dyDescent="0.25">
      <c r="A466">
        <v>535827</v>
      </c>
      <c r="B466" t="s">
        <v>0</v>
      </c>
      <c r="C466" t="s">
        <v>35</v>
      </c>
      <c r="D466" t="s">
        <v>11</v>
      </c>
      <c r="E466" t="s">
        <v>3</v>
      </c>
      <c r="F466" t="s">
        <v>3</v>
      </c>
      <c r="G466" t="s">
        <v>15</v>
      </c>
      <c r="H466" s="1">
        <v>43934</v>
      </c>
      <c r="I466" t="str">
        <f t="shared" si="15"/>
        <v>43934</v>
      </c>
      <c r="J466" t="str">
        <f t="shared" si="16"/>
        <v>43934NgoziGreen Peas</v>
      </c>
      <c r="K466">
        <v>146</v>
      </c>
      <c r="L466">
        <v>140</v>
      </c>
      <c r="M466" t="s">
        <v>5</v>
      </c>
      <c r="N466" t="s">
        <v>6</v>
      </c>
      <c r="O466">
        <v>1</v>
      </c>
      <c r="P466" s="1">
        <v>43937.045717592591</v>
      </c>
    </row>
    <row r="467" spans="1:16" x14ac:dyDescent="0.25">
      <c r="A467">
        <v>535830</v>
      </c>
      <c r="B467" t="s">
        <v>0</v>
      </c>
      <c r="C467" t="s">
        <v>27</v>
      </c>
      <c r="D467" t="s">
        <v>11</v>
      </c>
      <c r="E467" t="s">
        <v>3</v>
      </c>
      <c r="F467" t="s">
        <v>3</v>
      </c>
      <c r="G467" t="s">
        <v>15</v>
      </c>
      <c r="H467" s="1">
        <v>43934</v>
      </c>
      <c r="I467" t="str">
        <f t="shared" si="15"/>
        <v>43934</v>
      </c>
      <c r="J467" t="str">
        <f t="shared" si="16"/>
        <v>43934BujumburaGreen Peas</v>
      </c>
      <c r="K467">
        <v>168</v>
      </c>
      <c r="L467">
        <v>162</v>
      </c>
      <c r="M467" t="s">
        <v>5</v>
      </c>
      <c r="N467" t="s">
        <v>6</v>
      </c>
      <c r="O467">
        <v>1</v>
      </c>
      <c r="P467" s="1">
        <v>43937.045740740738</v>
      </c>
    </row>
    <row r="468" spans="1:16" x14ac:dyDescent="0.25">
      <c r="A468">
        <v>535836</v>
      </c>
      <c r="B468" t="s">
        <v>0</v>
      </c>
      <c r="C468" t="s">
        <v>19</v>
      </c>
      <c r="D468" t="s">
        <v>11</v>
      </c>
      <c r="E468" t="s">
        <v>13</v>
      </c>
      <c r="F468" t="s">
        <v>13</v>
      </c>
      <c r="G468" t="s">
        <v>26</v>
      </c>
      <c r="H468" s="1">
        <v>43934</v>
      </c>
      <c r="I468" t="str">
        <f t="shared" si="15"/>
        <v>43934</v>
      </c>
      <c r="J468" t="str">
        <f t="shared" si="16"/>
        <v>43934KoberoYellow Beans</v>
      </c>
      <c r="K468">
        <v>112</v>
      </c>
      <c r="L468">
        <v>101</v>
      </c>
      <c r="M468" t="s">
        <v>5</v>
      </c>
      <c r="N468" t="s">
        <v>6</v>
      </c>
      <c r="O468">
        <v>1</v>
      </c>
      <c r="P468" s="1">
        <v>43937.045787037037</v>
      </c>
    </row>
    <row r="469" spans="1:16" x14ac:dyDescent="0.25">
      <c r="A469">
        <v>535860</v>
      </c>
      <c r="B469" t="s">
        <v>0</v>
      </c>
      <c r="C469" t="s">
        <v>27</v>
      </c>
      <c r="D469" t="s">
        <v>11</v>
      </c>
      <c r="E469" t="s">
        <v>9</v>
      </c>
      <c r="F469" t="s">
        <v>20</v>
      </c>
      <c r="G469" t="s">
        <v>21</v>
      </c>
      <c r="H469" s="1">
        <v>43934</v>
      </c>
      <c r="I469" t="str">
        <f t="shared" si="15"/>
        <v>43934</v>
      </c>
      <c r="J469" t="str">
        <f t="shared" si="16"/>
        <v>43934BujumburaMillet Grain</v>
      </c>
      <c r="K469">
        <v>90</v>
      </c>
      <c r="L469">
        <v>84</v>
      </c>
      <c r="M469" t="s">
        <v>5</v>
      </c>
      <c r="N469" t="s">
        <v>6</v>
      </c>
      <c r="O469">
        <v>1</v>
      </c>
      <c r="P469" s="1">
        <v>43937.045995370368</v>
      </c>
    </row>
    <row r="470" spans="1:16" x14ac:dyDescent="0.25">
      <c r="A470">
        <v>535868</v>
      </c>
      <c r="B470" t="s">
        <v>0</v>
      </c>
      <c r="C470" t="s">
        <v>27</v>
      </c>
      <c r="D470" t="s">
        <v>11</v>
      </c>
      <c r="E470" t="s">
        <v>13</v>
      </c>
      <c r="F470" t="s">
        <v>13</v>
      </c>
      <c r="G470" t="s">
        <v>14</v>
      </c>
      <c r="H470" s="1">
        <v>43934</v>
      </c>
      <c r="I470" t="str">
        <f t="shared" si="15"/>
        <v>43934</v>
      </c>
      <c r="J470" t="str">
        <f t="shared" si="16"/>
        <v>43934BujumburaMixed Beans</v>
      </c>
      <c r="K470">
        <v>78</v>
      </c>
      <c r="L470">
        <v>73</v>
      </c>
      <c r="M470" t="s">
        <v>5</v>
      </c>
      <c r="N470" t="s">
        <v>6</v>
      </c>
      <c r="O470">
        <v>1</v>
      </c>
      <c r="P470" s="1">
        <v>43937.046030092592</v>
      </c>
    </row>
    <row r="471" spans="1:16" x14ac:dyDescent="0.25">
      <c r="A471">
        <v>535882</v>
      </c>
      <c r="B471" t="s">
        <v>0</v>
      </c>
      <c r="C471" t="s">
        <v>35</v>
      </c>
      <c r="D471" t="s">
        <v>11</v>
      </c>
      <c r="E471" t="s">
        <v>22</v>
      </c>
      <c r="F471" t="s">
        <v>23</v>
      </c>
      <c r="G471" t="s">
        <v>23</v>
      </c>
      <c r="H471" s="1">
        <v>43934</v>
      </c>
      <c r="I471" t="str">
        <f t="shared" si="15"/>
        <v>43934</v>
      </c>
      <c r="J471" t="str">
        <f t="shared" si="16"/>
        <v>43934NgoziRice</v>
      </c>
      <c r="K471">
        <v>112</v>
      </c>
      <c r="L471">
        <v>106</v>
      </c>
      <c r="M471" t="s">
        <v>5</v>
      </c>
      <c r="N471" t="s">
        <v>6</v>
      </c>
      <c r="O471">
        <v>1</v>
      </c>
      <c r="P471" s="1">
        <v>43937.046180555553</v>
      </c>
    </row>
    <row r="472" spans="1:16" x14ac:dyDescent="0.25">
      <c r="A472">
        <v>535892</v>
      </c>
      <c r="B472" t="s">
        <v>0</v>
      </c>
      <c r="C472" t="s">
        <v>35</v>
      </c>
      <c r="D472" t="s">
        <v>11</v>
      </c>
      <c r="E472" t="s">
        <v>9</v>
      </c>
      <c r="F472" t="s">
        <v>10</v>
      </c>
      <c r="G472" t="s">
        <v>10</v>
      </c>
      <c r="H472" s="1">
        <v>43934</v>
      </c>
      <c r="I472" t="str">
        <f t="shared" si="15"/>
        <v>43934</v>
      </c>
      <c r="J472" t="str">
        <f t="shared" si="16"/>
        <v>43934NgoziWheat</v>
      </c>
      <c r="K472">
        <v>84</v>
      </c>
      <c r="L472">
        <v>81</v>
      </c>
      <c r="M472" t="s">
        <v>5</v>
      </c>
      <c r="N472" t="s">
        <v>6</v>
      </c>
      <c r="O472">
        <v>1</v>
      </c>
      <c r="P472" s="1">
        <v>43937.046226851853</v>
      </c>
    </row>
    <row r="473" spans="1:16" x14ac:dyDescent="0.25">
      <c r="A473">
        <v>535915</v>
      </c>
      <c r="B473" t="s">
        <v>0</v>
      </c>
      <c r="C473" t="s">
        <v>36</v>
      </c>
      <c r="D473" t="s">
        <v>7</v>
      </c>
      <c r="E473" t="s">
        <v>22</v>
      </c>
      <c r="F473" t="s">
        <v>23</v>
      </c>
      <c r="G473" t="s">
        <v>24</v>
      </c>
      <c r="H473" s="1">
        <v>43934</v>
      </c>
      <c r="I473" t="str">
        <f t="shared" si="15"/>
        <v>43934</v>
      </c>
      <c r="J473" t="str">
        <f t="shared" si="16"/>
        <v>43934KimironkoImported Rice</v>
      </c>
      <c r="K473">
        <v>137</v>
      </c>
      <c r="L473">
        <v>125</v>
      </c>
      <c r="M473" t="s">
        <v>5</v>
      </c>
      <c r="N473" t="s">
        <v>6</v>
      </c>
      <c r="O473">
        <v>1</v>
      </c>
      <c r="P473" s="1">
        <v>43937.046400462961</v>
      </c>
    </row>
    <row r="474" spans="1:16" x14ac:dyDescent="0.25">
      <c r="A474">
        <v>535928</v>
      </c>
      <c r="B474" t="s">
        <v>0</v>
      </c>
      <c r="C474" t="s">
        <v>19</v>
      </c>
      <c r="D474" t="s">
        <v>11</v>
      </c>
      <c r="E474" t="s">
        <v>29</v>
      </c>
      <c r="F474" t="s">
        <v>30</v>
      </c>
      <c r="G474" t="s">
        <v>31</v>
      </c>
      <c r="H474" s="1">
        <v>43934</v>
      </c>
      <c r="I474" t="str">
        <f t="shared" si="15"/>
        <v>43934</v>
      </c>
      <c r="J474" t="str">
        <f t="shared" si="16"/>
        <v>43934KoberoDry Maize</v>
      </c>
      <c r="K474">
        <v>39</v>
      </c>
      <c r="L474">
        <v>36</v>
      </c>
      <c r="M474" t="s">
        <v>5</v>
      </c>
      <c r="N474" t="s">
        <v>6</v>
      </c>
      <c r="O474">
        <v>1</v>
      </c>
      <c r="P474" s="1">
        <v>43937.046539351853</v>
      </c>
    </row>
    <row r="475" spans="1:16" x14ac:dyDescent="0.25">
      <c r="A475">
        <v>535933</v>
      </c>
      <c r="B475" t="s">
        <v>0</v>
      </c>
      <c r="C475" t="s">
        <v>36</v>
      </c>
      <c r="D475" t="s">
        <v>7</v>
      </c>
      <c r="E475" t="s">
        <v>13</v>
      </c>
      <c r="F475" t="s">
        <v>13</v>
      </c>
      <c r="G475" t="s">
        <v>26</v>
      </c>
      <c r="H475" s="1">
        <v>43934</v>
      </c>
      <c r="I475" t="str">
        <f t="shared" si="15"/>
        <v>43934</v>
      </c>
      <c r="J475" t="str">
        <f t="shared" si="16"/>
        <v>43934KimironkoYellow Beans</v>
      </c>
      <c r="K475">
        <v>91</v>
      </c>
      <c r="L475">
        <v>86</v>
      </c>
      <c r="M475" t="s">
        <v>5</v>
      </c>
      <c r="N475" t="s">
        <v>6</v>
      </c>
      <c r="O475">
        <v>1</v>
      </c>
      <c r="P475" s="1">
        <v>43937.046574074076</v>
      </c>
    </row>
    <row r="476" spans="1:16" x14ac:dyDescent="0.25">
      <c r="A476">
        <v>535939</v>
      </c>
      <c r="B476" t="s">
        <v>0</v>
      </c>
      <c r="C476" t="s">
        <v>36</v>
      </c>
      <c r="D476" t="s">
        <v>7</v>
      </c>
      <c r="E476" t="s">
        <v>3</v>
      </c>
      <c r="F476" t="s">
        <v>3</v>
      </c>
      <c r="G476" t="s">
        <v>15</v>
      </c>
      <c r="H476" s="1">
        <v>43934</v>
      </c>
      <c r="I476" t="str">
        <f t="shared" si="15"/>
        <v>43934</v>
      </c>
      <c r="J476" t="str">
        <f t="shared" si="16"/>
        <v>43934KimironkoGreen Peas</v>
      </c>
      <c r="K476">
        <v>137</v>
      </c>
      <c r="L476">
        <v>114</v>
      </c>
      <c r="M476" t="s">
        <v>5</v>
      </c>
      <c r="N476" t="s">
        <v>6</v>
      </c>
      <c r="O476">
        <v>1</v>
      </c>
      <c r="P476" s="1">
        <v>43937.046631944446</v>
      </c>
    </row>
    <row r="477" spans="1:16" x14ac:dyDescent="0.25">
      <c r="A477">
        <v>535949</v>
      </c>
      <c r="B477" t="s">
        <v>0</v>
      </c>
      <c r="C477" t="s">
        <v>19</v>
      </c>
      <c r="D477" t="s">
        <v>11</v>
      </c>
      <c r="E477" t="s">
        <v>9</v>
      </c>
      <c r="F477" t="s">
        <v>17</v>
      </c>
      <c r="G477" t="s">
        <v>18</v>
      </c>
      <c r="H477" s="1">
        <v>43934</v>
      </c>
      <c r="I477" t="str">
        <f t="shared" si="15"/>
        <v>43934</v>
      </c>
      <c r="J477" t="str">
        <f t="shared" si="16"/>
        <v>43934KoberoRed Sorghum</v>
      </c>
      <c r="K477">
        <v>56</v>
      </c>
      <c r="L477">
        <v>48</v>
      </c>
      <c r="M477" t="s">
        <v>5</v>
      </c>
      <c r="N477" t="s">
        <v>6</v>
      </c>
      <c r="O477">
        <v>1</v>
      </c>
      <c r="P477" s="1">
        <v>43937.046712962961</v>
      </c>
    </row>
    <row r="478" spans="1:16" x14ac:dyDescent="0.25">
      <c r="A478">
        <v>535955</v>
      </c>
      <c r="B478" t="s">
        <v>0</v>
      </c>
      <c r="C478" t="s">
        <v>16</v>
      </c>
      <c r="D478" t="s">
        <v>7</v>
      </c>
      <c r="E478" t="s">
        <v>29</v>
      </c>
      <c r="F478" t="s">
        <v>30</v>
      </c>
      <c r="G478" t="s">
        <v>31</v>
      </c>
      <c r="H478" s="1">
        <v>43934</v>
      </c>
      <c r="I478" t="str">
        <f t="shared" si="15"/>
        <v>43934</v>
      </c>
      <c r="J478" t="str">
        <f t="shared" si="16"/>
        <v>43934GicumbiDry Maize</v>
      </c>
      <c r="K478">
        <v>32</v>
      </c>
      <c r="L478">
        <v>29</v>
      </c>
      <c r="M478" t="s">
        <v>5</v>
      </c>
      <c r="N478" t="s">
        <v>6</v>
      </c>
      <c r="O478">
        <v>1</v>
      </c>
      <c r="P478" s="1">
        <v>43937.046747685185</v>
      </c>
    </row>
    <row r="479" spans="1:16" x14ac:dyDescent="0.25">
      <c r="A479">
        <v>535961</v>
      </c>
      <c r="B479" t="s">
        <v>0</v>
      </c>
      <c r="C479" t="s">
        <v>35</v>
      </c>
      <c r="D479" t="s">
        <v>11</v>
      </c>
      <c r="E479" t="s">
        <v>13</v>
      </c>
      <c r="F479" t="s">
        <v>13</v>
      </c>
      <c r="G479" t="s">
        <v>26</v>
      </c>
      <c r="H479" s="1">
        <v>43934</v>
      </c>
      <c r="I479" t="str">
        <f t="shared" si="15"/>
        <v>43934</v>
      </c>
      <c r="J479" t="str">
        <f t="shared" si="16"/>
        <v>43934NgoziYellow Beans</v>
      </c>
      <c r="K479">
        <v>140</v>
      </c>
      <c r="L479">
        <v>134</v>
      </c>
      <c r="M479" t="s">
        <v>5</v>
      </c>
      <c r="N479" t="s">
        <v>6</v>
      </c>
      <c r="O479">
        <v>1</v>
      </c>
      <c r="P479" s="1">
        <v>43937.046817129631</v>
      </c>
    </row>
    <row r="480" spans="1:16" x14ac:dyDescent="0.25">
      <c r="A480">
        <v>535962</v>
      </c>
      <c r="B480" t="s">
        <v>0</v>
      </c>
      <c r="C480" t="s">
        <v>27</v>
      </c>
      <c r="D480" t="s">
        <v>11</v>
      </c>
      <c r="E480" t="s">
        <v>22</v>
      </c>
      <c r="F480" t="s">
        <v>23</v>
      </c>
      <c r="G480" t="s">
        <v>24</v>
      </c>
      <c r="H480" s="1">
        <v>43934</v>
      </c>
      <c r="I480" t="str">
        <f t="shared" si="15"/>
        <v>43934</v>
      </c>
      <c r="J480" t="str">
        <f t="shared" si="16"/>
        <v>43934BujumburaImported Rice</v>
      </c>
      <c r="K480">
        <v>146</v>
      </c>
      <c r="L480">
        <v>140</v>
      </c>
      <c r="M480" t="s">
        <v>5</v>
      </c>
      <c r="N480" t="s">
        <v>6</v>
      </c>
      <c r="O480">
        <v>1</v>
      </c>
      <c r="P480" s="1">
        <v>43937.046851851854</v>
      </c>
    </row>
    <row r="481" spans="1:16" x14ac:dyDescent="0.25">
      <c r="A481">
        <v>535991</v>
      </c>
      <c r="B481" t="s">
        <v>0</v>
      </c>
      <c r="C481" t="s">
        <v>36</v>
      </c>
      <c r="D481" t="s">
        <v>7</v>
      </c>
      <c r="E481" t="s">
        <v>29</v>
      </c>
      <c r="F481" t="s">
        <v>30</v>
      </c>
      <c r="G481" t="s">
        <v>31</v>
      </c>
      <c r="H481" s="1">
        <v>43934</v>
      </c>
      <c r="I481" t="str">
        <f t="shared" si="15"/>
        <v>43934</v>
      </c>
      <c r="J481" t="str">
        <f t="shared" si="16"/>
        <v>43934KimironkoDry Maize</v>
      </c>
      <c r="K481">
        <v>32</v>
      </c>
      <c r="L481">
        <v>27</v>
      </c>
      <c r="M481" t="s">
        <v>5</v>
      </c>
      <c r="N481" t="s">
        <v>6</v>
      </c>
      <c r="O481">
        <v>1</v>
      </c>
      <c r="P481" s="1">
        <v>43937.047106481485</v>
      </c>
    </row>
    <row r="482" spans="1:16" x14ac:dyDescent="0.25">
      <c r="A482">
        <v>533472</v>
      </c>
      <c r="B482" t="s">
        <v>0</v>
      </c>
      <c r="C482" t="s">
        <v>38</v>
      </c>
      <c r="D482" t="s">
        <v>1</v>
      </c>
      <c r="E482" t="s">
        <v>9</v>
      </c>
      <c r="F482" t="s">
        <v>17</v>
      </c>
      <c r="G482" t="s">
        <v>18</v>
      </c>
      <c r="H482" s="1">
        <v>43931</v>
      </c>
      <c r="I482" t="str">
        <f t="shared" si="15"/>
        <v>43931</v>
      </c>
      <c r="J482" t="str">
        <f t="shared" si="16"/>
        <v>43931GuluRed Sorghum</v>
      </c>
      <c r="K482">
        <v>32</v>
      </c>
      <c r="L482">
        <v>26</v>
      </c>
      <c r="M482" t="s">
        <v>5</v>
      </c>
      <c r="N482" t="s">
        <v>6</v>
      </c>
      <c r="O482">
        <v>1</v>
      </c>
      <c r="P482" s="1">
        <v>43935.065972222219</v>
      </c>
    </row>
    <row r="483" spans="1:16" x14ac:dyDescent="0.25">
      <c r="A483">
        <v>533474</v>
      </c>
      <c r="B483" t="s">
        <v>0</v>
      </c>
      <c r="C483" t="s">
        <v>25</v>
      </c>
      <c r="D483" t="s">
        <v>1</v>
      </c>
      <c r="E483" t="s">
        <v>29</v>
      </c>
      <c r="F483" t="s">
        <v>30</v>
      </c>
      <c r="G483" t="s">
        <v>31</v>
      </c>
      <c r="H483" s="1">
        <v>43931</v>
      </c>
      <c r="I483" t="str">
        <f t="shared" si="15"/>
        <v>43931</v>
      </c>
      <c r="J483" t="str">
        <f t="shared" si="16"/>
        <v>43931MasindiDry Maize</v>
      </c>
      <c r="K483">
        <v>32</v>
      </c>
      <c r="L483">
        <v>29</v>
      </c>
      <c r="M483" t="s">
        <v>5</v>
      </c>
      <c r="N483" t="s">
        <v>6</v>
      </c>
      <c r="O483">
        <v>1</v>
      </c>
      <c r="P483" s="1">
        <v>43935.065983796296</v>
      </c>
    </row>
    <row r="484" spans="1:16" x14ac:dyDescent="0.25">
      <c r="A484">
        <v>533478</v>
      </c>
      <c r="B484" t="s">
        <v>0</v>
      </c>
      <c r="C484" t="s">
        <v>34</v>
      </c>
      <c r="D484" t="s">
        <v>1</v>
      </c>
      <c r="E484" t="s">
        <v>13</v>
      </c>
      <c r="F484" t="s">
        <v>13</v>
      </c>
      <c r="G484" t="s">
        <v>40</v>
      </c>
      <c r="H484" s="1">
        <v>43931</v>
      </c>
      <c r="I484" t="str">
        <f t="shared" si="15"/>
        <v>43931</v>
      </c>
      <c r="J484" t="str">
        <f t="shared" si="16"/>
        <v>43931LiraBlack Beans (Dolichos)</v>
      </c>
      <c r="K484">
        <v>87</v>
      </c>
      <c r="L484">
        <v>79</v>
      </c>
      <c r="M484" t="s">
        <v>5</v>
      </c>
      <c r="N484" t="s">
        <v>6</v>
      </c>
      <c r="O484">
        <v>1</v>
      </c>
      <c r="P484" s="1">
        <v>43935.066111111111</v>
      </c>
    </row>
    <row r="485" spans="1:16" x14ac:dyDescent="0.25">
      <c r="A485">
        <v>533481</v>
      </c>
      <c r="B485" t="s">
        <v>0</v>
      </c>
      <c r="C485" t="s">
        <v>35</v>
      </c>
      <c r="D485" t="s">
        <v>11</v>
      </c>
      <c r="E485" t="s">
        <v>3</v>
      </c>
      <c r="F485" t="s">
        <v>3</v>
      </c>
      <c r="G485" t="s">
        <v>39</v>
      </c>
      <c r="H485" s="1">
        <v>43931</v>
      </c>
      <c r="I485" t="str">
        <f t="shared" si="15"/>
        <v>43931</v>
      </c>
      <c r="J485" t="str">
        <f t="shared" si="16"/>
        <v>43931NgoziDry Peas</v>
      </c>
      <c r="K485">
        <v>212</v>
      </c>
      <c r="L485">
        <v>201</v>
      </c>
      <c r="M485" t="s">
        <v>5</v>
      </c>
      <c r="N485" t="s">
        <v>6</v>
      </c>
      <c r="O485">
        <v>1</v>
      </c>
      <c r="P485" s="1">
        <v>43935.066145833334</v>
      </c>
    </row>
    <row r="486" spans="1:16" x14ac:dyDescent="0.25">
      <c r="A486">
        <v>533488</v>
      </c>
      <c r="B486" t="s">
        <v>0</v>
      </c>
      <c r="C486" t="s">
        <v>33</v>
      </c>
      <c r="D486" t="s">
        <v>1</v>
      </c>
      <c r="E486" t="s">
        <v>13</v>
      </c>
      <c r="F486" t="s">
        <v>13</v>
      </c>
      <c r="G486" t="s">
        <v>28</v>
      </c>
      <c r="H486" s="1">
        <v>43931</v>
      </c>
      <c r="I486" t="str">
        <f t="shared" si="15"/>
        <v>43931</v>
      </c>
      <c r="J486" t="str">
        <f t="shared" si="16"/>
        <v>43931KabaleRed Beans</v>
      </c>
      <c r="K486">
        <v>106</v>
      </c>
      <c r="L486">
        <v>101</v>
      </c>
      <c r="M486" t="s">
        <v>5</v>
      </c>
      <c r="N486" t="s">
        <v>6</v>
      </c>
      <c r="O486">
        <v>1</v>
      </c>
      <c r="P486" s="1">
        <v>43935.06621527778</v>
      </c>
    </row>
    <row r="487" spans="1:16" x14ac:dyDescent="0.25">
      <c r="A487">
        <v>533490</v>
      </c>
      <c r="B487" t="s">
        <v>0</v>
      </c>
      <c r="C487" t="s">
        <v>38</v>
      </c>
      <c r="D487" t="s">
        <v>1</v>
      </c>
      <c r="E487" t="s">
        <v>3</v>
      </c>
      <c r="F487" t="s">
        <v>3</v>
      </c>
      <c r="G487" t="s">
        <v>15</v>
      </c>
      <c r="H487" s="1">
        <v>43931</v>
      </c>
      <c r="I487" t="str">
        <f t="shared" si="15"/>
        <v>43931</v>
      </c>
      <c r="J487" t="str">
        <f t="shared" si="16"/>
        <v>43931GuluGreen Peas</v>
      </c>
      <c r="K487">
        <v>159</v>
      </c>
      <c r="L487">
        <v>132</v>
      </c>
      <c r="M487" t="s">
        <v>5</v>
      </c>
      <c r="N487" t="s">
        <v>6</v>
      </c>
      <c r="O487">
        <v>1</v>
      </c>
      <c r="P487" s="1">
        <v>43935.066250000003</v>
      </c>
    </row>
    <row r="488" spans="1:16" x14ac:dyDescent="0.25">
      <c r="A488">
        <v>533492</v>
      </c>
      <c r="B488" t="s">
        <v>0</v>
      </c>
      <c r="C488" t="s">
        <v>34</v>
      </c>
      <c r="D488" t="s">
        <v>1</v>
      </c>
      <c r="E488" t="s">
        <v>22</v>
      </c>
      <c r="F488" t="s">
        <v>23</v>
      </c>
      <c r="G488" t="s">
        <v>23</v>
      </c>
      <c r="H488" s="1">
        <v>43931</v>
      </c>
      <c r="I488" t="str">
        <f t="shared" si="15"/>
        <v>43931</v>
      </c>
      <c r="J488" t="str">
        <f t="shared" si="16"/>
        <v>43931LiraRice</v>
      </c>
      <c r="K488">
        <v>106</v>
      </c>
      <c r="L488">
        <v>101</v>
      </c>
      <c r="M488" t="s">
        <v>5</v>
      </c>
      <c r="N488" t="s">
        <v>6</v>
      </c>
      <c r="O488">
        <v>1</v>
      </c>
      <c r="P488" s="1">
        <v>43935.066296296296</v>
      </c>
    </row>
    <row r="489" spans="1:16" x14ac:dyDescent="0.25">
      <c r="A489">
        <v>533493</v>
      </c>
      <c r="B489" t="s">
        <v>0</v>
      </c>
      <c r="C489" t="s">
        <v>19</v>
      </c>
      <c r="D489" t="s">
        <v>11</v>
      </c>
      <c r="E489" t="s">
        <v>3</v>
      </c>
      <c r="F489" t="s">
        <v>3</v>
      </c>
      <c r="G489" t="s">
        <v>15</v>
      </c>
      <c r="H489" s="1">
        <v>43931</v>
      </c>
      <c r="I489" t="str">
        <f t="shared" si="15"/>
        <v>43931</v>
      </c>
      <c r="J489" t="str">
        <f t="shared" si="16"/>
        <v>43931KoberoGreen Peas</v>
      </c>
      <c r="K489">
        <v>169</v>
      </c>
      <c r="L489">
        <v>159</v>
      </c>
      <c r="M489" t="s">
        <v>5</v>
      </c>
      <c r="N489" t="s">
        <v>6</v>
      </c>
      <c r="O489">
        <v>1</v>
      </c>
      <c r="P489" s="1">
        <v>43935.066331018519</v>
      </c>
    </row>
    <row r="490" spans="1:16" x14ac:dyDescent="0.25">
      <c r="A490">
        <v>533498</v>
      </c>
      <c r="B490" t="s">
        <v>0</v>
      </c>
      <c r="C490" t="s">
        <v>33</v>
      </c>
      <c r="D490" t="s">
        <v>1</v>
      </c>
      <c r="E490" t="s">
        <v>22</v>
      </c>
      <c r="F490" t="s">
        <v>23</v>
      </c>
      <c r="G490" t="s">
        <v>23</v>
      </c>
      <c r="H490" s="1">
        <v>43931</v>
      </c>
      <c r="I490" t="str">
        <f t="shared" si="15"/>
        <v>43931</v>
      </c>
      <c r="J490" t="str">
        <f t="shared" si="16"/>
        <v>43931KabaleRice</v>
      </c>
      <c r="K490">
        <v>106</v>
      </c>
      <c r="L490">
        <v>95</v>
      </c>
      <c r="M490" t="s">
        <v>5</v>
      </c>
      <c r="N490" t="s">
        <v>6</v>
      </c>
      <c r="O490">
        <v>1</v>
      </c>
      <c r="P490" s="1">
        <v>43935.066435185188</v>
      </c>
    </row>
    <row r="491" spans="1:16" x14ac:dyDescent="0.25">
      <c r="A491">
        <v>533502</v>
      </c>
      <c r="B491" t="s">
        <v>0</v>
      </c>
      <c r="C491" t="s">
        <v>12</v>
      </c>
      <c r="D491" t="s">
        <v>11</v>
      </c>
      <c r="E491" t="s">
        <v>3</v>
      </c>
      <c r="F491" t="s">
        <v>3</v>
      </c>
      <c r="G491" t="s">
        <v>39</v>
      </c>
      <c r="H491" s="1">
        <v>43931</v>
      </c>
      <c r="I491" t="str">
        <f t="shared" si="15"/>
        <v>43931</v>
      </c>
      <c r="J491" t="str">
        <f t="shared" si="16"/>
        <v>43931GitegaDry Peas</v>
      </c>
      <c r="K491">
        <v>164</v>
      </c>
      <c r="L491">
        <v>159</v>
      </c>
      <c r="M491" t="s">
        <v>5</v>
      </c>
      <c r="N491" t="s">
        <v>6</v>
      </c>
      <c r="O491">
        <v>1</v>
      </c>
      <c r="P491" s="1">
        <v>43935.066469907404</v>
      </c>
    </row>
    <row r="492" spans="1:16" x14ac:dyDescent="0.25">
      <c r="A492">
        <v>533503</v>
      </c>
      <c r="B492" t="s">
        <v>0</v>
      </c>
      <c r="C492" t="s">
        <v>35</v>
      </c>
      <c r="D492" t="s">
        <v>11</v>
      </c>
      <c r="E492" t="s">
        <v>13</v>
      </c>
      <c r="F492" t="s">
        <v>13</v>
      </c>
      <c r="G492" t="s">
        <v>14</v>
      </c>
      <c r="H492" s="1">
        <v>43931</v>
      </c>
      <c r="I492" t="str">
        <f t="shared" si="15"/>
        <v>43931</v>
      </c>
      <c r="J492" t="str">
        <f t="shared" si="16"/>
        <v>43931NgoziMixed Beans</v>
      </c>
      <c r="K492">
        <v>74</v>
      </c>
      <c r="L492">
        <v>69</v>
      </c>
      <c r="M492" t="s">
        <v>5</v>
      </c>
      <c r="N492" t="s">
        <v>6</v>
      </c>
      <c r="O492">
        <v>1</v>
      </c>
      <c r="P492" s="1">
        <v>43935.066481481481</v>
      </c>
    </row>
    <row r="493" spans="1:16" x14ac:dyDescent="0.25">
      <c r="A493">
        <v>533512</v>
      </c>
      <c r="B493" t="s">
        <v>0</v>
      </c>
      <c r="C493" t="s">
        <v>12</v>
      </c>
      <c r="D493" t="s">
        <v>11</v>
      </c>
      <c r="E493" t="s">
        <v>9</v>
      </c>
      <c r="F493" t="s">
        <v>20</v>
      </c>
      <c r="G493" t="s">
        <v>21</v>
      </c>
      <c r="H493" s="1">
        <v>43931</v>
      </c>
      <c r="I493" t="str">
        <f t="shared" si="15"/>
        <v>43931</v>
      </c>
      <c r="J493" t="str">
        <f t="shared" si="16"/>
        <v>43931GitegaMillet Grain</v>
      </c>
      <c r="K493">
        <v>64</v>
      </c>
      <c r="L493">
        <v>58</v>
      </c>
      <c r="M493" t="s">
        <v>5</v>
      </c>
      <c r="N493" t="s">
        <v>6</v>
      </c>
      <c r="O493">
        <v>1</v>
      </c>
      <c r="P493" s="1">
        <v>43935.066643518519</v>
      </c>
    </row>
    <row r="494" spans="1:16" x14ac:dyDescent="0.25">
      <c r="A494">
        <v>533516</v>
      </c>
      <c r="B494" t="s">
        <v>0</v>
      </c>
      <c r="C494" t="s">
        <v>25</v>
      </c>
      <c r="D494" t="s">
        <v>1</v>
      </c>
      <c r="E494" t="s">
        <v>9</v>
      </c>
      <c r="F494" t="s">
        <v>17</v>
      </c>
      <c r="G494" t="s">
        <v>18</v>
      </c>
      <c r="H494" s="1">
        <v>43931</v>
      </c>
      <c r="I494" t="str">
        <f t="shared" si="15"/>
        <v>43931</v>
      </c>
      <c r="J494" t="str">
        <f t="shared" si="16"/>
        <v>43931MasindiRed Sorghum</v>
      </c>
      <c r="K494">
        <v>40</v>
      </c>
      <c r="L494">
        <v>34</v>
      </c>
      <c r="M494" t="s">
        <v>5</v>
      </c>
      <c r="N494" t="s">
        <v>6</v>
      </c>
      <c r="O494">
        <v>1</v>
      </c>
      <c r="P494" s="1">
        <v>43935.066701388889</v>
      </c>
    </row>
    <row r="495" spans="1:16" x14ac:dyDescent="0.25">
      <c r="A495">
        <v>533518</v>
      </c>
      <c r="B495" t="s">
        <v>0</v>
      </c>
      <c r="C495" t="s">
        <v>2</v>
      </c>
      <c r="D495" t="s">
        <v>1</v>
      </c>
      <c r="E495" t="s">
        <v>3</v>
      </c>
      <c r="F495" t="s">
        <v>3</v>
      </c>
      <c r="G495" t="s">
        <v>15</v>
      </c>
      <c r="H495" s="1">
        <v>43931</v>
      </c>
      <c r="I495" t="str">
        <f t="shared" si="15"/>
        <v>43931</v>
      </c>
      <c r="J495" t="str">
        <f t="shared" si="16"/>
        <v>43931KampalaGreen Peas</v>
      </c>
      <c r="K495">
        <v>212</v>
      </c>
      <c r="L495">
        <v>159</v>
      </c>
      <c r="M495" t="s">
        <v>5</v>
      </c>
      <c r="N495" t="s">
        <v>6</v>
      </c>
      <c r="O495">
        <v>1</v>
      </c>
      <c r="P495" s="1">
        <v>43935.066724537035</v>
      </c>
    </row>
    <row r="496" spans="1:16" x14ac:dyDescent="0.25">
      <c r="A496">
        <v>533519</v>
      </c>
      <c r="B496" t="s">
        <v>0</v>
      </c>
      <c r="C496" t="s">
        <v>34</v>
      </c>
      <c r="D496" t="s">
        <v>1</v>
      </c>
      <c r="E496" t="s">
        <v>13</v>
      </c>
      <c r="F496" t="s">
        <v>13</v>
      </c>
      <c r="G496" t="s">
        <v>28</v>
      </c>
      <c r="H496" s="1">
        <v>43931</v>
      </c>
      <c r="I496" t="str">
        <f t="shared" si="15"/>
        <v>43931</v>
      </c>
      <c r="J496" t="str">
        <f t="shared" si="16"/>
        <v>43931LiraRed Beans</v>
      </c>
      <c r="K496">
        <v>119</v>
      </c>
      <c r="L496">
        <v>106</v>
      </c>
      <c r="M496" t="s">
        <v>5</v>
      </c>
      <c r="N496" t="s">
        <v>6</v>
      </c>
      <c r="O496">
        <v>1</v>
      </c>
      <c r="P496" s="1">
        <v>43935.066724537035</v>
      </c>
    </row>
    <row r="497" spans="1:16" x14ac:dyDescent="0.25">
      <c r="A497">
        <v>533525</v>
      </c>
      <c r="B497" t="s">
        <v>0</v>
      </c>
      <c r="C497" t="s">
        <v>25</v>
      </c>
      <c r="D497" t="s">
        <v>1</v>
      </c>
      <c r="E497" t="s">
        <v>3</v>
      </c>
      <c r="F497" t="s">
        <v>3</v>
      </c>
      <c r="G497" t="s">
        <v>4</v>
      </c>
      <c r="H497" s="1">
        <v>43931</v>
      </c>
      <c r="I497" t="str">
        <f t="shared" si="15"/>
        <v>43931</v>
      </c>
      <c r="J497" t="str">
        <f t="shared" si="16"/>
        <v>43931MasindiCowpeas</v>
      </c>
      <c r="K497">
        <v>119</v>
      </c>
      <c r="L497">
        <v>101</v>
      </c>
      <c r="M497" t="s">
        <v>5</v>
      </c>
      <c r="N497" t="s">
        <v>6</v>
      </c>
      <c r="O497">
        <v>1</v>
      </c>
      <c r="P497" s="1">
        <v>43935.066770833335</v>
      </c>
    </row>
    <row r="498" spans="1:16" x14ac:dyDescent="0.25">
      <c r="A498">
        <v>533526</v>
      </c>
      <c r="B498" t="s">
        <v>0</v>
      </c>
      <c r="C498" t="s">
        <v>35</v>
      </c>
      <c r="D498" t="s">
        <v>11</v>
      </c>
      <c r="E498" t="s">
        <v>22</v>
      </c>
      <c r="F498" t="s">
        <v>23</v>
      </c>
      <c r="G498" t="s">
        <v>23</v>
      </c>
      <c r="H498" s="1">
        <v>43931</v>
      </c>
      <c r="I498" t="str">
        <f t="shared" si="15"/>
        <v>43931</v>
      </c>
      <c r="J498" t="str">
        <f t="shared" si="16"/>
        <v>43931NgoziRice</v>
      </c>
      <c r="K498">
        <v>106</v>
      </c>
      <c r="L498">
        <v>101</v>
      </c>
      <c r="M498" t="s">
        <v>5</v>
      </c>
      <c r="N498" t="s">
        <v>6</v>
      </c>
      <c r="O498">
        <v>1</v>
      </c>
      <c r="P498" s="1">
        <v>43935.066770833335</v>
      </c>
    </row>
    <row r="499" spans="1:16" x14ac:dyDescent="0.25">
      <c r="A499">
        <v>533531</v>
      </c>
      <c r="B499" t="s">
        <v>0</v>
      </c>
      <c r="C499" t="s">
        <v>38</v>
      </c>
      <c r="D499" t="s">
        <v>1</v>
      </c>
      <c r="E499" t="s">
        <v>22</v>
      </c>
      <c r="F499" t="s">
        <v>23</v>
      </c>
      <c r="G499" t="s">
        <v>24</v>
      </c>
      <c r="H499" s="1">
        <v>43931</v>
      </c>
      <c r="I499" t="str">
        <f t="shared" si="15"/>
        <v>43931</v>
      </c>
      <c r="J499" t="str">
        <f t="shared" si="16"/>
        <v>43931GuluImported Rice</v>
      </c>
      <c r="K499">
        <v>106</v>
      </c>
      <c r="L499">
        <v>101</v>
      </c>
      <c r="M499" t="s">
        <v>5</v>
      </c>
      <c r="N499" t="s">
        <v>6</v>
      </c>
      <c r="O499">
        <v>1</v>
      </c>
      <c r="P499" s="1">
        <v>43935.066863425927</v>
      </c>
    </row>
    <row r="500" spans="1:16" x14ac:dyDescent="0.25">
      <c r="A500">
        <v>533537</v>
      </c>
      <c r="B500" t="s">
        <v>0</v>
      </c>
      <c r="C500" t="s">
        <v>12</v>
      </c>
      <c r="D500" t="s">
        <v>11</v>
      </c>
      <c r="E500" t="s">
        <v>22</v>
      </c>
      <c r="F500" t="s">
        <v>23</v>
      </c>
      <c r="G500" t="s">
        <v>23</v>
      </c>
      <c r="H500" s="1">
        <v>43931</v>
      </c>
      <c r="I500" t="str">
        <f t="shared" si="15"/>
        <v>43931</v>
      </c>
      <c r="J500" t="str">
        <f t="shared" si="16"/>
        <v>43931GitegaRice</v>
      </c>
      <c r="K500">
        <v>111</v>
      </c>
      <c r="L500">
        <v>106</v>
      </c>
      <c r="M500" t="s">
        <v>5</v>
      </c>
      <c r="N500" t="s">
        <v>6</v>
      </c>
      <c r="O500">
        <v>1</v>
      </c>
      <c r="P500" s="1">
        <v>43935.06689814815</v>
      </c>
    </row>
    <row r="501" spans="1:16" x14ac:dyDescent="0.25">
      <c r="A501">
        <v>533538</v>
      </c>
      <c r="B501" t="s">
        <v>0</v>
      </c>
      <c r="C501" t="s">
        <v>12</v>
      </c>
      <c r="D501" t="s">
        <v>11</v>
      </c>
      <c r="E501" t="s">
        <v>13</v>
      </c>
      <c r="F501" t="s">
        <v>13</v>
      </c>
      <c r="G501" t="s">
        <v>28</v>
      </c>
      <c r="H501" s="1">
        <v>43931</v>
      </c>
      <c r="I501" t="str">
        <f t="shared" si="15"/>
        <v>43931</v>
      </c>
      <c r="J501" t="str">
        <f t="shared" si="16"/>
        <v>43931GitegaRed Beans</v>
      </c>
      <c r="K501">
        <v>74</v>
      </c>
      <c r="L501">
        <v>69</v>
      </c>
      <c r="M501" t="s">
        <v>5</v>
      </c>
      <c r="N501" t="s">
        <v>6</v>
      </c>
      <c r="O501">
        <v>1</v>
      </c>
      <c r="P501" s="1">
        <v>43935.06689814815</v>
      </c>
    </row>
    <row r="502" spans="1:16" x14ac:dyDescent="0.25">
      <c r="A502">
        <v>533539</v>
      </c>
      <c r="B502" t="s">
        <v>0</v>
      </c>
      <c r="C502" t="s">
        <v>38</v>
      </c>
      <c r="D502" t="s">
        <v>1</v>
      </c>
      <c r="E502" t="s">
        <v>29</v>
      </c>
      <c r="F502" t="s">
        <v>30</v>
      </c>
      <c r="G502" t="s">
        <v>31</v>
      </c>
      <c r="H502" s="1">
        <v>43931</v>
      </c>
      <c r="I502" t="str">
        <f t="shared" si="15"/>
        <v>43931</v>
      </c>
      <c r="J502" t="str">
        <f t="shared" si="16"/>
        <v>43931GuluDry Maize</v>
      </c>
      <c r="K502">
        <v>40</v>
      </c>
      <c r="L502">
        <v>30</v>
      </c>
      <c r="M502" t="s">
        <v>5</v>
      </c>
      <c r="N502" t="s">
        <v>6</v>
      </c>
      <c r="O502">
        <v>1</v>
      </c>
      <c r="P502" s="1">
        <v>43935.06690972222</v>
      </c>
    </row>
    <row r="503" spans="1:16" x14ac:dyDescent="0.25">
      <c r="A503">
        <v>533547</v>
      </c>
      <c r="B503" t="s">
        <v>0</v>
      </c>
      <c r="C503" t="s">
        <v>2</v>
      </c>
      <c r="D503" t="s">
        <v>1</v>
      </c>
      <c r="E503" t="s">
        <v>22</v>
      </c>
      <c r="F503" t="s">
        <v>23</v>
      </c>
      <c r="G503" t="s">
        <v>23</v>
      </c>
      <c r="H503" s="1">
        <v>43931</v>
      </c>
      <c r="I503" t="str">
        <f t="shared" si="15"/>
        <v>43931</v>
      </c>
      <c r="J503" t="str">
        <f t="shared" si="16"/>
        <v>43931KampalaRice</v>
      </c>
      <c r="K503">
        <v>111</v>
      </c>
      <c r="L503">
        <v>101</v>
      </c>
      <c r="M503" t="s">
        <v>5</v>
      </c>
      <c r="N503" t="s">
        <v>6</v>
      </c>
      <c r="O503">
        <v>1</v>
      </c>
      <c r="P503" s="1">
        <v>43935.067060185182</v>
      </c>
    </row>
    <row r="504" spans="1:16" x14ac:dyDescent="0.25">
      <c r="A504">
        <v>533549</v>
      </c>
      <c r="B504" t="s">
        <v>0</v>
      </c>
      <c r="C504" t="s">
        <v>34</v>
      </c>
      <c r="D504" t="s">
        <v>1</v>
      </c>
      <c r="E504" t="s">
        <v>29</v>
      </c>
      <c r="F504" t="s">
        <v>30</v>
      </c>
      <c r="G504" t="s">
        <v>31</v>
      </c>
      <c r="H504" s="1">
        <v>43931</v>
      </c>
      <c r="I504" t="str">
        <f t="shared" si="15"/>
        <v>43931</v>
      </c>
      <c r="J504" t="str">
        <f t="shared" si="16"/>
        <v>43931LiraDry Maize</v>
      </c>
      <c r="K504">
        <v>40</v>
      </c>
      <c r="L504">
        <v>30</v>
      </c>
      <c r="M504" t="s">
        <v>5</v>
      </c>
      <c r="N504" t="s">
        <v>6</v>
      </c>
      <c r="O504">
        <v>1</v>
      </c>
      <c r="P504" s="1">
        <v>43935.067083333335</v>
      </c>
    </row>
    <row r="505" spans="1:16" x14ac:dyDescent="0.25">
      <c r="A505">
        <v>533551</v>
      </c>
      <c r="B505" t="s">
        <v>0</v>
      </c>
      <c r="C505" t="s">
        <v>32</v>
      </c>
      <c r="D505" t="s">
        <v>1</v>
      </c>
      <c r="E505" t="s">
        <v>22</v>
      </c>
      <c r="F505" t="s">
        <v>23</v>
      </c>
      <c r="G505" t="s">
        <v>24</v>
      </c>
      <c r="H505" s="1">
        <v>43931</v>
      </c>
      <c r="I505" t="str">
        <f t="shared" si="15"/>
        <v>43931</v>
      </c>
      <c r="J505" t="str">
        <f t="shared" si="16"/>
        <v>43931KapchorwaImported Rice</v>
      </c>
      <c r="K505">
        <v>119</v>
      </c>
      <c r="L505">
        <v>101</v>
      </c>
      <c r="M505" t="s">
        <v>5</v>
      </c>
      <c r="N505" t="s">
        <v>6</v>
      </c>
      <c r="O505">
        <v>1</v>
      </c>
      <c r="P505" s="1">
        <v>43935.067094907405</v>
      </c>
    </row>
    <row r="506" spans="1:16" x14ac:dyDescent="0.25">
      <c r="A506">
        <v>533553</v>
      </c>
      <c r="B506" t="s">
        <v>0</v>
      </c>
      <c r="C506" t="s">
        <v>38</v>
      </c>
      <c r="D506" t="s">
        <v>1</v>
      </c>
      <c r="E506" t="s">
        <v>13</v>
      </c>
      <c r="F506" t="s">
        <v>13</v>
      </c>
      <c r="G506" t="s">
        <v>37</v>
      </c>
      <c r="H506" s="1">
        <v>43931</v>
      </c>
      <c r="I506" t="str">
        <f t="shared" si="15"/>
        <v>43931</v>
      </c>
      <c r="J506" t="str">
        <f t="shared" si="16"/>
        <v>43931GuluGreen Gram</v>
      </c>
      <c r="K506">
        <v>106</v>
      </c>
      <c r="L506">
        <v>79</v>
      </c>
      <c r="M506" t="s">
        <v>5</v>
      </c>
      <c r="N506" t="s">
        <v>6</v>
      </c>
      <c r="O506">
        <v>1</v>
      </c>
      <c r="P506" s="1">
        <v>43935.067129629628</v>
      </c>
    </row>
    <row r="507" spans="1:16" x14ac:dyDescent="0.25">
      <c r="A507">
        <v>533559</v>
      </c>
      <c r="B507" t="s">
        <v>0</v>
      </c>
      <c r="C507" t="s">
        <v>19</v>
      </c>
      <c r="D507" t="s">
        <v>11</v>
      </c>
      <c r="E507" t="s">
        <v>13</v>
      </c>
      <c r="F507" t="s">
        <v>13</v>
      </c>
      <c r="G507" t="s">
        <v>14</v>
      </c>
      <c r="H507" s="1">
        <v>43931</v>
      </c>
      <c r="I507" t="str">
        <f t="shared" si="15"/>
        <v>43931</v>
      </c>
      <c r="J507" t="str">
        <f t="shared" si="16"/>
        <v>43931KoberoMixed Beans</v>
      </c>
      <c r="K507">
        <v>69</v>
      </c>
      <c r="L507">
        <v>64</v>
      </c>
      <c r="M507" t="s">
        <v>5</v>
      </c>
      <c r="N507" t="s">
        <v>6</v>
      </c>
      <c r="O507">
        <v>1</v>
      </c>
      <c r="P507" s="1">
        <v>43935.067175925928</v>
      </c>
    </row>
    <row r="508" spans="1:16" x14ac:dyDescent="0.25">
      <c r="A508">
        <v>533565</v>
      </c>
      <c r="B508" t="s">
        <v>0</v>
      </c>
      <c r="C508" t="s">
        <v>27</v>
      </c>
      <c r="D508" t="s">
        <v>11</v>
      </c>
      <c r="E508" t="s">
        <v>22</v>
      </c>
      <c r="F508" t="s">
        <v>23</v>
      </c>
      <c r="G508" t="s">
        <v>24</v>
      </c>
      <c r="H508" s="1">
        <v>43931</v>
      </c>
      <c r="I508" t="str">
        <f t="shared" si="15"/>
        <v>43931</v>
      </c>
      <c r="J508" t="str">
        <f t="shared" si="16"/>
        <v>43931BujumburaImported Rice</v>
      </c>
      <c r="K508">
        <v>143</v>
      </c>
      <c r="L508">
        <v>138</v>
      </c>
      <c r="M508" t="s">
        <v>5</v>
      </c>
      <c r="N508" t="s">
        <v>6</v>
      </c>
      <c r="O508">
        <v>1</v>
      </c>
      <c r="P508" s="1">
        <v>43935.067233796297</v>
      </c>
    </row>
    <row r="509" spans="1:16" x14ac:dyDescent="0.25">
      <c r="A509">
        <v>533568</v>
      </c>
      <c r="B509" t="s">
        <v>0</v>
      </c>
      <c r="C509" t="s">
        <v>19</v>
      </c>
      <c r="D509" t="s">
        <v>11</v>
      </c>
      <c r="E509" t="s">
        <v>22</v>
      </c>
      <c r="F509" t="s">
        <v>23</v>
      </c>
      <c r="G509" t="s">
        <v>24</v>
      </c>
      <c r="H509" s="1">
        <v>43931</v>
      </c>
      <c r="I509" t="str">
        <f t="shared" si="15"/>
        <v>43931</v>
      </c>
      <c r="J509" t="str">
        <f t="shared" si="16"/>
        <v>43931KoberoImported Rice</v>
      </c>
      <c r="K509">
        <v>159</v>
      </c>
      <c r="L509">
        <v>153</v>
      </c>
      <c r="M509" t="s">
        <v>5</v>
      </c>
      <c r="N509" t="s">
        <v>6</v>
      </c>
      <c r="O509">
        <v>1</v>
      </c>
      <c r="P509" s="1">
        <v>43935.067256944443</v>
      </c>
    </row>
    <row r="510" spans="1:16" x14ac:dyDescent="0.25">
      <c r="A510">
        <v>533569</v>
      </c>
      <c r="B510" t="s">
        <v>0</v>
      </c>
      <c r="C510" t="s">
        <v>2</v>
      </c>
      <c r="D510" t="s">
        <v>1</v>
      </c>
      <c r="E510" t="s">
        <v>13</v>
      </c>
      <c r="F510" t="s">
        <v>13</v>
      </c>
      <c r="G510" t="s">
        <v>40</v>
      </c>
      <c r="H510" s="1">
        <v>43931</v>
      </c>
      <c r="I510" t="str">
        <f t="shared" si="15"/>
        <v>43931</v>
      </c>
      <c r="J510" t="str">
        <f t="shared" si="16"/>
        <v>43931KampalaBlack Beans (Dolichos)</v>
      </c>
      <c r="K510">
        <v>87</v>
      </c>
      <c r="L510">
        <v>79</v>
      </c>
      <c r="M510" t="s">
        <v>5</v>
      </c>
      <c r="N510" t="s">
        <v>6</v>
      </c>
      <c r="O510">
        <v>1</v>
      </c>
      <c r="P510" s="1">
        <v>43935.067291666666</v>
      </c>
    </row>
    <row r="511" spans="1:16" x14ac:dyDescent="0.25">
      <c r="A511">
        <v>533575</v>
      </c>
      <c r="B511" t="s">
        <v>0</v>
      </c>
      <c r="C511" t="s">
        <v>32</v>
      </c>
      <c r="D511" t="s">
        <v>1</v>
      </c>
      <c r="E511" t="s">
        <v>22</v>
      </c>
      <c r="F511" t="s">
        <v>23</v>
      </c>
      <c r="G511" t="s">
        <v>23</v>
      </c>
      <c r="H511" s="1">
        <v>43931</v>
      </c>
      <c r="I511" t="str">
        <f t="shared" si="15"/>
        <v>43931</v>
      </c>
      <c r="J511" t="str">
        <f t="shared" si="16"/>
        <v>43931KapchorwaRice</v>
      </c>
      <c r="K511">
        <v>106</v>
      </c>
      <c r="L511">
        <v>101</v>
      </c>
      <c r="M511" t="s">
        <v>5</v>
      </c>
      <c r="N511" t="s">
        <v>6</v>
      </c>
      <c r="O511">
        <v>1</v>
      </c>
      <c r="P511" s="1">
        <v>43935.067361111112</v>
      </c>
    </row>
    <row r="512" spans="1:16" x14ac:dyDescent="0.25">
      <c r="A512">
        <v>533580</v>
      </c>
      <c r="B512" t="s">
        <v>0</v>
      </c>
      <c r="C512" t="s">
        <v>19</v>
      </c>
      <c r="D512" t="s">
        <v>11</v>
      </c>
      <c r="E512" t="s">
        <v>9</v>
      </c>
      <c r="F512" t="s">
        <v>20</v>
      </c>
      <c r="G512" t="s">
        <v>21</v>
      </c>
      <c r="H512" s="1">
        <v>43931</v>
      </c>
      <c r="I512" t="str">
        <f t="shared" si="15"/>
        <v>43931</v>
      </c>
      <c r="J512" t="str">
        <f t="shared" si="16"/>
        <v>43931KoberoMillet Grain</v>
      </c>
      <c r="K512">
        <v>74</v>
      </c>
      <c r="L512">
        <v>69</v>
      </c>
      <c r="M512" t="s">
        <v>5</v>
      </c>
      <c r="N512" t="s">
        <v>6</v>
      </c>
      <c r="O512">
        <v>1</v>
      </c>
      <c r="P512" s="1">
        <v>43935.067395833335</v>
      </c>
    </row>
    <row r="513" spans="1:16" x14ac:dyDescent="0.25">
      <c r="A513">
        <v>533582</v>
      </c>
      <c r="B513" t="s">
        <v>0</v>
      </c>
      <c r="C513" t="s">
        <v>2</v>
      </c>
      <c r="D513" t="s">
        <v>1</v>
      </c>
      <c r="E513" t="s">
        <v>29</v>
      </c>
      <c r="F513" t="s">
        <v>30</v>
      </c>
      <c r="G513" t="s">
        <v>31</v>
      </c>
      <c r="H513" s="1">
        <v>43931</v>
      </c>
      <c r="I513" t="str">
        <f t="shared" si="15"/>
        <v>43931</v>
      </c>
      <c r="J513" t="str">
        <f t="shared" si="16"/>
        <v>43931KampalaDry Maize</v>
      </c>
      <c r="K513">
        <v>40</v>
      </c>
      <c r="L513">
        <v>32</v>
      </c>
      <c r="M513" t="s">
        <v>5</v>
      </c>
      <c r="N513" t="s">
        <v>6</v>
      </c>
      <c r="O513">
        <v>1</v>
      </c>
      <c r="P513" s="1">
        <v>43935.067430555559</v>
      </c>
    </row>
    <row r="514" spans="1:16" x14ac:dyDescent="0.25">
      <c r="A514">
        <v>533585</v>
      </c>
      <c r="B514" t="s">
        <v>0</v>
      </c>
      <c r="C514" t="s">
        <v>32</v>
      </c>
      <c r="D514" t="s">
        <v>1</v>
      </c>
      <c r="E514" t="s">
        <v>13</v>
      </c>
      <c r="F514" t="s">
        <v>13</v>
      </c>
      <c r="G514" t="s">
        <v>26</v>
      </c>
      <c r="H514" s="1">
        <v>43931</v>
      </c>
      <c r="I514" t="str">
        <f t="shared" ref="I514:I577" si="17">LEFT(H514,10)</f>
        <v>43931</v>
      </c>
      <c r="J514" t="str">
        <f t="shared" si="16"/>
        <v>43931KapchorwaYellow Beans</v>
      </c>
      <c r="K514">
        <v>119</v>
      </c>
      <c r="L514">
        <v>106</v>
      </c>
      <c r="M514" t="s">
        <v>5</v>
      </c>
      <c r="N514" t="s">
        <v>6</v>
      </c>
      <c r="O514">
        <v>1</v>
      </c>
      <c r="P514" s="1">
        <v>43935.067465277774</v>
      </c>
    </row>
    <row r="515" spans="1:16" x14ac:dyDescent="0.25">
      <c r="A515">
        <v>533587</v>
      </c>
      <c r="B515" t="s">
        <v>0</v>
      </c>
      <c r="C515" t="s">
        <v>33</v>
      </c>
      <c r="D515" t="s">
        <v>1</v>
      </c>
      <c r="E515" t="s">
        <v>22</v>
      </c>
      <c r="F515" t="s">
        <v>23</v>
      </c>
      <c r="G515" t="s">
        <v>24</v>
      </c>
      <c r="H515" s="1">
        <v>43931</v>
      </c>
      <c r="I515" t="str">
        <f t="shared" si="17"/>
        <v>43931</v>
      </c>
      <c r="J515" t="str">
        <f t="shared" si="16"/>
        <v>43931KabaleImported Rice</v>
      </c>
      <c r="K515">
        <v>106</v>
      </c>
      <c r="L515">
        <v>101</v>
      </c>
      <c r="M515" t="s">
        <v>5</v>
      </c>
      <c r="N515" t="s">
        <v>6</v>
      </c>
      <c r="O515">
        <v>1</v>
      </c>
      <c r="P515" s="1">
        <v>43935.067465277774</v>
      </c>
    </row>
    <row r="516" spans="1:16" x14ac:dyDescent="0.25">
      <c r="A516">
        <v>533588</v>
      </c>
      <c r="B516" t="s">
        <v>0</v>
      </c>
      <c r="C516" t="s">
        <v>25</v>
      </c>
      <c r="D516" t="s">
        <v>1</v>
      </c>
      <c r="E516" t="s">
        <v>22</v>
      </c>
      <c r="F516" t="s">
        <v>23</v>
      </c>
      <c r="G516" t="s">
        <v>24</v>
      </c>
      <c r="H516" s="1">
        <v>43931</v>
      </c>
      <c r="I516" t="str">
        <f t="shared" si="17"/>
        <v>43931</v>
      </c>
      <c r="J516" t="str">
        <f t="shared" si="16"/>
        <v>43931MasindiImported Rice</v>
      </c>
      <c r="K516">
        <v>106</v>
      </c>
      <c r="L516">
        <v>101</v>
      </c>
      <c r="M516" t="s">
        <v>5</v>
      </c>
      <c r="N516" t="s">
        <v>6</v>
      </c>
      <c r="O516">
        <v>1</v>
      </c>
      <c r="P516" s="1">
        <v>43935.067476851851</v>
      </c>
    </row>
    <row r="517" spans="1:16" x14ac:dyDescent="0.25">
      <c r="A517">
        <v>533590</v>
      </c>
      <c r="B517" t="s">
        <v>0</v>
      </c>
      <c r="C517" t="s">
        <v>19</v>
      </c>
      <c r="D517" t="s">
        <v>11</v>
      </c>
      <c r="E517" t="s">
        <v>29</v>
      </c>
      <c r="F517" t="s">
        <v>30</v>
      </c>
      <c r="G517" t="s">
        <v>31</v>
      </c>
      <c r="H517" s="1">
        <v>43931</v>
      </c>
      <c r="I517" t="str">
        <f t="shared" si="17"/>
        <v>43931</v>
      </c>
      <c r="J517" t="str">
        <f t="shared" si="16"/>
        <v>43931KoberoDry Maize</v>
      </c>
      <c r="K517">
        <v>37</v>
      </c>
      <c r="L517">
        <v>34</v>
      </c>
      <c r="M517" t="s">
        <v>5</v>
      </c>
      <c r="N517" t="s">
        <v>6</v>
      </c>
      <c r="O517">
        <v>1</v>
      </c>
      <c r="P517" s="1">
        <v>43935.067476851851</v>
      </c>
    </row>
    <row r="518" spans="1:16" x14ac:dyDescent="0.25">
      <c r="A518">
        <v>533591</v>
      </c>
      <c r="B518" t="s">
        <v>0</v>
      </c>
      <c r="C518" t="s">
        <v>34</v>
      </c>
      <c r="D518" t="s">
        <v>1</v>
      </c>
      <c r="E518" t="s">
        <v>3</v>
      </c>
      <c r="F518" t="s">
        <v>3</v>
      </c>
      <c r="G518" t="s">
        <v>15</v>
      </c>
      <c r="H518" s="1">
        <v>43931</v>
      </c>
      <c r="I518" t="str">
        <f t="shared" si="17"/>
        <v>43931</v>
      </c>
      <c r="J518" t="str">
        <f t="shared" si="16"/>
        <v>43931LiraGreen Peas</v>
      </c>
      <c r="K518">
        <v>159</v>
      </c>
      <c r="L518">
        <v>132</v>
      </c>
      <c r="M518" t="s">
        <v>5</v>
      </c>
      <c r="N518" t="s">
        <v>6</v>
      </c>
      <c r="O518">
        <v>1</v>
      </c>
      <c r="P518" s="1">
        <v>43935.067476851851</v>
      </c>
    </row>
    <row r="519" spans="1:16" x14ac:dyDescent="0.25">
      <c r="A519">
        <v>533593</v>
      </c>
      <c r="B519" t="s">
        <v>0</v>
      </c>
      <c r="C519" t="s">
        <v>35</v>
      </c>
      <c r="D519" t="s">
        <v>11</v>
      </c>
      <c r="E519" t="s">
        <v>9</v>
      </c>
      <c r="F519" t="s">
        <v>20</v>
      </c>
      <c r="G519" t="s">
        <v>21</v>
      </c>
      <c r="H519" s="1">
        <v>43931</v>
      </c>
      <c r="I519" t="str">
        <f t="shared" si="17"/>
        <v>43931</v>
      </c>
      <c r="J519" t="str">
        <f t="shared" si="16"/>
        <v>43931NgoziMillet Grain</v>
      </c>
      <c r="K519">
        <v>79</v>
      </c>
      <c r="L519">
        <v>77</v>
      </c>
      <c r="M519" t="s">
        <v>5</v>
      </c>
      <c r="N519" t="s">
        <v>6</v>
      </c>
      <c r="O519">
        <v>1</v>
      </c>
      <c r="P519" s="1">
        <v>43935.067499999997</v>
      </c>
    </row>
    <row r="520" spans="1:16" x14ac:dyDescent="0.25">
      <c r="A520">
        <v>533595</v>
      </c>
      <c r="B520" t="s">
        <v>0</v>
      </c>
      <c r="C520" t="s">
        <v>33</v>
      </c>
      <c r="D520" t="s">
        <v>1</v>
      </c>
      <c r="E520" t="s">
        <v>13</v>
      </c>
      <c r="F520" t="s">
        <v>13</v>
      </c>
      <c r="G520" t="s">
        <v>14</v>
      </c>
      <c r="H520" s="1">
        <v>43931</v>
      </c>
      <c r="I520" t="str">
        <f t="shared" si="17"/>
        <v>43931</v>
      </c>
      <c r="J520" t="str">
        <f t="shared" si="16"/>
        <v>43931KabaleMixed Beans</v>
      </c>
      <c r="K520">
        <v>93</v>
      </c>
      <c r="L520">
        <v>79</v>
      </c>
      <c r="M520" t="s">
        <v>5</v>
      </c>
      <c r="N520" t="s">
        <v>6</v>
      </c>
      <c r="O520">
        <v>1</v>
      </c>
      <c r="P520" s="1">
        <v>43935.067523148151</v>
      </c>
    </row>
    <row r="521" spans="1:16" x14ac:dyDescent="0.25">
      <c r="A521">
        <v>533597</v>
      </c>
      <c r="B521" t="s">
        <v>0</v>
      </c>
      <c r="C521" t="s">
        <v>32</v>
      </c>
      <c r="D521" t="s">
        <v>1</v>
      </c>
      <c r="E521" t="s">
        <v>29</v>
      </c>
      <c r="F521" t="s">
        <v>30</v>
      </c>
      <c r="G521" t="s">
        <v>31</v>
      </c>
      <c r="H521" s="1">
        <v>43931</v>
      </c>
      <c r="I521" t="str">
        <f t="shared" si="17"/>
        <v>43931</v>
      </c>
      <c r="J521" t="str">
        <f t="shared" si="16"/>
        <v>43931KapchorwaDry Maize</v>
      </c>
      <c r="K521">
        <v>40</v>
      </c>
      <c r="L521">
        <v>27</v>
      </c>
      <c r="M521" t="s">
        <v>5</v>
      </c>
      <c r="N521" t="s">
        <v>6</v>
      </c>
      <c r="O521">
        <v>1</v>
      </c>
      <c r="P521" s="1">
        <v>43935.067569444444</v>
      </c>
    </row>
    <row r="522" spans="1:16" x14ac:dyDescent="0.25">
      <c r="A522">
        <v>533604</v>
      </c>
      <c r="B522" t="s">
        <v>0</v>
      </c>
      <c r="C522" t="s">
        <v>27</v>
      </c>
      <c r="D522" t="s">
        <v>11</v>
      </c>
      <c r="E522" t="s">
        <v>3</v>
      </c>
      <c r="F522" t="s">
        <v>3</v>
      </c>
      <c r="G522" t="s">
        <v>39</v>
      </c>
      <c r="H522" s="1">
        <v>43931</v>
      </c>
      <c r="I522" t="str">
        <f t="shared" si="17"/>
        <v>43931</v>
      </c>
      <c r="J522" t="str">
        <f t="shared" si="16"/>
        <v>43931BujumburaDry Peas</v>
      </c>
      <c r="K522">
        <v>201</v>
      </c>
      <c r="L522">
        <v>196</v>
      </c>
      <c r="M522" t="s">
        <v>5</v>
      </c>
      <c r="N522" t="s">
        <v>6</v>
      </c>
      <c r="O522">
        <v>1</v>
      </c>
      <c r="P522" s="1">
        <v>43935.067615740743</v>
      </c>
    </row>
    <row r="523" spans="1:16" x14ac:dyDescent="0.25">
      <c r="A523">
        <v>533605</v>
      </c>
      <c r="B523" t="s">
        <v>0</v>
      </c>
      <c r="C523" t="s">
        <v>12</v>
      </c>
      <c r="D523" t="s">
        <v>11</v>
      </c>
      <c r="E523" t="s">
        <v>13</v>
      </c>
      <c r="F523" t="s">
        <v>13</v>
      </c>
      <c r="G523" t="s">
        <v>14</v>
      </c>
      <c r="H523" s="1">
        <v>43931</v>
      </c>
      <c r="I523" t="str">
        <f t="shared" si="17"/>
        <v>43931</v>
      </c>
      <c r="J523" t="str">
        <f t="shared" si="16"/>
        <v>43931GitegaMixed Beans</v>
      </c>
      <c r="K523">
        <v>69</v>
      </c>
      <c r="L523">
        <v>64</v>
      </c>
      <c r="M523" t="s">
        <v>5</v>
      </c>
      <c r="N523" t="s">
        <v>6</v>
      </c>
      <c r="O523">
        <v>1</v>
      </c>
      <c r="P523" s="1">
        <v>43935.06763888889</v>
      </c>
    </row>
    <row r="524" spans="1:16" x14ac:dyDescent="0.25">
      <c r="A524">
        <v>533606</v>
      </c>
      <c r="B524" t="s">
        <v>0</v>
      </c>
      <c r="C524" t="s">
        <v>2</v>
      </c>
      <c r="D524" t="s">
        <v>1</v>
      </c>
      <c r="E524" t="s">
        <v>9</v>
      </c>
      <c r="F524" t="s">
        <v>17</v>
      </c>
      <c r="G524" t="s">
        <v>18</v>
      </c>
      <c r="H524" s="1">
        <v>43931</v>
      </c>
      <c r="I524" t="str">
        <f t="shared" si="17"/>
        <v>43931</v>
      </c>
      <c r="J524" t="str">
        <f t="shared" si="16"/>
        <v>43931KampalaRed Sorghum</v>
      </c>
      <c r="K524">
        <v>40</v>
      </c>
      <c r="L524">
        <v>34</v>
      </c>
      <c r="M524" t="s">
        <v>5</v>
      </c>
      <c r="N524" t="s">
        <v>6</v>
      </c>
      <c r="O524">
        <v>1</v>
      </c>
      <c r="P524" s="1">
        <v>43935.067650462966</v>
      </c>
    </row>
    <row r="525" spans="1:16" x14ac:dyDescent="0.25">
      <c r="A525">
        <v>533608</v>
      </c>
      <c r="B525" t="s">
        <v>0</v>
      </c>
      <c r="C525" t="s">
        <v>2</v>
      </c>
      <c r="D525" t="s">
        <v>1</v>
      </c>
      <c r="E525" t="s">
        <v>13</v>
      </c>
      <c r="F525" t="s">
        <v>13</v>
      </c>
      <c r="G525" t="s">
        <v>28</v>
      </c>
      <c r="H525" s="1">
        <v>43931</v>
      </c>
      <c r="I525" t="str">
        <f t="shared" si="17"/>
        <v>43931</v>
      </c>
      <c r="J525" t="str">
        <f t="shared" ref="J525:J588" si="18">I525&amp;C525&amp;G525</f>
        <v>43931KampalaRed Beans</v>
      </c>
      <c r="K525">
        <v>132</v>
      </c>
      <c r="L525">
        <v>111</v>
      </c>
      <c r="M525" t="s">
        <v>5</v>
      </c>
      <c r="N525" t="s">
        <v>6</v>
      </c>
      <c r="O525">
        <v>1</v>
      </c>
      <c r="P525" s="1">
        <v>43935.067650462966</v>
      </c>
    </row>
    <row r="526" spans="1:16" x14ac:dyDescent="0.25">
      <c r="A526">
        <v>533618</v>
      </c>
      <c r="B526" t="s">
        <v>0</v>
      </c>
      <c r="C526" t="s">
        <v>35</v>
      </c>
      <c r="D526" t="s">
        <v>11</v>
      </c>
      <c r="E526" t="s">
        <v>13</v>
      </c>
      <c r="F526" t="s">
        <v>13</v>
      </c>
      <c r="G526" t="s">
        <v>28</v>
      </c>
      <c r="H526" s="1">
        <v>43931</v>
      </c>
      <c r="I526" t="str">
        <f t="shared" si="17"/>
        <v>43931</v>
      </c>
      <c r="J526" t="str">
        <f t="shared" si="18"/>
        <v>43931NgoziRed Beans</v>
      </c>
      <c r="K526">
        <v>79</v>
      </c>
      <c r="L526">
        <v>74</v>
      </c>
      <c r="M526" t="s">
        <v>5</v>
      </c>
      <c r="N526" t="s">
        <v>6</v>
      </c>
      <c r="O526">
        <v>1</v>
      </c>
      <c r="P526" s="1">
        <v>43935.067754629628</v>
      </c>
    </row>
    <row r="527" spans="1:16" x14ac:dyDescent="0.25">
      <c r="A527">
        <v>533619</v>
      </c>
      <c r="B527" t="s">
        <v>0</v>
      </c>
      <c r="C527" t="s">
        <v>38</v>
      </c>
      <c r="D527" t="s">
        <v>1</v>
      </c>
      <c r="E527" t="s">
        <v>9</v>
      </c>
      <c r="F527" t="s">
        <v>20</v>
      </c>
      <c r="G527" t="s">
        <v>21</v>
      </c>
      <c r="H527" s="1">
        <v>43931</v>
      </c>
      <c r="I527" t="str">
        <f t="shared" si="17"/>
        <v>43931</v>
      </c>
      <c r="J527" t="str">
        <f t="shared" si="18"/>
        <v>43931GuluMillet Grain</v>
      </c>
      <c r="K527">
        <v>53</v>
      </c>
      <c r="L527">
        <v>42</v>
      </c>
      <c r="M527" t="s">
        <v>5</v>
      </c>
      <c r="N527" t="s">
        <v>6</v>
      </c>
      <c r="O527">
        <v>1</v>
      </c>
      <c r="P527" s="1">
        <v>43935.067766203705</v>
      </c>
    </row>
    <row r="528" spans="1:16" x14ac:dyDescent="0.25">
      <c r="A528">
        <v>533621</v>
      </c>
      <c r="B528" t="s">
        <v>0</v>
      </c>
      <c r="C528" t="s">
        <v>19</v>
      </c>
      <c r="D528" t="s">
        <v>11</v>
      </c>
      <c r="E528" t="s">
        <v>13</v>
      </c>
      <c r="F528" t="s">
        <v>13</v>
      </c>
      <c r="G528" t="s">
        <v>28</v>
      </c>
      <c r="H528" s="1">
        <v>43931</v>
      </c>
      <c r="I528" t="str">
        <f t="shared" si="17"/>
        <v>43931</v>
      </c>
      <c r="J528" t="str">
        <f t="shared" si="18"/>
        <v>43931KoberoRed Beans</v>
      </c>
      <c r="K528">
        <v>64</v>
      </c>
      <c r="L528">
        <v>58</v>
      </c>
      <c r="M528" t="s">
        <v>5</v>
      </c>
      <c r="N528" t="s">
        <v>6</v>
      </c>
      <c r="O528">
        <v>1</v>
      </c>
      <c r="P528" s="1">
        <v>43935.067777777775</v>
      </c>
    </row>
    <row r="529" spans="1:16" x14ac:dyDescent="0.25">
      <c r="A529">
        <v>533622</v>
      </c>
      <c r="B529" t="s">
        <v>0</v>
      </c>
      <c r="C529" t="s">
        <v>25</v>
      </c>
      <c r="D529" t="s">
        <v>1</v>
      </c>
      <c r="E529" t="s">
        <v>13</v>
      </c>
      <c r="F529" t="s">
        <v>13</v>
      </c>
      <c r="G529" t="s">
        <v>40</v>
      </c>
      <c r="H529" s="1">
        <v>43931</v>
      </c>
      <c r="I529" t="str">
        <f t="shared" si="17"/>
        <v>43931</v>
      </c>
      <c r="J529" t="str">
        <f t="shared" si="18"/>
        <v>43931MasindiBlack Beans (Dolichos)</v>
      </c>
      <c r="K529">
        <v>87</v>
      </c>
      <c r="L529">
        <v>79</v>
      </c>
      <c r="M529" t="s">
        <v>5</v>
      </c>
      <c r="N529" t="s">
        <v>6</v>
      </c>
      <c r="O529">
        <v>1</v>
      </c>
      <c r="P529" s="1">
        <v>43935.067789351851</v>
      </c>
    </row>
    <row r="530" spans="1:16" x14ac:dyDescent="0.25">
      <c r="A530">
        <v>533631</v>
      </c>
      <c r="B530" t="s">
        <v>0</v>
      </c>
      <c r="C530" t="s">
        <v>12</v>
      </c>
      <c r="D530" t="s">
        <v>11</v>
      </c>
      <c r="E530" t="s">
        <v>9</v>
      </c>
      <c r="F530" t="s">
        <v>17</v>
      </c>
      <c r="G530" t="s">
        <v>18</v>
      </c>
      <c r="H530" s="1">
        <v>43931</v>
      </c>
      <c r="I530" t="str">
        <f t="shared" si="17"/>
        <v>43931</v>
      </c>
      <c r="J530" t="str">
        <f t="shared" si="18"/>
        <v>43931GitegaRed Sorghum</v>
      </c>
      <c r="K530">
        <v>79</v>
      </c>
      <c r="L530">
        <v>74</v>
      </c>
      <c r="M530" t="s">
        <v>5</v>
      </c>
      <c r="N530" t="s">
        <v>6</v>
      </c>
      <c r="O530">
        <v>1</v>
      </c>
      <c r="P530" s="1">
        <v>43935.067881944444</v>
      </c>
    </row>
    <row r="531" spans="1:16" x14ac:dyDescent="0.25">
      <c r="A531">
        <v>533633</v>
      </c>
      <c r="B531" t="s">
        <v>0</v>
      </c>
      <c r="C531" t="s">
        <v>2</v>
      </c>
      <c r="D531" t="s">
        <v>1</v>
      </c>
      <c r="E531" t="s">
        <v>9</v>
      </c>
      <c r="F531" t="s">
        <v>20</v>
      </c>
      <c r="G531" t="s">
        <v>21</v>
      </c>
      <c r="H531" s="1">
        <v>43931</v>
      </c>
      <c r="I531" t="str">
        <f t="shared" si="17"/>
        <v>43931</v>
      </c>
      <c r="J531" t="str">
        <f t="shared" si="18"/>
        <v>43931KampalaMillet Grain</v>
      </c>
      <c r="K531">
        <v>66</v>
      </c>
      <c r="L531">
        <v>61</v>
      </c>
      <c r="M531" t="s">
        <v>5</v>
      </c>
      <c r="N531" t="s">
        <v>6</v>
      </c>
      <c r="O531">
        <v>1</v>
      </c>
      <c r="P531" s="1">
        <v>43935.067893518521</v>
      </c>
    </row>
    <row r="532" spans="1:16" x14ac:dyDescent="0.25">
      <c r="A532">
        <v>533635</v>
      </c>
      <c r="B532" t="s">
        <v>0</v>
      </c>
      <c r="C532" t="s">
        <v>27</v>
      </c>
      <c r="D532" t="s">
        <v>11</v>
      </c>
      <c r="E532" t="s">
        <v>13</v>
      </c>
      <c r="F532" t="s">
        <v>13</v>
      </c>
      <c r="G532" t="s">
        <v>28</v>
      </c>
      <c r="H532" s="1">
        <v>43931</v>
      </c>
      <c r="I532" t="str">
        <f t="shared" si="17"/>
        <v>43931</v>
      </c>
      <c r="J532" t="str">
        <f t="shared" si="18"/>
        <v>43931BujumburaRed Beans</v>
      </c>
      <c r="K532">
        <v>79</v>
      </c>
      <c r="L532">
        <v>74</v>
      </c>
      <c r="M532" t="s">
        <v>5</v>
      </c>
      <c r="N532" t="s">
        <v>6</v>
      </c>
      <c r="O532">
        <v>1</v>
      </c>
      <c r="P532" s="1">
        <v>43935.06790509259</v>
      </c>
    </row>
    <row r="533" spans="1:16" x14ac:dyDescent="0.25">
      <c r="A533">
        <v>533636</v>
      </c>
      <c r="B533" t="s">
        <v>0</v>
      </c>
      <c r="C533" t="s">
        <v>32</v>
      </c>
      <c r="D533" t="s">
        <v>1</v>
      </c>
      <c r="E533" t="s">
        <v>13</v>
      </c>
      <c r="F533" t="s">
        <v>13</v>
      </c>
      <c r="G533" t="s">
        <v>28</v>
      </c>
      <c r="H533" s="1">
        <v>43931</v>
      </c>
      <c r="I533" t="str">
        <f t="shared" si="17"/>
        <v>43931</v>
      </c>
      <c r="J533" t="str">
        <f t="shared" si="18"/>
        <v>43931KapchorwaRed Beans</v>
      </c>
      <c r="K533">
        <v>119</v>
      </c>
      <c r="L533">
        <v>101</v>
      </c>
      <c r="M533" t="s">
        <v>5</v>
      </c>
      <c r="N533" t="s">
        <v>6</v>
      </c>
      <c r="O533">
        <v>1</v>
      </c>
      <c r="P533" s="1">
        <v>43935.06790509259</v>
      </c>
    </row>
    <row r="534" spans="1:16" x14ac:dyDescent="0.25">
      <c r="A534">
        <v>533642</v>
      </c>
      <c r="B534" t="s">
        <v>0</v>
      </c>
      <c r="C534" t="s">
        <v>2</v>
      </c>
      <c r="D534" t="s">
        <v>1</v>
      </c>
      <c r="E534" t="s">
        <v>13</v>
      </c>
      <c r="F534" t="s">
        <v>13</v>
      </c>
      <c r="G534" t="s">
        <v>37</v>
      </c>
      <c r="H534" s="1">
        <v>43931</v>
      </c>
      <c r="I534" t="str">
        <f t="shared" si="17"/>
        <v>43931</v>
      </c>
      <c r="J534" t="str">
        <f t="shared" si="18"/>
        <v>43931KampalaGreen Gram</v>
      </c>
      <c r="K534">
        <v>132</v>
      </c>
      <c r="L534">
        <v>119</v>
      </c>
      <c r="M534" t="s">
        <v>5</v>
      </c>
      <c r="N534" t="s">
        <v>6</v>
      </c>
      <c r="O534">
        <v>1</v>
      </c>
      <c r="P534" s="1">
        <v>43935.067974537036</v>
      </c>
    </row>
    <row r="535" spans="1:16" x14ac:dyDescent="0.25">
      <c r="A535">
        <v>533651</v>
      </c>
      <c r="B535" t="s">
        <v>0</v>
      </c>
      <c r="C535" t="s">
        <v>32</v>
      </c>
      <c r="D535" t="s">
        <v>1</v>
      </c>
      <c r="E535" t="s">
        <v>13</v>
      </c>
      <c r="F535" t="s">
        <v>13</v>
      </c>
      <c r="G535" t="s">
        <v>40</v>
      </c>
      <c r="H535" s="1">
        <v>43931</v>
      </c>
      <c r="I535" t="str">
        <f t="shared" si="17"/>
        <v>43931</v>
      </c>
      <c r="J535" t="str">
        <f t="shared" si="18"/>
        <v>43931KapchorwaBlack Beans (Dolichos)</v>
      </c>
      <c r="K535">
        <v>93</v>
      </c>
      <c r="L535">
        <v>79</v>
      </c>
      <c r="M535" t="s">
        <v>5</v>
      </c>
      <c r="N535" t="s">
        <v>6</v>
      </c>
      <c r="O535">
        <v>1</v>
      </c>
      <c r="P535" s="1">
        <v>43935.068055555559</v>
      </c>
    </row>
    <row r="536" spans="1:16" x14ac:dyDescent="0.25">
      <c r="A536">
        <v>533653</v>
      </c>
      <c r="B536" t="s">
        <v>0</v>
      </c>
      <c r="C536" t="s">
        <v>25</v>
      </c>
      <c r="D536" t="s">
        <v>1</v>
      </c>
      <c r="E536" t="s">
        <v>13</v>
      </c>
      <c r="F536" t="s">
        <v>13</v>
      </c>
      <c r="G536" t="s">
        <v>14</v>
      </c>
      <c r="H536" s="1">
        <v>43931</v>
      </c>
      <c r="I536" t="str">
        <f t="shared" si="17"/>
        <v>43931</v>
      </c>
      <c r="J536" t="str">
        <f t="shared" si="18"/>
        <v>43931MasindiMixed Beans</v>
      </c>
      <c r="K536">
        <v>93</v>
      </c>
      <c r="L536">
        <v>79</v>
      </c>
      <c r="M536" t="s">
        <v>5</v>
      </c>
      <c r="N536" t="s">
        <v>6</v>
      </c>
      <c r="O536">
        <v>1</v>
      </c>
      <c r="P536" s="1">
        <v>43935.068090277775</v>
      </c>
    </row>
    <row r="537" spans="1:16" x14ac:dyDescent="0.25">
      <c r="A537">
        <v>533654</v>
      </c>
      <c r="B537" t="s">
        <v>0</v>
      </c>
      <c r="C537" t="s">
        <v>35</v>
      </c>
      <c r="D537" t="s">
        <v>11</v>
      </c>
      <c r="E537" t="s">
        <v>22</v>
      </c>
      <c r="F537" t="s">
        <v>23</v>
      </c>
      <c r="G537" t="s">
        <v>24</v>
      </c>
      <c r="H537" s="1">
        <v>43931</v>
      </c>
      <c r="I537" t="str">
        <f t="shared" si="17"/>
        <v>43931</v>
      </c>
      <c r="J537" t="str">
        <f t="shared" si="18"/>
        <v>43931NgoziImported Rice</v>
      </c>
      <c r="K537">
        <v>159</v>
      </c>
      <c r="L537">
        <v>153</v>
      </c>
      <c r="M537" t="s">
        <v>5</v>
      </c>
      <c r="N537" t="s">
        <v>6</v>
      </c>
      <c r="O537">
        <v>1</v>
      </c>
      <c r="P537" s="1">
        <v>43935.068090277775</v>
      </c>
    </row>
    <row r="538" spans="1:16" x14ac:dyDescent="0.25">
      <c r="A538">
        <v>533656</v>
      </c>
      <c r="B538" t="s">
        <v>0</v>
      </c>
      <c r="C538" t="s">
        <v>12</v>
      </c>
      <c r="D538" t="s">
        <v>11</v>
      </c>
      <c r="E538" t="s">
        <v>13</v>
      </c>
      <c r="F538" t="s">
        <v>13</v>
      </c>
      <c r="G538" t="s">
        <v>26</v>
      </c>
      <c r="H538" s="1">
        <v>43931</v>
      </c>
      <c r="I538" t="str">
        <f t="shared" si="17"/>
        <v>43931</v>
      </c>
      <c r="J538" t="str">
        <f t="shared" si="18"/>
        <v>43931GitegaYellow Beans</v>
      </c>
      <c r="K538">
        <v>106</v>
      </c>
      <c r="L538">
        <v>101</v>
      </c>
      <c r="M538" t="s">
        <v>5</v>
      </c>
      <c r="N538" t="s">
        <v>6</v>
      </c>
      <c r="O538">
        <v>1</v>
      </c>
      <c r="P538" s="1">
        <v>43935.068101851852</v>
      </c>
    </row>
    <row r="539" spans="1:16" x14ac:dyDescent="0.25">
      <c r="A539">
        <v>533658</v>
      </c>
      <c r="B539" t="s">
        <v>0</v>
      </c>
      <c r="C539" t="s">
        <v>12</v>
      </c>
      <c r="D539" t="s">
        <v>11</v>
      </c>
      <c r="E539" t="s">
        <v>3</v>
      </c>
      <c r="F539" t="s">
        <v>3</v>
      </c>
      <c r="G539" t="s">
        <v>15</v>
      </c>
      <c r="H539" s="1">
        <v>43931</v>
      </c>
      <c r="I539" t="str">
        <f t="shared" si="17"/>
        <v>43931</v>
      </c>
      <c r="J539" t="str">
        <f t="shared" si="18"/>
        <v>43931GitegaGreen Peas</v>
      </c>
      <c r="K539">
        <v>169</v>
      </c>
      <c r="L539">
        <v>159</v>
      </c>
      <c r="M539" t="s">
        <v>5</v>
      </c>
      <c r="N539" t="s">
        <v>6</v>
      </c>
      <c r="O539">
        <v>1</v>
      </c>
      <c r="P539" s="1">
        <v>43935.068124999998</v>
      </c>
    </row>
    <row r="540" spans="1:16" x14ac:dyDescent="0.25">
      <c r="A540">
        <v>533661</v>
      </c>
      <c r="B540" t="s">
        <v>0</v>
      </c>
      <c r="C540" t="s">
        <v>33</v>
      </c>
      <c r="D540" t="s">
        <v>1</v>
      </c>
      <c r="E540" t="s">
        <v>29</v>
      </c>
      <c r="F540" t="s">
        <v>30</v>
      </c>
      <c r="G540" t="s">
        <v>31</v>
      </c>
      <c r="H540" s="1">
        <v>43931</v>
      </c>
      <c r="I540" t="str">
        <f t="shared" si="17"/>
        <v>43931</v>
      </c>
      <c r="J540" t="str">
        <f t="shared" si="18"/>
        <v>43931KabaleDry Maize</v>
      </c>
      <c r="K540">
        <v>40</v>
      </c>
      <c r="L540">
        <v>32</v>
      </c>
      <c r="M540" t="s">
        <v>5</v>
      </c>
      <c r="N540" t="s">
        <v>6</v>
      </c>
      <c r="O540">
        <v>1</v>
      </c>
      <c r="P540" s="1">
        <v>43935.068148148152</v>
      </c>
    </row>
    <row r="541" spans="1:16" x14ac:dyDescent="0.25">
      <c r="A541">
        <v>533667</v>
      </c>
      <c r="B541" t="s">
        <v>0</v>
      </c>
      <c r="C541" t="s">
        <v>33</v>
      </c>
      <c r="D541" t="s">
        <v>1</v>
      </c>
      <c r="E541" t="s">
        <v>13</v>
      </c>
      <c r="F541" t="s">
        <v>13</v>
      </c>
      <c r="G541" t="s">
        <v>26</v>
      </c>
      <c r="H541" s="1">
        <v>43931</v>
      </c>
      <c r="I541" t="str">
        <f t="shared" si="17"/>
        <v>43931</v>
      </c>
      <c r="J541" t="str">
        <f t="shared" si="18"/>
        <v>43931KabaleYellow Beans</v>
      </c>
      <c r="K541">
        <v>119</v>
      </c>
      <c r="L541">
        <v>106</v>
      </c>
      <c r="M541" t="s">
        <v>5</v>
      </c>
      <c r="N541" t="s">
        <v>6</v>
      </c>
      <c r="O541">
        <v>1</v>
      </c>
      <c r="P541" s="1">
        <v>43935.06821759259</v>
      </c>
    </row>
    <row r="542" spans="1:16" x14ac:dyDescent="0.25">
      <c r="A542">
        <v>533668</v>
      </c>
      <c r="B542" t="s">
        <v>0</v>
      </c>
      <c r="C542" t="s">
        <v>27</v>
      </c>
      <c r="D542" t="s">
        <v>11</v>
      </c>
      <c r="E542" t="s">
        <v>9</v>
      </c>
      <c r="F542" t="s">
        <v>20</v>
      </c>
      <c r="G542" t="s">
        <v>21</v>
      </c>
      <c r="H542" s="1">
        <v>43931</v>
      </c>
      <c r="I542" t="str">
        <f t="shared" si="17"/>
        <v>43931</v>
      </c>
      <c r="J542" t="str">
        <f t="shared" si="18"/>
        <v>43931BujumburaMillet Grain</v>
      </c>
      <c r="K542">
        <v>85</v>
      </c>
      <c r="L542">
        <v>79</v>
      </c>
      <c r="M542" t="s">
        <v>5</v>
      </c>
      <c r="N542" t="s">
        <v>6</v>
      </c>
      <c r="O542">
        <v>1</v>
      </c>
      <c r="P542" s="1">
        <v>43935.06821759259</v>
      </c>
    </row>
    <row r="543" spans="1:16" x14ac:dyDescent="0.25">
      <c r="A543">
        <v>533669</v>
      </c>
      <c r="B543" t="s">
        <v>0</v>
      </c>
      <c r="C543" t="s">
        <v>27</v>
      </c>
      <c r="D543" t="s">
        <v>11</v>
      </c>
      <c r="E543" t="s">
        <v>22</v>
      </c>
      <c r="F543" t="s">
        <v>23</v>
      </c>
      <c r="G543" t="s">
        <v>23</v>
      </c>
      <c r="H543" s="1">
        <v>43931</v>
      </c>
      <c r="I543" t="str">
        <f t="shared" si="17"/>
        <v>43931</v>
      </c>
      <c r="J543" t="str">
        <f t="shared" si="18"/>
        <v>43931BujumburaRice</v>
      </c>
      <c r="K543">
        <v>95</v>
      </c>
      <c r="L543">
        <v>90</v>
      </c>
      <c r="M543" t="s">
        <v>5</v>
      </c>
      <c r="N543" t="s">
        <v>6</v>
      </c>
      <c r="O543">
        <v>1</v>
      </c>
      <c r="P543" s="1">
        <v>43935.068229166667</v>
      </c>
    </row>
    <row r="544" spans="1:16" x14ac:dyDescent="0.25">
      <c r="A544">
        <v>533673</v>
      </c>
      <c r="B544" t="s">
        <v>0</v>
      </c>
      <c r="C544" t="s">
        <v>33</v>
      </c>
      <c r="D544" t="s">
        <v>1</v>
      </c>
      <c r="E544" t="s">
        <v>9</v>
      </c>
      <c r="F544" t="s">
        <v>20</v>
      </c>
      <c r="G544" t="s">
        <v>21</v>
      </c>
      <c r="H544" s="1">
        <v>43931</v>
      </c>
      <c r="I544" t="str">
        <f t="shared" si="17"/>
        <v>43931</v>
      </c>
      <c r="J544" t="str">
        <f t="shared" si="18"/>
        <v>43931KabaleMillet Grain</v>
      </c>
      <c r="K544">
        <v>66</v>
      </c>
      <c r="L544">
        <v>48</v>
      </c>
      <c r="M544" t="s">
        <v>5</v>
      </c>
      <c r="N544" t="s">
        <v>6</v>
      </c>
      <c r="O544">
        <v>1</v>
      </c>
      <c r="P544" s="1">
        <v>43935.068252314813</v>
      </c>
    </row>
    <row r="545" spans="1:16" x14ac:dyDescent="0.25">
      <c r="A545">
        <v>533674</v>
      </c>
      <c r="B545" t="s">
        <v>0</v>
      </c>
      <c r="C545" t="s">
        <v>34</v>
      </c>
      <c r="D545" t="s">
        <v>1</v>
      </c>
      <c r="E545" t="s">
        <v>3</v>
      </c>
      <c r="F545" t="s">
        <v>3</v>
      </c>
      <c r="G545" t="s">
        <v>4</v>
      </c>
      <c r="H545" s="1">
        <v>43931</v>
      </c>
      <c r="I545" t="str">
        <f t="shared" si="17"/>
        <v>43931</v>
      </c>
      <c r="J545" t="str">
        <f t="shared" si="18"/>
        <v>43931LiraCowpeas</v>
      </c>
      <c r="K545">
        <v>132</v>
      </c>
      <c r="L545">
        <v>111</v>
      </c>
      <c r="M545" t="s">
        <v>5</v>
      </c>
      <c r="N545" t="s">
        <v>6</v>
      </c>
      <c r="O545">
        <v>1</v>
      </c>
      <c r="P545" s="1">
        <v>43935.06827546296</v>
      </c>
    </row>
    <row r="546" spans="1:16" x14ac:dyDescent="0.25">
      <c r="A546">
        <v>533676</v>
      </c>
      <c r="B546" t="s">
        <v>0</v>
      </c>
      <c r="C546" t="s">
        <v>35</v>
      </c>
      <c r="D546" t="s">
        <v>11</v>
      </c>
      <c r="E546" t="s">
        <v>3</v>
      </c>
      <c r="F546" t="s">
        <v>3</v>
      </c>
      <c r="G546" t="s">
        <v>15</v>
      </c>
      <c r="H546" s="1">
        <v>43931</v>
      </c>
      <c r="I546" t="str">
        <f t="shared" si="17"/>
        <v>43931</v>
      </c>
      <c r="J546" t="str">
        <f t="shared" si="18"/>
        <v>43931NgoziGreen Peas</v>
      </c>
      <c r="K546">
        <v>132</v>
      </c>
      <c r="L546">
        <v>127</v>
      </c>
      <c r="M546" t="s">
        <v>5</v>
      </c>
      <c r="N546" t="s">
        <v>6</v>
      </c>
      <c r="O546">
        <v>1</v>
      </c>
      <c r="P546" s="1">
        <v>43935.068333333336</v>
      </c>
    </row>
    <row r="547" spans="1:16" x14ac:dyDescent="0.25">
      <c r="A547">
        <v>533678</v>
      </c>
      <c r="B547" t="s">
        <v>0</v>
      </c>
      <c r="C547" t="s">
        <v>33</v>
      </c>
      <c r="D547" t="s">
        <v>1</v>
      </c>
      <c r="E547" t="s">
        <v>9</v>
      </c>
      <c r="F547" t="s">
        <v>17</v>
      </c>
      <c r="G547" t="s">
        <v>18</v>
      </c>
      <c r="H547" s="1">
        <v>43931</v>
      </c>
      <c r="I547" t="str">
        <f t="shared" si="17"/>
        <v>43931</v>
      </c>
      <c r="J547" t="str">
        <f t="shared" si="18"/>
        <v>43931KabaleRed Sorghum</v>
      </c>
      <c r="K547">
        <v>40</v>
      </c>
      <c r="L547">
        <v>32</v>
      </c>
      <c r="M547" t="s">
        <v>5</v>
      </c>
      <c r="N547" t="s">
        <v>6</v>
      </c>
      <c r="O547">
        <v>1</v>
      </c>
      <c r="P547" s="1">
        <v>43935.068356481483</v>
      </c>
    </row>
    <row r="548" spans="1:16" x14ac:dyDescent="0.25">
      <c r="A548">
        <v>533680</v>
      </c>
      <c r="B548" t="s">
        <v>0</v>
      </c>
      <c r="C548" t="s">
        <v>19</v>
      </c>
      <c r="D548" t="s">
        <v>11</v>
      </c>
      <c r="E548" t="s">
        <v>13</v>
      </c>
      <c r="F548" t="s">
        <v>13</v>
      </c>
      <c r="G548" t="s">
        <v>26</v>
      </c>
      <c r="H548" s="1">
        <v>43931</v>
      </c>
      <c r="I548" t="str">
        <f t="shared" si="17"/>
        <v>43931</v>
      </c>
      <c r="J548" t="str">
        <f t="shared" si="18"/>
        <v>43931KoberoYellow Beans</v>
      </c>
      <c r="K548">
        <v>106</v>
      </c>
      <c r="L548">
        <v>95</v>
      </c>
      <c r="M548" t="s">
        <v>5</v>
      </c>
      <c r="N548" t="s">
        <v>6</v>
      </c>
      <c r="O548">
        <v>1</v>
      </c>
      <c r="P548" s="1">
        <v>43935.068379629629</v>
      </c>
    </row>
    <row r="549" spans="1:16" x14ac:dyDescent="0.25">
      <c r="A549">
        <v>533681</v>
      </c>
      <c r="B549" t="s">
        <v>0</v>
      </c>
      <c r="C549" t="s">
        <v>25</v>
      </c>
      <c r="D549" t="s">
        <v>1</v>
      </c>
      <c r="E549" t="s">
        <v>13</v>
      </c>
      <c r="F549" t="s">
        <v>13</v>
      </c>
      <c r="G549" t="s">
        <v>26</v>
      </c>
      <c r="H549" s="1">
        <v>43931</v>
      </c>
      <c r="I549" t="str">
        <f t="shared" si="17"/>
        <v>43931</v>
      </c>
      <c r="J549" t="str">
        <f t="shared" si="18"/>
        <v>43931MasindiYellow Beans</v>
      </c>
      <c r="K549">
        <v>132</v>
      </c>
      <c r="L549">
        <v>114</v>
      </c>
      <c r="M549" t="s">
        <v>5</v>
      </c>
      <c r="N549" t="s">
        <v>6</v>
      </c>
      <c r="O549">
        <v>1</v>
      </c>
      <c r="P549" s="1">
        <v>43935.068379629629</v>
      </c>
    </row>
    <row r="550" spans="1:16" x14ac:dyDescent="0.25">
      <c r="A550">
        <v>533684</v>
      </c>
      <c r="B550" t="s">
        <v>0</v>
      </c>
      <c r="C550" t="s">
        <v>27</v>
      </c>
      <c r="D550" t="s">
        <v>11</v>
      </c>
      <c r="E550" t="s">
        <v>29</v>
      </c>
      <c r="F550" t="s">
        <v>30</v>
      </c>
      <c r="G550" t="s">
        <v>31</v>
      </c>
      <c r="H550" s="1">
        <v>43931</v>
      </c>
      <c r="I550" t="str">
        <f t="shared" si="17"/>
        <v>43931</v>
      </c>
      <c r="J550" t="str">
        <f t="shared" si="18"/>
        <v>43931BujumburaDry Maize</v>
      </c>
      <c r="K550">
        <v>42</v>
      </c>
      <c r="L550">
        <v>40</v>
      </c>
      <c r="M550" t="s">
        <v>5</v>
      </c>
      <c r="N550" t="s">
        <v>6</v>
      </c>
      <c r="O550">
        <v>1</v>
      </c>
      <c r="P550" s="1">
        <v>43935.068391203706</v>
      </c>
    </row>
    <row r="551" spans="1:16" x14ac:dyDescent="0.25">
      <c r="A551">
        <v>533686</v>
      </c>
      <c r="B551" t="s">
        <v>0</v>
      </c>
      <c r="C551" t="s">
        <v>38</v>
      </c>
      <c r="D551" t="s">
        <v>1</v>
      </c>
      <c r="E551" t="s">
        <v>13</v>
      </c>
      <c r="F551" t="s">
        <v>13</v>
      </c>
      <c r="G551" t="s">
        <v>26</v>
      </c>
      <c r="H551" s="1">
        <v>43931</v>
      </c>
      <c r="I551" t="str">
        <f t="shared" si="17"/>
        <v>43931</v>
      </c>
      <c r="J551" t="str">
        <f t="shared" si="18"/>
        <v>43931GuluYellow Beans</v>
      </c>
      <c r="K551">
        <v>119</v>
      </c>
      <c r="L551">
        <v>106</v>
      </c>
      <c r="M551" t="s">
        <v>5</v>
      </c>
      <c r="N551" t="s">
        <v>6</v>
      </c>
      <c r="O551">
        <v>1</v>
      </c>
      <c r="P551" s="1">
        <v>43935.068414351852</v>
      </c>
    </row>
    <row r="552" spans="1:16" x14ac:dyDescent="0.25">
      <c r="A552">
        <v>533688</v>
      </c>
      <c r="B552" t="s">
        <v>0</v>
      </c>
      <c r="C552" t="s">
        <v>2</v>
      </c>
      <c r="D552" t="s">
        <v>1</v>
      </c>
      <c r="E552" t="s">
        <v>13</v>
      </c>
      <c r="F552" t="s">
        <v>13</v>
      </c>
      <c r="G552" t="s">
        <v>26</v>
      </c>
      <c r="H552" s="1">
        <v>43931</v>
      </c>
      <c r="I552" t="str">
        <f t="shared" si="17"/>
        <v>43931</v>
      </c>
      <c r="J552" t="str">
        <f t="shared" si="18"/>
        <v>43931KampalaYellow Beans</v>
      </c>
      <c r="K552">
        <v>132</v>
      </c>
      <c r="L552">
        <v>119</v>
      </c>
      <c r="M552" t="s">
        <v>5</v>
      </c>
      <c r="N552" t="s">
        <v>6</v>
      </c>
      <c r="O552">
        <v>1</v>
      </c>
      <c r="P552" s="1">
        <v>43935.068425925929</v>
      </c>
    </row>
    <row r="553" spans="1:16" x14ac:dyDescent="0.25">
      <c r="A553">
        <v>533690</v>
      </c>
      <c r="B553" t="s">
        <v>0</v>
      </c>
      <c r="C553" t="s">
        <v>27</v>
      </c>
      <c r="D553" t="s">
        <v>11</v>
      </c>
      <c r="E553" t="s">
        <v>13</v>
      </c>
      <c r="F553" t="s">
        <v>13</v>
      </c>
      <c r="G553" t="s">
        <v>14</v>
      </c>
      <c r="H553" s="1">
        <v>43931</v>
      </c>
      <c r="I553" t="str">
        <f t="shared" si="17"/>
        <v>43931</v>
      </c>
      <c r="J553" t="str">
        <f t="shared" si="18"/>
        <v>43931BujumburaMixed Beans</v>
      </c>
      <c r="K553">
        <v>79</v>
      </c>
      <c r="L553">
        <v>74</v>
      </c>
      <c r="M553" t="s">
        <v>5</v>
      </c>
      <c r="N553" t="s">
        <v>6</v>
      </c>
      <c r="O553">
        <v>1</v>
      </c>
      <c r="P553" s="1">
        <v>43935.068449074075</v>
      </c>
    </row>
    <row r="554" spans="1:16" x14ac:dyDescent="0.25">
      <c r="A554">
        <v>533692</v>
      </c>
      <c r="B554" t="s">
        <v>0</v>
      </c>
      <c r="C554" t="s">
        <v>25</v>
      </c>
      <c r="D554" t="s">
        <v>1</v>
      </c>
      <c r="E554" t="s">
        <v>13</v>
      </c>
      <c r="F554" t="s">
        <v>13</v>
      </c>
      <c r="G554" t="s">
        <v>28</v>
      </c>
      <c r="H554" s="1">
        <v>43931</v>
      </c>
      <c r="I554" t="str">
        <f t="shared" si="17"/>
        <v>43931</v>
      </c>
      <c r="J554" t="str">
        <f t="shared" si="18"/>
        <v>43931MasindiRed Beans</v>
      </c>
      <c r="K554">
        <v>114</v>
      </c>
      <c r="L554">
        <v>101</v>
      </c>
      <c r="M554" t="s">
        <v>5</v>
      </c>
      <c r="N554" t="s">
        <v>6</v>
      </c>
      <c r="O554">
        <v>1</v>
      </c>
      <c r="P554" s="1">
        <v>43935.068483796298</v>
      </c>
    </row>
    <row r="555" spans="1:16" x14ac:dyDescent="0.25">
      <c r="A555">
        <v>533694</v>
      </c>
      <c r="B555" t="s">
        <v>0</v>
      </c>
      <c r="C555" t="s">
        <v>38</v>
      </c>
      <c r="D555" t="s">
        <v>1</v>
      </c>
      <c r="E555" t="s">
        <v>13</v>
      </c>
      <c r="F555" t="s">
        <v>13</v>
      </c>
      <c r="G555" t="s">
        <v>14</v>
      </c>
      <c r="H555" s="1">
        <v>43931</v>
      </c>
      <c r="I555" t="str">
        <f t="shared" si="17"/>
        <v>43931</v>
      </c>
      <c r="J555" t="str">
        <f t="shared" si="18"/>
        <v>43931GuluMixed Beans</v>
      </c>
      <c r="K555">
        <v>87</v>
      </c>
      <c r="L555">
        <v>79</v>
      </c>
      <c r="M555" t="s">
        <v>5</v>
      </c>
      <c r="N555" t="s">
        <v>6</v>
      </c>
      <c r="O555">
        <v>1</v>
      </c>
      <c r="P555" s="1">
        <v>43935.068495370368</v>
      </c>
    </row>
    <row r="556" spans="1:16" x14ac:dyDescent="0.25">
      <c r="A556">
        <v>533695</v>
      </c>
      <c r="B556" t="s">
        <v>0</v>
      </c>
      <c r="C556" t="s">
        <v>12</v>
      </c>
      <c r="D556" t="s">
        <v>11</v>
      </c>
      <c r="E556" t="s">
        <v>29</v>
      </c>
      <c r="F556" t="s">
        <v>30</v>
      </c>
      <c r="G556" t="s">
        <v>31</v>
      </c>
      <c r="H556" s="1">
        <v>43931</v>
      </c>
      <c r="I556" t="str">
        <f t="shared" si="17"/>
        <v>43931</v>
      </c>
      <c r="J556" t="str">
        <f t="shared" si="18"/>
        <v>43931GitegaDry Maize</v>
      </c>
      <c r="K556">
        <v>37</v>
      </c>
      <c r="L556">
        <v>32</v>
      </c>
      <c r="M556" t="s">
        <v>5</v>
      </c>
      <c r="N556" t="s">
        <v>6</v>
      </c>
      <c r="O556">
        <v>1</v>
      </c>
      <c r="P556" s="1">
        <v>43935.068518518521</v>
      </c>
    </row>
    <row r="557" spans="1:16" x14ac:dyDescent="0.25">
      <c r="A557">
        <v>533696</v>
      </c>
      <c r="B557" t="s">
        <v>0</v>
      </c>
      <c r="C557" t="s">
        <v>32</v>
      </c>
      <c r="D557" t="s">
        <v>1</v>
      </c>
      <c r="E557" t="s">
        <v>13</v>
      </c>
      <c r="F557" t="s">
        <v>13</v>
      </c>
      <c r="G557" t="s">
        <v>14</v>
      </c>
      <c r="H557" s="1">
        <v>43931</v>
      </c>
      <c r="I557" t="str">
        <f t="shared" si="17"/>
        <v>43931</v>
      </c>
      <c r="J557" t="str">
        <f t="shared" si="18"/>
        <v>43931KapchorwaMixed Beans</v>
      </c>
      <c r="K557">
        <v>93</v>
      </c>
      <c r="L557">
        <v>79</v>
      </c>
      <c r="M557" t="s">
        <v>5</v>
      </c>
      <c r="N557" t="s">
        <v>6</v>
      </c>
      <c r="O557">
        <v>1</v>
      </c>
      <c r="P557" s="1">
        <v>43935.068518518521</v>
      </c>
    </row>
    <row r="558" spans="1:16" x14ac:dyDescent="0.25">
      <c r="A558">
        <v>533697</v>
      </c>
      <c r="B558" t="s">
        <v>0</v>
      </c>
      <c r="C558" t="s">
        <v>34</v>
      </c>
      <c r="D558" t="s">
        <v>1</v>
      </c>
      <c r="E558" t="s">
        <v>13</v>
      </c>
      <c r="F558" t="s">
        <v>13</v>
      </c>
      <c r="G558" t="s">
        <v>14</v>
      </c>
      <c r="H558" s="1">
        <v>43931</v>
      </c>
      <c r="I558" t="str">
        <f t="shared" si="17"/>
        <v>43931</v>
      </c>
      <c r="J558" t="str">
        <f t="shared" si="18"/>
        <v>43931LiraMixed Beans</v>
      </c>
      <c r="K558">
        <v>93</v>
      </c>
      <c r="L558">
        <v>79</v>
      </c>
      <c r="M558" t="s">
        <v>5</v>
      </c>
      <c r="N558" t="s">
        <v>6</v>
      </c>
      <c r="O558">
        <v>1</v>
      </c>
      <c r="P558" s="1">
        <v>43935.068530092591</v>
      </c>
    </row>
    <row r="559" spans="1:16" x14ac:dyDescent="0.25">
      <c r="A559">
        <v>533698</v>
      </c>
      <c r="B559" t="s">
        <v>0</v>
      </c>
      <c r="C559" t="s">
        <v>35</v>
      </c>
      <c r="D559" t="s">
        <v>11</v>
      </c>
      <c r="E559" t="s">
        <v>29</v>
      </c>
      <c r="F559" t="s">
        <v>30</v>
      </c>
      <c r="G559" t="s">
        <v>31</v>
      </c>
      <c r="H559" s="1">
        <v>43931</v>
      </c>
      <c r="I559" t="str">
        <f t="shared" si="17"/>
        <v>43931</v>
      </c>
      <c r="J559" t="str">
        <f t="shared" si="18"/>
        <v>43931NgoziDry Maize</v>
      </c>
      <c r="K559">
        <v>40</v>
      </c>
      <c r="L559">
        <v>37</v>
      </c>
      <c r="M559" t="s">
        <v>5</v>
      </c>
      <c r="N559" t="s">
        <v>6</v>
      </c>
      <c r="O559">
        <v>1</v>
      </c>
      <c r="P559" s="1">
        <v>43935.068530092591</v>
      </c>
    </row>
    <row r="560" spans="1:16" x14ac:dyDescent="0.25">
      <c r="A560">
        <v>533703</v>
      </c>
      <c r="B560" t="s">
        <v>0</v>
      </c>
      <c r="C560" t="s">
        <v>2</v>
      </c>
      <c r="D560" t="s">
        <v>1</v>
      </c>
      <c r="E560" t="s">
        <v>3</v>
      </c>
      <c r="F560" t="s">
        <v>3</v>
      </c>
      <c r="G560" t="s">
        <v>4</v>
      </c>
      <c r="H560" s="1">
        <v>43931</v>
      </c>
      <c r="I560" t="str">
        <f t="shared" si="17"/>
        <v>43931</v>
      </c>
      <c r="J560" t="str">
        <f t="shared" si="18"/>
        <v>43931KampalaCowpeas</v>
      </c>
      <c r="K560">
        <v>159</v>
      </c>
      <c r="L560">
        <v>132</v>
      </c>
      <c r="M560" t="s">
        <v>5</v>
      </c>
      <c r="N560" t="s">
        <v>6</v>
      </c>
      <c r="O560">
        <v>1</v>
      </c>
      <c r="P560" s="1">
        <v>43935.06858796296</v>
      </c>
    </row>
    <row r="561" spans="1:16" x14ac:dyDescent="0.25">
      <c r="A561">
        <v>533707</v>
      </c>
      <c r="B561" t="s">
        <v>0</v>
      </c>
      <c r="C561" t="s">
        <v>27</v>
      </c>
      <c r="D561" t="s">
        <v>11</v>
      </c>
      <c r="E561" t="s">
        <v>9</v>
      </c>
      <c r="F561" t="s">
        <v>10</v>
      </c>
      <c r="G561" t="s">
        <v>10</v>
      </c>
      <c r="H561" s="1">
        <v>43931</v>
      </c>
      <c r="I561" t="str">
        <f t="shared" si="17"/>
        <v>43931</v>
      </c>
      <c r="J561" t="str">
        <f t="shared" si="18"/>
        <v>43931BujumburaWheat</v>
      </c>
      <c r="K561">
        <v>79</v>
      </c>
      <c r="L561">
        <v>74</v>
      </c>
      <c r="M561" t="s">
        <v>5</v>
      </c>
      <c r="N561" t="s">
        <v>6</v>
      </c>
      <c r="O561">
        <v>1</v>
      </c>
      <c r="P561" s="1">
        <v>43935.068622685183</v>
      </c>
    </row>
    <row r="562" spans="1:16" x14ac:dyDescent="0.25">
      <c r="A562">
        <v>533708</v>
      </c>
      <c r="B562" t="s">
        <v>0</v>
      </c>
      <c r="C562" t="s">
        <v>34</v>
      </c>
      <c r="D562" t="s">
        <v>1</v>
      </c>
      <c r="E562" t="s">
        <v>9</v>
      </c>
      <c r="F562" t="s">
        <v>20</v>
      </c>
      <c r="G562" t="s">
        <v>21</v>
      </c>
      <c r="H562" s="1">
        <v>43931</v>
      </c>
      <c r="I562" t="str">
        <f t="shared" si="17"/>
        <v>43931</v>
      </c>
      <c r="J562" t="str">
        <f t="shared" si="18"/>
        <v>43931LiraMillet Grain</v>
      </c>
      <c r="K562">
        <v>53</v>
      </c>
      <c r="L562">
        <v>44</v>
      </c>
      <c r="M562" t="s">
        <v>5</v>
      </c>
      <c r="N562" t="s">
        <v>6</v>
      </c>
      <c r="O562">
        <v>1</v>
      </c>
      <c r="P562" s="1">
        <v>43935.068622685183</v>
      </c>
    </row>
    <row r="563" spans="1:16" x14ac:dyDescent="0.25">
      <c r="A563">
        <v>533711</v>
      </c>
      <c r="B563" t="s">
        <v>0</v>
      </c>
      <c r="C563" t="s">
        <v>19</v>
      </c>
      <c r="D563" t="s">
        <v>11</v>
      </c>
      <c r="E563" t="s">
        <v>3</v>
      </c>
      <c r="F563" t="s">
        <v>3</v>
      </c>
      <c r="G563" t="s">
        <v>39</v>
      </c>
      <c r="H563" s="1">
        <v>43931</v>
      </c>
      <c r="I563" t="str">
        <f t="shared" si="17"/>
        <v>43931</v>
      </c>
      <c r="J563" t="str">
        <f t="shared" si="18"/>
        <v>43931KoberoDry Peas</v>
      </c>
      <c r="K563">
        <v>169</v>
      </c>
      <c r="L563">
        <v>159</v>
      </c>
      <c r="M563" t="s">
        <v>5</v>
      </c>
      <c r="N563" t="s">
        <v>6</v>
      </c>
      <c r="O563">
        <v>1</v>
      </c>
      <c r="P563" s="1">
        <v>43935.068657407406</v>
      </c>
    </row>
    <row r="564" spans="1:16" x14ac:dyDescent="0.25">
      <c r="A564">
        <v>533712</v>
      </c>
      <c r="B564" t="s">
        <v>0</v>
      </c>
      <c r="C564" t="s">
        <v>35</v>
      </c>
      <c r="D564" t="s">
        <v>11</v>
      </c>
      <c r="E564" t="s">
        <v>13</v>
      </c>
      <c r="F564" t="s">
        <v>13</v>
      </c>
      <c r="G564" t="s">
        <v>26</v>
      </c>
      <c r="H564" s="1">
        <v>43931</v>
      </c>
      <c r="I564" t="str">
        <f t="shared" si="17"/>
        <v>43931</v>
      </c>
      <c r="J564" t="str">
        <f t="shared" si="18"/>
        <v>43931NgoziYellow Beans</v>
      </c>
      <c r="K564">
        <v>127</v>
      </c>
      <c r="L564">
        <v>122</v>
      </c>
      <c r="M564" t="s">
        <v>5</v>
      </c>
      <c r="N564" t="s">
        <v>6</v>
      </c>
      <c r="O564">
        <v>1</v>
      </c>
      <c r="P564" s="1">
        <v>43935.068657407406</v>
      </c>
    </row>
    <row r="565" spans="1:16" x14ac:dyDescent="0.25">
      <c r="A565">
        <v>533717</v>
      </c>
      <c r="B565" t="s">
        <v>0</v>
      </c>
      <c r="C565" t="s">
        <v>25</v>
      </c>
      <c r="D565" t="s">
        <v>1</v>
      </c>
      <c r="E565" t="s">
        <v>9</v>
      </c>
      <c r="F565" t="s">
        <v>20</v>
      </c>
      <c r="G565" t="s">
        <v>21</v>
      </c>
      <c r="H565" s="1">
        <v>43931</v>
      </c>
      <c r="I565" t="str">
        <f t="shared" si="17"/>
        <v>43931</v>
      </c>
      <c r="J565" t="str">
        <f t="shared" si="18"/>
        <v>43931MasindiMillet Grain</v>
      </c>
      <c r="K565">
        <v>79</v>
      </c>
      <c r="L565">
        <v>53</v>
      </c>
      <c r="M565" t="s">
        <v>5</v>
      </c>
      <c r="N565" t="s">
        <v>6</v>
      </c>
      <c r="O565">
        <v>1</v>
      </c>
      <c r="P565" s="1">
        <v>43935.068703703706</v>
      </c>
    </row>
    <row r="566" spans="1:16" x14ac:dyDescent="0.25">
      <c r="A566">
        <v>533719</v>
      </c>
      <c r="B566" t="s">
        <v>0</v>
      </c>
      <c r="C566" t="s">
        <v>34</v>
      </c>
      <c r="D566" t="s">
        <v>1</v>
      </c>
      <c r="E566" t="s">
        <v>22</v>
      </c>
      <c r="F566" t="s">
        <v>23</v>
      </c>
      <c r="G566" t="s">
        <v>24</v>
      </c>
      <c r="H566" s="1">
        <v>43931</v>
      </c>
      <c r="I566" t="str">
        <f t="shared" si="17"/>
        <v>43931</v>
      </c>
      <c r="J566" t="str">
        <f t="shared" si="18"/>
        <v>43931LiraImported Rice</v>
      </c>
      <c r="K566">
        <v>111</v>
      </c>
      <c r="L566">
        <v>101</v>
      </c>
      <c r="M566" t="s">
        <v>5</v>
      </c>
      <c r="N566" t="s">
        <v>6</v>
      </c>
      <c r="O566">
        <v>1</v>
      </c>
      <c r="P566" s="1">
        <v>43935.068703703706</v>
      </c>
    </row>
    <row r="567" spans="1:16" x14ac:dyDescent="0.25">
      <c r="A567">
        <v>533722</v>
      </c>
      <c r="B567" t="s">
        <v>0</v>
      </c>
      <c r="C567" t="s">
        <v>34</v>
      </c>
      <c r="D567" t="s">
        <v>1</v>
      </c>
      <c r="E567" t="s">
        <v>9</v>
      </c>
      <c r="F567" t="s">
        <v>17</v>
      </c>
      <c r="G567" t="s">
        <v>18</v>
      </c>
      <c r="H567" s="1">
        <v>43931</v>
      </c>
      <c r="I567" t="str">
        <f t="shared" si="17"/>
        <v>43931</v>
      </c>
      <c r="J567" t="str">
        <f t="shared" si="18"/>
        <v>43931LiraRed Sorghum</v>
      </c>
      <c r="K567">
        <v>26</v>
      </c>
      <c r="L567">
        <v>21</v>
      </c>
      <c r="M567" t="s">
        <v>5</v>
      </c>
      <c r="N567" t="s">
        <v>6</v>
      </c>
      <c r="O567">
        <v>1</v>
      </c>
      <c r="P567" s="1">
        <v>43935.068784722222</v>
      </c>
    </row>
    <row r="568" spans="1:16" x14ac:dyDescent="0.25">
      <c r="A568">
        <v>533723</v>
      </c>
      <c r="B568" t="s">
        <v>0</v>
      </c>
      <c r="C568" t="s">
        <v>38</v>
      </c>
      <c r="D568" t="s">
        <v>1</v>
      </c>
      <c r="E568" t="s">
        <v>13</v>
      </c>
      <c r="F568" t="s">
        <v>13</v>
      </c>
      <c r="G568" t="s">
        <v>40</v>
      </c>
      <c r="H568" s="1">
        <v>43931</v>
      </c>
      <c r="I568" t="str">
        <f t="shared" si="17"/>
        <v>43931</v>
      </c>
      <c r="J568" t="str">
        <f t="shared" si="18"/>
        <v>43931GuluBlack Beans (Dolichos)</v>
      </c>
      <c r="K568">
        <v>85</v>
      </c>
      <c r="L568">
        <v>79</v>
      </c>
      <c r="M568" t="s">
        <v>5</v>
      </c>
      <c r="N568" t="s">
        <v>6</v>
      </c>
      <c r="O568">
        <v>1</v>
      </c>
      <c r="P568" s="1">
        <v>43935.068807870368</v>
      </c>
    </row>
    <row r="569" spans="1:16" x14ac:dyDescent="0.25">
      <c r="A569">
        <v>533725</v>
      </c>
      <c r="B569" t="s">
        <v>0</v>
      </c>
      <c r="C569" t="s">
        <v>33</v>
      </c>
      <c r="D569" t="s">
        <v>1</v>
      </c>
      <c r="E569" t="s">
        <v>3</v>
      </c>
      <c r="F569" t="s">
        <v>3</v>
      </c>
      <c r="G569" t="s">
        <v>15</v>
      </c>
      <c r="H569" s="1">
        <v>43931</v>
      </c>
      <c r="I569" t="str">
        <f t="shared" si="17"/>
        <v>43931</v>
      </c>
      <c r="J569" t="str">
        <f t="shared" si="18"/>
        <v>43931KabaleGreen Peas</v>
      </c>
      <c r="K569">
        <v>159</v>
      </c>
      <c r="L569">
        <v>106</v>
      </c>
      <c r="M569" t="s">
        <v>5</v>
      </c>
      <c r="N569" t="s">
        <v>6</v>
      </c>
      <c r="O569">
        <v>1</v>
      </c>
      <c r="P569" s="1">
        <v>43935.068807870368</v>
      </c>
    </row>
    <row r="570" spans="1:16" x14ac:dyDescent="0.25">
      <c r="A570">
        <v>533726</v>
      </c>
      <c r="B570" t="s">
        <v>0</v>
      </c>
      <c r="C570" t="s">
        <v>27</v>
      </c>
      <c r="D570" t="s">
        <v>11</v>
      </c>
      <c r="E570" t="s">
        <v>3</v>
      </c>
      <c r="F570" t="s">
        <v>3</v>
      </c>
      <c r="G570" t="s">
        <v>15</v>
      </c>
      <c r="H570" s="1">
        <v>43931</v>
      </c>
      <c r="I570" t="str">
        <f t="shared" si="17"/>
        <v>43931</v>
      </c>
      <c r="J570" t="str">
        <f t="shared" si="18"/>
        <v>43931BujumburaGreen Peas</v>
      </c>
      <c r="K570">
        <v>159</v>
      </c>
      <c r="L570">
        <v>153</v>
      </c>
      <c r="M570" t="s">
        <v>5</v>
      </c>
      <c r="N570" t="s">
        <v>6</v>
      </c>
      <c r="O570">
        <v>1</v>
      </c>
      <c r="P570" s="1">
        <v>43935.068831018521</v>
      </c>
    </row>
    <row r="571" spans="1:16" x14ac:dyDescent="0.25">
      <c r="A571">
        <v>533731</v>
      </c>
      <c r="B571" t="s">
        <v>0</v>
      </c>
      <c r="C571" t="s">
        <v>27</v>
      </c>
      <c r="D571" t="s">
        <v>11</v>
      </c>
      <c r="E571" t="s">
        <v>9</v>
      </c>
      <c r="F571" t="s">
        <v>17</v>
      </c>
      <c r="G571" t="s">
        <v>18</v>
      </c>
      <c r="H571" s="1">
        <v>43931</v>
      </c>
      <c r="I571" t="str">
        <f t="shared" si="17"/>
        <v>43931</v>
      </c>
      <c r="J571" t="str">
        <f t="shared" si="18"/>
        <v>43931BujumburaRed Sorghum</v>
      </c>
      <c r="K571">
        <v>64</v>
      </c>
      <c r="L571">
        <v>58</v>
      </c>
      <c r="M571" t="s">
        <v>5</v>
      </c>
      <c r="N571" t="s">
        <v>6</v>
      </c>
      <c r="O571">
        <v>1</v>
      </c>
      <c r="P571" s="1">
        <v>43935.068888888891</v>
      </c>
    </row>
    <row r="572" spans="1:16" x14ac:dyDescent="0.25">
      <c r="A572">
        <v>533732</v>
      </c>
      <c r="B572" t="s">
        <v>0</v>
      </c>
      <c r="C572" t="s">
        <v>34</v>
      </c>
      <c r="D572" t="s">
        <v>1</v>
      </c>
      <c r="E572" t="s">
        <v>13</v>
      </c>
      <c r="F572" t="s">
        <v>13</v>
      </c>
      <c r="G572" t="s">
        <v>37</v>
      </c>
      <c r="H572" s="1">
        <v>43931</v>
      </c>
      <c r="I572" t="str">
        <f t="shared" si="17"/>
        <v>43931</v>
      </c>
      <c r="J572" t="str">
        <f t="shared" si="18"/>
        <v>43931LiraGreen Gram</v>
      </c>
      <c r="K572">
        <v>106</v>
      </c>
      <c r="L572">
        <v>93</v>
      </c>
      <c r="M572" t="s">
        <v>5</v>
      </c>
      <c r="N572" t="s">
        <v>6</v>
      </c>
      <c r="O572">
        <v>1</v>
      </c>
      <c r="P572" s="1">
        <v>43935.06890046296</v>
      </c>
    </row>
    <row r="573" spans="1:16" x14ac:dyDescent="0.25">
      <c r="A573">
        <v>533740</v>
      </c>
      <c r="B573" t="s">
        <v>0</v>
      </c>
      <c r="C573" t="s">
        <v>27</v>
      </c>
      <c r="D573" t="s">
        <v>11</v>
      </c>
      <c r="E573" t="s">
        <v>13</v>
      </c>
      <c r="F573" t="s">
        <v>13</v>
      </c>
      <c r="G573" t="s">
        <v>26</v>
      </c>
      <c r="H573" s="1">
        <v>43931</v>
      </c>
      <c r="I573" t="str">
        <f t="shared" si="17"/>
        <v>43931</v>
      </c>
      <c r="J573" t="str">
        <f t="shared" si="18"/>
        <v>43931BujumburaYellow Beans</v>
      </c>
      <c r="K573">
        <v>116</v>
      </c>
      <c r="L573">
        <v>106</v>
      </c>
      <c r="M573" t="s">
        <v>5</v>
      </c>
      <c r="N573" t="s">
        <v>6</v>
      </c>
      <c r="O573">
        <v>1</v>
      </c>
      <c r="P573" s="1">
        <v>43935.068981481483</v>
      </c>
    </row>
    <row r="574" spans="1:16" x14ac:dyDescent="0.25">
      <c r="A574">
        <v>533741</v>
      </c>
      <c r="B574" t="s">
        <v>0</v>
      </c>
      <c r="C574" t="s">
        <v>2</v>
      </c>
      <c r="D574" t="s">
        <v>1</v>
      </c>
      <c r="E574" t="s">
        <v>13</v>
      </c>
      <c r="F574" t="s">
        <v>13</v>
      </c>
      <c r="G574" t="s">
        <v>14</v>
      </c>
      <c r="H574" s="1">
        <v>43931</v>
      </c>
      <c r="I574" t="str">
        <f t="shared" si="17"/>
        <v>43931</v>
      </c>
      <c r="J574" t="str">
        <f t="shared" si="18"/>
        <v>43931KampalaMixed Beans</v>
      </c>
      <c r="K574">
        <v>101</v>
      </c>
      <c r="L574">
        <v>93</v>
      </c>
      <c r="M574" t="s">
        <v>5</v>
      </c>
      <c r="N574" t="s">
        <v>6</v>
      </c>
      <c r="O574">
        <v>1</v>
      </c>
      <c r="P574" s="1">
        <v>43935.068993055553</v>
      </c>
    </row>
    <row r="575" spans="1:16" x14ac:dyDescent="0.25">
      <c r="A575">
        <v>533742</v>
      </c>
      <c r="B575" t="s">
        <v>0</v>
      </c>
      <c r="C575" t="s">
        <v>19</v>
      </c>
      <c r="D575" t="s">
        <v>11</v>
      </c>
      <c r="E575" t="s">
        <v>22</v>
      </c>
      <c r="F575" t="s">
        <v>23</v>
      </c>
      <c r="G575" t="s">
        <v>23</v>
      </c>
      <c r="H575" s="1">
        <v>43931</v>
      </c>
      <c r="I575" t="str">
        <f t="shared" si="17"/>
        <v>43931</v>
      </c>
      <c r="J575" t="str">
        <f t="shared" si="18"/>
        <v>43931KoberoRice</v>
      </c>
      <c r="K575">
        <v>101</v>
      </c>
      <c r="L575">
        <v>93</v>
      </c>
      <c r="M575" t="s">
        <v>5</v>
      </c>
      <c r="N575" t="s">
        <v>6</v>
      </c>
      <c r="O575">
        <v>1</v>
      </c>
      <c r="P575" s="1">
        <v>43935.069004629629</v>
      </c>
    </row>
    <row r="576" spans="1:16" x14ac:dyDescent="0.25">
      <c r="A576">
        <v>533743</v>
      </c>
      <c r="B576" t="s">
        <v>0</v>
      </c>
      <c r="C576" t="s">
        <v>2</v>
      </c>
      <c r="D576" t="s">
        <v>1</v>
      </c>
      <c r="E576" t="s">
        <v>22</v>
      </c>
      <c r="F576" t="s">
        <v>23</v>
      </c>
      <c r="G576" t="s">
        <v>24</v>
      </c>
      <c r="H576" s="1">
        <v>43931</v>
      </c>
      <c r="I576" t="str">
        <f t="shared" si="17"/>
        <v>43931</v>
      </c>
      <c r="J576" t="str">
        <f t="shared" si="18"/>
        <v>43931KampalaImported Rice</v>
      </c>
      <c r="K576">
        <v>119</v>
      </c>
      <c r="L576">
        <v>101</v>
      </c>
      <c r="M576" t="s">
        <v>5</v>
      </c>
      <c r="N576" t="s">
        <v>6</v>
      </c>
      <c r="O576">
        <v>1</v>
      </c>
      <c r="P576" s="1">
        <v>43935.069039351853</v>
      </c>
    </row>
    <row r="577" spans="1:16" x14ac:dyDescent="0.25">
      <c r="A577">
        <v>533744</v>
      </c>
      <c r="B577" t="s">
        <v>0</v>
      </c>
      <c r="C577" t="s">
        <v>32</v>
      </c>
      <c r="D577" t="s">
        <v>1</v>
      </c>
      <c r="E577" t="s">
        <v>9</v>
      </c>
      <c r="F577" t="s">
        <v>10</v>
      </c>
      <c r="G577" t="s">
        <v>10</v>
      </c>
      <c r="H577" s="1">
        <v>43931</v>
      </c>
      <c r="I577" t="str">
        <f t="shared" si="17"/>
        <v>43931</v>
      </c>
      <c r="J577" t="str">
        <f t="shared" si="18"/>
        <v>43931KapchorwaWheat</v>
      </c>
      <c r="K577">
        <v>40</v>
      </c>
      <c r="L577">
        <v>26</v>
      </c>
      <c r="M577" t="s">
        <v>5</v>
      </c>
      <c r="N577" t="s">
        <v>6</v>
      </c>
      <c r="O577">
        <v>1</v>
      </c>
      <c r="P577" s="1">
        <v>43935.069039351853</v>
      </c>
    </row>
    <row r="578" spans="1:16" x14ac:dyDescent="0.25">
      <c r="A578">
        <v>533746</v>
      </c>
      <c r="B578" t="s">
        <v>0</v>
      </c>
      <c r="C578" t="s">
        <v>25</v>
      </c>
      <c r="D578" t="s">
        <v>1</v>
      </c>
      <c r="E578" t="s">
        <v>3</v>
      </c>
      <c r="F578" t="s">
        <v>3</v>
      </c>
      <c r="G578" t="s">
        <v>15</v>
      </c>
      <c r="H578" s="1">
        <v>43931</v>
      </c>
      <c r="I578" t="str">
        <f t="shared" ref="I578:I641" si="19">LEFT(H578,10)</f>
        <v>43931</v>
      </c>
      <c r="J578" t="str">
        <f t="shared" si="18"/>
        <v>43931MasindiGreen Peas</v>
      </c>
      <c r="K578">
        <v>132</v>
      </c>
      <c r="L578">
        <v>119</v>
      </c>
      <c r="M578" t="s">
        <v>5</v>
      </c>
      <c r="N578" t="s">
        <v>6</v>
      </c>
      <c r="O578">
        <v>1</v>
      </c>
      <c r="P578" s="1">
        <v>43935.069050925929</v>
      </c>
    </row>
    <row r="579" spans="1:16" x14ac:dyDescent="0.25">
      <c r="A579">
        <v>533750</v>
      </c>
      <c r="B579" t="s">
        <v>0</v>
      </c>
      <c r="C579" t="s">
        <v>35</v>
      </c>
      <c r="D579" t="s">
        <v>11</v>
      </c>
      <c r="E579" t="s">
        <v>9</v>
      </c>
      <c r="F579" t="s">
        <v>17</v>
      </c>
      <c r="G579" t="s">
        <v>18</v>
      </c>
      <c r="H579" s="1">
        <v>43931</v>
      </c>
      <c r="I579" t="str">
        <f t="shared" si="19"/>
        <v>43931</v>
      </c>
      <c r="J579" t="str">
        <f t="shared" si="18"/>
        <v>43931NgoziRed Sorghum</v>
      </c>
      <c r="K579">
        <v>79</v>
      </c>
      <c r="L579">
        <v>74</v>
      </c>
      <c r="M579" t="s">
        <v>5</v>
      </c>
      <c r="N579" t="s">
        <v>6</v>
      </c>
      <c r="O579">
        <v>1</v>
      </c>
      <c r="P579" s="1">
        <v>43935.069120370368</v>
      </c>
    </row>
    <row r="580" spans="1:16" x14ac:dyDescent="0.25">
      <c r="A580">
        <v>533751</v>
      </c>
      <c r="B580" t="s">
        <v>0</v>
      </c>
      <c r="C580" t="s">
        <v>34</v>
      </c>
      <c r="D580" t="s">
        <v>1</v>
      </c>
      <c r="E580" t="s">
        <v>13</v>
      </c>
      <c r="F580" t="s">
        <v>13</v>
      </c>
      <c r="G580" t="s">
        <v>26</v>
      </c>
      <c r="H580" s="1">
        <v>43931</v>
      </c>
      <c r="I580" t="str">
        <f t="shared" si="19"/>
        <v>43931</v>
      </c>
      <c r="J580" t="str">
        <f t="shared" si="18"/>
        <v>43931LiraYellow Beans</v>
      </c>
      <c r="K580">
        <v>114</v>
      </c>
      <c r="L580">
        <v>103</v>
      </c>
      <c r="M580" t="s">
        <v>5</v>
      </c>
      <c r="N580" t="s">
        <v>6</v>
      </c>
      <c r="O580">
        <v>1</v>
      </c>
      <c r="P580" s="1">
        <v>43935.069131944445</v>
      </c>
    </row>
    <row r="581" spans="1:16" x14ac:dyDescent="0.25">
      <c r="A581">
        <v>533752</v>
      </c>
      <c r="B581" t="s">
        <v>0</v>
      </c>
      <c r="C581" t="s">
        <v>38</v>
      </c>
      <c r="D581" t="s">
        <v>1</v>
      </c>
      <c r="E581" t="s">
        <v>13</v>
      </c>
      <c r="F581" t="s">
        <v>13</v>
      </c>
      <c r="G581" t="s">
        <v>28</v>
      </c>
      <c r="H581" s="1">
        <v>43931</v>
      </c>
      <c r="I581" t="str">
        <f t="shared" si="19"/>
        <v>43931</v>
      </c>
      <c r="J581" t="str">
        <f t="shared" si="18"/>
        <v>43931GuluRed Beans</v>
      </c>
      <c r="K581">
        <v>119</v>
      </c>
      <c r="L581">
        <v>106</v>
      </c>
      <c r="M581" t="s">
        <v>5</v>
      </c>
      <c r="N581" t="s">
        <v>6</v>
      </c>
      <c r="O581">
        <v>1</v>
      </c>
      <c r="P581" s="1">
        <v>43935.069143518522</v>
      </c>
    </row>
    <row r="582" spans="1:16" x14ac:dyDescent="0.25">
      <c r="A582">
        <v>533753</v>
      </c>
      <c r="B582" t="s">
        <v>0</v>
      </c>
      <c r="C582" t="s">
        <v>32</v>
      </c>
      <c r="D582" t="s">
        <v>1</v>
      </c>
      <c r="E582" t="s">
        <v>9</v>
      </c>
      <c r="F582" t="s">
        <v>17</v>
      </c>
      <c r="G582" t="s">
        <v>18</v>
      </c>
      <c r="H582" s="1">
        <v>43931</v>
      </c>
      <c r="I582" t="str">
        <f t="shared" si="19"/>
        <v>43931</v>
      </c>
      <c r="J582" t="str">
        <f t="shared" si="18"/>
        <v>43931KapchorwaRed Sorghum</v>
      </c>
      <c r="K582">
        <v>40</v>
      </c>
      <c r="L582">
        <v>28</v>
      </c>
      <c r="M582" t="s">
        <v>5</v>
      </c>
      <c r="N582" t="s">
        <v>6</v>
      </c>
      <c r="O582">
        <v>1</v>
      </c>
      <c r="P582" s="1">
        <v>43935.069143518522</v>
      </c>
    </row>
    <row r="583" spans="1:16" x14ac:dyDescent="0.25">
      <c r="A583">
        <v>533754</v>
      </c>
      <c r="B583" t="s">
        <v>0</v>
      </c>
      <c r="C583" t="s">
        <v>12</v>
      </c>
      <c r="D583" t="s">
        <v>11</v>
      </c>
      <c r="E583" t="s">
        <v>22</v>
      </c>
      <c r="F583" t="s">
        <v>23</v>
      </c>
      <c r="G583" t="s">
        <v>24</v>
      </c>
      <c r="H583" s="1">
        <v>43931</v>
      </c>
      <c r="I583" t="str">
        <f t="shared" si="19"/>
        <v>43931</v>
      </c>
      <c r="J583" t="str">
        <f t="shared" si="18"/>
        <v>43931GitegaImported Rice</v>
      </c>
      <c r="K583">
        <v>132</v>
      </c>
      <c r="L583">
        <v>127</v>
      </c>
      <c r="M583" t="s">
        <v>5</v>
      </c>
      <c r="N583" t="s">
        <v>6</v>
      </c>
      <c r="O583">
        <v>1</v>
      </c>
      <c r="P583" s="1">
        <v>43935.069155092591</v>
      </c>
    </row>
    <row r="584" spans="1:16" x14ac:dyDescent="0.25">
      <c r="A584">
        <v>533757</v>
      </c>
      <c r="B584" t="s">
        <v>0</v>
      </c>
      <c r="C584" t="s">
        <v>12</v>
      </c>
      <c r="D584" t="s">
        <v>11</v>
      </c>
      <c r="E584" t="s">
        <v>9</v>
      </c>
      <c r="F584" t="s">
        <v>10</v>
      </c>
      <c r="G584" t="s">
        <v>10</v>
      </c>
      <c r="H584" s="1">
        <v>43931</v>
      </c>
      <c r="I584" t="str">
        <f t="shared" si="19"/>
        <v>43931</v>
      </c>
      <c r="J584" t="str">
        <f t="shared" si="18"/>
        <v>43931GitegaWheat</v>
      </c>
      <c r="K584">
        <v>79</v>
      </c>
      <c r="L584">
        <v>74</v>
      </c>
      <c r="M584" t="s">
        <v>5</v>
      </c>
      <c r="N584" t="s">
        <v>6</v>
      </c>
      <c r="O584">
        <v>1</v>
      </c>
      <c r="P584" s="1">
        <v>43935.069155092591</v>
      </c>
    </row>
    <row r="585" spans="1:16" x14ac:dyDescent="0.25">
      <c r="A585">
        <v>533759</v>
      </c>
      <c r="B585" t="s">
        <v>0</v>
      </c>
      <c r="C585" t="s">
        <v>35</v>
      </c>
      <c r="D585" t="s">
        <v>11</v>
      </c>
      <c r="E585" t="s">
        <v>9</v>
      </c>
      <c r="F585" t="s">
        <v>10</v>
      </c>
      <c r="G585" t="s">
        <v>10</v>
      </c>
      <c r="H585" s="1">
        <v>43931</v>
      </c>
      <c r="I585" t="str">
        <f t="shared" si="19"/>
        <v>43931</v>
      </c>
      <c r="J585" t="str">
        <f t="shared" si="18"/>
        <v>43931NgoziWheat</v>
      </c>
      <c r="K585">
        <v>79</v>
      </c>
      <c r="L585">
        <v>77</v>
      </c>
      <c r="M585" t="s">
        <v>5</v>
      </c>
      <c r="N585" t="s">
        <v>6</v>
      </c>
      <c r="O585">
        <v>1</v>
      </c>
      <c r="P585" s="1">
        <v>43935.069178240738</v>
      </c>
    </row>
    <row r="586" spans="1:16" x14ac:dyDescent="0.25">
      <c r="A586">
        <v>533760</v>
      </c>
      <c r="B586" t="s">
        <v>0</v>
      </c>
      <c r="C586" t="s">
        <v>19</v>
      </c>
      <c r="D586" t="s">
        <v>11</v>
      </c>
      <c r="E586" t="s">
        <v>9</v>
      </c>
      <c r="F586" t="s">
        <v>17</v>
      </c>
      <c r="G586" t="s">
        <v>18</v>
      </c>
      <c r="H586" s="1">
        <v>43931</v>
      </c>
      <c r="I586" t="str">
        <f t="shared" si="19"/>
        <v>43931</v>
      </c>
      <c r="J586" t="str">
        <f t="shared" si="18"/>
        <v>43931KoberoRed Sorghum</v>
      </c>
      <c r="K586">
        <v>69</v>
      </c>
      <c r="L586">
        <v>64</v>
      </c>
      <c r="M586" t="s">
        <v>5</v>
      </c>
      <c r="N586" t="s">
        <v>6</v>
      </c>
      <c r="O586">
        <v>1</v>
      </c>
      <c r="P586" s="1">
        <v>43935.069178240738</v>
      </c>
    </row>
    <row r="587" spans="1:16" x14ac:dyDescent="0.25">
      <c r="A587">
        <v>533763</v>
      </c>
      <c r="B587" t="s">
        <v>0</v>
      </c>
      <c r="C587" t="s">
        <v>25</v>
      </c>
      <c r="D587" t="s">
        <v>1</v>
      </c>
      <c r="E587" t="s">
        <v>22</v>
      </c>
      <c r="F587" t="s">
        <v>23</v>
      </c>
      <c r="G587" t="s">
        <v>23</v>
      </c>
      <c r="H587" s="1">
        <v>43931</v>
      </c>
      <c r="I587" t="str">
        <f t="shared" si="19"/>
        <v>43931</v>
      </c>
      <c r="J587" t="str">
        <f t="shared" si="18"/>
        <v>43931MasindiRice</v>
      </c>
      <c r="K587">
        <v>106</v>
      </c>
      <c r="L587">
        <v>101</v>
      </c>
      <c r="M587" t="s">
        <v>5</v>
      </c>
      <c r="N587" t="s">
        <v>6</v>
      </c>
      <c r="O587">
        <v>1</v>
      </c>
      <c r="P587" s="1">
        <v>43935.069212962961</v>
      </c>
    </row>
    <row r="588" spans="1:16" x14ac:dyDescent="0.25">
      <c r="A588">
        <v>533764</v>
      </c>
      <c r="B588" t="s">
        <v>0</v>
      </c>
      <c r="C588" t="s">
        <v>38</v>
      </c>
      <c r="D588" t="s">
        <v>1</v>
      </c>
      <c r="E588" t="s">
        <v>22</v>
      </c>
      <c r="F588" t="s">
        <v>23</v>
      </c>
      <c r="G588" t="s">
        <v>23</v>
      </c>
      <c r="H588" s="1">
        <v>43931</v>
      </c>
      <c r="I588" t="str">
        <f t="shared" si="19"/>
        <v>43931</v>
      </c>
      <c r="J588" t="str">
        <f t="shared" si="18"/>
        <v>43931GuluRice</v>
      </c>
      <c r="K588">
        <v>106</v>
      </c>
      <c r="L588">
        <v>101</v>
      </c>
      <c r="M588" t="s">
        <v>5</v>
      </c>
      <c r="N588" t="s">
        <v>6</v>
      </c>
      <c r="O588">
        <v>1</v>
      </c>
      <c r="P588" s="1">
        <v>43935.069236111114</v>
      </c>
    </row>
    <row r="589" spans="1:16" x14ac:dyDescent="0.25">
      <c r="A589">
        <v>533766</v>
      </c>
      <c r="B589" t="s">
        <v>0</v>
      </c>
      <c r="C589" t="s">
        <v>38</v>
      </c>
      <c r="D589" t="s">
        <v>1</v>
      </c>
      <c r="E589" t="s">
        <v>3</v>
      </c>
      <c r="F589" t="s">
        <v>3</v>
      </c>
      <c r="G589" t="s">
        <v>4</v>
      </c>
      <c r="H589" s="1">
        <v>43931</v>
      </c>
      <c r="I589" t="str">
        <f t="shared" si="19"/>
        <v>43931</v>
      </c>
      <c r="J589" t="str">
        <f t="shared" ref="J589:J652" si="20">I589&amp;C589&amp;G589</f>
        <v>43931GuluCowpeas</v>
      </c>
      <c r="K589">
        <v>146</v>
      </c>
      <c r="L589">
        <v>114</v>
      </c>
      <c r="M589" t="s">
        <v>5</v>
      </c>
      <c r="N589" t="s">
        <v>6</v>
      </c>
      <c r="O589">
        <v>1</v>
      </c>
      <c r="P589" s="1">
        <v>43935.069293981483</v>
      </c>
    </row>
    <row r="590" spans="1:16" x14ac:dyDescent="0.25">
      <c r="A590">
        <v>535621</v>
      </c>
      <c r="B590" t="s">
        <v>0</v>
      </c>
      <c r="C590" t="s">
        <v>2</v>
      </c>
      <c r="D590" t="s">
        <v>1</v>
      </c>
      <c r="E590" t="s">
        <v>13</v>
      </c>
      <c r="F590" t="s">
        <v>13</v>
      </c>
      <c r="G590" t="s">
        <v>28</v>
      </c>
      <c r="H590" s="1">
        <v>43931</v>
      </c>
      <c r="I590" t="str">
        <f t="shared" si="19"/>
        <v>43931</v>
      </c>
      <c r="J590" t="str">
        <f t="shared" si="20"/>
        <v>43931KampalaRed Beans</v>
      </c>
      <c r="K590">
        <v>140</v>
      </c>
      <c r="L590">
        <v>117</v>
      </c>
      <c r="M590" t="s">
        <v>5</v>
      </c>
      <c r="N590" t="s">
        <v>6</v>
      </c>
      <c r="O590">
        <v>1</v>
      </c>
      <c r="P590" s="1">
        <v>43937.044224537036</v>
      </c>
    </row>
    <row r="591" spans="1:16" x14ac:dyDescent="0.25">
      <c r="A591">
        <v>535624</v>
      </c>
      <c r="B591" t="s">
        <v>0</v>
      </c>
      <c r="C591" t="s">
        <v>25</v>
      </c>
      <c r="D591" t="s">
        <v>1</v>
      </c>
      <c r="E591" t="s">
        <v>9</v>
      </c>
      <c r="F591" t="s">
        <v>17</v>
      </c>
      <c r="G591" t="s">
        <v>18</v>
      </c>
      <c r="H591" s="1">
        <v>43931</v>
      </c>
      <c r="I591" t="str">
        <f t="shared" si="19"/>
        <v>43931</v>
      </c>
      <c r="J591" t="str">
        <f t="shared" si="20"/>
        <v>43931MasindiRed Sorghum</v>
      </c>
      <c r="K591">
        <v>42</v>
      </c>
      <c r="L591">
        <v>36</v>
      </c>
      <c r="M591" t="s">
        <v>5</v>
      </c>
      <c r="N591" t="s">
        <v>6</v>
      </c>
      <c r="O591">
        <v>1</v>
      </c>
      <c r="P591" s="1">
        <v>43937.044270833336</v>
      </c>
    </row>
    <row r="592" spans="1:16" x14ac:dyDescent="0.25">
      <c r="A592">
        <v>535625</v>
      </c>
      <c r="B592" t="s">
        <v>0</v>
      </c>
      <c r="C592" t="s">
        <v>25</v>
      </c>
      <c r="D592" t="s">
        <v>1</v>
      </c>
      <c r="E592" t="s">
        <v>29</v>
      </c>
      <c r="F592" t="s">
        <v>30</v>
      </c>
      <c r="G592" t="s">
        <v>31</v>
      </c>
      <c r="H592" s="1">
        <v>43931</v>
      </c>
      <c r="I592" t="str">
        <f t="shared" si="19"/>
        <v>43931</v>
      </c>
      <c r="J592" t="str">
        <f t="shared" si="20"/>
        <v>43931MasindiDry Maize</v>
      </c>
      <c r="K592">
        <v>34</v>
      </c>
      <c r="L592">
        <v>31</v>
      </c>
      <c r="M592" t="s">
        <v>5</v>
      </c>
      <c r="N592" t="s">
        <v>6</v>
      </c>
      <c r="O592">
        <v>1</v>
      </c>
      <c r="P592" s="1">
        <v>43937.044282407405</v>
      </c>
    </row>
    <row r="593" spans="1:16" x14ac:dyDescent="0.25">
      <c r="A593">
        <v>535629</v>
      </c>
      <c r="B593" t="s">
        <v>0</v>
      </c>
      <c r="C593" t="s">
        <v>12</v>
      </c>
      <c r="D593" t="s">
        <v>11</v>
      </c>
      <c r="E593" t="s">
        <v>22</v>
      </c>
      <c r="F593" t="s">
        <v>23</v>
      </c>
      <c r="G593" t="s">
        <v>23</v>
      </c>
      <c r="H593" s="1">
        <v>43931</v>
      </c>
      <c r="I593" t="str">
        <f t="shared" si="19"/>
        <v>43931</v>
      </c>
      <c r="J593" t="str">
        <f t="shared" si="20"/>
        <v>43931GitegaRice</v>
      </c>
      <c r="K593">
        <v>117</v>
      </c>
      <c r="L593">
        <v>112</v>
      </c>
      <c r="M593" t="s">
        <v>5</v>
      </c>
      <c r="N593" t="s">
        <v>6</v>
      </c>
      <c r="O593">
        <v>1</v>
      </c>
      <c r="P593" s="1">
        <v>43937.044293981482</v>
      </c>
    </row>
    <row r="594" spans="1:16" x14ac:dyDescent="0.25">
      <c r="A594">
        <v>535642</v>
      </c>
      <c r="B594" t="s">
        <v>0</v>
      </c>
      <c r="C594" t="s">
        <v>32</v>
      </c>
      <c r="D594" t="s">
        <v>1</v>
      </c>
      <c r="E594" t="s">
        <v>9</v>
      </c>
      <c r="F594" t="s">
        <v>17</v>
      </c>
      <c r="G594" t="s">
        <v>18</v>
      </c>
      <c r="H594" s="1">
        <v>43931</v>
      </c>
      <c r="I594" t="str">
        <f t="shared" si="19"/>
        <v>43931</v>
      </c>
      <c r="J594" t="str">
        <f t="shared" si="20"/>
        <v>43931KapchorwaRed Sorghum</v>
      </c>
      <c r="K594">
        <v>42</v>
      </c>
      <c r="L594">
        <v>29</v>
      </c>
      <c r="M594" t="s">
        <v>5</v>
      </c>
      <c r="N594" t="s">
        <v>6</v>
      </c>
      <c r="O594">
        <v>1</v>
      </c>
      <c r="P594" s="1">
        <v>43937.044374999998</v>
      </c>
    </row>
    <row r="595" spans="1:16" x14ac:dyDescent="0.25">
      <c r="A595">
        <v>535643</v>
      </c>
      <c r="B595" t="s">
        <v>0</v>
      </c>
      <c r="C595" t="s">
        <v>27</v>
      </c>
      <c r="D595" t="s">
        <v>11</v>
      </c>
      <c r="E595" t="s">
        <v>22</v>
      </c>
      <c r="F595" t="s">
        <v>23</v>
      </c>
      <c r="G595" t="s">
        <v>23</v>
      </c>
      <c r="H595" s="1">
        <v>43931</v>
      </c>
      <c r="I595" t="str">
        <f t="shared" si="19"/>
        <v>43931</v>
      </c>
      <c r="J595" t="str">
        <f t="shared" si="20"/>
        <v>43931BujumburaRice</v>
      </c>
      <c r="K595">
        <v>101</v>
      </c>
      <c r="L595">
        <v>95</v>
      </c>
      <c r="M595" t="s">
        <v>5</v>
      </c>
      <c r="N595" t="s">
        <v>6</v>
      </c>
      <c r="O595">
        <v>1</v>
      </c>
      <c r="P595" s="1">
        <v>43937.044386574074</v>
      </c>
    </row>
    <row r="596" spans="1:16" x14ac:dyDescent="0.25">
      <c r="A596">
        <v>535651</v>
      </c>
      <c r="B596" t="s">
        <v>0</v>
      </c>
      <c r="C596" t="s">
        <v>19</v>
      </c>
      <c r="D596" t="s">
        <v>11</v>
      </c>
      <c r="E596" t="s">
        <v>13</v>
      </c>
      <c r="F596" t="s">
        <v>13</v>
      </c>
      <c r="G596" t="s">
        <v>26</v>
      </c>
      <c r="H596" s="1">
        <v>43931</v>
      </c>
      <c r="I596" t="str">
        <f t="shared" si="19"/>
        <v>43931</v>
      </c>
      <c r="J596" t="str">
        <f t="shared" si="20"/>
        <v>43931KoberoYellow Beans</v>
      </c>
      <c r="K596">
        <v>112</v>
      </c>
      <c r="L596">
        <v>101</v>
      </c>
      <c r="M596" t="s">
        <v>5</v>
      </c>
      <c r="N596" t="s">
        <v>6</v>
      </c>
      <c r="O596">
        <v>1</v>
      </c>
      <c r="P596" s="1">
        <v>43937.044432870367</v>
      </c>
    </row>
    <row r="597" spans="1:16" x14ac:dyDescent="0.25">
      <c r="A597">
        <v>535654</v>
      </c>
      <c r="B597" t="s">
        <v>0</v>
      </c>
      <c r="C597" t="s">
        <v>2</v>
      </c>
      <c r="D597" t="s">
        <v>1</v>
      </c>
      <c r="E597" t="s">
        <v>3</v>
      </c>
      <c r="F597" t="s">
        <v>3</v>
      </c>
      <c r="G597" t="s">
        <v>15</v>
      </c>
      <c r="H597" s="1">
        <v>43931</v>
      </c>
      <c r="I597" t="str">
        <f t="shared" si="19"/>
        <v>43931</v>
      </c>
      <c r="J597" t="str">
        <f t="shared" si="20"/>
        <v>43931KampalaGreen Peas</v>
      </c>
      <c r="K597">
        <v>224</v>
      </c>
      <c r="L597">
        <v>168</v>
      </c>
      <c r="M597" t="s">
        <v>5</v>
      </c>
      <c r="N597" t="s">
        <v>6</v>
      </c>
      <c r="O597">
        <v>1</v>
      </c>
      <c r="P597" s="1">
        <v>43937.044444444444</v>
      </c>
    </row>
    <row r="598" spans="1:16" x14ac:dyDescent="0.25">
      <c r="A598">
        <v>535657</v>
      </c>
      <c r="B598" t="s">
        <v>0</v>
      </c>
      <c r="C598" t="s">
        <v>34</v>
      </c>
      <c r="D598" t="s">
        <v>1</v>
      </c>
      <c r="E598" t="s">
        <v>13</v>
      </c>
      <c r="F598" t="s">
        <v>13</v>
      </c>
      <c r="G598" t="s">
        <v>40</v>
      </c>
      <c r="H598" s="1">
        <v>43931</v>
      </c>
      <c r="I598" t="str">
        <f t="shared" si="19"/>
        <v>43931</v>
      </c>
      <c r="J598" t="str">
        <f t="shared" si="20"/>
        <v>43931LiraBlack Beans (Dolichos)</v>
      </c>
      <c r="K598">
        <v>92</v>
      </c>
      <c r="L598">
        <v>84</v>
      </c>
      <c r="M598" t="s">
        <v>5</v>
      </c>
      <c r="N598" t="s">
        <v>6</v>
      </c>
      <c r="O598">
        <v>1</v>
      </c>
      <c r="P598" s="1">
        <v>43937.044490740744</v>
      </c>
    </row>
    <row r="599" spans="1:16" x14ac:dyDescent="0.25">
      <c r="A599">
        <v>535660</v>
      </c>
      <c r="B599" t="s">
        <v>0</v>
      </c>
      <c r="C599" t="s">
        <v>27</v>
      </c>
      <c r="D599" t="s">
        <v>11</v>
      </c>
      <c r="E599" t="s">
        <v>22</v>
      </c>
      <c r="F599" t="s">
        <v>23</v>
      </c>
      <c r="G599" t="s">
        <v>24</v>
      </c>
      <c r="H599" s="1">
        <v>43931</v>
      </c>
      <c r="I599" t="str">
        <f t="shared" si="19"/>
        <v>43931</v>
      </c>
      <c r="J599" t="str">
        <f t="shared" si="20"/>
        <v>43931BujumburaImported Rice</v>
      </c>
      <c r="K599">
        <v>151</v>
      </c>
      <c r="L599">
        <v>145</v>
      </c>
      <c r="M599" t="s">
        <v>5</v>
      </c>
      <c r="N599" t="s">
        <v>6</v>
      </c>
      <c r="O599">
        <v>1</v>
      </c>
      <c r="P599" s="1">
        <v>43937.044502314813</v>
      </c>
    </row>
    <row r="600" spans="1:16" x14ac:dyDescent="0.25">
      <c r="A600">
        <v>535662</v>
      </c>
      <c r="B600" t="s">
        <v>0</v>
      </c>
      <c r="C600" t="s">
        <v>33</v>
      </c>
      <c r="D600" t="s">
        <v>1</v>
      </c>
      <c r="E600" t="s">
        <v>13</v>
      </c>
      <c r="F600" t="s">
        <v>13</v>
      </c>
      <c r="G600" t="s">
        <v>28</v>
      </c>
      <c r="H600" s="1">
        <v>43931</v>
      </c>
      <c r="I600" t="str">
        <f t="shared" si="19"/>
        <v>43931</v>
      </c>
      <c r="J600" t="str">
        <f t="shared" si="20"/>
        <v>43931KabaleRed Beans</v>
      </c>
      <c r="K600">
        <v>112</v>
      </c>
      <c r="L600">
        <v>106</v>
      </c>
      <c r="M600" t="s">
        <v>5</v>
      </c>
      <c r="N600" t="s">
        <v>6</v>
      </c>
      <c r="O600">
        <v>1</v>
      </c>
      <c r="P600" s="1">
        <v>43937.04451388889</v>
      </c>
    </row>
    <row r="601" spans="1:16" x14ac:dyDescent="0.25">
      <c r="A601">
        <v>535666</v>
      </c>
      <c r="B601" t="s">
        <v>0</v>
      </c>
      <c r="C601" t="s">
        <v>32</v>
      </c>
      <c r="D601" t="s">
        <v>1</v>
      </c>
      <c r="E601" t="s">
        <v>22</v>
      </c>
      <c r="F601" t="s">
        <v>23</v>
      </c>
      <c r="G601" t="s">
        <v>23</v>
      </c>
      <c r="H601" s="1">
        <v>43931</v>
      </c>
      <c r="I601" t="str">
        <f t="shared" si="19"/>
        <v>43931</v>
      </c>
      <c r="J601" t="str">
        <f t="shared" si="20"/>
        <v>43931KapchorwaRice</v>
      </c>
      <c r="K601">
        <v>112</v>
      </c>
      <c r="L601">
        <v>106</v>
      </c>
      <c r="M601" t="s">
        <v>5</v>
      </c>
      <c r="N601" t="s">
        <v>6</v>
      </c>
      <c r="O601">
        <v>1</v>
      </c>
      <c r="P601" s="1">
        <v>43937.044525462959</v>
      </c>
    </row>
    <row r="602" spans="1:16" x14ac:dyDescent="0.25">
      <c r="A602">
        <v>535667</v>
      </c>
      <c r="B602" t="s">
        <v>0</v>
      </c>
      <c r="C602" t="s">
        <v>32</v>
      </c>
      <c r="D602" t="s">
        <v>1</v>
      </c>
      <c r="E602" t="s">
        <v>22</v>
      </c>
      <c r="F602" t="s">
        <v>23</v>
      </c>
      <c r="G602" t="s">
        <v>24</v>
      </c>
      <c r="H602" s="1">
        <v>43931</v>
      </c>
      <c r="I602" t="str">
        <f t="shared" si="19"/>
        <v>43931</v>
      </c>
      <c r="J602" t="str">
        <f t="shared" si="20"/>
        <v>43931KapchorwaImported Rice</v>
      </c>
      <c r="K602">
        <v>126</v>
      </c>
      <c r="L602">
        <v>106</v>
      </c>
      <c r="M602" t="s">
        <v>5</v>
      </c>
      <c r="N602" t="s">
        <v>6</v>
      </c>
      <c r="O602">
        <v>1</v>
      </c>
      <c r="P602" s="1">
        <v>43937.044525462959</v>
      </c>
    </row>
    <row r="603" spans="1:16" x14ac:dyDescent="0.25">
      <c r="A603">
        <v>535673</v>
      </c>
      <c r="B603" t="s">
        <v>0</v>
      </c>
      <c r="C603" t="s">
        <v>27</v>
      </c>
      <c r="D603" t="s">
        <v>11</v>
      </c>
      <c r="E603" t="s">
        <v>3</v>
      </c>
      <c r="F603" t="s">
        <v>3</v>
      </c>
      <c r="G603" t="s">
        <v>39</v>
      </c>
      <c r="H603" s="1">
        <v>43931</v>
      </c>
      <c r="I603" t="str">
        <f t="shared" si="19"/>
        <v>43931</v>
      </c>
      <c r="J603" t="str">
        <f t="shared" si="20"/>
        <v>43931BujumburaDry Peas</v>
      </c>
      <c r="K603">
        <v>212</v>
      </c>
      <c r="L603">
        <v>207</v>
      </c>
      <c r="M603" t="s">
        <v>5</v>
      </c>
      <c r="N603" t="s">
        <v>6</v>
      </c>
      <c r="O603">
        <v>1</v>
      </c>
      <c r="P603" s="1">
        <v>43937.044548611113</v>
      </c>
    </row>
    <row r="604" spans="1:16" x14ac:dyDescent="0.25">
      <c r="A604">
        <v>535692</v>
      </c>
      <c r="B604" t="s">
        <v>0</v>
      </c>
      <c r="C604" t="s">
        <v>19</v>
      </c>
      <c r="D604" t="s">
        <v>11</v>
      </c>
      <c r="E604" t="s">
        <v>13</v>
      </c>
      <c r="F604" t="s">
        <v>13</v>
      </c>
      <c r="G604" t="s">
        <v>28</v>
      </c>
      <c r="H604" s="1">
        <v>43931</v>
      </c>
      <c r="I604" t="str">
        <f t="shared" si="19"/>
        <v>43931</v>
      </c>
      <c r="J604" t="str">
        <f t="shared" si="20"/>
        <v>43931KoberoRed Beans</v>
      </c>
      <c r="K604">
        <v>67</v>
      </c>
      <c r="L604">
        <v>62</v>
      </c>
      <c r="M604" t="s">
        <v>5</v>
      </c>
      <c r="N604" t="s">
        <v>6</v>
      </c>
      <c r="O604">
        <v>1</v>
      </c>
      <c r="P604" s="1">
        <v>43937.044664351852</v>
      </c>
    </row>
    <row r="605" spans="1:16" x14ac:dyDescent="0.25">
      <c r="A605">
        <v>535696</v>
      </c>
      <c r="B605" t="s">
        <v>0</v>
      </c>
      <c r="C605" t="s">
        <v>2</v>
      </c>
      <c r="D605" t="s">
        <v>1</v>
      </c>
      <c r="E605" t="s">
        <v>29</v>
      </c>
      <c r="F605" t="s">
        <v>30</v>
      </c>
      <c r="G605" t="s">
        <v>31</v>
      </c>
      <c r="H605" s="1">
        <v>43931</v>
      </c>
      <c r="I605" t="str">
        <f t="shared" si="19"/>
        <v>43931</v>
      </c>
      <c r="J605" t="str">
        <f t="shared" si="20"/>
        <v>43931KampalaDry Maize</v>
      </c>
      <c r="K605">
        <v>42</v>
      </c>
      <c r="L605">
        <v>34</v>
      </c>
      <c r="M605" t="s">
        <v>5</v>
      </c>
      <c r="N605" t="s">
        <v>6</v>
      </c>
      <c r="O605">
        <v>1</v>
      </c>
      <c r="P605" s="1">
        <v>43937.044699074075</v>
      </c>
    </row>
    <row r="606" spans="1:16" x14ac:dyDescent="0.25">
      <c r="A606">
        <v>535697</v>
      </c>
      <c r="B606" t="s">
        <v>0</v>
      </c>
      <c r="C606" t="s">
        <v>35</v>
      </c>
      <c r="D606" t="s">
        <v>11</v>
      </c>
      <c r="E606" t="s">
        <v>9</v>
      </c>
      <c r="F606" t="s">
        <v>17</v>
      </c>
      <c r="G606" t="s">
        <v>18</v>
      </c>
      <c r="H606" s="1">
        <v>43931</v>
      </c>
      <c r="I606" t="str">
        <f t="shared" si="19"/>
        <v>43931</v>
      </c>
      <c r="J606" t="str">
        <f t="shared" si="20"/>
        <v>43931NgoziRed Sorghum</v>
      </c>
      <c r="K606">
        <v>84</v>
      </c>
      <c r="L606">
        <v>78</v>
      </c>
      <c r="M606" t="s">
        <v>5</v>
      </c>
      <c r="N606" t="s">
        <v>6</v>
      </c>
      <c r="O606">
        <v>1</v>
      </c>
      <c r="P606" s="1">
        <v>43937.044710648152</v>
      </c>
    </row>
    <row r="607" spans="1:16" x14ac:dyDescent="0.25">
      <c r="A607">
        <v>535699</v>
      </c>
      <c r="B607" t="s">
        <v>0</v>
      </c>
      <c r="C607" t="s">
        <v>2</v>
      </c>
      <c r="D607" t="s">
        <v>1</v>
      </c>
      <c r="E607" t="s">
        <v>9</v>
      </c>
      <c r="F607" t="s">
        <v>17</v>
      </c>
      <c r="G607" t="s">
        <v>18</v>
      </c>
      <c r="H607" s="1">
        <v>43931</v>
      </c>
      <c r="I607" t="str">
        <f t="shared" si="19"/>
        <v>43931</v>
      </c>
      <c r="J607" t="str">
        <f t="shared" si="20"/>
        <v>43931KampalaRed Sorghum</v>
      </c>
      <c r="K607">
        <v>42</v>
      </c>
      <c r="L607">
        <v>36</v>
      </c>
      <c r="M607" t="s">
        <v>5</v>
      </c>
      <c r="N607" t="s">
        <v>6</v>
      </c>
      <c r="O607">
        <v>1</v>
      </c>
      <c r="P607" s="1">
        <v>43937.044710648152</v>
      </c>
    </row>
    <row r="608" spans="1:16" x14ac:dyDescent="0.25">
      <c r="A608">
        <v>535700</v>
      </c>
      <c r="B608" t="s">
        <v>0</v>
      </c>
      <c r="C608" t="s">
        <v>2</v>
      </c>
      <c r="D608" t="s">
        <v>1</v>
      </c>
      <c r="E608" t="s">
        <v>13</v>
      </c>
      <c r="F608" t="s">
        <v>13</v>
      </c>
      <c r="G608" t="s">
        <v>40</v>
      </c>
      <c r="H608" s="1">
        <v>43931</v>
      </c>
      <c r="I608" t="str">
        <f t="shared" si="19"/>
        <v>43931</v>
      </c>
      <c r="J608" t="str">
        <f t="shared" si="20"/>
        <v>43931KampalaBlack Beans (Dolichos)</v>
      </c>
      <c r="K608">
        <v>92</v>
      </c>
      <c r="L608">
        <v>84</v>
      </c>
      <c r="M608" t="s">
        <v>5</v>
      </c>
      <c r="N608" t="s">
        <v>6</v>
      </c>
      <c r="O608">
        <v>1</v>
      </c>
      <c r="P608" s="1">
        <v>43937.044722222221</v>
      </c>
    </row>
    <row r="609" spans="1:16" x14ac:dyDescent="0.25">
      <c r="A609">
        <v>535702</v>
      </c>
      <c r="B609" t="s">
        <v>0</v>
      </c>
      <c r="C609" t="s">
        <v>33</v>
      </c>
      <c r="D609" t="s">
        <v>1</v>
      </c>
      <c r="E609" t="s">
        <v>13</v>
      </c>
      <c r="F609" t="s">
        <v>13</v>
      </c>
      <c r="G609" t="s">
        <v>14</v>
      </c>
      <c r="H609" s="1">
        <v>43931</v>
      </c>
      <c r="I609" t="str">
        <f t="shared" si="19"/>
        <v>43931</v>
      </c>
      <c r="J609" t="str">
        <f t="shared" si="20"/>
        <v>43931KabaleMixed Beans</v>
      </c>
      <c r="K609">
        <v>98</v>
      </c>
      <c r="L609">
        <v>84</v>
      </c>
      <c r="M609" t="s">
        <v>5</v>
      </c>
      <c r="N609" t="s">
        <v>6</v>
      </c>
      <c r="O609">
        <v>1</v>
      </c>
      <c r="P609" s="1">
        <v>43937.044722222221</v>
      </c>
    </row>
    <row r="610" spans="1:16" x14ac:dyDescent="0.25">
      <c r="A610">
        <v>535703</v>
      </c>
      <c r="B610" t="s">
        <v>0</v>
      </c>
      <c r="C610" t="s">
        <v>2</v>
      </c>
      <c r="D610" t="s">
        <v>1</v>
      </c>
      <c r="E610" t="s">
        <v>13</v>
      </c>
      <c r="F610" t="s">
        <v>13</v>
      </c>
      <c r="G610" t="s">
        <v>37</v>
      </c>
      <c r="H610" s="1">
        <v>43931</v>
      </c>
      <c r="I610" t="str">
        <f t="shared" si="19"/>
        <v>43931</v>
      </c>
      <c r="J610" t="str">
        <f t="shared" si="20"/>
        <v>43931KampalaGreen Gram</v>
      </c>
      <c r="K610">
        <v>140</v>
      </c>
      <c r="L610">
        <v>126</v>
      </c>
      <c r="M610" t="s">
        <v>5</v>
      </c>
      <c r="N610" t="s">
        <v>6</v>
      </c>
      <c r="O610">
        <v>1</v>
      </c>
      <c r="P610" s="1">
        <v>43937.044733796298</v>
      </c>
    </row>
    <row r="611" spans="1:16" x14ac:dyDescent="0.25">
      <c r="A611">
        <v>535704</v>
      </c>
      <c r="B611" t="s">
        <v>0</v>
      </c>
      <c r="C611" t="s">
        <v>27</v>
      </c>
      <c r="D611" t="s">
        <v>11</v>
      </c>
      <c r="E611" t="s">
        <v>9</v>
      </c>
      <c r="F611" t="s">
        <v>10</v>
      </c>
      <c r="G611" t="s">
        <v>10</v>
      </c>
      <c r="H611" s="1">
        <v>43931</v>
      </c>
      <c r="I611" t="str">
        <f t="shared" si="19"/>
        <v>43931</v>
      </c>
      <c r="J611" t="str">
        <f t="shared" si="20"/>
        <v>43931BujumburaWheat</v>
      </c>
      <c r="K611">
        <v>84</v>
      </c>
      <c r="L611">
        <v>78</v>
      </c>
      <c r="M611" t="s">
        <v>5</v>
      </c>
      <c r="N611" t="s">
        <v>6</v>
      </c>
      <c r="O611">
        <v>1</v>
      </c>
      <c r="P611" s="1">
        <v>43937.044745370367</v>
      </c>
    </row>
    <row r="612" spans="1:16" x14ac:dyDescent="0.25">
      <c r="A612">
        <v>535721</v>
      </c>
      <c r="B612" t="s">
        <v>0</v>
      </c>
      <c r="C612" t="s">
        <v>12</v>
      </c>
      <c r="D612" t="s">
        <v>11</v>
      </c>
      <c r="E612" t="s">
        <v>3</v>
      </c>
      <c r="F612" t="s">
        <v>3</v>
      </c>
      <c r="G612" t="s">
        <v>39</v>
      </c>
      <c r="H612" s="1">
        <v>43931</v>
      </c>
      <c r="I612" t="str">
        <f t="shared" si="19"/>
        <v>43931</v>
      </c>
      <c r="J612" t="str">
        <f t="shared" si="20"/>
        <v>43931GitegaDry Peas</v>
      </c>
      <c r="K612">
        <v>173</v>
      </c>
      <c r="L612">
        <v>168</v>
      </c>
      <c r="M612" t="s">
        <v>5</v>
      </c>
      <c r="N612" t="s">
        <v>6</v>
      </c>
      <c r="O612">
        <v>1</v>
      </c>
      <c r="P612" s="1">
        <v>43937.04488425926</v>
      </c>
    </row>
    <row r="613" spans="1:16" x14ac:dyDescent="0.25">
      <c r="A613">
        <v>535725</v>
      </c>
      <c r="B613" t="s">
        <v>0</v>
      </c>
      <c r="C613" t="s">
        <v>12</v>
      </c>
      <c r="D613" t="s">
        <v>11</v>
      </c>
      <c r="E613" t="s">
        <v>13</v>
      </c>
      <c r="F613" t="s">
        <v>13</v>
      </c>
      <c r="G613" t="s">
        <v>28</v>
      </c>
      <c r="H613" s="1">
        <v>43931</v>
      </c>
      <c r="I613" t="str">
        <f t="shared" si="19"/>
        <v>43931</v>
      </c>
      <c r="J613" t="str">
        <f t="shared" si="20"/>
        <v>43931GitegaRed Beans</v>
      </c>
      <c r="K613">
        <v>78</v>
      </c>
      <c r="L613">
        <v>73</v>
      </c>
      <c r="M613" t="s">
        <v>5</v>
      </c>
      <c r="N613" t="s">
        <v>6</v>
      </c>
      <c r="O613">
        <v>1</v>
      </c>
      <c r="P613" s="1">
        <v>43937.044907407406</v>
      </c>
    </row>
    <row r="614" spans="1:16" x14ac:dyDescent="0.25">
      <c r="A614">
        <v>535727</v>
      </c>
      <c r="B614" t="s">
        <v>0</v>
      </c>
      <c r="C614" t="s">
        <v>38</v>
      </c>
      <c r="D614" t="s">
        <v>1</v>
      </c>
      <c r="E614" t="s">
        <v>13</v>
      </c>
      <c r="F614" t="s">
        <v>13</v>
      </c>
      <c r="G614" t="s">
        <v>37</v>
      </c>
      <c r="H614" s="1">
        <v>43931</v>
      </c>
      <c r="I614" t="str">
        <f t="shared" si="19"/>
        <v>43931</v>
      </c>
      <c r="J614" t="str">
        <f t="shared" si="20"/>
        <v>43931GuluGreen Gram</v>
      </c>
      <c r="K614">
        <v>112</v>
      </c>
      <c r="L614">
        <v>84</v>
      </c>
      <c r="M614" t="s">
        <v>5</v>
      </c>
      <c r="N614" t="s">
        <v>6</v>
      </c>
      <c r="O614">
        <v>1</v>
      </c>
      <c r="P614" s="1">
        <v>43937.044930555552</v>
      </c>
    </row>
    <row r="615" spans="1:16" x14ac:dyDescent="0.25">
      <c r="A615">
        <v>535731</v>
      </c>
      <c r="B615" t="s">
        <v>0</v>
      </c>
      <c r="C615" t="s">
        <v>12</v>
      </c>
      <c r="D615" t="s">
        <v>11</v>
      </c>
      <c r="E615" t="s">
        <v>9</v>
      </c>
      <c r="F615" t="s">
        <v>17</v>
      </c>
      <c r="G615" t="s">
        <v>18</v>
      </c>
      <c r="H615" s="1">
        <v>43931</v>
      </c>
      <c r="I615" t="str">
        <f t="shared" si="19"/>
        <v>43931</v>
      </c>
      <c r="J615" t="str">
        <f t="shared" si="20"/>
        <v>43931GitegaRed Sorghum</v>
      </c>
      <c r="K615">
        <v>84</v>
      </c>
      <c r="L615">
        <v>78</v>
      </c>
      <c r="M615" t="s">
        <v>5</v>
      </c>
      <c r="N615" t="s">
        <v>6</v>
      </c>
      <c r="O615">
        <v>1</v>
      </c>
      <c r="P615" s="1">
        <v>43937.044953703706</v>
      </c>
    </row>
    <row r="616" spans="1:16" x14ac:dyDescent="0.25">
      <c r="A616">
        <v>535736</v>
      </c>
      <c r="B616" t="s">
        <v>0</v>
      </c>
      <c r="C616" t="s">
        <v>25</v>
      </c>
      <c r="D616" t="s">
        <v>1</v>
      </c>
      <c r="E616" t="s">
        <v>13</v>
      </c>
      <c r="F616" t="s">
        <v>13</v>
      </c>
      <c r="G616" t="s">
        <v>40</v>
      </c>
      <c r="H616" s="1">
        <v>43931</v>
      </c>
      <c r="I616" t="str">
        <f t="shared" si="19"/>
        <v>43931</v>
      </c>
      <c r="J616" t="str">
        <f t="shared" si="20"/>
        <v>43931MasindiBlack Beans (Dolichos)</v>
      </c>
      <c r="K616">
        <v>92</v>
      </c>
      <c r="L616">
        <v>84</v>
      </c>
      <c r="M616" t="s">
        <v>5</v>
      </c>
      <c r="N616" t="s">
        <v>6</v>
      </c>
      <c r="O616">
        <v>1</v>
      </c>
      <c r="P616" s="1">
        <v>43937.044999999998</v>
      </c>
    </row>
    <row r="617" spans="1:16" x14ac:dyDescent="0.25">
      <c r="A617">
        <v>535737</v>
      </c>
      <c r="B617" t="s">
        <v>0</v>
      </c>
      <c r="C617" t="s">
        <v>32</v>
      </c>
      <c r="D617" t="s">
        <v>1</v>
      </c>
      <c r="E617" t="s">
        <v>29</v>
      </c>
      <c r="F617" t="s">
        <v>30</v>
      </c>
      <c r="G617" t="s">
        <v>31</v>
      </c>
      <c r="H617" s="1">
        <v>43931</v>
      </c>
      <c r="I617" t="str">
        <f t="shared" si="19"/>
        <v>43931</v>
      </c>
      <c r="J617" t="str">
        <f t="shared" si="20"/>
        <v>43931KapchorwaDry Maize</v>
      </c>
      <c r="K617">
        <v>42</v>
      </c>
      <c r="L617">
        <v>29</v>
      </c>
      <c r="M617" t="s">
        <v>5</v>
      </c>
      <c r="N617" t="s">
        <v>6</v>
      </c>
      <c r="O617">
        <v>1</v>
      </c>
      <c r="P617" s="1">
        <v>43937.044999999998</v>
      </c>
    </row>
    <row r="618" spans="1:16" x14ac:dyDescent="0.25">
      <c r="A618">
        <v>535740</v>
      </c>
      <c r="B618" t="s">
        <v>0</v>
      </c>
      <c r="C618" t="s">
        <v>38</v>
      </c>
      <c r="D618" t="s">
        <v>1</v>
      </c>
      <c r="E618" t="s">
        <v>13</v>
      </c>
      <c r="F618" t="s">
        <v>13</v>
      </c>
      <c r="G618" t="s">
        <v>14</v>
      </c>
      <c r="H618" s="1">
        <v>43931</v>
      </c>
      <c r="I618" t="str">
        <f t="shared" si="19"/>
        <v>43931</v>
      </c>
      <c r="J618" t="str">
        <f t="shared" si="20"/>
        <v>43931GuluMixed Beans</v>
      </c>
      <c r="K618">
        <v>92</v>
      </c>
      <c r="L618">
        <v>84</v>
      </c>
      <c r="M618" t="s">
        <v>5</v>
      </c>
      <c r="N618" t="s">
        <v>6</v>
      </c>
      <c r="O618">
        <v>1</v>
      </c>
      <c r="P618" s="1">
        <v>43937.045011574075</v>
      </c>
    </row>
    <row r="619" spans="1:16" x14ac:dyDescent="0.25">
      <c r="A619">
        <v>535743</v>
      </c>
      <c r="B619" t="s">
        <v>0</v>
      </c>
      <c r="C619" t="s">
        <v>25</v>
      </c>
      <c r="D619" t="s">
        <v>1</v>
      </c>
      <c r="E619" t="s">
        <v>22</v>
      </c>
      <c r="F619" t="s">
        <v>23</v>
      </c>
      <c r="G619" t="s">
        <v>24</v>
      </c>
      <c r="H619" s="1">
        <v>43931</v>
      </c>
      <c r="I619" t="str">
        <f t="shared" si="19"/>
        <v>43931</v>
      </c>
      <c r="J619" t="str">
        <f t="shared" si="20"/>
        <v>43931MasindiImported Rice</v>
      </c>
      <c r="K619">
        <v>112</v>
      </c>
      <c r="L619">
        <v>106</v>
      </c>
      <c r="M619" t="s">
        <v>5</v>
      </c>
      <c r="N619" t="s">
        <v>6</v>
      </c>
      <c r="O619">
        <v>1</v>
      </c>
      <c r="P619" s="1">
        <v>43937.045023148145</v>
      </c>
    </row>
    <row r="620" spans="1:16" x14ac:dyDescent="0.25">
      <c r="A620">
        <v>535748</v>
      </c>
      <c r="B620" t="s">
        <v>0</v>
      </c>
      <c r="C620" t="s">
        <v>25</v>
      </c>
      <c r="D620" t="s">
        <v>1</v>
      </c>
      <c r="E620" t="s">
        <v>13</v>
      </c>
      <c r="F620" t="s">
        <v>13</v>
      </c>
      <c r="G620" t="s">
        <v>28</v>
      </c>
      <c r="H620" s="1">
        <v>43931</v>
      </c>
      <c r="I620" t="str">
        <f t="shared" si="19"/>
        <v>43931</v>
      </c>
      <c r="J620" t="str">
        <f t="shared" si="20"/>
        <v>43931MasindiRed Beans</v>
      </c>
      <c r="K620">
        <v>120</v>
      </c>
      <c r="L620">
        <v>106</v>
      </c>
      <c r="M620" t="s">
        <v>5</v>
      </c>
      <c r="N620" t="s">
        <v>6</v>
      </c>
      <c r="O620">
        <v>1</v>
      </c>
      <c r="P620" s="1">
        <v>43937.045057870368</v>
      </c>
    </row>
    <row r="621" spans="1:16" x14ac:dyDescent="0.25">
      <c r="A621">
        <v>535751</v>
      </c>
      <c r="B621" t="s">
        <v>0</v>
      </c>
      <c r="C621" t="s">
        <v>19</v>
      </c>
      <c r="D621" t="s">
        <v>11</v>
      </c>
      <c r="E621" t="s">
        <v>3</v>
      </c>
      <c r="F621" t="s">
        <v>3</v>
      </c>
      <c r="G621" t="s">
        <v>15</v>
      </c>
      <c r="H621" s="1">
        <v>43931</v>
      </c>
      <c r="I621" t="str">
        <f t="shared" si="19"/>
        <v>43931</v>
      </c>
      <c r="J621" t="str">
        <f t="shared" si="20"/>
        <v>43931KoberoGreen Peas</v>
      </c>
      <c r="K621">
        <v>179</v>
      </c>
      <c r="L621">
        <v>168</v>
      </c>
      <c r="M621" t="s">
        <v>5</v>
      </c>
      <c r="N621" t="s">
        <v>6</v>
      </c>
      <c r="O621">
        <v>1</v>
      </c>
      <c r="P621" s="1">
        <v>43937.045069444444</v>
      </c>
    </row>
    <row r="622" spans="1:16" x14ac:dyDescent="0.25">
      <c r="A622">
        <v>535759</v>
      </c>
      <c r="B622" t="s">
        <v>0</v>
      </c>
      <c r="C622" t="s">
        <v>33</v>
      </c>
      <c r="D622" t="s">
        <v>1</v>
      </c>
      <c r="E622" t="s">
        <v>9</v>
      </c>
      <c r="F622" t="s">
        <v>17</v>
      </c>
      <c r="G622" t="s">
        <v>18</v>
      </c>
      <c r="H622" s="1">
        <v>43931</v>
      </c>
      <c r="I622" t="str">
        <f t="shared" si="19"/>
        <v>43931</v>
      </c>
      <c r="J622" t="str">
        <f t="shared" si="20"/>
        <v>43931KabaleRed Sorghum</v>
      </c>
      <c r="K622">
        <v>42</v>
      </c>
      <c r="L622">
        <v>34</v>
      </c>
      <c r="M622" t="s">
        <v>5</v>
      </c>
      <c r="N622" t="s">
        <v>6</v>
      </c>
      <c r="O622">
        <v>1</v>
      </c>
      <c r="P622" s="1">
        <v>43937.045115740744</v>
      </c>
    </row>
    <row r="623" spans="1:16" x14ac:dyDescent="0.25">
      <c r="A623">
        <v>535760</v>
      </c>
      <c r="B623" t="s">
        <v>0</v>
      </c>
      <c r="C623" t="s">
        <v>38</v>
      </c>
      <c r="D623" t="s">
        <v>1</v>
      </c>
      <c r="E623" t="s">
        <v>29</v>
      </c>
      <c r="F623" t="s">
        <v>30</v>
      </c>
      <c r="G623" t="s">
        <v>31</v>
      </c>
      <c r="H623" s="1">
        <v>43931</v>
      </c>
      <c r="I623" t="str">
        <f t="shared" si="19"/>
        <v>43931</v>
      </c>
      <c r="J623" t="str">
        <f t="shared" si="20"/>
        <v>43931GuluDry Maize</v>
      </c>
      <c r="K623">
        <v>42</v>
      </c>
      <c r="L623">
        <v>32</v>
      </c>
      <c r="M623" t="s">
        <v>5</v>
      </c>
      <c r="N623" t="s">
        <v>6</v>
      </c>
      <c r="O623">
        <v>1</v>
      </c>
      <c r="P623" s="1">
        <v>43937.045115740744</v>
      </c>
    </row>
    <row r="624" spans="1:16" x14ac:dyDescent="0.25">
      <c r="A624">
        <v>535763</v>
      </c>
      <c r="B624" t="s">
        <v>0</v>
      </c>
      <c r="C624" t="s">
        <v>35</v>
      </c>
      <c r="D624" t="s">
        <v>11</v>
      </c>
      <c r="E624" t="s">
        <v>9</v>
      </c>
      <c r="F624" t="s">
        <v>10</v>
      </c>
      <c r="G624" t="s">
        <v>10</v>
      </c>
      <c r="H624" s="1">
        <v>43931</v>
      </c>
      <c r="I624" t="str">
        <f t="shared" si="19"/>
        <v>43931</v>
      </c>
      <c r="J624" t="str">
        <f t="shared" si="20"/>
        <v>43931NgoziWheat</v>
      </c>
      <c r="K624">
        <v>84</v>
      </c>
      <c r="L624">
        <v>81</v>
      </c>
      <c r="M624" t="s">
        <v>5</v>
      </c>
      <c r="N624" t="s">
        <v>6</v>
      </c>
      <c r="O624">
        <v>1</v>
      </c>
      <c r="P624" s="1">
        <v>43937.045127314814</v>
      </c>
    </row>
    <row r="625" spans="1:16" x14ac:dyDescent="0.25">
      <c r="A625">
        <v>535764</v>
      </c>
      <c r="B625" t="s">
        <v>0</v>
      </c>
      <c r="C625" t="s">
        <v>2</v>
      </c>
      <c r="D625" t="s">
        <v>1</v>
      </c>
      <c r="E625" t="s">
        <v>13</v>
      </c>
      <c r="F625" t="s">
        <v>13</v>
      </c>
      <c r="G625" t="s">
        <v>14</v>
      </c>
      <c r="H625" s="1">
        <v>43931</v>
      </c>
      <c r="I625" t="str">
        <f t="shared" si="19"/>
        <v>43931</v>
      </c>
      <c r="J625" t="str">
        <f t="shared" si="20"/>
        <v>43931KampalaMixed Beans</v>
      </c>
      <c r="K625">
        <v>106</v>
      </c>
      <c r="L625">
        <v>98</v>
      </c>
      <c r="M625" t="s">
        <v>5</v>
      </c>
      <c r="N625" t="s">
        <v>6</v>
      </c>
      <c r="O625">
        <v>1</v>
      </c>
      <c r="P625" s="1">
        <v>43937.045138888891</v>
      </c>
    </row>
    <row r="626" spans="1:16" x14ac:dyDescent="0.25">
      <c r="A626">
        <v>535769</v>
      </c>
      <c r="B626" t="s">
        <v>0</v>
      </c>
      <c r="C626" t="s">
        <v>27</v>
      </c>
      <c r="D626" t="s">
        <v>11</v>
      </c>
      <c r="E626" t="s">
        <v>13</v>
      </c>
      <c r="F626" t="s">
        <v>13</v>
      </c>
      <c r="G626" t="s">
        <v>26</v>
      </c>
      <c r="H626" s="1">
        <v>43931</v>
      </c>
      <c r="I626" t="str">
        <f t="shared" si="19"/>
        <v>43931</v>
      </c>
      <c r="J626" t="str">
        <f t="shared" si="20"/>
        <v>43931BujumburaYellow Beans</v>
      </c>
      <c r="K626">
        <v>123</v>
      </c>
      <c r="L626">
        <v>112</v>
      </c>
      <c r="M626" t="s">
        <v>5</v>
      </c>
      <c r="N626" t="s">
        <v>6</v>
      </c>
      <c r="O626">
        <v>1</v>
      </c>
      <c r="P626" s="1">
        <v>43937.045219907406</v>
      </c>
    </row>
    <row r="627" spans="1:16" x14ac:dyDescent="0.25">
      <c r="A627">
        <v>535785</v>
      </c>
      <c r="B627" t="s">
        <v>0</v>
      </c>
      <c r="C627" t="s">
        <v>25</v>
      </c>
      <c r="D627" t="s">
        <v>1</v>
      </c>
      <c r="E627" t="s">
        <v>3</v>
      </c>
      <c r="F627" t="s">
        <v>3</v>
      </c>
      <c r="G627" t="s">
        <v>4</v>
      </c>
      <c r="H627" s="1">
        <v>43931</v>
      </c>
      <c r="I627" t="str">
        <f t="shared" si="19"/>
        <v>43931</v>
      </c>
      <c r="J627" t="str">
        <f t="shared" si="20"/>
        <v>43931MasindiCowpeas</v>
      </c>
      <c r="K627">
        <v>126</v>
      </c>
      <c r="L627">
        <v>106</v>
      </c>
      <c r="M627" t="s">
        <v>5</v>
      </c>
      <c r="N627" t="s">
        <v>6</v>
      </c>
      <c r="O627">
        <v>1</v>
      </c>
      <c r="P627" s="1">
        <v>43937.045370370368</v>
      </c>
    </row>
    <row r="628" spans="1:16" x14ac:dyDescent="0.25">
      <c r="A628">
        <v>535787</v>
      </c>
      <c r="B628" t="s">
        <v>0</v>
      </c>
      <c r="C628" t="s">
        <v>35</v>
      </c>
      <c r="D628" t="s">
        <v>11</v>
      </c>
      <c r="E628" t="s">
        <v>13</v>
      </c>
      <c r="F628" t="s">
        <v>13</v>
      </c>
      <c r="G628" t="s">
        <v>28</v>
      </c>
      <c r="H628" s="1">
        <v>43931</v>
      </c>
      <c r="I628" t="str">
        <f t="shared" si="19"/>
        <v>43931</v>
      </c>
      <c r="J628" t="str">
        <f t="shared" si="20"/>
        <v>43931NgoziRed Beans</v>
      </c>
      <c r="K628">
        <v>84</v>
      </c>
      <c r="L628">
        <v>78</v>
      </c>
      <c r="M628" t="s">
        <v>5</v>
      </c>
      <c r="N628" t="s">
        <v>6</v>
      </c>
      <c r="O628">
        <v>1</v>
      </c>
      <c r="P628" s="1">
        <v>43937.045381944445</v>
      </c>
    </row>
    <row r="629" spans="1:16" x14ac:dyDescent="0.25">
      <c r="A629">
        <v>535788</v>
      </c>
      <c r="B629" t="s">
        <v>0</v>
      </c>
      <c r="C629" t="s">
        <v>2</v>
      </c>
      <c r="D629" t="s">
        <v>1</v>
      </c>
      <c r="E629" t="s">
        <v>22</v>
      </c>
      <c r="F629" t="s">
        <v>23</v>
      </c>
      <c r="G629" t="s">
        <v>24</v>
      </c>
      <c r="H629" s="1">
        <v>43931</v>
      </c>
      <c r="I629" t="str">
        <f t="shared" si="19"/>
        <v>43931</v>
      </c>
      <c r="J629" t="str">
        <f t="shared" si="20"/>
        <v>43931KampalaImported Rice</v>
      </c>
      <c r="K629">
        <v>126</v>
      </c>
      <c r="L629">
        <v>106</v>
      </c>
      <c r="M629" t="s">
        <v>5</v>
      </c>
      <c r="N629" t="s">
        <v>6</v>
      </c>
      <c r="O629">
        <v>1</v>
      </c>
      <c r="P629" s="1">
        <v>43937.045393518521</v>
      </c>
    </row>
    <row r="630" spans="1:16" x14ac:dyDescent="0.25">
      <c r="A630">
        <v>535798</v>
      </c>
      <c r="B630" t="s">
        <v>0</v>
      </c>
      <c r="C630" t="s">
        <v>19</v>
      </c>
      <c r="D630" t="s">
        <v>11</v>
      </c>
      <c r="E630" t="s">
        <v>29</v>
      </c>
      <c r="F630" t="s">
        <v>30</v>
      </c>
      <c r="G630" t="s">
        <v>31</v>
      </c>
      <c r="H630" s="1">
        <v>43931</v>
      </c>
      <c r="I630" t="str">
        <f t="shared" si="19"/>
        <v>43931</v>
      </c>
      <c r="J630" t="str">
        <f t="shared" si="20"/>
        <v>43931KoberoDry Maize</v>
      </c>
      <c r="K630">
        <v>39</v>
      </c>
      <c r="L630">
        <v>36</v>
      </c>
      <c r="M630" t="s">
        <v>5</v>
      </c>
      <c r="N630" t="s">
        <v>6</v>
      </c>
      <c r="O630">
        <v>1</v>
      </c>
      <c r="P630" s="1">
        <v>43937.045474537037</v>
      </c>
    </row>
    <row r="631" spans="1:16" x14ac:dyDescent="0.25">
      <c r="A631">
        <v>535804</v>
      </c>
      <c r="B631" t="s">
        <v>0</v>
      </c>
      <c r="C631" t="s">
        <v>38</v>
      </c>
      <c r="D631" t="s">
        <v>1</v>
      </c>
      <c r="E631" t="s">
        <v>22</v>
      </c>
      <c r="F631" t="s">
        <v>23</v>
      </c>
      <c r="G631" t="s">
        <v>24</v>
      </c>
      <c r="H631" s="1">
        <v>43931</v>
      </c>
      <c r="I631" t="str">
        <f t="shared" si="19"/>
        <v>43931</v>
      </c>
      <c r="J631" t="str">
        <f t="shared" si="20"/>
        <v>43931GuluImported Rice</v>
      </c>
      <c r="K631">
        <v>112</v>
      </c>
      <c r="L631">
        <v>106</v>
      </c>
      <c r="M631" t="s">
        <v>5</v>
      </c>
      <c r="N631" t="s">
        <v>6</v>
      </c>
      <c r="O631">
        <v>1</v>
      </c>
      <c r="P631" s="1">
        <v>43937.04550925926</v>
      </c>
    </row>
    <row r="632" spans="1:16" x14ac:dyDescent="0.25">
      <c r="A632">
        <v>535807</v>
      </c>
      <c r="B632" t="s">
        <v>0</v>
      </c>
      <c r="C632" t="s">
        <v>38</v>
      </c>
      <c r="D632" t="s">
        <v>1</v>
      </c>
      <c r="E632" t="s">
        <v>3</v>
      </c>
      <c r="F632" t="s">
        <v>3</v>
      </c>
      <c r="G632" t="s">
        <v>4</v>
      </c>
      <c r="H632" s="1">
        <v>43931</v>
      </c>
      <c r="I632" t="str">
        <f t="shared" si="19"/>
        <v>43931</v>
      </c>
      <c r="J632" t="str">
        <f t="shared" si="20"/>
        <v>43931GuluCowpeas</v>
      </c>
      <c r="K632">
        <v>154</v>
      </c>
      <c r="L632">
        <v>120</v>
      </c>
      <c r="M632" t="s">
        <v>5</v>
      </c>
      <c r="N632" t="s">
        <v>6</v>
      </c>
      <c r="O632">
        <v>1</v>
      </c>
      <c r="P632" s="1">
        <v>43937.045532407406</v>
      </c>
    </row>
    <row r="633" spans="1:16" x14ac:dyDescent="0.25">
      <c r="A633">
        <v>535815</v>
      </c>
      <c r="B633" t="s">
        <v>0</v>
      </c>
      <c r="C633" t="s">
        <v>25</v>
      </c>
      <c r="D633" t="s">
        <v>1</v>
      </c>
      <c r="E633" t="s">
        <v>13</v>
      </c>
      <c r="F633" t="s">
        <v>13</v>
      </c>
      <c r="G633" t="s">
        <v>14</v>
      </c>
      <c r="H633" s="1">
        <v>43931</v>
      </c>
      <c r="I633" t="str">
        <f t="shared" si="19"/>
        <v>43931</v>
      </c>
      <c r="J633" t="str">
        <f t="shared" si="20"/>
        <v>43931MasindiMixed Beans</v>
      </c>
      <c r="K633">
        <v>98</v>
      </c>
      <c r="L633">
        <v>84</v>
      </c>
      <c r="M633" t="s">
        <v>5</v>
      </c>
      <c r="N633" t="s">
        <v>6</v>
      </c>
      <c r="O633">
        <v>1</v>
      </c>
      <c r="P633" s="1">
        <v>43937.045590277776</v>
      </c>
    </row>
    <row r="634" spans="1:16" x14ac:dyDescent="0.25">
      <c r="A634">
        <v>535824</v>
      </c>
      <c r="B634" t="s">
        <v>0</v>
      </c>
      <c r="C634" t="s">
        <v>2</v>
      </c>
      <c r="D634" t="s">
        <v>1</v>
      </c>
      <c r="E634" t="s">
        <v>3</v>
      </c>
      <c r="F634" t="s">
        <v>3</v>
      </c>
      <c r="G634" t="s">
        <v>4</v>
      </c>
      <c r="H634" s="1">
        <v>43931</v>
      </c>
      <c r="I634" t="str">
        <f t="shared" si="19"/>
        <v>43931</v>
      </c>
      <c r="J634" t="str">
        <f t="shared" si="20"/>
        <v>43931KampalaCowpeas</v>
      </c>
      <c r="K634">
        <v>168</v>
      </c>
      <c r="L634">
        <v>140</v>
      </c>
      <c r="M634" t="s">
        <v>5</v>
      </c>
      <c r="N634" t="s">
        <v>6</v>
      </c>
      <c r="O634">
        <v>1</v>
      </c>
      <c r="P634" s="1">
        <v>43937.045706018522</v>
      </c>
    </row>
    <row r="635" spans="1:16" x14ac:dyDescent="0.25">
      <c r="A635">
        <v>535834</v>
      </c>
      <c r="B635" t="s">
        <v>0</v>
      </c>
      <c r="C635" t="s">
        <v>32</v>
      </c>
      <c r="D635" t="s">
        <v>1</v>
      </c>
      <c r="E635" t="s">
        <v>13</v>
      </c>
      <c r="F635" t="s">
        <v>13</v>
      </c>
      <c r="G635" t="s">
        <v>40</v>
      </c>
      <c r="H635" s="1">
        <v>43931</v>
      </c>
      <c r="I635" t="str">
        <f t="shared" si="19"/>
        <v>43931</v>
      </c>
      <c r="J635" t="str">
        <f t="shared" si="20"/>
        <v>43931KapchorwaBlack Beans (Dolichos)</v>
      </c>
      <c r="K635">
        <v>98</v>
      </c>
      <c r="L635">
        <v>84</v>
      </c>
      <c r="M635" t="s">
        <v>5</v>
      </c>
      <c r="N635" t="s">
        <v>6</v>
      </c>
      <c r="O635">
        <v>1</v>
      </c>
      <c r="P635" s="1">
        <v>43937.045775462961</v>
      </c>
    </row>
    <row r="636" spans="1:16" x14ac:dyDescent="0.25">
      <c r="A636">
        <v>535838</v>
      </c>
      <c r="B636" t="s">
        <v>0</v>
      </c>
      <c r="C636" t="s">
        <v>34</v>
      </c>
      <c r="D636" t="s">
        <v>1</v>
      </c>
      <c r="E636" t="s">
        <v>22</v>
      </c>
      <c r="F636" t="s">
        <v>23</v>
      </c>
      <c r="G636" t="s">
        <v>23</v>
      </c>
      <c r="H636" s="1">
        <v>43931</v>
      </c>
      <c r="I636" t="str">
        <f t="shared" si="19"/>
        <v>43931</v>
      </c>
      <c r="J636" t="str">
        <f t="shared" si="20"/>
        <v>43931LiraRice</v>
      </c>
      <c r="K636">
        <v>112</v>
      </c>
      <c r="L636">
        <v>106</v>
      </c>
      <c r="M636" t="s">
        <v>5</v>
      </c>
      <c r="N636" t="s">
        <v>6</v>
      </c>
      <c r="O636">
        <v>1</v>
      </c>
      <c r="P636" s="1">
        <v>43937.045810185184</v>
      </c>
    </row>
    <row r="637" spans="1:16" x14ac:dyDescent="0.25">
      <c r="A637">
        <v>535847</v>
      </c>
      <c r="B637" t="s">
        <v>0</v>
      </c>
      <c r="C637" t="s">
        <v>2</v>
      </c>
      <c r="D637" t="s">
        <v>1</v>
      </c>
      <c r="E637" t="s">
        <v>9</v>
      </c>
      <c r="F637" t="s">
        <v>20</v>
      </c>
      <c r="G637" t="s">
        <v>21</v>
      </c>
      <c r="H637" s="1">
        <v>43931</v>
      </c>
      <c r="I637" t="str">
        <f t="shared" si="19"/>
        <v>43931</v>
      </c>
      <c r="J637" t="str">
        <f t="shared" si="20"/>
        <v>43931KampalaMillet Grain</v>
      </c>
      <c r="K637">
        <v>70</v>
      </c>
      <c r="L637">
        <v>64</v>
      </c>
      <c r="M637" t="s">
        <v>5</v>
      </c>
      <c r="N637" t="s">
        <v>6</v>
      </c>
      <c r="O637">
        <v>1</v>
      </c>
      <c r="P637" s="1">
        <v>43937.045902777776</v>
      </c>
    </row>
    <row r="638" spans="1:16" x14ac:dyDescent="0.25">
      <c r="A638">
        <v>535848</v>
      </c>
      <c r="B638" t="s">
        <v>0</v>
      </c>
      <c r="C638" t="s">
        <v>19</v>
      </c>
      <c r="D638" t="s">
        <v>11</v>
      </c>
      <c r="E638" t="s">
        <v>13</v>
      </c>
      <c r="F638" t="s">
        <v>13</v>
      </c>
      <c r="G638" t="s">
        <v>14</v>
      </c>
      <c r="H638" s="1">
        <v>43931</v>
      </c>
      <c r="I638" t="str">
        <f t="shared" si="19"/>
        <v>43931</v>
      </c>
      <c r="J638" t="str">
        <f t="shared" si="20"/>
        <v>43931KoberoMixed Beans</v>
      </c>
      <c r="K638">
        <v>73</v>
      </c>
      <c r="L638">
        <v>67</v>
      </c>
      <c r="M638" t="s">
        <v>5</v>
      </c>
      <c r="N638" t="s">
        <v>6</v>
      </c>
      <c r="O638">
        <v>1</v>
      </c>
      <c r="P638" s="1">
        <v>43937.045914351853</v>
      </c>
    </row>
    <row r="639" spans="1:16" x14ac:dyDescent="0.25">
      <c r="A639">
        <v>535849</v>
      </c>
      <c r="B639" t="s">
        <v>0</v>
      </c>
      <c r="C639" t="s">
        <v>38</v>
      </c>
      <c r="D639" t="s">
        <v>1</v>
      </c>
      <c r="E639" t="s">
        <v>9</v>
      </c>
      <c r="F639" t="s">
        <v>20</v>
      </c>
      <c r="G639" t="s">
        <v>21</v>
      </c>
      <c r="H639" s="1">
        <v>43931</v>
      </c>
      <c r="I639" t="str">
        <f t="shared" si="19"/>
        <v>43931</v>
      </c>
      <c r="J639" t="str">
        <f t="shared" si="20"/>
        <v>43931GuluMillet Grain</v>
      </c>
      <c r="K639">
        <v>56</v>
      </c>
      <c r="L639">
        <v>45</v>
      </c>
      <c r="M639" t="s">
        <v>5</v>
      </c>
      <c r="N639" t="s">
        <v>6</v>
      </c>
      <c r="O639">
        <v>1</v>
      </c>
      <c r="P639" s="1">
        <v>43937.045914351853</v>
      </c>
    </row>
    <row r="640" spans="1:16" x14ac:dyDescent="0.25">
      <c r="A640">
        <v>535853</v>
      </c>
      <c r="B640" t="s">
        <v>0</v>
      </c>
      <c r="C640" t="s">
        <v>19</v>
      </c>
      <c r="D640" t="s">
        <v>11</v>
      </c>
      <c r="E640" t="s">
        <v>9</v>
      </c>
      <c r="F640" t="s">
        <v>20</v>
      </c>
      <c r="G640" t="s">
        <v>21</v>
      </c>
      <c r="H640" s="1">
        <v>43931</v>
      </c>
      <c r="I640" t="str">
        <f t="shared" si="19"/>
        <v>43931</v>
      </c>
      <c r="J640" t="str">
        <f t="shared" si="20"/>
        <v>43931KoberoMillet Grain</v>
      </c>
      <c r="K640">
        <v>78</v>
      </c>
      <c r="L640">
        <v>73</v>
      </c>
      <c r="M640" t="s">
        <v>5</v>
      </c>
      <c r="N640" t="s">
        <v>6</v>
      </c>
      <c r="O640">
        <v>1</v>
      </c>
      <c r="P640" s="1">
        <v>43937.045937499999</v>
      </c>
    </row>
    <row r="641" spans="1:16" x14ac:dyDescent="0.25">
      <c r="A641">
        <v>535857</v>
      </c>
      <c r="B641" t="s">
        <v>0</v>
      </c>
      <c r="C641" t="s">
        <v>25</v>
      </c>
      <c r="D641" t="s">
        <v>1</v>
      </c>
      <c r="E641" t="s">
        <v>3</v>
      </c>
      <c r="F641" t="s">
        <v>3</v>
      </c>
      <c r="G641" t="s">
        <v>15</v>
      </c>
      <c r="H641" s="1">
        <v>43931</v>
      </c>
      <c r="I641" t="str">
        <f t="shared" si="19"/>
        <v>43931</v>
      </c>
      <c r="J641" t="str">
        <f t="shared" si="20"/>
        <v>43931MasindiGreen Peas</v>
      </c>
      <c r="K641">
        <v>140</v>
      </c>
      <c r="L641">
        <v>126</v>
      </c>
      <c r="M641" t="s">
        <v>5</v>
      </c>
      <c r="N641" t="s">
        <v>6</v>
      </c>
      <c r="O641">
        <v>1</v>
      </c>
      <c r="P641" s="1">
        <v>43937.045960648145</v>
      </c>
    </row>
    <row r="642" spans="1:16" x14ac:dyDescent="0.25">
      <c r="A642">
        <v>535866</v>
      </c>
      <c r="B642" t="s">
        <v>0</v>
      </c>
      <c r="C642" t="s">
        <v>27</v>
      </c>
      <c r="D642" t="s">
        <v>11</v>
      </c>
      <c r="E642" t="s">
        <v>13</v>
      </c>
      <c r="F642" t="s">
        <v>13</v>
      </c>
      <c r="G642" t="s">
        <v>28</v>
      </c>
      <c r="H642" s="1">
        <v>43931</v>
      </c>
      <c r="I642" t="str">
        <f t="shared" ref="I642:I705" si="21">LEFT(H642,10)</f>
        <v>43931</v>
      </c>
      <c r="J642" t="str">
        <f t="shared" si="20"/>
        <v>43931BujumburaRed Beans</v>
      </c>
      <c r="K642">
        <v>84</v>
      </c>
      <c r="L642">
        <v>78</v>
      </c>
      <c r="M642" t="s">
        <v>5</v>
      </c>
      <c r="N642" t="s">
        <v>6</v>
      </c>
      <c r="O642">
        <v>1</v>
      </c>
      <c r="P642" s="1">
        <v>43937.046018518522</v>
      </c>
    </row>
    <row r="643" spans="1:16" x14ac:dyDescent="0.25">
      <c r="A643">
        <v>535870</v>
      </c>
      <c r="B643" t="s">
        <v>0</v>
      </c>
      <c r="C643" t="s">
        <v>12</v>
      </c>
      <c r="D643" t="s">
        <v>11</v>
      </c>
      <c r="E643" t="s">
        <v>13</v>
      </c>
      <c r="F643" t="s">
        <v>13</v>
      </c>
      <c r="G643" t="s">
        <v>14</v>
      </c>
      <c r="H643" s="1">
        <v>43931</v>
      </c>
      <c r="I643" t="str">
        <f t="shared" si="21"/>
        <v>43931</v>
      </c>
      <c r="J643" t="str">
        <f t="shared" si="20"/>
        <v>43931GitegaMixed Beans</v>
      </c>
      <c r="K643">
        <v>73</v>
      </c>
      <c r="L643">
        <v>67</v>
      </c>
      <c r="M643" t="s">
        <v>5</v>
      </c>
      <c r="N643" t="s">
        <v>6</v>
      </c>
      <c r="O643">
        <v>1</v>
      </c>
      <c r="P643" s="1">
        <v>43937.046041666668</v>
      </c>
    </row>
    <row r="644" spans="1:16" x14ac:dyDescent="0.25">
      <c r="A644">
        <v>535874</v>
      </c>
      <c r="B644" t="s">
        <v>0</v>
      </c>
      <c r="C644" t="s">
        <v>2</v>
      </c>
      <c r="D644" t="s">
        <v>1</v>
      </c>
      <c r="E644" t="s">
        <v>13</v>
      </c>
      <c r="F644" t="s">
        <v>13</v>
      </c>
      <c r="G644" t="s">
        <v>26</v>
      </c>
      <c r="H644" s="1">
        <v>43931</v>
      </c>
      <c r="I644" t="str">
        <f t="shared" si="21"/>
        <v>43931</v>
      </c>
      <c r="J644" t="str">
        <f t="shared" si="20"/>
        <v>43931KampalaYellow Beans</v>
      </c>
      <c r="K644">
        <v>140</v>
      </c>
      <c r="L644">
        <v>126</v>
      </c>
      <c r="M644" t="s">
        <v>5</v>
      </c>
      <c r="N644" t="s">
        <v>6</v>
      </c>
      <c r="O644">
        <v>1</v>
      </c>
      <c r="P644" s="1">
        <v>43937.046099537038</v>
      </c>
    </row>
    <row r="645" spans="1:16" x14ac:dyDescent="0.25">
      <c r="A645">
        <v>535893</v>
      </c>
      <c r="B645" t="s">
        <v>0</v>
      </c>
      <c r="C645" t="s">
        <v>19</v>
      </c>
      <c r="D645" t="s">
        <v>11</v>
      </c>
      <c r="E645" t="s">
        <v>3</v>
      </c>
      <c r="F645" t="s">
        <v>3</v>
      </c>
      <c r="G645" t="s">
        <v>39</v>
      </c>
      <c r="H645" s="1">
        <v>43931</v>
      </c>
      <c r="I645" t="str">
        <f t="shared" si="21"/>
        <v>43931</v>
      </c>
      <c r="J645" t="str">
        <f t="shared" si="20"/>
        <v>43931KoberoDry Peas</v>
      </c>
      <c r="K645">
        <v>179</v>
      </c>
      <c r="L645">
        <v>168</v>
      </c>
      <c r="M645" t="s">
        <v>5</v>
      </c>
      <c r="N645" t="s">
        <v>6</v>
      </c>
      <c r="O645">
        <v>1</v>
      </c>
      <c r="P645" s="1">
        <v>43937.046226851853</v>
      </c>
    </row>
    <row r="646" spans="1:16" x14ac:dyDescent="0.25">
      <c r="A646">
        <v>535902</v>
      </c>
      <c r="B646" t="s">
        <v>0</v>
      </c>
      <c r="C646" t="s">
        <v>35</v>
      </c>
      <c r="D646" t="s">
        <v>11</v>
      </c>
      <c r="E646" t="s">
        <v>3</v>
      </c>
      <c r="F646" t="s">
        <v>3</v>
      </c>
      <c r="G646" t="s">
        <v>39</v>
      </c>
      <c r="H646" s="1">
        <v>43931</v>
      </c>
      <c r="I646" t="str">
        <f t="shared" si="21"/>
        <v>43931</v>
      </c>
      <c r="J646" t="str">
        <f t="shared" si="20"/>
        <v>43931NgoziDry Peas</v>
      </c>
      <c r="K646">
        <v>224</v>
      </c>
      <c r="L646">
        <v>212</v>
      </c>
      <c r="M646" t="s">
        <v>5</v>
      </c>
      <c r="N646" t="s">
        <v>6</v>
      </c>
      <c r="O646">
        <v>1</v>
      </c>
      <c r="P646" s="1">
        <v>43937.046296296299</v>
      </c>
    </row>
    <row r="647" spans="1:16" x14ac:dyDescent="0.25">
      <c r="A647">
        <v>535904</v>
      </c>
      <c r="B647" t="s">
        <v>0</v>
      </c>
      <c r="C647" t="s">
        <v>27</v>
      </c>
      <c r="D647" t="s">
        <v>11</v>
      </c>
      <c r="E647" t="s">
        <v>13</v>
      </c>
      <c r="F647" t="s">
        <v>13</v>
      </c>
      <c r="G647" t="s">
        <v>14</v>
      </c>
      <c r="H647" s="1">
        <v>43931</v>
      </c>
      <c r="I647" t="str">
        <f t="shared" si="21"/>
        <v>43931</v>
      </c>
      <c r="J647" t="str">
        <f t="shared" si="20"/>
        <v>43931BujumburaMixed Beans</v>
      </c>
      <c r="K647">
        <v>84</v>
      </c>
      <c r="L647">
        <v>78</v>
      </c>
      <c r="M647" t="s">
        <v>5</v>
      </c>
      <c r="N647" t="s">
        <v>6</v>
      </c>
      <c r="O647">
        <v>1</v>
      </c>
      <c r="P647" s="1">
        <v>43937.046307870369</v>
      </c>
    </row>
    <row r="648" spans="1:16" x14ac:dyDescent="0.25">
      <c r="A648">
        <v>535906</v>
      </c>
      <c r="B648" t="s">
        <v>0</v>
      </c>
      <c r="C648" t="s">
        <v>25</v>
      </c>
      <c r="D648" t="s">
        <v>1</v>
      </c>
      <c r="E648" t="s">
        <v>13</v>
      </c>
      <c r="F648" t="s">
        <v>13</v>
      </c>
      <c r="G648" t="s">
        <v>26</v>
      </c>
      <c r="H648" s="1">
        <v>43931</v>
      </c>
      <c r="I648" t="str">
        <f t="shared" si="21"/>
        <v>43931</v>
      </c>
      <c r="J648" t="str">
        <f t="shared" si="20"/>
        <v>43931MasindiYellow Beans</v>
      </c>
      <c r="K648">
        <v>140</v>
      </c>
      <c r="L648">
        <v>120</v>
      </c>
      <c r="M648" t="s">
        <v>5</v>
      </c>
      <c r="N648" t="s">
        <v>6</v>
      </c>
      <c r="O648">
        <v>1</v>
      </c>
      <c r="P648" s="1">
        <v>43937.046319444446</v>
      </c>
    </row>
    <row r="649" spans="1:16" x14ac:dyDescent="0.25">
      <c r="A649">
        <v>535909</v>
      </c>
      <c r="B649" t="s">
        <v>0</v>
      </c>
      <c r="C649" t="s">
        <v>35</v>
      </c>
      <c r="D649" t="s">
        <v>11</v>
      </c>
      <c r="E649" t="s">
        <v>13</v>
      </c>
      <c r="F649" t="s">
        <v>13</v>
      </c>
      <c r="G649" t="s">
        <v>26</v>
      </c>
      <c r="H649" s="1">
        <v>43931</v>
      </c>
      <c r="I649" t="str">
        <f t="shared" si="21"/>
        <v>43931</v>
      </c>
      <c r="J649" t="str">
        <f t="shared" si="20"/>
        <v>43931NgoziYellow Beans</v>
      </c>
      <c r="K649">
        <v>134</v>
      </c>
      <c r="L649">
        <v>129</v>
      </c>
      <c r="M649" t="s">
        <v>5</v>
      </c>
      <c r="N649" t="s">
        <v>6</v>
      </c>
      <c r="O649">
        <v>1</v>
      </c>
      <c r="P649" s="1">
        <v>43937.046331018515</v>
      </c>
    </row>
    <row r="650" spans="1:16" x14ac:dyDescent="0.25">
      <c r="A650">
        <v>535918</v>
      </c>
      <c r="B650" t="s">
        <v>0</v>
      </c>
      <c r="C650" t="s">
        <v>32</v>
      </c>
      <c r="D650" t="s">
        <v>1</v>
      </c>
      <c r="E650" t="s">
        <v>9</v>
      </c>
      <c r="F650" t="s">
        <v>10</v>
      </c>
      <c r="G650" t="s">
        <v>10</v>
      </c>
      <c r="H650" s="1">
        <v>43931</v>
      </c>
      <c r="I650" t="str">
        <f t="shared" si="21"/>
        <v>43931</v>
      </c>
      <c r="J650" t="str">
        <f t="shared" si="20"/>
        <v>43931KapchorwaWheat</v>
      </c>
      <c r="K650">
        <v>42</v>
      </c>
      <c r="L650">
        <v>28</v>
      </c>
      <c r="M650" t="s">
        <v>5</v>
      </c>
      <c r="N650" t="s">
        <v>6</v>
      </c>
      <c r="O650">
        <v>1</v>
      </c>
      <c r="P650" s="1">
        <v>43937.046412037038</v>
      </c>
    </row>
    <row r="651" spans="1:16" x14ac:dyDescent="0.25">
      <c r="A651">
        <v>535924</v>
      </c>
      <c r="B651" t="s">
        <v>0</v>
      </c>
      <c r="C651" t="s">
        <v>12</v>
      </c>
      <c r="D651" t="s">
        <v>11</v>
      </c>
      <c r="E651" t="s">
        <v>29</v>
      </c>
      <c r="F651" t="s">
        <v>30</v>
      </c>
      <c r="G651" t="s">
        <v>31</v>
      </c>
      <c r="H651" s="1">
        <v>43931</v>
      </c>
      <c r="I651" t="str">
        <f t="shared" si="21"/>
        <v>43931</v>
      </c>
      <c r="J651" t="str">
        <f t="shared" si="20"/>
        <v>43931GitegaDry Maize</v>
      </c>
      <c r="K651">
        <v>39</v>
      </c>
      <c r="L651">
        <v>34</v>
      </c>
      <c r="M651" t="s">
        <v>5</v>
      </c>
      <c r="N651" t="s">
        <v>6</v>
      </c>
      <c r="O651">
        <v>1</v>
      </c>
      <c r="P651" s="1">
        <v>43937.046481481484</v>
      </c>
    </row>
    <row r="652" spans="1:16" x14ac:dyDescent="0.25">
      <c r="A652">
        <v>535936</v>
      </c>
      <c r="B652" t="s">
        <v>0</v>
      </c>
      <c r="C652" t="s">
        <v>38</v>
      </c>
      <c r="D652" t="s">
        <v>1</v>
      </c>
      <c r="E652" t="s">
        <v>13</v>
      </c>
      <c r="F652" t="s">
        <v>13</v>
      </c>
      <c r="G652" t="s">
        <v>26</v>
      </c>
      <c r="H652" s="1">
        <v>43931</v>
      </c>
      <c r="I652" t="str">
        <f t="shared" si="21"/>
        <v>43931</v>
      </c>
      <c r="J652" t="str">
        <f t="shared" si="20"/>
        <v>43931GuluYellow Beans</v>
      </c>
      <c r="K652">
        <v>126</v>
      </c>
      <c r="L652">
        <v>112</v>
      </c>
      <c r="M652" t="s">
        <v>5</v>
      </c>
      <c r="N652" t="s">
        <v>6</v>
      </c>
      <c r="O652">
        <v>1</v>
      </c>
      <c r="P652" s="1">
        <v>43937.046585648146</v>
      </c>
    </row>
    <row r="653" spans="1:16" x14ac:dyDescent="0.25">
      <c r="A653">
        <v>535938</v>
      </c>
      <c r="B653" t="s">
        <v>0</v>
      </c>
      <c r="C653" t="s">
        <v>34</v>
      </c>
      <c r="D653" t="s">
        <v>1</v>
      </c>
      <c r="E653" t="s">
        <v>13</v>
      </c>
      <c r="F653" t="s">
        <v>13</v>
      </c>
      <c r="G653" t="s">
        <v>26</v>
      </c>
      <c r="H653" s="1">
        <v>43931</v>
      </c>
      <c r="I653" t="str">
        <f t="shared" si="21"/>
        <v>43931</v>
      </c>
      <c r="J653" t="str">
        <f t="shared" ref="J653:J716" si="22">I653&amp;C653&amp;G653</f>
        <v>43931LiraYellow Beans</v>
      </c>
      <c r="K653">
        <v>120</v>
      </c>
      <c r="L653">
        <v>109</v>
      </c>
      <c r="M653" t="s">
        <v>5</v>
      </c>
      <c r="N653" t="s">
        <v>6</v>
      </c>
      <c r="O653">
        <v>1</v>
      </c>
      <c r="P653" s="1">
        <v>43937.046597222223</v>
      </c>
    </row>
    <row r="654" spans="1:16" x14ac:dyDescent="0.25">
      <c r="A654">
        <v>535942</v>
      </c>
      <c r="B654" t="s">
        <v>0</v>
      </c>
      <c r="C654" t="s">
        <v>32</v>
      </c>
      <c r="D654" t="s">
        <v>1</v>
      </c>
      <c r="E654" t="s">
        <v>13</v>
      </c>
      <c r="F654" t="s">
        <v>13</v>
      </c>
      <c r="G654" t="s">
        <v>26</v>
      </c>
      <c r="H654" s="1">
        <v>43931</v>
      </c>
      <c r="I654" t="str">
        <f t="shared" si="21"/>
        <v>43931</v>
      </c>
      <c r="J654" t="str">
        <f t="shared" si="22"/>
        <v>43931KapchorwaYellow Beans</v>
      </c>
      <c r="K654">
        <v>126</v>
      </c>
      <c r="L654">
        <v>112</v>
      </c>
      <c r="M654" t="s">
        <v>5</v>
      </c>
      <c r="N654" t="s">
        <v>6</v>
      </c>
      <c r="O654">
        <v>1</v>
      </c>
      <c r="P654" s="1">
        <v>43937.046655092592</v>
      </c>
    </row>
    <row r="655" spans="1:16" x14ac:dyDescent="0.25">
      <c r="A655">
        <v>535943</v>
      </c>
      <c r="B655" t="s">
        <v>0</v>
      </c>
      <c r="C655" t="s">
        <v>35</v>
      </c>
      <c r="D655" t="s">
        <v>11</v>
      </c>
      <c r="E655" t="s">
        <v>3</v>
      </c>
      <c r="F655" t="s">
        <v>3</v>
      </c>
      <c r="G655" t="s">
        <v>15</v>
      </c>
      <c r="H655" s="1">
        <v>43931</v>
      </c>
      <c r="I655" t="str">
        <f t="shared" si="21"/>
        <v>43931</v>
      </c>
      <c r="J655" t="str">
        <f t="shared" si="22"/>
        <v>43931NgoziGreen Peas</v>
      </c>
      <c r="K655">
        <v>140</v>
      </c>
      <c r="L655">
        <v>134</v>
      </c>
      <c r="M655" t="s">
        <v>5</v>
      </c>
      <c r="N655" t="s">
        <v>6</v>
      </c>
      <c r="O655">
        <v>1</v>
      </c>
      <c r="P655" s="1">
        <v>43937.046666666669</v>
      </c>
    </row>
    <row r="656" spans="1:16" x14ac:dyDescent="0.25">
      <c r="A656">
        <v>535944</v>
      </c>
      <c r="B656" t="s">
        <v>0</v>
      </c>
      <c r="C656" t="s">
        <v>34</v>
      </c>
      <c r="D656" t="s">
        <v>1</v>
      </c>
      <c r="E656" t="s">
        <v>3</v>
      </c>
      <c r="F656" t="s">
        <v>3</v>
      </c>
      <c r="G656" t="s">
        <v>4</v>
      </c>
      <c r="H656" s="1">
        <v>43931</v>
      </c>
      <c r="I656" t="str">
        <f t="shared" si="21"/>
        <v>43931</v>
      </c>
      <c r="J656" t="str">
        <f t="shared" si="22"/>
        <v>43931LiraCowpeas</v>
      </c>
      <c r="K656">
        <v>140</v>
      </c>
      <c r="L656">
        <v>117</v>
      </c>
      <c r="M656" t="s">
        <v>5</v>
      </c>
      <c r="N656" t="s">
        <v>6</v>
      </c>
      <c r="O656">
        <v>1</v>
      </c>
      <c r="P656" s="1">
        <v>43937.046666666669</v>
      </c>
    </row>
    <row r="657" spans="1:16" x14ac:dyDescent="0.25">
      <c r="A657">
        <v>535950</v>
      </c>
      <c r="B657" t="s">
        <v>0</v>
      </c>
      <c r="C657" t="s">
        <v>34</v>
      </c>
      <c r="D657" t="s">
        <v>1</v>
      </c>
      <c r="E657" t="s">
        <v>29</v>
      </c>
      <c r="F657" t="s">
        <v>30</v>
      </c>
      <c r="G657" t="s">
        <v>31</v>
      </c>
      <c r="H657" s="1">
        <v>43931</v>
      </c>
      <c r="I657" t="str">
        <f t="shared" si="21"/>
        <v>43931</v>
      </c>
      <c r="J657" t="str">
        <f t="shared" si="22"/>
        <v>43931LiraDry Maize</v>
      </c>
      <c r="K657">
        <v>42</v>
      </c>
      <c r="L657">
        <v>32</v>
      </c>
      <c r="M657" t="s">
        <v>5</v>
      </c>
      <c r="N657" t="s">
        <v>6</v>
      </c>
      <c r="O657">
        <v>1</v>
      </c>
      <c r="P657" s="1">
        <v>43937.046724537038</v>
      </c>
    </row>
    <row r="658" spans="1:16" x14ac:dyDescent="0.25">
      <c r="A658">
        <v>535956</v>
      </c>
      <c r="B658" t="s">
        <v>0</v>
      </c>
      <c r="C658" t="s">
        <v>2</v>
      </c>
      <c r="D658" t="s">
        <v>1</v>
      </c>
      <c r="E658" t="s">
        <v>22</v>
      </c>
      <c r="F658" t="s">
        <v>23</v>
      </c>
      <c r="G658" t="s">
        <v>23</v>
      </c>
      <c r="H658" s="1">
        <v>43931</v>
      </c>
      <c r="I658" t="str">
        <f t="shared" si="21"/>
        <v>43931</v>
      </c>
      <c r="J658" t="str">
        <f t="shared" si="22"/>
        <v>43931KampalaRice</v>
      </c>
      <c r="K658">
        <v>117</v>
      </c>
      <c r="L658">
        <v>106</v>
      </c>
      <c r="M658" t="s">
        <v>5</v>
      </c>
      <c r="N658" t="s">
        <v>6</v>
      </c>
      <c r="O658">
        <v>1</v>
      </c>
      <c r="P658" s="1">
        <v>43937.046770833331</v>
      </c>
    </row>
    <row r="659" spans="1:16" x14ac:dyDescent="0.25">
      <c r="A659">
        <v>535967</v>
      </c>
      <c r="B659" t="s">
        <v>0</v>
      </c>
      <c r="C659" t="s">
        <v>38</v>
      </c>
      <c r="D659" t="s">
        <v>1</v>
      </c>
      <c r="E659" t="s">
        <v>13</v>
      </c>
      <c r="F659" t="s">
        <v>13</v>
      </c>
      <c r="G659" t="s">
        <v>40</v>
      </c>
      <c r="H659" s="1">
        <v>43931</v>
      </c>
      <c r="I659" t="str">
        <f t="shared" si="21"/>
        <v>43931</v>
      </c>
      <c r="J659" t="str">
        <f t="shared" si="22"/>
        <v>43931GuluBlack Beans (Dolichos)</v>
      </c>
      <c r="K659">
        <v>90</v>
      </c>
      <c r="L659">
        <v>84</v>
      </c>
      <c r="M659" t="s">
        <v>5</v>
      </c>
      <c r="N659" t="s">
        <v>6</v>
      </c>
      <c r="O659">
        <v>1</v>
      </c>
      <c r="P659" s="1">
        <v>43937.046909722223</v>
      </c>
    </row>
    <row r="660" spans="1:16" x14ac:dyDescent="0.25">
      <c r="A660">
        <v>535978</v>
      </c>
      <c r="B660" t="s">
        <v>0</v>
      </c>
      <c r="C660" t="s">
        <v>12</v>
      </c>
      <c r="D660" t="s">
        <v>11</v>
      </c>
      <c r="E660" t="s">
        <v>3</v>
      </c>
      <c r="F660" t="s">
        <v>3</v>
      </c>
      <c r="G660" t="s">
        <v>15</v>
      </c>
      <c r="H660" s="1">
        <v>43931</v>
      </c>
      <c r="I660" t="str">
        <f t="shared" si="21"/>
        <v>43931</v>
      </c>
      <c r="J660" t="str">
        <f t="shared" si="22"/>
        <v>43931GitegaGreen Peas</v>
      </c>
      <c r="K660">
        <v>179</v>
      </c>
      <c r="L660">
        <v>168</v>
      </c>
      <c r="M660" t="s">
        <v>5</v>
      </c>
      <c r="N660" t="s">
        <v>6</v>
      </c>
      <c r="O660">
        <v>1</v>
      </c>
      <c r="P660" s="1">
        <v>43937.046979166669</v>
      </c>
    </row>
    <row r="661" spans="1:16" x14ac:dyDescent="0.25">
      <c r="A661">
        <v>535984</v>
      </c>
      <c r="B661" t="s">
        <v>0</v>
      </c>
      <c r="C661" t="s">
        <v>19</v>
      </c>
      <c r="D661" t="s">
        <v>11</v>
      </c>
      <c r="E661" t="s">
        <v>9</v>
      </c>
      <c r="F661" t="s">
        <v>17</v>
      </c>
      <c r="G661" t="s">
        <v>18</v>
      </c>
      <c r="H661" s="1">
        <v>43931</v>
      </c>
      <c r="I661" t="str">
        <f t="shared" si="21"/>
        <v>43931</v>
      </c>
      <c r="J661" t="str">
        <f t="shared" si="22"/>
        <v>43931KoberoRed Sorghum</v>
      </c>
      <c r="K661">
        <v>73</v>
      </c>
      <c r="L661">
        <v>67</v>
      </c>
      <c r="M661" t="s">
        <v>5</v>
      </c>
      <c r="N661" t="s">
        <v>6</v>
      </c>
      <c r="O661">
        <v>1</v>
      </c>
      <c r="P661" s="1">
        <v>43937.047037037039</v>
      </c>
    </row>
    <row r="662" spans="1:16" x14ac:dyDescent="0.25">
      <c r="A662">
        <v>535990</v>
      </c>
      <c r="B662" t="s">
        <v>0</v>
      </c>
      <c r="C662" t="s">
        <v>34</v>
      </c>
      <c r="D662" t="s">
        <v>1</v>
      </c>
      <c r="E662" t="s">
        <v>22</v>
      </c>
      <c r="F662" t="s">
        <v>23</v>
      </c>
      <c r="G662" t="s">
        <v>24</v>
      </c>
      <c r="H662" s="1">
        <v>43931</v>
      </c>
      <c r="I662" t="str">
        <f t="shared" si="21"/>
        <v>43931</v>
      </c>
      <c r="J662" t="str">
        <f t="shared" si="22"/>
        <v>43931LiraImported Rice</v>
      </c>
      <c r="K662">
        <v>117</v>
      </c>
      <c r="L662">
        <v>106</v>
      </c>
      <c r="M662" t="s">
        <v>5</v>
      </c>
      <c r="N662" t="s">
        <v>6</v>
      </c>
      <c r="O662">
        <v>1</v>
      </c>
      <c r="P662" s="1">
        <v>43937.047071759262</v>
      </c>
    </row>
    <row r="663" spans="1:16" x14ac:dyDescent="0.25">
      <c r="A663">
        <v>535992</v>
      </c>
      <c r="B663" t="s">
        <v>0</v>
      </c>
      <c r="C663" t="s">
        <v>12</v>
      </c>
      <c r="D663" t="s">
        <v>11</v>
      </c>
      <c r="E663" t="s">
        <v>9</v>
      </c>
      <c r="F663" t="s">
        <v>20</v>
      </c>
      <c r="G663" t="s">
        <v>21</v>
      </c>
      <c r="H663" s="1">
        <v>43931</v>
      </c>
      <c r="I663" t="str">
        <f t="shared" si="21"/>
        <v>43931</v>
      </c>
      <c r="J663" t="str">
        <f t="shared" si="22"/>
        <v>43931GitegaMillet Grain</v>
      </c>
      <c r="K663">
        <v>67</v>
      </c>
      <c r="L663">
        <v>62</v>
      </c>
      <c r="M663" t="s">
        <v>5</v>
      </c>
      <c r="N663" t="s">
        <v>6</v>
      </c>
      <c r="O663">
        <v>1</v>
      </c>
      <c r="P663" s="1">
        <v>43937.047118055554</v>
      </c>
    </row>
    <row r="664" spans="1:16" x14ac:dyDescent="0.25">
      <c r="A664">
        <v>533470</v>
      </c>
      <c r="B664" t="s">
        <v>0</v>
      </c>
      <c r="C664" t="s">
        <v>2</v>
      </c>
      <c r="D664" t="s">
        <v>1</v>
      </c>
      <c r="E664" t="s">
        <v>3</v>
      </c>
      <c r="F664" t="s">
        <v>3</v>
      </c>
      <c r="G664" t="s">
        <v>4</v>
      </c>
      <c r="H664" s="1">
        <v>43929</v>
      </c>
      <c r="I664" t="str">
        <f t="shared" si="21"/>
        <v>43929</v>
      </c>
      <c r="J664" t="str">
        <f t="shared" si="22"/>
        <v>43929KampalaCowpeas</v>
      </c>
      <c r="K664">
        <v>159</v>
      </c>
      <c r="L664">
        <v>132</v>
      </c>
      <c r="M664" t="s">
        <v>5</v>
      </c>
      <c r="N664" t="s">
        <v>6</v>
      </c>
      <c r="O664">
        <v>1</v>
      </c>
      <c r="P664" s="1">
        <v>43935.065937500003</v>
      </c>
    </row>
    <row r="665" spans="1:16" x14ac:dyDescent="0.25">
      <c r="A665">
        <v>533471</v>
      </c>
      <c r="B665" t="s">
        <v>0</v>
      </c>
      <c r="C665" t="s">
        <v>36</v>
      </c>
      <c r="D665" t="s">
        <v>7</v>
      </c>
      <c r="E665" t="s">
        <v>9</v>
      </c>
      <c r="F665" t="s">
        <v>10</v>
      </c>
      <c r="G665" t="s">
        <v>10</v>
      </c>
      <c r="H665" s="1">
        <v>43929</v>
      </c>
      <c r="I665" t="str">
        <f t="shared" si="21"/>
        <v>43929</v>
      </c>
      <c r="J665" t="str">
        <f t="shared" si="22"/>
        <v>43929KimironkoWheat</v>
      </c>
      <c r="K665">
        <v>81</v>
      </c>
      <c r="L665">
        <v>75</v>
      </c>
      <c r="M665" t="s">
        <v>5</v>
      </c>
      <c r="N665" t="s">
        <v>6</v>
      </c>
      <c r="O665">
        <v>1</v>
      </c>
      <c r="P665" s="1">
        <v>43935.065949074073</v>
      </c>
    </row>
    <row r="666" spans="1:16" x14ac:dyDescent="0.25">
      <c r="A666">
        <v>533475</v>
      </c>
      <c r="B666" t="s">
        <v>0</v>
      </c>
      <c r="C666" t="s">
        <v>34</v>
      </c>
      <c r="D666" t="s">
        <v>1</v>
      </c>
      <c r="E666" t="s">
        <v>13</v>
      </c>
      <c r="F666" t="s">
        <v>13</v>
      </c>
      <c r="G666" t="s">
        <v>28</v>
      </c>
      <c r="H666" s="1">
        <v>43929</v>
      </c>
      <c r="I666" t="str">
        <f t="shared" si="21"/>
        <v>43929</v>
      </c>
      <c r="J666" t="str">
        <f t="shared" si="22"/>
        <v>43929LiraRed Beans</v>
      </c>
      <c r="K666">
        <v>101</v>
      </c>
      <c r="L666">
        <v>93</v>
      </c>
      <c r="M666" t="s">
        <v>5</v>
      </c>
      <c r="N666" t="s">
        <v>6</v>
      </c>
      <c r="O666">
        <v>1</v>
      </c>
      <c r="P666" s="1">
        <v>43935.065983796296</v>
      </c>
    </row>
    <row r="667" spans="1:16" x14ac:dyDescent="0.25">
      <c r="A667">
        <v>533480</v>
      </c>
      <c r="B667" t="s">
        <v>0</v>
      </c>
      <c r="C667" t="s">
        <v>38</v>
      </c>
      <c r="D667" t="s">
        <v>1</v>
      </c>
      <c r="E667" t="s">
        <v>13</v>
      </c>
      <c r="F667" t="s">
        <v>13</v>
      </c>
      <c r="G667" t="s">
        <v>28</v>
      </c>
      <c r="H667" s="1">
        <v>43929</v>
      </c>
      <c r="I667" t="str">
        <f t="shared" si="21"/>
        <v>43929</v>
      </c>
      <c r="J667" t="str">
        <f t="shared" si="22"/>
        <v>43929GuluRed Beans</v>
      </c>
      <c r="K667">
        <v>106</v>
      </c>
      <c r="L667">
        <v>101</v>
      </c>
      <c r="M667" t="s">
        <v>5</v>
      </c>
      <c r="N667" t="s">
        <v>6</v>
      </c>
      <c r="O667">
        <v>1</v>
      </c>
      <c r="P667" s="1">
        <v>43935.066145833334</v>
      </c>
    </row>
    <row r="668" spans="1:16" x14ac:dyDescent="0.25">
      <c r="A668">
        <v>533483</v>
      </c>
      <c r="B668" t="s">
        <v>0</v>
      </c>
      <c r="C668" t="s">
        <v>8</v>
      </c>
      <c r="D668" t="s">
        <v>7</v>
      </c>
      <c r="E668" t="s">
        <v>3</v>
      </c>
      <c r="F668" t="s">
        <v>3</v>
      </c>
      <c r="G668" t="s">
        <v>4</v>
      </c>
      <c r="H668" s="1">
        <v>43929</v>
      </c>
      <c r="I668" t="str">
        <f t="shared" si="21"/>
        <v>43929</v>
      </c>
      <c r="J668" t="str">
        <f t="shared" si="22"/>
        <v>43929RuhengeriCowpeas</v>
      </c>
      <c r="K668">
        <v>140</v>
      </c>
      <c r="L668">
        <v>129</v>
      </c>
      <c r="M668" t="s">
        <v>5</v>
      </c>
      <c r="N668" t="s">
        <v>6</v>
      </c>
      <c r="O668">
        <v>1</v>
      </c>
      <c r="P668" s="1">
        <v>43935.066157407404</v>
      </c>
    </row>
    <row r="669" spans="1:16" x14ac:dyDescent="0.25">
      <c r="A669">
        <v>533484</v>
      </c>
      <c r="B669" t="s">
        <v>0</v>
      </c>
      <c r="C669" t="s">
        <v>34</v>
      </c>
      <c r="D669" t="s">
        <v>1</v>
      </c>
      <c r="E669" t="s">
        <v>13</v>
      </c>
      <c r="F669" t="s">
        <v>13</v>
      </c>
      <c r="G669" t="s">
        <v>37</v>
      </c>
      <c r="H669" s="1">
        <v>43929</v>
      </c>
      <c r="I669" t="str">
        <f t="shared" si="21"/>
        <v>43929</v>
      </c>
      <c r="J669" t="str">
        <f t="shared" si="22"/>
        <v>43929LiraGreen Gram</v>
      </c>
      <c r="K669">
        <v>87</v>
      </c>
      <c r="L669">
        <v>79</v>
      </c>
      <c r="M669" t="s">
        <v>5</v>
      </c>
      <c r="N669" t="s">
        <v>6</v>
      </c>
      <c r="O669">
        <v>1</v>
      </c>
      <c r="P669" s="1">
        <v>43935.066168981481</v>
      </c>
    </row>
    <row r="670" spans="1:16" x14ac:dyDescent="0.25">
      <c r="A670">
        <v>533486</v>
      </c>
      <c r="B670" t="s">
        <v>0</v>
      </c>
      <c r="C670" t="s">
        <v>25</v>
      </c>
      <c r="D670" t="s">
        <v>1</v>
      </c>
      <c r="E670" t="s">
        <v>13</v>
      </c>
      <c r="F670" t="s">
        <v>13</v>
      </c>
      <c r="G670" t="s">
        <v>14</v>
      </c>
      <c r="H670" s="1">
        <v>43929</v>
      </c>
      <c r="I670" t="str">
        <f t="shared" si="21"/>
        <v>43929</v>
      </c>
      <c r="J670" t="str">
        <f t="shared" si="22"/>
        <v>43929MasindiMixed Beans</v>
      </c>
      <c r="K670">
        <v>93</v>
      </c>
      <c r="L670">
        <v>79</v>
      </c>
      <c r="M670" t="s">
        <v>5</v>
      </c>
      <c r="N670" t="s">
        <v>6</v>
      </c>
      <c r="O670">
        <v>1</v>
      </c>
      <c r="P670" s="1">
        <v>43935.066192129627</v>
      </c>
    </row>
    <row r="671" spans="1:16" x14ac:dyDescent="0.25">
      <c r="A671">
        <v>533487</v>
      </c>
      <c r="B671" t="s">
        <v>0</v>
      </c>
      <c r="C671" t="s">
        <v>19</v>
      </c>
      <c r="D671" t="s">
        <v>11</v>
      </c>
      <c r="E671" t="s">
        <v>13</v>
      </c>
      <c r="F671" t="s">
        <v>13</v>
      </c>
      <c r="G671" t="s">
        <v>26</v>
      </c>
      <c r="H671" s="1">
        <v>43929</v>
      </c>
      <c r="I671" t="str">
        <f t="shared" si="21"/>
        <v>43929</v>
      </c>
      <c r="J671" t="str">
        <f t="shared" si="22"/>
        <v>43929KoberoYellow Beans</v>
      </c>
      <c r="K671">
        <v>106</v>
      </c>
      <c r="L671">
        <v>95</v>
      </c>
      <c r="M671" t="s">
        <v>5</v>
      </c>
      <c r="N671" t="s">
        <v>6</v>
      </c>
      <c r="O671">
        <v>1</v>
      </c>
      <c r="P671" s="1">
        <v>43935.066203703704</v>
      </c>
    </row>
    <row r="672" spans="1:16" x14ac:dyDescent="0.25">
      <c r="A672">
        <v>533491</v>
      </c>
      <c r="B672" t="s">
        <v>0</v>
      </c>
      <c r="C672" t="s">
        <v>27</v>
      </c>
      <c r="D672" t="s">
        <v>11</v>
      </c>
      <c r="E672" t="s">
        <v>13</v>
      </c>
      <c r="F672" t="s">
        <v>13</v>
      </c>
      <c r="G672" t="s">
        <v>14</v>
      </c>
      <c r="H672" s="1">
        <v>43929</v>
      </c>
      <c r="I672" t="str">
        <f t="shared" si="21"/>
        <v>43929</v>
      </c>
      <c r="J672" t="str">
        <f t="shared" si="22"/>
        <v>43929BujumburaMixed Beans</v>
      </c>
      <c r="K672">
        <v>74</v>
      </c>
      <c r="L672">
        <v>71</v>
      </c>
      <c r="M672" t="s">
        <v>5</v>
      </c>
      <c r="N672" t="s">
        <v>6</v>
      </c>
      <c r="O672">
        <v>1</v>
      </c>
      <c r="P672" s="1">
        <v>43935.066250000003</v>
      </c>
    </row>
    <row r="673" spans="1:16" x14ac:dyDescent="0.25">
      <c r="A673">
        <v>533494</v>
      </c>
      <c r="B673" t="s">
        <v>0</v>
      </c>
      <c r="C673" t="s">
        <v>34</v>
      </c>
      <c r="D673" t="s">
        <v>1</v>
      </c>
      <c r="E673" t="s">
        <v>3</v>
      </c>
      <c r="F673" t="s">
        <v>3</v>
      </c>
      <c r="G673" t="s">
        <v>15</v>
      </c>
      <c r="H673" s="1">
        <v>43929</v>
      </c>
      <c r="I673" t="str">
        <f t="shared" si="21"/>
        <v>43929</v>
      </c>
      <c r="J673" t="str">
        <f t="shared" si="22"/>
        <v>43929LiraGreen Peas</v>
      </c>
      <c r="K673">
        <v>159</v>
      </c>
      <c r="L673">
        <v>132</v>
      </c>
      <c r="M673" t="s">
        <v>5</v>
      </c>
      <c r="N673" t="s">
        <v>6</v>
      </c>
      <c r="O673">
        <v>1</v>
      </c>
      <c r="P673" s="1">
        <v>43935.066377314812</v>
      </c>
    </row>
    <row r="674" spans="1:16" x14ac:dyDescent="0.25">
      <c r="A674">
        <v>533495</v>
      </c>
      <c r="B674" t="s">
        <v>0</v>
      </c>
      <c r="C674" t="s">
        <v>36</v>
      </c>
      <c r="D674" t="s">
        <v>7</v>
      </c>
      <c r="E674" t="s">
        <v>3</v>
      </c>
      <c r="F674" t="s">
        <v>3</v>
      </c>
      <c r="G674" t="s">
        <v>15</v>
      </c>
      <c r="H674" s="1">
        <v>43929</v>
      </c>
      <c r="I674" t="str">
        <f t="shared" si="21"/>
        <v>43929</v>
      </c>
      <c r="J674" t="str">
        <f t="shared" si="22"/>
        <v>43929KimironkoGreen Peas</v>
      </c>
      <c r="K674">
        <v>129</v>
      </c>
      <c r="L674">
        <v>119</v>
      </c>
      <c r="M674" t="s">
        <v>5</v>
      </c>
      <c r="N674" t="s">
        <v>6</v>
      </c>
      <c r="O674">
        <v>1</v>
      </c>
      <c r="P674" s="1">
        <v>43935.066388888888</v>
      </c>
    </row>
    <row r="675" spans="1:16" x14ac:dyDescent="0.25">
      <c r="A675">
        <v>533496</v>
      </c>
      <c r="B675" t="s">
        <v>0</v>
      </c>
      <c r="C675" t="s">
        <v>12</v>
      </c>
      <c r="D675" t="s">
        <v>11</v>
      </c>
      <c r="E675" t="s">
        <v>9</v>
      </c>
      <c r="F675" t="s">
        <v>10</v>
      </c>
      <c r="G675" t="s">
        <v>10</v>
      </c>
      <c r="H675" s="1">
        <v>43929</v>
      </c>
      <c r="I675" t="str">
        <f t="shared" si="21"/>
        <v>43929</v>
      </c>
      <c r="J675" t="str">
        <f t="shared" si="22"/>
        <v>43929GitegaWheat</v>
      </c>
      <c r="K675">
        <v>79</v>
      </c>
      <c r="L675">
        <v>74</v>
      </c>
      <c r="M675" t="s">
        <v>5</v>
      </c>
      <c r="N675" t="s">
        <v>6</v>
      </c>
      <c r="O675">
        <v>1</v>
      </c>
      <c r="P675" s="1">
        <v>43935.066400462965</v>
      </c>
    </row>
    <row r="676" spans="1:16" x14ac:dyDescent="0.25">
      <c r="A676">
        <v>533499</v>
      </c>
      <c r="B676" t="s">
        <v>0</v>
      </c>
      <c r="C676" t="s">
        <v>27</v>
      </c>
      <c r="D676" t="s">
        <v>11</v>
      </c>
      <c r="E676" t="s">
        <v>3</v>
      </c>
      <c r="F676" t="s">
        <v>3</v>
      </c>
      <c r="G676" t="s">
        <v>39</v>
      </c>
      <c r="H676" s="1">
        <v>43929</v>
      </c>
      <c r="I676" t="str">
        <f t="shared" si="21"/>
        <v>43929</v>
      </c>
      <c r="J676" t="str">
        <f t="shared" si="22"/>
        <v>43929BujumburaDry Peas</v>
      </c>
      <c r="K676">
        <v>201</v>
      </c>
      <c r="L676">
        <v>196</v>
      </c>
      <c r="M676" t="s">
        <v>5</v>
      </c>
      <c r="N676" t="s">
        <v>6</v>
      </c>
      <c r="O676">
        <v>1</v>
      </c>
      <c r="P676" s="1">
        <v>43935.066458333335</v>
      </c>
    </row>
    <row r="677" spans="1:16" x14ac:dyDescent="0.25">
      <c r="A677">
        <v>533504</v>
      </c>
      <c r="B677" t="s">
        <v>0</v>
      </c>
      <c r="C677" t="s">
        <v>16</v>
      </c>
      <c r="D677" t="s">
        <v>7</v>
      </c>
      <c r="E677" t="s">
        <v>13</v>
      </c>
      <c r="F677" t="s">
        <v>13</v>
      </c>
      <c r="G677" t="s">
        <v>37</v>
      </c>
      <c r="H677" s="1">
        <v>43929</v>
      </c>
      <c r="I677" t="str">
        <f t="shared" si="21"/>
        <v>43929</v>
      </c>
      <c r="J677" t="str">
        <f t="shared" si="22"/>
        <v>43929GicumbiGreen Gram</v>
      </c>
      <c r="K677">
        <v>97</v>
      </c>
      <c r="L677">
        <v>86</v>
      </c>
      <c r="M677" t="s">
        <v>5</v>
      </c>
      <c r="N677" t="s">
        <v>6</v>
      </c>
      <c r="O677">
        <v>1</v>
      </c>
      <c r="P677" s="1">
        <v>43935.066481481481</v>
      </c>
    </row>
    <row r="678" spans="1:16" x14ac:dyDescent="0.25">
      <c r="A678">
        <v>533505</v>
      </c>
      <c r="B678" t="s">
        <v>0</v>
      </c>
      <c r="C678" t="s">
        <v>34</v>
      </c>
      <c r="D678" t="s">
        <v>1</v>
      </c>
      <c r="E678" t="s">
        <v>9</v>
      </c>
      <c r="F678" t="s">
        <v>20</v>
      </c>
      <c r="G678" t="s">
        <v>21</v>
      </c>
      <c r="H678" s="1">
        <v>43929</v>
      </c>
      <c r="I678" t="str">
        <f t="shared" si="21"/>
        <v>43929</v>
      </c>
      <c r="J678" t="str">
        <f t="shared" si="22"/>
        <v>43929LiraMillet Grain</v>
      </c>
      <c r="K678">
        <v>48</v>
      </c>
      <c r="L678">
        <v>42</v>
      </c>
      <c r="M678" t="s">
        <v>5</v>
      </c>
      <c r="N678" t="s">
        <v>6</v>
      </c>
      <c r="O678">
        <v>1</v>
      </c>
      <c r="P678" s="1">
        <v>43935.066504629627</v>
      </c>
    </row>
    <row r="679" spans="1:16" x14ac:dyDescent="0.25">
      <c r="A679">
        <v>533506</v>
      </c>
      <c r="B679" t="s">
        <v>0</v>
      </c>
      <c r="C679" t="s">
        <v>34</v>
      </c>
      <c r="D679" t="s">
        <v>1</v>
      </c>
      <c r="E679" t="s">
        <v>9</v>
      </c>
      <c r="F679" t="s">
        <v>17</v>
      </c>
      <c r="G679" t="s">
        <v>18</v>
      </c>
      <c r="H679" s="1">
        <v>43929</v>
      </c>
      <c r="I679" t="str">
        <f t="shared" si="21"/>
        <v>43929</v>
      </c>
      <c r="J679" t="str">
        <f t="shared" si="22"/>
        <v>43929LiraRed Sorghum</v>
      </c>
      <c r="K679">
        <v>26</v>
      </c>
      <c r="L679">
        <v>21</v>
      </c>
      <c r="M679" t="s">
        <v>5</v>
      </c>
      <c r="N679" t="s">
        <v>6</v>
      </c>
      <c r="O679">
        <v>1</v>
      </c>
      <c r="P679" s="1">
        <v>43935.066504629627</v>
      </c>
    </row>
    <row r="680" spans="1:16" x14ac:dyDescent="0.25">
      <c r="A680">
        <v>533508</v>
      </c>
      <c r="B680" t="s">
        <v>0</v>
      </c>
      <c r="C680" t="s">
        <v>8</v>
      </c>
      <c r="D680" t="s">
        <v>7</v>
      </c>
      <c r="E680" t="s">
        <v>13</v>
      </c>
      <c r="F680" t="s">
        <v>13</v>
      </c>
      <c r="G680" t="s">
        <v>26</v>
      </c>
      <c r="H680" s="1">
        <v>43929</v>
      </c>
      <c r="I680" t="str">
        <f t="shared" si="21"/>
        <v>43929</v>
      </c>
      <c r="J680" t="str">
        <f t="shared" si="22"/>
        <v>43929RuhengeriYellow Beans</v>
      </c>
      <c r="K680">
        <v>92</v>
      </c>
      <c r="L680">
        <v>86</v>
      </c>
      <c r="M680" t="s">
        <v>5</v>
      </c>
      <c r="N680" t="s">
        <v>6</v>
      </c>
      <c r="O680">
        <v>1</v>
      </c>
      <c r="P680" s="1">
        <v>43935.066550925927</v>
      </c>
    </row>
    <row r="681" spans="1:16" x14ac:dyDescent="0.25">
      <c r="A681">
        <v>533509</v>
      </c>
      <c r="B681" t="s">
        <v>0</v>
      </c>
      <c r="C681" t="s">
        <v>25</v>
      </c>
      <c r="D681" t="s">
        <v>1</v>
      </c>
      <c r="E681" t="s">
        <v>3</v>
      </c>
      <c r="F681" t="s">
        <v>3</v>
      </c>
      <c r="G681" t="s">
        <v>15</v>
      </c>
      <c r="H681" s="1">
        <v>43929</v>
      </c>
      <c r="I681" t="str">
        <f t="shared" si="21"/>
        <v>43929</v>
      </c>
      <c r="J681" t="str">
        <f t="shared" si="22"/>
        <v>43929MasindiGreen Peas</v>
      </c>
      <c r="K681">
        <v>132</v>
      </c>
      <c r="L681">
        <v>119</v>
      </c>
      <c r="M681" t="s">
        <v>5</v>
      </c>
      <c r="N681" t="s">
        <v>6</v>
      </c>
      <c r="O681">
        <v>1</v>
      </c>
      <c r="P681" s="1">
        <v>43935.066562499997</v>
      </c>
    </row>
    <row r="682" spans="1:16" x14ac:dyDescent="0.25">
      <c r="A682">
        <v>533513</v>
      </c>
      <c r="B682" t="s">
        <v>0</v>
      </c>
      <c r="C682" t="s">
        <v>33</v>
      </c>
      <c r="D682" t="s">
        <v>1</v>
      </c>
      <c r="E682" t="s">
        <v>3</v>
      </c>
      <c r="F682" t="s">
        <v>3</v>
      </c>
      <c r="G682" t="s">
        <v>15</v>
      </c>
      <c r="H682" s="1">
        <v>43929</v>
      </c>
      <c r="I682" t="str">
        <f t="shared" si="21"/>
        <v>43929</v>
      </c>
      <c r="J682" t="str">
        <f t="shared" si="22"/>
        <v>43929KabaleGreen Peas</v>
      </c>
      <c r="K682">
        <v>159</v>
      </c>
      <c r="L682">
        <v>106</v>
      </c>
      <c r="M682" t="s">
        <v>5</v>
      </c>
      <c r="N682" t="s">
        <v>6</v>
      </c>
      <c r="O682">
        <v>1</v>
      </c>
      <c r="P682" s="1">
        <v>43935.066666666666</v>
      </c>
    </row>
    <row r="683" spans="1:16" x14ac:dyDescent="0.25">
      <c r="A683">
        <v>533517</v>
      </c>
      <c r="B683" t="s">
        <v>0</v>
      </c>
      <c r="C683" t="s">
        <v>32</v>
      </c>
      <c r="D683" t="s">
        <v>1</v>
      </c>
      <c r="E683" t="s">
        <v>9</v>
      </c>
      <c r="F683" t="s">
        <v>10</v>
      </c>
      <c r="G683" t="s">
        <v>10</v>
      </c>
      <c r="H683" s="1">
        <v>43929</v>
      </c>
      <c r="I683" t="str">
        <f t="shared" si="21"/>
        <v>43929</v>
      </c>
      <c r="J683" t="str">
        <f t="shared" si="22"/>
        <v>43929KapchorwaWheat</v>
      </c>
      <c r="K683">
        <v>40</v>
      </c>
      <c r="L683">
        <v>26</v>
      </c>
      <c r="M683" t="s">
        <v>5</v>
      </c>
      <c r="N683" t="s">
        <v>6</v>
      </c>
      <c r="O683">
        <v>1</v>
      </c>
      <c r="P683" s="1">
        <v>43935.066712962966</v>
      </c>
    </row>
    <row r="684" spans="1:16" x14ac:dyDescent="0.25">
      <c r="A684">
        <v>533523</v>
      </c>
      <c r="B684" t="s">
        <v>0</v>
      </c>
      <c r="C684" t="s">
        <v>8</v>
      </c>
      <c r="D684" t="s">
        <v>7</v>
      </c>
      <c r="E684" t="s">
        <v>29</v>
      </c>
      <c r="F684" t="s">
        <v>30</v>
      </c>
      <c r="G684" t="s">
        <v>31</v>
      </c>
      <c r="H684" s="1">
        <v>43929</v>
      </c>
      <c r="I684" t="str">
        <f t="shared" si="21"/>
        <v>43929</v>
      </c>
      <c r="J684" t="str">
        <f t="shared" si="22"/>
        <v>43929RuhengeriDry Maize</v>
      </c>
      <c r="K684">
        <v>32</v>
      </c>
      <c r="L684">
        <v>30</v>
      </c>
      <c r="M684" t="s">
        <v>5</v>
      </c>
      <c r="N684" t="s">
        <v>6</v>
      </c>
      <c r="O684">
        <v>1</v>
      </c>
      <c r="P684" s="1">
        <v>43935.066759259258</v>
      </c>
    </row>
    <row r="685" spans="1:16" x14ac:dyDescent="0.25">
      <c r="A685">
        <v>533528</v>
      </c>
      <c r="B685" t="s">
        <v>0</v>
      </c>
      <c r="C685" t="s">
        <v>27</v>
      </c>
      <c r="D685" t="s">
        <v>11</v>
      </c>
      <c r="E685" t="s">
        <v>22</v>
      </c>
      <c r="F685" t="s">
        <v>23</v>
      </c>
      <c r="G685" t="s">
        <v>23</v>
      </c>
      <c r="H685" s="1">
        <v>43929</v>
      </c>
      <c r="I685" t="str">
        <f t="shared" si="21"/>
        <v>43929</v>
      </c>
      <c r="J685" t="str">
        <f t="shared" si="22"/>
        <v>43929BujumburaRice</v>
      </c>
      <c r="K685">
        <v>95</v>
      </c>
      <c r="L685">
        <v>90</v>
      </c>
      <c r="M685" t="s">
        <v>5</v>
      </c>
      <c r="N685" t="s">
        <v>6</v>
      </c>
      <c r="O685">
        <v>1</v>
      </c>
      <c r="P685" s="1">
        <v>43935.066805555558</v>
      </c>
    </row>
    <row r="686" spans="1:16" x14ac:dyDescent="0.25">
      <c r="A686">
        <v>533530</v>
      </c>
      <c r="B686" t="s">
        <v>0</v>
      </c>
      <c r="C686" t="s">
        <v>33</v>
      </c>
      <c r="D686" t="s">
        <v>1</v>
      </c>
      <c r="E686" t="s">
        <v>9</v>
      </c>
      <c r="F686" t="s">
        <v>20</v>
      </c>
      <c r="G686" t="s">
        <v>21</v>
      </c>
      <c r="H686" s="1">
        <v>43929</v>
      </c>
      <c r="I686" t="str">
        <f t="shared" si="21"/>
        <v>43929</v>
      </c>
      <c r="J686" t="str">
        <f t="shared" si="22"/>
        <v>43929KabaleMillet Grain</v>
      </c>
      <c r="K686">
        <v>53</v>
      </c>
      <c r="L686">
        <v>42</v>
      </c>
      <c r="M686" t="s">
        <v>5</v>
      </c>
      <c r="N686" t="s">
        <v>6</v>
      </c>
      <c r="O686">
        <v>1</v>
      </c>
      <c r="P686" s="1">
        <v>43935.066817129627</v>
      </c>
    </row>
    <row r="687" spans="1:16" x14ac:dyDescent="0.25">
      <c r="A687">
        <v>533532</v>
      </c>
      <c r="B687" t="s">
        <v>0</v>
      </c>
      <c r="C687" t="s">
        <v>2</v>
      </c>
      <c r="D687" t="s">
        <v>1</v>
      </c>
      <c r="E687" t="s">
        <v>13</v>
      </c>
      <c r="F687" t="s">
        <v>13</v>
      </c>
      <c r="G687" t="s">
        <v>37</v>
      </c>
      <c r="H687" s="1">
        <v>43929</v>
      </c>
      <c r="I687" t="str">
        <f t="shared" si="21"/>
        <v>43929</v>
      </c>
      <c r="J687" t="str">
        <f t="shared" si="22"/>
        <v>43929KampalaGreen Gram</v>
      </c>
      <c r="K687">
        <v>119</v>
      </c>
      <c r="L687">
        <v>107</v>
      </c>
      <c r="M687" t="s">
        <v>5</v>
      </c>
      <c r="N687" t="s">
        <v>6</v>
      </c>
      <c r="O687">
        <v>1</v>
      </c>
      <c r="P687" s="1">
        <v>43935.066863425927</v>
      </c>
    </row>
    <row r="688" spans="1:16" x14ac:dyDescent="0.25">
      <c r="A688">
        <v>533533</v>
      </c>
      <c r="B688" t="s">
        <v>0</v>
      </c>
      <c r="C688" t="s">
        <v>32</v>
      </c>
      <c r="D688" t="s">
        <v>1</v>
      </c>
      <c r="E688" t="s">
        <v>13</v>
      </c>
      <c r="F688" t="s">
        <v>13</v>
      </c>
      <c r="G688" t="s">
        <v>40</v>
      </c>
      <c r="H688" s="1">
        <v>43929</v>
      </c>
      <c r="I688" t="str">
        <f t="shared" si="21"/>
        <v>43929</v>
      </c>
      <c r="J688" t="str">
        <f t="shared" si="22"/>
        <v>43929KapchorwaBlack Beans (Dolichos)</v>
      </c>
      <c r="K688">
        <v>74</v>
      </c>
      <c r="L688">
        <v>69</v>
      </c>
      <c r="M688" t="s">
        <v>5</v>
      </c>
      <c r="N688" t="s">
        <v>6</v>
      </c>
      <c r="O688">
        <v>1</v>
      </c>
      <c r="P688" s="1">
        <v>43935.066863425927</v>
      </c>
    </row>
    <row r="689" spans="1:16" x14ac:dyDescent="0.25">
      <c r="A689">
        <v>533534</v>
      </c>
      <c r="B689" t="s">
        <v>0</v>
      </c>
      <c r="C689" t="s">
        <v>34</v>
      </c>
      <c r="D689" t="s">
        <v>1</v>
      </c>
      <c r="E689" t="s">
        <v>22</v>
      </c>
      <c r="F689" t="s">
        <v>23</v>
      </c>
      <c r="G689" t="s">
        <v>24</v>
      </c>
      <c r="H689" s="1">
        <v>43929</v>
      </c>
      <c r="I689" t="str">
        <f t="shared" si="21"/>
        <v>43929</v>
      </c>
      <c r="J689" t="str">
        <f t="shared" si="22"/>
        <v>43929LiraImported Rice</v>
      </c>
      <c r="K689">
        <v>111</v>
      </c>
      <c r="L689">
        <v>101</v>
      </c>
      <c r="M689" t="s">
        <v>5</v>
      </c>
      <c r="N689" t="s">
        <v>6</v>
      </c>
      <c r="O689">
        <v>1</v>
      </c>
      <c r="P689" s="1">
        <v>43935.066874999997</v>
      </c>
    </row>
    <row r="690" spans="1:16" x14ac:dyDescent="0.25">
      <c r="A690">
        <v>533535</v>
      </c>
      <c r="B690" t="s">
        <v>0</v>
      </c>
      <c r="C690" t="s">
        <v>33</v>
      </c>
      <c r="D690" t="s">
        <v>1</v>
      </c>
      <c r="E690" t="s">
        <v>29</v>
      </c>
      <c r="F690" t="s">
        <v>30</v>
      </c>
      <c r="G690" t="s">
        <v>31</v>
      </c>
      <c r="H690" s="1">
        <v>43929</v>
      </c>
      <c r="I690" t="str">
        <f t="shared" si="21"/>
        <v>43929</v>
      </c>
      <c r="J690" t="str">
        <f t="shared" si="22"/>
        <v>43929KabaleDry Maize</v>
      </c>
      <c r="K690">
        <v>40</v>
      </c>
      <c r="L690">
        <v>32</v>
      </c>
      <c r="M690" t="s">
        <v>5</v>
      </c>
      <c r="N690" t="s">
        <v>6</v>
      </c>
      <c r="O690">
        <v>1</v>
      </c>
      <c r="P690" s="1">
        <v>43935.066874999997</v>
      </c>
    </row>
    <row r="691" spans="1:16" x14ac:dyDescent="0.25">
      <c r="A691">
        <v>533540</v>
      </c>
      <c r="B691" t="s">
        <v>0</v>
      </c>
      <c r="C691" t="s">
        <v>33</v>
      </c>
      <c r="D691" t="s">
        <v>1</v>
      </c>
      <c r="E691" t="s">
        <v>22</v>
      </c>
      <c r="F691" t="s">
        <v>23</v>
      </c>
      <c r="G691" t="s">
        <v>24</v>
      </c>
      <c r="H691" s="1">
        <v>43929</v>
      </c>
      <c r="I691" t="str">
        <f t="shared" si="21"/>
        <v>43929</v>
      </c>
      <c r="J691" t="str">
        <f t="shared" si="22"/>
        <v>43929KabaleImported Rice</v>
      </c>
      <c r="K691">
        <v>106</v>
      </c>
      <c r="L691">
        <v>101</v>
      </c>
      <c r="M691" t="s">
        <v>5</v>
      </c>
      <c r="N691" t="s">
        <v>6</v>
      </c>
      <c r="O691">
        <v>1</v>
      </c>
      <c r="P691" s="1">
        <v>43935.066944444443</v>
      </c>
    </row>
    <row r="692" spans="1:16" x14ac:dyDescent="0.25">
      <c r="A692">
        <v>533541</v>
      </c>
      <c r="B692" t="s">
        <v>0</v>
      </c>
      <c r="C692" t="s">
        <v>32</v>
      </c>
      <c r="D692" t="s">
        <v>1</v>
      </c>
      <c r="E692" t="s">
        <v>22</v>
      </c>
      <c r="F692" t="s">
        <v>23</v>
      </c>
      <c r="G692" t="s">
        <v>24</v>
      </c>
      <c r="H692" s="1">
        <v>43929</v>
      </c>
      <c r="I692" t="str">
        <f t="shared" si="21"/>
        <v>43929</v>
      </c>
      <c r="J692" t="str">
        <f t="shared" si="22"/>
        <v>43929KapchorwaImported Rice</v>
      </c>
      <c r="K692">
        <v>119</v>
      </c>
      <c r="L692">
        <v>101</v>
      </c>
      <c r="M692" t="s">
        <v>5</v>
      </c>
      <c r="N692" t="s">
        <v>6</v>
      </c>
      <c r="O692">
        <v>1</v>
      </c>
      <c r="P692" s="1">
        <v>43935.066967592589</v>
      </c>
    </row>
    <row r="693" spans="1:16" x14ac:dyDescent="0.25">
      <c r="A693">
        <v>533542</v>
      </c>
      <c r="B693" t="s">
        <v>0</v>
      </c>
      <c r="C693" t="s">
        <v>12</v>
      </c>
      <c r="D693" t="s">
        <v>11</v>
      </c>
      <c r="E693" t="s">
        <v>13</v>
      </c>
      <c r="F693" t="s">
        <v>13</v>
      </c>
      <c r="G693" t="s">
        <v>14</v>
      </c>
      <c r="H693" s="1">
        <v>43929</v>
      </c>
      <c r="I693" t="str">
        <f t="shared" si="21"/>
        <v>43929</v>
      </c>
      <c r="J693" t="str">
        <f t="shared" si="22"/>
        <v>43929GitegaMixed Beans</v>
      </c>
      <c r="K693">
        <v>69</v>
      </c>
      <c r="L693">
        <v>64</v>
      </c>
      <c r="M693" t="s">
        <v>5</v>
      </c>
      <c r="N693" t="s">
        <v>6</v>
      </c>
      <c r="O693">
        <v>1</v>
      </c>
      <c r="P693" s="1">
        <v>43935.066967592589</v>
      </c>
    </row>
    <row r="694" spans="1:16" x14ac:dyDescent="0.25">
      <c r="A694">
        <v>533543</v>
      </c>
      <c r="B694" t="s">
        <v>0</v>
      </c>
      <c r="C694" t="s">
        <v>2</v>
      </c>
      <c r="D694" t="s">
        <v>1</v>
      </c>
      <c r="E694" t="s">
        <v>22</v>
      </c>
      <c r="F694" t="s">
        <v>23</v>
      </c>
      <c r="G694" t="s">
        <v>24</v>
      </c>
      <c r="H694" s="1">
        <v>43929</v>
      </c>
      <c r="I694" t="str">
        <f t="shared" si="21"/>
        <v>43929</v>
      </c>
      <c r="J694" t="str">
        <f t="shared" si="22"/>
        <v>43929KampalaImported Rice</v>
      </c>
      <c r="K694">
        <v>119</v>
      </c>
      <c r="L694">
        <v>101</v>
      </c>
      <c r="M694" t="s">
        <v>5</v>
      </c>
      <c r="N694" t="s">
        <v>6</v>
      </c>
      <c r="O694">
        <v>1</v>
      </c>
      <c r="P694" s="1">
        <v>43935.066990740743</v>
      </c>
    </row>
    <row r="695" spans="1:16" x14ac:dyDescent="0.25">
      <c r="A695">
        <v>533546</v>
      </c>
      <c r="B695" t="s">
        <v>0</v>
      </c>
      <c r="C695" t="s">
        <v>16</v>
      </c>
      <c r="D695" t="s">
        <v>7</v>
      </c>
      <c r="E695" t="s">
        <v>3</v>
      </c>
      <c r="F695" t="s">
        <v>3</v>
      </c>
      <c r="G695" t="s">
        <v>4</v>
      </c>
      <c r="H695" s="1">
        <v>43929</v>
      </c>
      <c r="I695" t="str">
        <f t="shared" si="21"/>
        <v>43929</v>
      </c>
      <c r="J695" t="str">
        <f t="shared" si="22"/>
        <v>43929GicumbiCowpeas</v>
      </c>
      <c r="K695">
        <v>151</v>
      </c>
      <c r="L695">
        <v>129</v>
      </c>
      <c r="M695" t="s">
        <v>5</v>
      </c>
      <c r="N695" t="s">
        <v>6</v>
      </c>
      <c r="O695">
        <v>1</v>
      </c>
      <c r="P695" s="1">
        <v>43935.067048611112</v>
      </c>
    </row>
    <row r="696" spans="1:16" x14ac:dyDescent="0.25">
      <c r="A696">
        <v>533552</v>
      </c>
      <c r="B696" t="s">
        <v>0</v>
      </c>
      <c r="C696" t="s">
        <v>16</v>
      </c>
      <c r="D696" t="s">
        <v>7</v>
      </c>
      <c r="E696" t="s">
        <v>13</v>
      </c>
      <c r="F696" t="s">
        <v>13</v>
      </c>
      <c r="G696" t="s">
        <v>28</v>
      </c>
      <c r="H696" s="1">
        <v>43929</v>
      </c>
      <c r="I696" t="str">
        <f t="shared" si="21"/>
        <v>43929</v>
      </c>
      <c r="J696" t="str">
        <f t="shared" si="22"/>
        <v>43929GicumbiRed Beans</v>
      </c>
      <c r="K696">
        <v>70</v>
      </c>
      <c r="L696">
        <v>65</v>
      </c>
      <c r="M696" t="s">
        <v>5</v>
      </c>
      <c r="N696" t="s">
        <v>6</v>
      </c>
      <c r="O696">
        <v>1</v>
      </c>
      <c r="P696" s="1">
        <v>43935.067106481481</v>
      </c>
    </row>
    <row r="697" spans="1:16" x14ac:dyDescent="0.25">
      <c r="A697">
        <v>533555</v>
      </c>
      <c r="B697" t="s">
        <v>0</v>
      </c>
      <c r="C697" t="s">
        <v>35</v>
      </c>
      <c r="D697" t="s">
        <v>11</v>
      </c>
      <c r="E697" t="s">
        <v>3</v>
      </c>
      <c r="F697" t="s">
        <v>3</v>
      </c>
      <c r="G697" t="s">
        <v>15</v>
      </c>
      <c r="H697" s="1">
        <v>43929</v>
      </c>
      <c r="I697" t="str">
        <f t="shared" si="21"/>
        <v>43929</v>
      </c>
      <c r="J697" t="str">
        <f t="shared" si="22"/>
        <v>43929NgoziGreen Peas</v>
      </c>
      <c r="K697">
        <v>132</v>
      </c>
      <c r="L697">
        <v>127</v>
      </c>
      <c r="M697" t="s">
        <v>5</v>
      </c>
      <c r="N697" t="s">
        <v>6</v>
      </c>
      <c r="O697">
        <v>1</v>
      </c>
      <c r="P697" s="1">
        <v>43935.067141203705</v>
      </c>
    </row>
    <row r="698" spans="1:16" x14ac:dyDescent="0.25">
      <c r="A698">
        <v>533556</v>
      </c>
      <c r="B698" t="s">
        <v>0</v>
      </c>
      <c r="C698" t="s">
        <v>38</v>
      </c>
      <c r="D698" t="s">
        <v>1</v>
      </c>
      <c r="E698" t="s">
        <v>13</v>
      </c>
      <c r="F698" t="s">
        <v>13</v>
      </c>
      <c r="G698" t="s">
        <v>26</v>
      </c>
      <c r="H698" s="1">
        <v>43929</v>
      </c>
      <c r="I698" t="str">
        <f t="shared" si="21"/>
        <v>43929</v>
      </c>
      <c r="J698" t="str">
        <f t="shared" si="22"/>
        <v>43929GuluYellow Beans</v>
      </c>
      <c r="K698">
        <v>119</v>
      </c>
      <c r="L698">
        <v>106</v>
      </c>
      <c r="M698" t="s">
        <v>5</v>
      </c>
      <c r="N698" t="s">
        <v>6</v>
      </c>
      <c r="O698">
        <v>1</v>
      </c>
      <c r="P698" s="1">
        <v>43935.067152777781</v>
      </c>
    </row>
    <row r="699" spans="1:16" x14ac:dyDescent="0.25">
      <c r="A699">
        <v>533557</v>
      </c>
      <c r="B699" t="s">
        <v>0</v>
      </c>
      <c r="C699" t="s">
        <v>19</v>
      </c>
      <c r="D699" t="s">
        <v>11</v>
      </c>
      <c r="E699" t="s">
        <v>29</v>
      </c>
      <c r="F699" t="s">
        <v>30</v>
      </c>
      <c r="G699" t="s">
        <v>31</v>
      </c>
      <c r="H699" s="1">
        <v>43929</v>
      </c>
      <c r="I699" t="str">
        <f t="shared" si="21"/>
        <v>43929</v>
      </c>
      <c r="J699" t="str">
        <f t="shared" si="22"/>
        <v>43929KoberoDry Maize</v>
      </c>
      <c r="K699">
        <v>37</v>
      </c>
      <c r="L699">
        <v>34</v>
      </c>
      <c r="M699" t="s">
        <v>5</v>
      </c>
      <c r="N699" t="s">
        <v>6</v>
      </c>
      <c r="O699">
        <v>1</v>
      </c>
      <c r="P699" s="1">
        <v>43935.067152777781</v>
      </c>
    </row>
    <row r="700" spans="1:16" x14ac:dyDescent="0.25">
      <c r="A700">
        <v>533558</v>
      </c>
      <c r="B700" t="s">
        <v>0</v>
      </c>
      <c r="C700" t="s">
        <v>38</v>
      </c>
      <c r="D700" t="s">
        <v>1</v>
      </c>
      <c r="E700" t="s">
        <v>13</v>
      </c>
      <c r="F700" t="s">
        <v>13</v>
      </c>
      <c r="G700" t="s">
        <v>40</v>
      </c>
      <c r="H700" s="1">
        <v>43929</v>
      </c>
      <c r="I700" t="str">
        <f t="shared" si="21"/>
        <v>43929</v>
      </c>
      <c r="J700" t="str">
        <f t="shared" si="22"/>
        <v>43929GuluBlack Beans (Dolichos)</v>
      </c>
      <c r="K700">
        <v>87</v>
      </c>
      <c r="L700">
        <v>79</v>
      </c>
      <c r="M700" t="s">
        <v>5</v>
      </c>
      <c r="N700" t="s">
        <v>6</v>
      </c>
      <c r="O700">
        <v>1</v>
      </c>
      <c r="P700" s="1">
        <v>43935.067152777781</v>
      </c>
    </row>
    <row r="701" spans="1:16" x14ac:dyDescent="0.25">
      <c r="A701">
        <v>533561</v>
      </c>
      <c r="B701" t="s">
        <v>0</v>
      </c>
      <c r="C701" t="s">
        <v>8</v>
      </c>
      <c r="D701" t="s">
        <v>7</v>
      </c>
      <c r="E701" t="s">
        <v>13</v>
      </c>
      <c r="F701" t="s">
        <v>13</v>
      </c>
      <c r="G701" t="s">
        <v>28</v>
      </c>
      <c r="H701" s="1">
        <v>43929</v>
      </c>
      <c r="I701" t="str">
        <f t="shared" si="21"/>
        <v>43929</v>
      </c>
      <c r="J701" t="str">
        <f t="shared" si="22"/>
        <v>43929RuhengeriRed Beans</v>
      </c>
      <c r="K701">
        <v>81</v>
      </c>
      <c r="L701">
        <v>75</v>
      </c>
      <c r="M701" t="s">
        <v>5</v>
      </c>
      <c r="N701" t="s">
        <v>6</v>
      </c>
      <c r="O701">
        <v>1</v>
      </c>
      <c r="P701" s="1">
        <v>43935.067187499997</v>
      </c>
    </row>
    <row r="702" spans="1:16" x14ac:dyDescent="0.25">
      <c r="A702">
        <v>533563</v>
      </c>
      <c r="B702" t="s">
        <v>0</v>
      </c>
      <c r="C702" t="s">
        <v>27</v>
      </c>
      <c r="D702" t="s">
        <v>11</v>
      </c>
      <c r="E702" t="s">
        <v>22</v>
      </c>
      <c r="F702" t="s">
        <v>23</v>
      </c>
      <c r="G702" t="s">
        <v>24</v>
      </c>
      <c r="H702" s="1">
        <v>43929</v>
      </c>
      <c r="I702" t="str">
        <f t="shared" si="21"/>
        <v>43929</v>
      </c>
      <c r="J702" t="str">
        <f t="shared" si="22"/>
        <v>43929BujumburaImported Rice</v>
      </c>
      <c r="K702">
        <v>153</v>
      </c>
      <c r="L702">
        <v>148</v>
      </c>
      <c r="M702" t="s">
        <v>5</v>
      </c>
      <c r="N702" t="s">
        <v>6</v>
      </c>
      <c r="O702">
        <v>1</v>
      </c>
      <c r="P702" s="1">
        <v>43935.06722222222</v>
      </c>
    </row>
    <row r="703" spans="1:16" x14ac:dyDescent="0.25">
      <c r="A703">
        <v>533564</v>
      </c>
      <c r="B703" t="s">
        <v>0</v>
      </c>
      <c r="C703" t="s">
        <v>27</v>
      </c>
      <c r="D703" t="s">
        <v>11</v>
      </c>
      <c r="E703" t="s">
        <v>3</v>
      </c>
      <c r="F703" t="s">
        <v>3</v>
      </c>
      <c r="G703" t="s">
        <v>15</v>
      </c>
      <c r="H703" s="1">
        <v>43929</v>
      </c>
      <c r="I703" t="str">
        <f t="shared" si="21"/>
        <v>43929</v>
      </c>
      <c r="J703" t="str">
        <f t="shared" si="22"/>
        <v>43929BujumburaGreen Peas</v>
      </c>
      <c r="K703">
        <v>201</v>
      </c>
      <c r="L703">
        <v>185</v>
      </c>
      <c r="M703" t="s">
        <v>5</v>
      </c>
      <c r="N703" t="s">
        <v>6</v>
      </c>
      <c r="O703">
        <v>1</v>
      </c>
      <c r="P703" s="1">
        <v>43935.067233796297</v>
      </c>
    </row>
    <row r="704" spans="1:16" x14ac:dyDescent="0.25">
      <c r="A704">
        <v>533566</v>
      </c>
      <c r="B704" t="s">
        <v>0</v>
      </c>
      <c r="C704" t="s">
        <v>27</v>
      </c>
      <c r="D704" t="s">
        <v>11</v>
      </c>
      <c r="E704" t="s">
        <v>9</v>
      </c>
      <c r="F704" t="s">
        <v>17</v>
      </c>
      <c r="G704" t="s">
        <v>18</v>
      </c>
      <c r="H704" s="1">
        <v>43929</v>
      </c>
      <c r="I704" t="str">
        <f t="shared" si="21"/>
        <v>43929</v>
      </c>
      <c r="J704" t="str">
        <f t="shared" si="22"/>
        <v>43929BujumburaRed Sorghum</v>
      </c>
      <c r="K704">
        <v>64</v>
      </c>
      <c r="L704">
        <v>58</v>
      </c>
      <c r="M704" t="s">
        <v>5</v>
      </c>
      <c r="N704" t="s">
        <v>6</v>
      </c>
      <c r="O704">
        <v>1</v>
      </c>
      <c r="P704" s="1">
        <v>43935.067256944443</v>
      </c>
    </row>
    <row r="705" spans="1:16" x14ac:dyDescent="0.25">
      <c r="A705">
        <v>533570</v>
      </c>
      <c r="B705" t="s">
        <v>0</v>
      </c>
      <c r="C705" t="s">
        <v>2</v>
      </c>
      <c r="D705" t="s">
        <v>1</v>
      </c>
      <c r="E705" t="s">
        <v>13</v>
      </c>
      <c r="F705" t="s">
        <v>13</v>
      </c>
      <c r="G705" t="s">
        <v>26</v>
      </c>
      <c r="H705" s="1">
        <v>43929</v>
      </c>
      <c r="I705" t="str">
        <f t="shared" si="21"/>
        <v>43929</v>
      </c>
      <c r="J705" t="str">
        <f t="shared" si="22"/>
        <v>43929KampalaYellow Beans</v>
      </c>
      <c r="K705">
        <v>132</v>
      </c>
      <c r="L705">
        <v>119</v>
      </c>
      <c r="M705" t="s">
        <v>5</v>
      </c>
      <c r="N705" t="s">
        <v>6</v>
      </c>
      <c r="O705">
        <v>1</v>
      </c>
      <c r="P705" s="1">
        <v>43935.067303240743</v>
      </c>
    </row>
    <row r="706" spans="1:16" x14ac:dyDescent="0.25">
      <c r="A706">
        <v>533572</v>
      </c>
      <c r="B706" t="s">
        <v>0</v>
      </c>
      <c r="C706" t="s">
        <v>35</v>
      </c>
      <c r="D706" t="s">
        <v>11</v>
      </c>
      <c r="E706" t="s">
        <v>9</v>
      </c>
      <c r="F706" t="s">
        <v>20</v>
      </c>
      <c r="G706" t="s">
        <v>21</v>
      </c>
      <c r="H706" s="1">
        <v>43929</v>
      </c>
      <c r="I706" t="str">
        <f t="shared" ref="I706:I769" si="23">LEFT(H706,10)</f>
        <v>43929</v>
      </c>
      <c r="J706" t="str">
        <f t="shared" si="22"/>
        <v>43929NgoziMillet Grain</v>
      </c>
      <c r="K706">
        <v>79</v>
      </c>
      <c r="L706">
        <v>77</v>
      </c>
      <c r="M706" t="s">
        <v>5</v>
      </c>
      <c r="N706" t="s">
        <v>6</v>
      </c>
      <c r="O706">
        <v>1</v>
      </c>
      <c r="P706" s="1">
        <v>43935.067314814813</v>
      </c>
    </row>
    <row r="707" spans="1:16" x14ac:dyDescent="0.25">
      <c r="A707">
        <v>533573</v>
      </c>
      <c r="B707" t="s">
        <v>0</v>
      </c>
      <c r="C707" t="s">
        <v>32</v>
      </c>
      <c r="D707" t="s">
        <v>1</v>
      </c>
      <c r="E707" t="s">
        <v>22</v>
      </c>
      <c r="F707" t="s">
        <v>23</v>
      </c>
      <c r="G707" t="s">
        <v>23</v>
      </c>
      <c r="H707" s="1">
        <v>43929</v>
      </c>
      <c r="I707" t="str">
        <f t="shared" si="23"/>
        <v>43929</v>
      </c>
      <c r="J707" t="str">
        <f t="shared" si="22"/>
        <v>43929KapchorwaRice</v>
      </c>
      <c r="K707">
        <v>106</v>
      </c>
      <c r="L707">
        <v>101</v>
      </c>
      <c r="M707" t="s">
        <v>5</v>
      </c>
      <c r="N707" t="s">
        <v>6</v>
      </c>
      <c r="O707">
        <v>1</v>
      </c>
      <c r="P707" s="1">
        <v>43935.067326388889</v>
      </c>
    </row>
    <row r="708" spans="1:16" x14ac:dyDescent="0.25">
      <c r="A708">
        <v>533574</v>
      </c>
      <c r="B708" t="s">
        <v>0</v>
      </c>
      <c r="C708" t="s">
        <v>19</v>
      </c>
      <c r="D708" t="s">
        <v>11</v>
      </c>
      <c r="E708" t="s">
        <v>9</v>
      </c>
      <c r="F708" t="s">
        <v>17</v>
      </c>
      <c r="G708" t="s">
        <v>18</v>
      </c>
      <c r="H708" s="1">
        <v>43929</v>
      </c>
      <c r="I708" t="str">
        <f t="shared" si="23"/>
        <v>43929</v>
      </c>
      <c r="J708" t="str">
        <f t="shared" si="22"/>
        <v>43929KoberoRed Sorghum</v>
      </c>
      <c r="K708">
        <v>64</v>
      </c>
      <c r="L708">
        <v>58</v>
      </c>
      <c r="M708" t="s">
        <v>5</v>
      </c>
      <c r="N708" t="s">
        <v>6</v>
      </c>
      <c r="O708">
        <v>1</v>
      </c>
      <c r="P708" s="1">
        <v>43935.067337962966</v>
      </c>
    </row>
    <row r="709" spans="1:16" x14ac:dyDescent="0.25">
      <c r="A709">
        <v>533577</v>
      </c>
      <c r="B709" t="s">
        <v>0</v>
      </c>
      <c r="C709" t="s">
        <v>19</v>
      </c>
      <c r="D709" t="s">
        <v>11</v>
      </c>
      <c r="E709" t="s">
        <v>9</v>
      </c>
      <c r="F709" t="s">
        <v>20</v>
      </c>
      <c r="G709" t="s">
        <v>21</v>
      </c>
      <c r="H709" s="1">
        <v>43929</v>
      </c>
      <c r="I709" t="str">
        <f t="shared" si="23"/>
        <v>43929</v>
      </c>
      <c r="J709" t="str">
        <f t="shared" si="22"/>
        <v>43929KoberoMillet Grain</v>
      </c>
      <c r="K709">
        <v>74</v>
      </c>
      <c r="L709">
        <v>69</v>
      </c>
      <c r="M709" t="s">
        <v>5</v>
      </c>
      <c r="N709" t="s">
        <v>6</v>
      </c>
      <c r="O709">
        <v>1</v>
      </c>
      <c r="P709" s="1">
        <v>43935.067361111112</v>
      </c>
    </row>
    <row r="710" spans="1:16" x14ac:dyDescent="0.25">
      <c r="A710">
        <v>533578</v>
      </c>
      <c r="B710" t="s">
        <v>0</v>
      </c>
      <c r="C710" t="s">
        <v>36</v>
      </c>
      <c r="D710" t="s">
        <v>7</v>
      </c>
      <c r="E710" t="s">
        <v>22</v>
      </c>
      <c r="F710" t="s">
        <v>23</v>
      </c>
      <c r="G710" t="s">
        <v>23</v>
      </c>
      <c r="H710" s="1">
        <v>43929</v>
      </c>
      <c r="I710" t="str">
        <f t="shared" si="23"/>
        <v>43929</v>
      </c>
      <c r="J710" t="str">
        <f t="shared" si="22"/>
        <v>43929KimironkoRice</v>
      </c>
      <c r="K710">
        <v>97</v>
      </c>
      <c r="L710">
        <v>86</v>
      </c>
      <c r="M710" t="s">
        <v>5</v>
      </c>
      <c r="N710" t="s">
        <v>6</v>
      </c>
      <c r="O710">
        <v>1</v>
      </c>
      <c r="P710" s="1">
        <v>43935.067372685182</v>
      </c>
    </row>
    <row r="711" spans="1:16" x14ac:dyDescent="0.25">
      <c r="A711">
        <v>533579</v>
      </c>
      <c r="B711" t="s">
        <v>0</v>
      </c>
      <c r="C711" t="s">
        <v>36</v>
      </c>
      <c r="D711" t="s">
        <v>7</v>
      </c>
      <c r="E711" t="s">
        <v>9</v>
      </c>
      <c r="F711" t="s">
        <v>20</v>
      </c>
      <c r="G711" t="s">
        <v>21</v>
      </c>
      <c r="H711" s="1">
        <v>43929</v>
      </c>
      <c r="I711" t="str">
        <f t="shared" si="23"/>
        <v>43929</v>
      </c>
      <c r="J711" t="str">
        <f t="shared" si="22"/>
        <v>43929KimironkoMillet Grain</v>
      </c>
      <c r="K711">
        <v>86</v>
      </c>
      <c r="L711">
        <v>81</v>
      </c>
      <c r="M711" t="s">
        <v>5</v>
      </c>
      <c r="N711" t="s">
        <v>6</v>
      </c>
      <c r="O711">
        <v>1</v>
      </c>
      <c r="P711" s="1">
        <v>43935.067384259259</v>
      </c>
    </row>
    <row r="712" spans="1:16" x14ac:dyDescent="0.25">
      <c r="A712">
        <v>533581</v>
      </c>
      <c r="B712" t="s">
        <v>0</v>
      </c>
      <c r="C712" t="s">
        <v>2</v>
      </c>
      <c r="D712" t="s">
        <v>1</v>
      </c>
      <c r="E712" t="s">
        <v>9</v>
      </c>
      <c r="F712" t="s">
        <v>20</v>
      </c>
      <c r="G712" t="s">
        <v>21</v>
      </c>
      <c r="H712" s="1">
        <v>43929</v>
      </c>
      <c r="I712" t="str">
        <f t="shared" si="23"/>
        <v>43929</v>
      </c>
      <c r="J712" t="str">
        <f t="shared" si="22"/>
        <v>43929KampalaMillet Grain</v>
      </c>
      <c r="K712">
        <v>66</v>
      </c>
      <c r="L712">
        <v>50</v>
      </c>
      <c r="M712" t="s">
        <v>5</v>
      </c>
      <c r="N712" t="s">
        <v>6</v>
      </c>
      <c r="O712">
        <v>1</v>
      </c>
      <c r="P712" s="1">
        <v>43935.067430555559</v>
      </c>
    </row>
    <row r="713" spans="1:16" x14ac:dyDescent="0.25">
      <c r="A713">
        <v>533583</v>
      </c>
      <c r="B713" t="s">
        <v>0</v>
      </c>
      <c r="C713" t="s">
        <v>25</v>
      </c>
      <c r="D713" t="s">
        <v>1</v>
      </c>
      <c r="E713" t="s">
        <v>22</v>
      </c>
      <c r="F713" t="s">
        <v>23</v>
      </c>
      <c r="G713" t="s">
        <v>23</v>
      </c>
      <c r="H713" s="1">
        <v>43929</v>
      </c>
      <c r="I713" t="str">
        <f t="shared" si="23"/>
        <v>43929</v>
      </c>
      <c r="J713" t="str">
        <f t="shared" si="22"/>
        <v>43929MasindiRice</v>
      </c>
      <c r="K713">
        <v>106</v>
      </c>
      <c r="L713">
        <v>101</v>
      </c>
      <c r="M713" t="s">
        <v>5</v>
      </c>
      <c r="N713" t="s">
        <v>6</v>
      </c>
      <c r="O713">
        <v>1</v>
      </c>
      <c r="P713" s="1">
        <v>43935.067442129628</v>
      </c>
    </row>
    <row r="714" spans="1:16" x14ac:dyDescent="0.25">
      <c r="A714">
        <v>533589</v>
      </c>
      <c r="B714" t="s">
        <v>0</v>
      </c>
      <c r="C714" t="s">
        <v>19</v>
      </c>
      <c r="D714" t="s">
        <v>11</v>
      </c>
      <c r="E714" t="s">
        <v>13</v>
      </c>
      <c r="F714" t="s">
        <v>13</v>
      </c>
      <c r="G714" t="s">
        <v>28</v>
      </c>
      <c r="H714" s="1">
        <v>43929</v>
      </c>
      <c r="I714" t="str">
        <f t="shared" si="23"/>
        <v>43929</v>
      </c>
      <c r="J714" t="str">
        <f t="shared" si="22"/>
        <v>43929KoberoRed Beans</v>
      </c>
      <c r="K714">
        <v>58</v>
      </c>
      <c r="L714">
        <v>53</v>
      </c>
      <c r="M714" t="s">
        <v>5</v>
      </c>
      <c r="N714" t="s">
        <v>6</v>
      </c>
      <c r="O714">
        <v>1</v>
      </c>
      <c r="P714" s="1">
        <v>43935.067476851851</v>
      </c>
    </row>
    <row r="715" spans="1:16" x14ac:dyDescent="0.25">
      <c r="A715">
        <v>533592</v>
      </c>
      <c r="B715" t="s">
        <v>0</v>
      </c>
      <c r="C715" t="s">
        <v>36</v>
      </c>
      <c r="D715" t="s">
        <v>7</v>
      </c>
      <c r="E715" t="s">
        <v>9</v>
      </c>
      <c r="F715" t="s">
        <v>17</v>
      </c>
      <c r="G715" t="s">
        <v>18</v>
      </c>
      <c r="H715" s="1">
        <v>43929</v>
      </c>
      <c r="I715" t="str">
        <f t="shared" si="23"/>
        <v>43929</v>
      </c>
      <c r="J715" t="str">
        <f t="shared" si="22"/>
        <v>43929KimironkoRed Sorghum</v>
      </c>
      <c r="K715">
        <v>39</v>
      </c>
      <c r="L715">
        <v>36</v>
      </c>
      <c r="M715" t="s">
        <v>5</v>
      </c>
      <c r="N715" t="s">
        <v>6</v>
      </c>
      <c r="O715">
        <v>1</v>
      </c>
      <c r="P715" s="1">
        <v>43935.067488425928</v>
      </c>
    </row>
    <row r="716" spans="1:16" x14ac:dyDescent="0.25">
      <c r="A716">
        <v>533599</v>
      </c>
      <c r="B716" t="s">
        <v>0</v>
      </c>
      <c r="C716" t="s">
        <v>8</v>
      </c>
      <c r="D716" t="s">
        <v>7</v>
      </c>
      <c r="E716" t="s">
        <v>13</v>
      </c>
      <c r="F716" t="s">
        <v>13</v>
      </c>
      <c r="G716" t="s">
        <v>14</v>
      </c>
      <c r="H716" s="1">
        <v>43929</v>
      </c>
      <c r="I716" t="str">
        <f t="shared" si="23"/>
        <v>43929</v>
      </c>
      <c r="J716" t="str">
        <f t="shared" si="22"/>
        <v>43929RuhengeriMixed Beans</v>
      </c>
      <c r="K716">
        <v>54</v>
      </c>
      <c r="L716">
        <v>49</v>
      </c>
      <c r="M716" t="s">
        <v>5</v>
      </c>
      <c r="N716" t="s">
        <v>6</v>
      </c>
      <c r="O716">
        <v>1</v>
      </c>
      <c r="P716" s="1">
        <v>43935.06758101852</v>
      </c>
    </row>
    <row r="717" spans="1:16" x14ac:dyDescent="0.25">
      <c r="A717">
        <v>533601</v>
      </c>
      <c r="B717" t="s">
        <v>0</v>
      </c>
      <c r="C717" t="s">
        <v>12</v>
      </c>
      <c r="D717" t="s">
        <v>11</v>
      </c>
      <c r="E717" t="s">
        <v>22</v>
      </c>
      <c r="F717" t="s">
        <v>23</v>
      </c>
      <c r="G717" t="s">
        <v>24</v>
      </c>
      <c r="H717" s="1">
        <v>43929</v>
      </c>
      <c r="I717" t="str">
        <f t="shared" si="23"/>
        <v>43929</v>
      </c>
      <c r="J717" t="str">
        <f t="shared" ref="J717:J780" si="24">I717&amp;C717&amp;G717</f>
        <v>43929GitegaImported Rice</v>
      </c>
      <c r="K717">
        <v>132</v>
      </c>
      <c r="L717">
        <v>127</v>
      </c>
      <c r="M717" t="s">
        <v>5</v>
      </c>
      <c r="N717" t="s">
        <v>6</v>
      </c>
      <c r="O717">
        <v>1</v>
      </c>
      <c r="P717" s="1">
        <v>43935.067604166667</v>
      </c>
    </row>
    <row r="718" spans="1:16" x14ac:dyDescent="0.25">
      <c r="A718">
        <v>533602</v>
      </c>
      <c r="B718" t="s">
        <v>0</v>
      </c>
      <c r="C718" t="s">
        <v>36</v>
      </c>
      <c r="D718" t="s">
        <v>7</v>
      </c>
      <c r="E718" t="s">
        <v>13</v>
      </c>
      <c r="F718" t="s">
        <v>13</v>
      </c>
      <c r="G718" t="s">
        <v>26</v>
      </c>
      <c r="H718" s="1">
        <v>43929</v>
      </c>
      <c r="I718" t="str">
        <f t="shared" si="23"/>
        <v>43929</v>
      </c>
      <c r="J718" t="str">
        <f t="shared" si="24"/>
        <v>43929KimironkoYellow Beans</v>
      </c>
      <c r="K718">
        <v>102</v>
      </c>
      <c r="L718">
        <v>97</v>
      </c>
      <c r="M718" t="s">
        <v>5</v>
      </c>
      <c r="N718" t="s">
        <v>6</v>
      </c>
      <c r="O718">
        <v>1</v>
      </c>
      <c r="P718" s="1">
        <v>43935.067604166667</v>
      </c>
    </row>
    <row r="719" spans="1:16" x14ac:dyDescent="0.25">
      <c r="A719">
        <v>533603</v>
      </c>
      <c r="B719" t="s">
        <v>0</v>
      </c>
      <c r="C719" t="s">
        <v>12</v>
      </c>
      <c r="D719" t="s">
        <v>11</v>
      </c>
      <c r="E719" t="s">
        <v>13</v>
      </c>
      <c r="F719" t="s">
        <v>13</v>
      </c>
      <c r="G719" t="s">
        <v>26</v>
      </c>
      <c r="H719" s="1">
        <v>43929</v>
      </c>
      <c r="I719" t="str">
        <f t="shared" si="23"/>
        <v>43929</v>
      </c>
      <c r="J719" t="str">
        <f t="shared" si="24"/>
        <v>43929GitegaYellow Beans</v>
      </c>
      <c r="K719">
        <v>106</v>
      </c>
      <c r="L719">
        <v>101</v>
      </c>
      <c r="M719" t="s">
        <v>5</v>
      </c>
      <c r="N719" t="s">
        <v>6</v>
      </c>
      <c r="O719">
        <v>1</v>
      </c>
      <c r="P719" s="1">
        <v>43935.067615740743</v>
      </c>
    </row>
    <row r="720" spans="1:16" x14ac:dyDescent="0.25">
      <c r="A720">
        <v>533607</v>
      </c>
      <c r="B720" t="s">
        <v>0</v>
      </c>
      <c r="C720" t="s">
        <v>19</v>
      </c>
      <c r="D720" t="s">
        <v>11</v>
      </c>
      <c r="E720" t="s">
        <v>3</v>
      </c>
      <c r="F720" t="s">
        <v>3</v>
      </c>
      <c r="G720" t="s">
        <v>39</v>
      </c>
      <c r="H720" s="1">
        <v>43929</v>
      </c>
      <c r="I720" t="str">
        <f t="shared" si="23"/>
        <v>43929</v>
      </c>
      <c r="J720" t="str">
        <f t="shared" si="24"/>
        <v>43929KoberoDry Peas</v>
      </c>
      <c r="K720">
        <v>169</v>
      </c>
      <c r="L720">
        <v>159</v>
      </c>
      <c r="M720" t="s">
        <v>5</v>
      </c>
      <c r="N720" t="s">
        <v>6</v>
      </c>
      <c r="O720">
        <v>1</v>
      </c>
      <c r="P720" s="1">
        <v>43935.067650462966</v>
      </c>
    </row>
    <row r="721" spans="1:16" x14ac:dyDescent="0.25">
      <c r="A721">
        <v>533609</v>
      </c>
      <c r="B721" t="s">
        <v>0</v>
      </c>
      <c r="C721" t="s">
        <v>38</v>
      </c>
      <c r="D721" t="s">
        <v>1</v>
      </c>
      <c r="E721" t="s">
        <v>9</v>
      </c>
      <c r="F721" t="s">
        <v>20</v>
      </c>
      <c r="G721" t="s">
        <v>21</v>
      </c>
      <c r="H721" s="1">
        <v>43929</v>
      </c>
      <c r="I721" t="str">
        <f t="shared" si="23"/>
        <v>43929</v>
      </c>
      <c r="J721" t="str">
        <f t="shared" si="24"/>
        <v>43929GuluMillet Grain</v>
      </c>
      <c r="K721">
        <v>48</v>
      </c>
      <c r="L721">
        <v>40</v>
      </c>
      <c r="M721" t="s">
        <v>5</v>
      </c>
      <c r="N721" t="s">
        <v>6</v>
      </c>
      <c r="O721">
        <v>1</v>
      </c>
      <c r="P721" s="1">
        <v>43935.067673611113</v>
      </c>
    </row>
    <row r="722" spans="1:16" x14ac:dyDescent="0.25">
      <c r="A722">
        <v>533610</v>
      </c>
      <c r="B722" t="s">
        <v>0</v>
      </c>
      <c r="C722" t="s">
        <v>16</v>
      </c>
      <c r="D722" t="s">
        <v>7</v>
      </c>
      <c r="E722" t="s">
        <v>22</v>
      </c>
      <c r="F722" t="s">
        <v>23</v>
      </c>
      <c r="G722" t="s">
        <v>24</v>
      </c>
      <c r="H722" s="1">
        <v>43929</v>
      </c>
      <c r="I722" t="str">
        <f t="shared" si="23"/>
        <v>43929</v>
      </c>
      <c r="J722" t="str">
        <f t="shared" si="24"/>
        <v>43929GicumbiImported Rice</v>
      </c>
      <c r="K722">
        <v>129</v>
      </c>
      <c r="L722">
        <v>108</v>
      </c>
      <c r="M722" t="s">
        <v>5</v>
      </c>
      <c r="N722" t="s">
        <v>6</v>
      </c>
      <c r="O722">
        <v>1</v>
      </c>
      <c r="P722" s="1">
        <v>43935.067685185182</v>
      </c>
    </row>
    <row r="723" spans="1:16" x14ac:dyDescent="0.25">
      <c r="A723">
        <v>533612</v>
      </c>
      <c r="B723" t="s">
        <v>0</v>
      </c>
      <c r="C723" t="s">
        <v>8</v>
      </c>
      <c r="D723" t="s">
        <v>7</v>
      </c>
      <c r="E723" t="s">
        <v>22</v>
      </c>
      <c r="F723" t="s">
        <v>23</v>
      </c>
      <c r="G723" t="s">
        <v>24</v>
      </c>
      <c r="H723" s="1">
        <v>43929</v>
      </c>
      <c r="I723" t="str">
        <f t="shared" si="23"/>
        <v>43929</v>
      </c>
      <c r="J723" t="str">
        <f t="shared" si="24"/>
        <v>43929RuhengeriImported Rice</v>
      </c>
      <c r="K723">
        <v>140</v>
      </c>
      <c r="L723">
        <v>129</v>
      </c>
      <c r="M723" t="s">
        <v>5</v>
      </c>
      <c r="N723" t="s">
        <v>6</v>
      </c>
      <c r="O723">
        <v>1</v>
      </c>
      <c r="P723" s="1">
        <v>43935.067708333336</v>
      </c>
    </row>
    <row r="724" spans="1:16" x14ac:dyDescent="0.25">
      <c r="A724">
        <v>533613</v>
      </c>
      <c r="B724" t="s">
        <v>0</v>
      </c>
      <c r="C724" t="s">
        <v>12</v>
      </c>
      <c r="D724" t="s">
        <v>11</v>
      </c>
      <c r="E724" t="s">
        <v>9</v>
      </c>
      <c r="F724" t="s">
        <v>17</v>
      </c>
      <c r="G724" t="s">
        <v>18</v>
      </c>
      <c r="H724" s="1">
        <v>43929</v>
      </c>
      <c r="I724" t="str">
        <f t="shared" si="23"/>
        <v>43929</v>
      </c>
      <c r="J724" t="str">
        <f t="shared" si="24"/>
        <v>43929GitegaRed Sorghum</v>
      </c>
      <c r="K724">
        <v>79</v>
      </c>
      <c r="L724">
        <v>74</v>
      </c>
      <c r="M724" t="s">
        <v>5</v>
      </c>
      <c r="N724" t="s">
        <v>6</v>
      </c>
      <c r="O724">
        <v>1</v>
      </c>
      <c r="P724" s="1">
        <v>43935.067708333336</v>
      </c>
    </row>
    <row r="725" spans="1:16" x14ac:dyDescent="0.25">
      <c r="A725">
        <v>533614</v>
      </c>
      <c r="B725" t="s">
        <v>0</v>
      </c>
      <c r="C725" t="s">
        <v>35</v>
      </c>
      <c r="D725" t="s">
        <v>11</v>
      </c>
      <c r="E725" t="s">
        <v>29</v>
      </c>
      <c r="F725" t="s">
        <v>30</v>
      </c>
      <c r="G725" t="s">
        <v>31</v>
      </c>
      <c r="H725" s="1">
        <v>43929</v>
      </c>
      <c r="I725" t="str">
        <f t="shared" si="23"/>
        <v>43929</v>
      </c>
      <c r="J725" t="str">
        <f t="shared" si="24"/>
        <v>43929NgoziDry Maize</v>
      </c>
      <c r="K725">
        <v>40</v>
      </c>
      <c r="L725">
        <v>37</v>
      </c>
      <c r="M725" t="s">
        <v>5</v>
      </c>
      <c r="N725" t="s">
        <v>6</v>
      </c>
      <c r="O725">
        <v>1</v>
      </c>
      <c r="P725" s="1">
        <v>43935.067719907405</v>
      </c>
    </row>
    <row r="726" spans="1:16" x14ac:dyDescent="0.25">
      <c r="A726">
        <v>533616</v>
      </c>
      <c r="B726" t="s">
        <v>0</v>
      </c>
      <c r="C726" t="s">
        <v>16</v>
      </c>
      <c r="D726" t="s">
        <v>7</v>
      </c>
      <c r="E726" t="s">
        <v>22</v>
      </c>
      <c r="F726" t="s">
        <v>23</v>
      </c>
      <c r="G726" t="s">
        <v>23</v>
      </c>
      <c r="H726" s="1">
        <v>43929</v>
      </c>
      <c r="I726" t="str">
        <f t="shared" si="23"/>
        <v>43929</v>
      </c>
      <c r="J726" t="str">
        <f t="shared" si="24"/>
        <v>43929GicumbiRice</v>
      </c>
      <c r="K726">
        <v>97</v>
      </c>
      <c r="L726">
        <v>92</v>
      </c>
      <c r="M726" t="s">
        <v>5</v>
      </c>
      <c r="N726" t="s">
        <v>6</v>
      </c>
      <c r="O726">
        <v>1</v>
      </c>
      <c r="P726" s="1">
        <v>43935.067743055559</v>
      </c>
    </row>
    <row r="727" spans="1:16" x14ac:dyDescent="0.25">
      <c r="A727">
        <v>533617</v>
      </c>
      <c r="B727" t="s">
        <v>0</v>
      </c>
      <c r="C727" t="s">
        <v>25</v>
      </c>
      <c r="D727" t="s">
        <v>1</v>
      </c>
      <c r="E727" t="s">
        <v>13</v>
      </c>
      <c r="F727" t="s">
        <v>13</v>
      </c>
      <c r="G727" t="s">
        <v>28</v>
      </c>
      <c r="H727" s="1">
        <v>43929</v>
      </c>
      <c r="I727" t="str">
        <f t="shared" si="23"/>
        <v>43929</v>
      </c>
      <c r="J727" t="str">
        <f t="shared" si="24"/>
        <v>43929MasindiRed Beans</v>
      </c>
      <c r="K727">
        <v>101</v>
      </c>
      <c r="L727">
        <v>93</v>
      </c>
      <c r="M727" t="s">
        <v>5</v>
      </c>
      <c r="N727" t="s">
        <v>6</v>
      </c>
      <c r="O727">
        <v>1</v>
      </c>
      <c r="P727" s="1">
        <v>43935.067754629628</v>
      </c>
    </row>
    <row r="728" spans="1:16" x14ac:dyDescent="0.25">
      <c r="A728">
        <v>533623</v>
      </c>
      <c r="B728" t="s">
        <v>0</v>
      </c>
      <c r="C728" t="s">
        <v>2</v>
      </c>
      <c r="D728" t="s">
        <v>1</v>
      </c>
      <c r="E728" t="s">
        <v>13</v>
      </c>
      <c r="F728" t="s">
        <v>13</v>
      </c>
      <c r="G728" t="s">
        <v>14</v>
      </c>
      <c r="H728" s="1">
        <v>43929</v>
      </c>
      <c r="I728" t="str">
        <f t="shared" si="23"/>
        <v>43929</v>
      </c>
      <c r="J728" t="str">
        <f t="shared" si="24"/>
        <v>43929KampalaMixed Beans</v>
      </c>
      <c r="K728">
        <v>93</v>
      </c>
      <c r="L728">
        <v>79</v>
      </c>
      <c r="M728" t="s">
        <v>5</v>
      </c>
      <c r="N728" t="s">
        <v>6</v>
      </c>
      <c r="O728">
        <v>1</v>
      </c>
      <c r="P728" s="1">
        <v>43935.067789351851</v>
      </c>
    </row>
    <row r="729" spans="1:16" x14ac:dyDescent="0.25">
      <c r="A729">
        <v>533624</v>
      </c>
      <c r="B729" t="s">
        <v>0</v>
      </c>
      <c r="C729" t="s">
        <v>8</v>
      </c>
      <c r="D729" t="s">
        <v>7</v>
      </c>
      <c r="E729" t="s">
        <v>22</v>
      </c>
      <c r="F729" t="s">
        <v>23</v>
      </c>
      <c r="G729" t="s">
        <v>23</v>
      </c>
      <c r="H729" s="1">
        <v>43929</v>
      </c>
      <c r="I729" t="str">
        <f t="shared" si="23"/>
        <v>43929</v>
      </c>
      <c r="J729" t="str">
        <f t="shared" si="24"/>
        <v>43929RuhengeriRice</v>
      </c>
      <c r="K729">
        <v>97</v>
      </c>
      <c r="L729">
        <v>92</v>
      </c>
      <c r="M729" t="s">
        <v>5</v>
      </c>
      <c r="N729" t="s">
        <v>6</v>
      </c>
      <c r="O729">
        <v>1</v>
      </c>
      <c r="P729" s="1">
        <v>43935.067789351851</v>
      </c>
    </row>
    <row r="730" spans="1:16" x14ac:dyDescent="0.25">
      <c r="A730">
        <v>533629</v>
      </c>
      <c r="B730" t="s">
        <v>0</v>
      </c>
      <c r="C730" t="s">
        <v>25</v>
      </c>
      <c r="D730" t="s">
        <v>1</v>
      </c>
      <c r="E730" t="s">
        <v>13</v>
      </c>
      <c r="F730" t="s">
        <v>13</v>
      </c>
      <c r="G730" t="s">
        <v>37</v>
      </c>
      <c r="H730" s="1">
        <v>43929</v>
      </c>
      <c r="I730" t="str">
        <f t="shared" si="23"/>
        <v>43929</v>
      </c>
      <c r="J730" t="str">
        <f t="shared" si="24"/>
        <v>43929MasindiGreen Gram</v>
      </c>
      <c r="K730">
        <v>87</v>
      </c>
      <c r="L730">
        <v>79</v>
      </c>
      <c r="M730" t="s">
        <v>5</v>
      </c>
      <c r="N730" t="s">
        <v>6</v>
      </c>
      <c r="O730">
        <v>1</v>
      </c>
      <c r="P730" s="1">
        <v>43935.067858796298</v>
      </c>
    </row>
    <row r="731" spans="1:16" x14ac:dyDescent="0.25">
      <c r="A731">
        <v>533634</v>
      </c>
      <c r="B731" t="s">
        <v>0</v>
      </c>
      <c r="C731" t="s">
        <v>32</v>
      </c>
      <c r="D731" t="s">
        <v>1</v>
      </c>
      <c r="E731" t="s">
        <v>9</v>
      </c>
      <c r="F731" t="s">
        <v>17</v>
      </c>
      <c r="G731" t="s">
        <v>18</v>
      </c>
      <c r="H731" s="1">
        <v>43929</v>
      </c>
      <c r="I731" t="str">
        <f t="shared" si="23"/>
        <v>43929</v>
      </c>
      <c r="J731" t="str">
        <f t="shared" si="24"/>
        <v>43929KapchorwaRed Sorghum</v>
      </c>
      <c r="K731">
        <v>40</v>
      </c>
      <c r="L731">
        <v>28</v>
      </c>
      <c r="M731" t="s">
        <v>5</v>
      </c>
      <c r="N731" t="s">
        <v>6</v>
      </c>
      <c r="O731">
        <v>1</v>
      </c>
      <c r="P731" s="1">
        <v>43935.06790509259</v>
      </c>
    </row>
    <row r="732" spans="1:16" x14ac:dyDescent="0.25">
      <c r="A732">
        <v>533637</v>
      </c>
      <c r="B732" t="s">
        <v>0</v>
      </c>
      <c r="C732" t="s">
        <v>38</v>
      </c>
      <c r="D732" t="s">
        <v>1</v>
      </c>
      <c r="E732" t="s">
        <v>13</v>
      </c>
      <c r="F732" t="s">
        <v>13</v>
      </c>
      <c r="G732" t="s">
        <v>37</v>
      </c>
      <c r="H732" s="1">
        <v>43929</v>
      </c>
      <c r="I732" t="str">
        <f t="shared" si="23"/>
        <v>43929</v>
      </c>
      <c r="J732" t="str">
        <f t="shared" si="24"/>
        <v>43929GuluGreen Gram</v>
      </c>
      <c r="K732">
        <v>79</v>
      </c>
      <c r="L732">
        <v>74</v>
      </c>
      <c r="M732" t="s">
        <v>5</v>
      </c>
      <c r="N732" t="s">
        <v>6</v>
      </c>
      <c r="O732">
        <v>1</v>
      </c>
      <c r="P732" s="1">
        <v>43935.067916666667</v>
      </c>
    </row>
    <row r="733" spans="1:16" x14ac:dyDescent="0.25">
      <c r="A733">
        <v>533639</v>
      </c>
      <c r="B733" t="s">
        <v>0</v>
      </c>
      <c r="C733" t="s">
        <v>38</v>
      </c>
      <c r="D733" t="s">
        <v>1</v>
      </c>
      <c r="E733" t="s">
        <v>13</v>
      </c>
      <c r="F733" t="s">
        <v>13</v>
      </c>
      <c r="G733" t="s">
        <v>14</v>
      </c>
      <c r="H733" s="1">
        <v>43929</v>
      </c>
      <c r="I733" t="str">
        <f t="shared" si="23"/>
        <v>43929</v>
      </c>
      <c r="J733" t="str">
        <f t="shared" si="24"/>
        <v>43929GuluMixed Beans</v>
      </c>
      <c r="K733">
        <v>87</v>
      </c>
      <c r="L733">
        <v>79</v>
      </c>
      <c r="M733" t="s">
        <v>5</v>
      </c>
      <c r="N733" t="s">
        <v>6</v>
      </c>
      <c r="O733">
        <v>1</v>
      </c>
      <c r="P733" s="1">
        <v>43935.067928240744</v>
      </c>
    </row>
    <row r="734" spans="1:16" x14ac:dyDescent="0.25">
      <c r="A734">
        <v>533640</v>
      </c>
      <c r="B734" t="s">
        <v>0</v>
      </c>
      <c r="C734" t="s">
        <v>34</v>
      </c>
      <c r="D734" t="s">
        <v>1</v>
      </c>
      <c r="E734" t="s">
        <v>13</v>
      </c>
      <c r="F734" t="s">
        <v>13</v>
      </c>
      <c r="G734" t="s">
        <v>26</v>
      </c>
      <c r="H734" s="1">
        <v>43929</v>
      </c>
      <c r="I734" t="str">
        <f t="shared" si="23"/>
        <v>43929</v>
      </c>
      <c r="J734" t="str">
        <f t="shared" si="24"/>
        <v>43929LiraYellow Beans</v>
      </c>
      <c r="K734">
        <v>114</v>
      </c>
      <c r="L734">
        <v>103</v>
      </c>
      <c r="M734" t="s">
        <v>5</v>
      </c>
      <c r="N734" t="s">
        <v>6</v>
      </c>
      <c r="O734">
        <v>1</v>
      </c>
      <c r="P734" s="1">
        <v>43935.067939814813</v>
      </c>
    </row>
    <row r="735" spans="1:16" x14ac:dyDescent="0.25">
      <c r="A735">
        <v>533644</v>
      </c>
      <c r="B735" t="s">
        <v>0</v>
      </c>
      <c r="C735" t="s">
        <v>19</v>
      </c>
      <c r="D735" t="s">
        <v>11</v>
      </c>
      <c r="E735" t="s">
        <v>22</v>
      </c>
      <c r="F735" t="s">
        <v>23</v>
      </c>
      <c r="G735" t="s">
        <v>24</v>
      </c>
      <c r="H735" s="1">
        <v>43929</v>
      </c>
      <c r="I735" t="str">
        <f t="shared" si="23"/>
        <v>43929</v>
      </c>
      <c r="J735" t="str">
        <f t="shared" si="24"/>
        <v>43929KoberoImported Rice</v>
      </c>
      <c r="K735">
        <v>153</v>
      </c>
      <c r="L735">
        <v>148</v>
      </c>
      <c r="M735" t="s">
        <v>5</v>
      </c>
      <c r="N735" t="s">
        <v>6</v>
      </c>
      <c r="O735">
        <v>1</v>
      </c>
      <c r="P735" s="1">
        <v>43935.067986111113</v>
      </c>
    </row>
    <row r="736" spans="1:16" x14ac:dyDescent="0.25">
      <c r="A736">
        <v>533645</v>
      </c>
      <c r="B736" t="s">
        <v>0</v>
      </c>
      <c r="C736" t="s">
        <v>38</v>
      </c>
      <c r="D736" t="s">
        <v>1</v>
      </c>
      <c r="E736" t="s">
        <v>22</v>
      </c>
      <c r="F736" t="s">
        <v>23</v>
      </c>
      <c r="G736" t="s">
        <v>23</v>
      </c>
      <c r="H736" s="1">
        <v>43929</v>
      </c>
      <c r="I736" t="str">
        <f t="shared" si="23"/>
        <v>43929</v>
      </c>
      <c r="J736" t="str">
        <f t="shared" si="24"/>
        <v>43929GuluRice</v>
      </c>
      <c r="K736">
        <v>106</v>
      </c>
      <c r="L736">
        <v>95</v>
      </c>
      <c r="M736" t="s">
        <v>5</v>
      </c>
      <c r="N736" t="s">
        <v>6</v>
      </c>
      <c r="O736">
        <v>1</v>
      </c>
      <c r="P736" s="1">
        <v>43935.067986111113</v>
      </c>
    </row>
    <row r="737" spans="1:16" x14ac:dyDescent="0.25">
      <c r="A737">
        <v>533646</v>
      </c>
      <c r="B737" t="s">
        <v>0</v>
      </c>
      <c r="C737" t="s">
        <v>36</v>
      </c>
      <c r="D737" t="s">
        <v>7</v>
      </c>
      <c r="E737" t="s">
        <v>13</v>
      </c>
      <c r="F737" t="s">
        <v>13</v>
      </c>
      <c r="G737" t="s">
        <v>14</v>
      </c>
      <c r="H737" s="1">
        <v>43929</v>
      </c>
      <c r="I737" t="str">
        <f t="shared" si="23"/>
        <v>43929</v>
      </c>
      <c r="J737" t="str">
        <f t="shared" si="24"/>
        <v>43929KimironkoMixed Beans</v>
      </c>
      <c r="K737">
        <v>65</v>
      </c>
      <c r="L737">
        <v>59</v>
      </c>
      <c r="M737" t="s">
        <v>5</v>
      </c>
      <c r="N737" t="s">
        <v>6</v>
      </c>
      <c r="O737">
        <v>1</v>
      </c>
      <c r="P737" s="1">
        <v>43935.067986111113</v>
      </c>
    </row>
    <row r="738" spans="1:16" x14ac:dyDescent="0.25">
      <c r="A738">
        <v>533649</v>
      </c>
      <c r="B738" t="s">
        <v>0</v>
      </c>
      <c r="C738" t="s">
        <v>34</v>
      </c>
      <c r="D738" t="s">
        <v>1</v>
      </c>
      <c r="E738" t="s">
        <v>3</v>
      </c>
      <c r="F738" t="s">
        <v>3</v>
      </c>
      <c r="G738" t="s">
        <v>4</v>
      </c>
      <c r="H738" s="1">
        <v>43929</v>
      </c>
      <c r="I738" t="str">
        <f t="shared" si="23"/>
        <v>43929</v>
      </c>
      <c r="J738" t="str">
        <f t="shared" si="24"/>
        <v>43929LiraCowpeas</v>
      </c>
      <c r="K738">
        <v>132</v>
      </c>
      <c r="L738">
        <v>111</v>
      </c>
      <c r="M738" t="s">
        <v>5</v>
      </c>
      <c r="N738" t="s">
        <v>6</v>
      </c>
      <c r="O738">
        <v>1</v>
      </c>
      <c r="P738" s="1">
        <v>43935.068032407406</v>
      </c>
    </row>
    <row r="739" spans="1:16" x14ac:dyDescent="0.25">
      <c r="A739">
        <v>533652</v>
      </c>
      <c r="B739" t="s">
        <v>0</v>
      </c>
      <c r="C739" t="s">
        <v>35</v>
      </c>
      <c r="D739" t="s">
        <v>11</v>
      </c>
      <c r="E739" t="s">
        <v>13</v>
      </c>
      <c r="F739" t="s">
        <v>13</v>
      </c>
      <c r="G739" t="s">
        <v>26</v>
      </c>
      <c r="H739" s="1">
        <v>43929</v>
      </c>
      <c r="I739" t="str">
        <f t="shared" si="23"/>
        <v>43929</v>
      </c>
      <c r="J739" t="str">
        <f t="shared" si="24"/>
        <v>43929NgoziYellow Beans</v>
      </c>
      <c r="K739">
        <v>127</v>
      </c>
      <c r="L739">
        <v>122</v>
      </c>
      <c r="M739" t="s">
        <v>5</v>
      </c>
      <c r="N739" t="s">
        <v>6</v>
      </c>
      <c r="O739">
        <v>1</v>
      </c>
      <c r="P739" s="1">
        <v>43935.068067129629</v>
      </c>
    </row>
    <row r="740" spans="1:16" x14ac:dyDescent="0.25">
      <c r="A740">
        <v>533657</v>
      </c>
      <c r="B740" t="s">
        <v>0</v>
      </c>
      <c r="C740" t="s">
        <v>34</v>
      </c>
      <c r="D740" t="s">
        <v>1</v>
      </c>
      <c r="E740" t="s">
        <v>22</v>
      </c>
      <c r="F740" t="s">
        <v>23</v>
      </c>
      <c r="G740" t="s">
        <v>23</v>
      </c>
      <c r="H740" s="1">
        <v>43929</v>
      </c>
      <c r="I740" t="str">
        <f t="shared" si="23"/>
        <v>43929</v>
      </c>
      <c r="J740" t="str">
        <f t="shared" si="24"/>
        <v>43929LiraRice</v>
      </c>
      <c r="K740">
        <v>101</v>
      </c>
      <c r="L740">
        <v>95</v>
      </c>
      <c r="M740" t="s">
        <v>5</v>
      </c>
      <c r="N740" t="s">
        <v>6</v>
      </c>
      <c r="O740">
        <v>1</v>
      </c>
      <c r="P740" s="1">
        <v>43935.068113425928</v>
      </c>
    </row>
    <row r="741" spans="1:16" x14ac:dyDescent="0.25">
      <c r="A741">
        <v>533663</v>
      </c>
      <c r="B741" t="s">
        <v>0</v>
      </c>
      <c r="C741" t="s">
        <v>16</v>
      </c>
      <c r="D741" t="s">
        <v>7</v>
      </c>
      <c r="E741" t="s">
        <v>13</v>
      </c>
      <c r="F741" t="s">
        <v>13</v>
      </c>
      <c r="G741" t="s">
        <v>14</v>
      </c>
      <c r="H741" s="1">
        <v>43929</v>
      </c>
      <c r="I741" t="str">
        <f t="shared" si="23"/>
        <v>43929</v>
      </c>
      <c r="J741" t="str">
        <f t="shared" si="24"/>
        <v>43929GicumbiMixed Beans</v>
      </c>
      <c r="K741">
        <v>54</v>
      </c>
      <c r="L741">
        <v>51</v>
      </c>
      <c r="M741" t="s">
        <v>5</v>
      </c>
      <c r="N741" t="s">
        <v>6</v>
      </c>
      <c r="O741">
        <v>1</v>
      </c>
      <c r="P741" s="1">
        <v>43935.068171296298</v>
      </c>
    </row>
    <row r="742" spans="1:16" x14ac:dyDescent="0.25">
      <c r="A742">
        <v>533664</v>
      </c>
      <c r="B742" t="s">
        <v>0</v>
      </c>
      <c r="C742" t="s">
        <v>33</v>
      </c>
      <c r="D742" t="s">
        <v>1</v>
      </c>
      <c r="E742" t="s">
        <v>13</v>
      </c>
      <c r="F742" t="s">
        <v>13</v>
      </c>
      <c r="G742" t="s">
        <v>26</v>
      </c>
      <c r="H742" s="1">
        <v>43929</v>
      </c>
      <c r="I742" t="str">
        <f t="shared" si="23"/>
        <v>43929</v>
      </c>
      <c r="J742" t="str">
        <f t="shared" si="24"/>
        <v>43929KabaleYellow Beans</v>
      </c>
      <c r="K742">
        <v>114</v>
      </c>
      <c r="L742">
        <v>101</v>
      </c>
      <c r="M742" t="s">
        <v>5</v>
      </c>
      <c r="N742" t="s">
        <v>6</v>
      </c>
      <c r="O742">
        <v>1</v>
      </c>
      <c r="P742" s="1">
        <v>43935.068182870367</v>
      </c>
    </row>
    <row r="743" spans="1:16" x14ac:dyDescent="0.25">
      <c r="A743">
        <v>533665</v>
      </c>
      <c r="B743" t="s">
        <v>0</v>
      </c>
      <c r="C743" t="s">
        <v>35</v>
      </c>
      <c r="D743" t="s">
        <v>11</v>
      </c>
      <c r="E743" t="s">
        <v>9</v>
      </c>
      <c r="F743" t="s">
        <v>10</v>
      </c>
      <c r="G743" t="s">
        <v>10</v>
      </c>
      <c r="H743" s="1">
        <v>43929</v>
      </c>
      <c r="I743" t="str">
        <f t="shared" si="23"/>
        <v>43929</v>
      </c>
      <c r="J743" t="str">
        <f t="shared" si="24"/>
        <v>43929NgoziWheat</v>
      </c>
      <c r="K743">
        <v>79</v>
      </c>
      <c r="L743">
        <v>77</v>
      </c>
      <c r="M743" t="s">
        <v>5</v>
      </c>
      <c r="N743" t="s">
        <v>6</v>
      </c>
      <c r="O743">
        <v>1</v>
      </c>
      <c r="P743" s="1">
        <v>43935.068182870367</v>
      </c>
    </row>
    <row r="744" spans="1:16" x14ac:dyDescent="0.25">
      <c r="A744">
        <v>533670</v>
      </c>
      <c r="B744" t="s">
        <v>0</v>
      </c>
      <c r="C744" t="s">
        <v>36</v>
      </c>
      <c r="D744" t="s">
        <v>7</v>
      </c>
      <c r="E744" t="s">
        <v>3</v>
      </c>
      <c r="F744" t="s">
        <v>3</v>
      </c>
      <c r="G744" t="s">
        <v>4</v>
      </c>
      <c r="H744" s="1">
        <v>43929</v>
      </c>
      <c r="I744" t="str">
        <f t="shared" si="23"/>
        <v>43929</v>
      </c>
      <c r="J744" t="str">
        <f t="shared" si="24"/>
        <v>43929KimironkoCowpeas</v>
      </c>
      <c r="K744">
        <v>151</v>
      </c>
      <c r="L744">
        <v>140</v>
      </c>
      <c r="M744" t="s">
        <v>5</v>
      </c>
      <c r="N744" t="s">
        <v>6</v>
      </c>
      <c r="O744">
        <v>1</v>
      </c>
      <c r="P744" s="1">
        <v>43935.068240740744</v>
      </c>
    </row>
    <row r="745" spans="1:16" x14ac:dyDescent="0.25">
      <c r="A745">
        <v>533675</v>
      </c>
      <c r="B745" t="s">
        <v>0</v>
      </c>
      <c r="C745" t="s">
        <v>35</v>
      </c>
      <c r="D745" t="s">
        <v>11</v>
      </c>
      <c r="E745" t="s">
        <v>9</v>
      </c>
      <c r="F745" t="s">
        <v>17</v>
      </c>
      <c r="G745" t="s">
        <v>18</v>
      </c>
      <c r="H745" s="1">
        <v>43929</v>
      </c>
      <c r="I745" t="str">
        <f t="shared" si="23"/>
        <v>43929</v>
      </c>
      <c r="J745" t="str">
        <f t="shared" si="24"/>
        <v>43929NgoziRed Sorghum</v>
      </c>
      <c r="K745">
        <v>79</v>
      </c>
      <c r="L745">
        <v>74</v>
      </c>
      <c r="M745" t="s">
        <v>5</v>
      </c>
      <c r="N745" t="s">
        <v>6</v>
      </c>
      <c r="O745">
        <v>1</v>
      </c>
      <c r="P745" s="1">
        <v>43935.06832175926</v>
      </c>
    </row>
    <row r="746" spans="1:16" x14ac:dyDescent="0.25">
      <c r="A746">
        <v>533677</v>
      </c>
      <c r="B746" t="s">
        <v>0</v>
      </c>
      <c r="C746" t="s">
        <v>27</v>
      </c>
      <c r="D746" t="s">
        <v>11</v>
      </c>
      <c r="E746" t="s">
        <v>13</v>
      </c>
      <c r="F746" t="s">
        <v>13</v>
      </c>
      <c r="G746" t="s">
        <v>26</v>
      </c>
      <c r="H746" s="1">
        <v>43929</v>
      </c>
      <c r="I746" t="str">
        <f t="shared" si="23"/>
        <v>43929</v>
      </c>
      <c r="J746" t="str">
        <f t="shared" si="24"/>
        <v>43929BujumburaYellow Beans</v>
      </c>
      <c r="K746">
        <v>116</v>
      </c>
      <c r="L746">
        <v>106</v>
      </c>
      <c r="M746" t="s">
        <v>5</v>
      </c>
      <c r="N746" t="s">
        <v>6</v>
      </c>
      <c r="O746">
        <v>1</v>
      </c>
      <c r="P746" s="1">
        <v>43935.068344907406</v>
      </c>
    </row>
    <row r="747" spans="1:16" x14ac:dyDescent="0.25">
      <c r="A747">
        <v>533679</v>
      </c>
      <c r="B747" t="s">
        <v>0</v>
      </c>
      <c r="C747" t="s">
        <v>16</v>
      </c>
      <c r="D747" t="s">
        <v>7</v>
      </c>
      <c r="E747" t="s">
        <v>29</v>
      </c>
      <c r="F747" t="s">
        <v>30</v>
      </c>
      <c r="G747" t="s">
        <v>31</v>
      </c>
      <c r="H747" s="1">
        <v>43929</v>
      </c>
      <c r="I747" t="str">
        <f t="shared" si="23"/>
        <v>43929</v>
      </c>
      <c r="J747" t="str">
        <f t="shared" si="24"/>
        <v>43929GicumbiDry Maize</v>
      </c>
      <c r="K747">
        <v>30</v>
      </c>
      <c r="L747">
        <v>27</v>
      </c>
      <c r="M747" t="s">
        <v>5</v>
      </c>
      <c r="N747" t="s">
        <v>6</v>
      </c>
      <c r="O747">
        <v>1</v>
      </c>
      <c r="P747" s="1">
        <v>43935.068379629629</v>
      </c>
    </row>
    <row r="748" spans="1:16" x14ac:dyDescent="0.25">
      <c r="A748">
        <v>533685</v>
      </c>
      <c r="B748" t="s">
        <v>0</v>
      </c>
      <c r="C748" t="s">
        <v>32</v>
      </c>
      <c r="D748" t="s">
        <v>1</v>
      </c>
      <c r="E748" t="s">
        <v>13</v>
      </c>
      <c r="F748" t="s">
        <v>13</v>
      </c>
      <c r="G748" t="s">
        <v>14</v>
      </c>
      <c r="H748" s="1">
        <v>43929</v>
      </c>
      <c r="I748" t="str">
        <f t="shared" si="23"/>
        <v>43929</v>
      </c>
      <c r="J748" t="str">
        <f t="shared" si="24"/>
        <v>43929KapchorwaMixed Beans</v>
      </c>
      <c r="K748">
        <v>93</v>
      </c>
      <c r="L748">
        <v>79</v>
      </c>
      <c r="M748" t="s">
        <v>5</v>
      </c>
      <c r="N748" t="s">
        <v>6</v>
      </c>
      <c r="O748">
        <v>1</v>
      </c>
      <c r="P748" s="1">
        <v>43935.068414351852</v>
      </c>
    </row>
    <row r="749" spans="1:16" x14ac:dyDescent="0.25">
      <c r="A749">
        <v>533687</v>
      </c>
      <c r="B749" t="s">
        <v>0</v>
      </c>
      <c r="C749" t="s">
        <v>19</v>
      </c>
      <c r="D749" t="s">
        <v>11</v>
      </c>
      <c r="E749" t="s">
        <v>22</v>
      </c>
      <c r="F749" t="s">
        <v>23</v>
      </c>
      <c r="G749" t="s">
        <v>23</v>
      </c>
      <c r="H749" s="1">
        <v>43929</v>
      </c>
      <c r="I749" t="str">
        <f t="shared" si="23"/>
        <v>43929</v>
      </c>
      <c r="J749" t="str">
        <f t="shared" si="24"/>
        <v>43929KoberoRice</v>
      </c>
      <c r="K749">
        <v>101</v>
      </c>
      <c r="L749">
        <v>93</v>
      </c>
      <c r="M749" t="s">
        <v>5</v>
      </c>
      <c r="N749" t="s">
        <v>6</v>
      </c>
      <c r="O749">
        <v>1</v>
      </c>
      <c r="P749" s="1">
        <v>43935.068414351852</v>
      </c>
    </row>
    <row r="750" spans="1:16" x14ac:dyDescent="0.25">
      <c r="A750">
        <v>533689</v>
      </c>
      <c r="B750" t="s">
        <v>0</v>
      </c>
      <c r="C750" t="s">
        <v>8</v>
      </c>
      <c r="D750" t="s">
        <v>7</v>
      </c>
      <c r="E750" t="s">
        <v>9</v>
      </c>
      <c r="F750" t="s">
        <v>10</v>
      </c>
      <c r="G750" t="s">
        <v>10</v>
      </c>
      <c r="H750" s="1">
        <v>43929</v>
      </c>
      <c r="I750" t="str">
        <f t="shared" si="23"/>
        <v>43929</v>
      </c>
      <c r="J750" t="str">
        <f t="shared" si="24"/>
        <v>43929RuhengeriWheat</v>
      </c>
      <c r="K750">
        <v>75</v>
      </c>
      <c r="L750">
        <v>70</v>
      </c>
      <c r="M750" t="s">
        <v>5</v>
      </c>
      <c r="N750" t="s">
        <v>6</v>
      </c>
      <c r="O750">
        <v>1</v>
      </c>
      <c r="P750" s="1">
        <v>43935.068437499998</v>
      </c>
    </row>
    <row r="751" spans="1:16" x14ac:dyDescent="0.25">
      <c r="A751">
        <v>533693</v>
      </c>
      <c r="B751" t="s">
        <v>0</v>
      </c>
      <c r="C751" t="s">
        <v>8</v>
      </c>
      <c r="D751" t="s">
        <v>7</v>
      </c>
      <c r="E751" t="s">
        <v>9</v>
      </c>
      <c r="F751" t="s">
        <v>17</v>
      </c>
      <c r="G751" t="s">
        <v>18</v>
      </c>
      <c r="H751" s="1">
        <v>43929</v>
      </c>
      <c r="I751" t="str">
        <f t="shared" si="23"/>
        <v>43929</v>
      </c>
      <c r="J751" t="str">
        <f t="shared" si="24"/>
        <v>43929RuhengeriRed Sorghum</v>
      </c>
      <c r="K751">
        <v>41</v>
      </c>
      <c r="L751">
        <v>38</v>
      </c>
      <c r="M751" t="s">
        <v>5</v>
      </c>
      <c r="N751" t="s">
        <v>6</v>
      </c>
      <c r="O751">
        <v>1</v>
      </c>
      <c r="P751" s="1">
        <v>43935.068483796298</v>
      </c>
    </row>
    <row r="752" spans="1:16" x14ac:dyDescent="0.25">
      <c r="A752">
        <v>533699</v>
      </c>
      <c r="B752" t="s">
        <v>0</v>
      </c>
      <c r="C752" t="s">
        <v>25</v>
      </c>
      <c r="D752" t="s">
        <v>1</v>
      </c>
      <c r="E752" t="s">
        <v>13</v>
      </c>
      <c r="F752" t="s">
        <v>13</v>
      </c>
      <c r="G752" t="s">
        <v>26</v>
      </c>
      <c r="H752" s="1">
        <v>43929</v>
      </c>
      <c r="I752" t="str">
        <f t="shared" si="23"/>
        <v>43929</v>
      </c>
      <c r="J752" t="str">
        <f t="shared" si="24"/>
        <v>43929MasindiYellow Beans</v>
      </c>
      <c r="K752">
        <v>119</v>
      </c>
      <c r="L752">
        <v>106</v>
      </c>
      <c r="M752" t="s">
        <v>5</v>
      </c>
      <c r="N752" t="s">
        <v>6</v>
      </c>
      <c r="O752">
        <v>1</v>
      </c>
      <c r="P752" s="1">
        <v>43935.068530092591</v>
      </c>
    </row>
    <row r="753" spans="1:16" x14ac:dyDescent="0.25">
      <c r="A753">
        <v>533705</v>
      </c>
      <c r="B753" t="s">
        <v>0</v>
      </c>
      <c r="C753" t="s">
        <v>36</v>
      </c>
      <c r="D753" t="s">
        <v>7</v>
      </c>
      <c r="E753" t="s">
        <v>13</v>
      </c>
      <c r="F753" t="s">
        <v>13</v>
      </c>
      <c r="G753" t="s">
        <v>28</v>
      </c>
      <c r="H753" s="1">
        <v>43929</v>
      </c>
      <c r="I753" t="str">
        <f t="shared" si="23"/>
        <v>43929</v>
      </c>
      <c r="J753" t="str">
        <f t="shared" si="24"/>
        <v>43929KimironkoRed Beans</v>
      </c>
      <c r="K753">
        <v>81</v>
      </c>
      <c r="L753">
        <v>75</v>
      </c>
      <c r="M753" t="s">
        <v>5</v>
      </c>
      <c r="N753" t="s">
        <v>6</v>
      </c>
      <c r="O753">
        <v>1</v>
      </c>
      <c r="P753" s="1">
        <v>43935.068611111114</v>
      </c>
    </row>
    <row r="754" spans="1:16" x14ac:dyDescent="0.25">
      <c r="A754">
        <v>533706</v>
      </c>
      <c r="B754" t="s">
        <v>0</v>
      </c>
      <c r="C754" t="s">
        <v>8</v>
      </c>
      <c r="D754" t="s">
        <v>7</v>
      </c>
      <c r="E754" t="s">
        <v>9</v>
      </c>
      <c r="F754" t="s">
        <v>20</v>
      </c>
      <c r="G754" t="s">
        <v>21</v>
      </c>
      <c r="H754" s="1">
        <v>43929</v>
      </c>
      <c r="I754" t="str">
        <f t="shared" si="23"/>
        <v>43929</v>
      </c>
      <c r="J754" t="str">
        <f t="shared" si="24"/>
        <v>43929RuhengeriMillet Grain</v>
      </c>
      <c r="K754">
        <v>86</v>
      </c>
      <c r="L754">
        <v>75</v>
      </c>
      <c r="M754" t="s">
        <v>5</v>
      </c>
      <c r="N754" t="s">
        <v>6</v>
      </c>
      <c r="O754">
        <v>1</v>
      </c>
      <c r="P754" s="1">
        <v>43935.068611111114</v>
      </c>
    </row>
    <row r="755" spans="1:16" x14ac:dyDescent="0.25">
      <c r="A755">
        <v>533709</v>
      </c>
      <c r="B755" t="s">
        <v>0</v>
      </c>
      <c r="C755" t="s">
        <v>36</v>
      </c>
      <c r="D755" t="s">
        <v>7</v>
      </c>
      <c r="E755" t="s">
        <v>29</v>
      </c>
      <c r="F755" t="s">
        <v>30</v>
      </c>
      <c r="G755" t="s">
        <v>31</v>
      </c>
      <c r="H755" s="1">
        <v>43929</v>
      </c>
      <c r="I755" t="str">
        <f t="shared" si="23"/>
        <v>43929</v>
      </c>
      <c r="J755" t="str">
        <f t="shared" si="24"/>
        <v>43929KimironkoDry Maize</v>
      </c>
      <c r="K755">
        <v>32</v>
      </c>
      <c r="L755">
        <v>29</v>
      </c>
      <c r="M755" t="s">
        <v>5</v>
      </c>
      <c r="N755" t="s">
        <v>6</v>
      </c>
      <c r="O755">
        <v>1</v>
      </c>
      <c r="P755" s="1">
        <v>43935.068645833337</v>
      </c>
    </row>
    <row r="756" spans="1:16" x14ac:dyDescent="0.25">
      <c r="A756">
        <v>533713</v>
      </c>
      <c r="B756" t="s">
        <v>0</v>
      </c>
      <c r="C756" t="s">
        <v>36</v>
      </c>
      <c r="D756" t="s">
        <v>7</v>
      </c>
      <c r="E756" t="s">
        <v>13</v>
      </c>
      <c r="F756" t="s">
        <v>13</v>
      </c>
      <c r="G756" t="s">
        <v>40</v>
      </c>
      <c r="H756" s="1">
        <v>43929</v>
      </c>
      <c r="I756" t="str">
        <f t="shared" si="23"/>
        <v>43929</v>
      </c>
      <c r="J756" t="str">
        <f t="shared" si="24"/>
        <v>43929KimironkoBlack Beans (Dolichos)</v>
      </c>
      <c r="K756">
        <v>140</v>
      </c>
      <c r="L756">
        <v>129</v>
      </c>
      <c r="M756" t="s">
        <v>5</v>
      </c>
      <c r="N756" t="s">
        <v>6</v>
      </c>
      <c r="O756">
        <v>1</v>
      </c>
      <c r="P756" s="1">
        <v>43935.068668981483</v>
      </c>
    </row>
    <row r="757" spans="1:16" x14ac:dyDescent="0.25">
      <c r="A757">
        <v>533716</v>
      </c>
      <c r="B757" t="s">
        <v>0</v>
      </c>
      <c r="C757" t="s">
        <v>16</v>
      </c>
      <c r="D757" t="s">
        <v>7</v>
      </c>
      <c r="E757" t="s">
        <v>13</v>
      </c>
      <c r="F757" t="s">
        <v>13</v>
      </c>
      <c r="G757" t="s">
        <v>26</v>
      </c>
      <c r="H757" s="1">
        <v>43929</v>
      </c>
      <c r="I757" t="str">
        <f t="shared" si="23"/>
        <v>43929</v>
      </c>
      <c r="J757" t="str">
        <f t="shared" si="24"/>
        <v>43929GicumbiYellow Beans</v>
      </c>
      <c r="K757">
        <v>75</v>
      </c>
      <c r="L757">
        <v>70</v>
      </c>
      <c r="M757" t="s">
        <v>5</v>
      </c>
      <c r="N757" t="s">
        <v>6</v>
      </c>
      <c r="O757">
        <v>1</v>
      </c>
      <c r="P757" s="1">
        <v>43935.068692129629</v>
      </c>
    </row>
    <row r="758" spans="1:16" x14ac:dyDescent="0.25">
      <c r="A758">
        <v>533718</v>
      </c>
      <c r="B758" t="s">
        <v>0</v>
      </c>
      <c r="C758" t="s">
        <v>16</v>
      </c>
      <c r="D758" t="s">
        <v>7</v>
      </c>
      <c r="E758" t="s">
        <v>9</v>
      </c>
      <c r="F758" t="s">
        <v>10</v>
      </c>
      <c r="G758" t="s">
        <v>10</v>
      </c>
      <c r="H758" s="1">
        <v>43929</v>
      </c>
      <c r="I758" t="str">
        <f t="shared" si="23"/>
        <v>43929</v>
      </c>
      <c r="J758" t="str">
        <f t="shared" si="24"/>
        <v>43929GicumbiWheat</v>
      </c>
      <c r="K758">
        <v>75</v>
      </c>
      <c r="L758">
        <v>70</v>
      </c>
      <c r="M758" t="s">
        <v>5</v>
      </c>
      <c r="N758" t="s">
        <v>6</v>
      </c>
      <c r="O758">
        <v>1</v>
      </c>
      <c r="P758" s="1">
        <v>43935.068703703706</v>
      </c>
    </row>
    <row r="759" spans="1:16" x14ac:dyDescent="0.25">
      <c r="A759">
        <v>533727</v>
      </c>
      <c r="B759" t="s">
        <v>0</v>
      </c>
      <c r="C759" t="s">
        <v>25</v>
      </c>
      <c r="D759" t="s">
        <v>1</v>
      </c>
      <c r="E759" t="s">
        <v>9</v>
      </c>
      <c r="F759" t="s">
        <v>20</v>
      </c>
      <c r="G759" t="s">
        <v>21</v>
      </c>
      <c r="H759" s="1">
        <v>43929</v>
      </c>
      <c r="I759" t="str">
        <f t="shared" si="23"/>
        <v>43929</v>
      </c>
      <c r="J759" t="str">
        <f t="shared" si="24"/>
        <v>43929MasindiMillet Grain</v>
      </c>
      <c r="K759">
        <v>53</v>
      </c>
      <c r="L759">
        <v>45</v>
      </c>
      <c r="M759" t="s">
        <v>5</v>
      </c>
      <c r="N759" t="s">
        <v>6</v>
      </c>
      <c r="O759">
        <v>1</v>
      </c>
      <c r="P759" s="1">
        <v>43935.068831018521</v>
      </c>
    </row>
    <row r="760" spans="1:16" x14ac:dyDescent="0.25">
      <c r="A760">
        <v>533735</v>
      </c>
      <c r="B760" t="s">
        <v>0</v>
      </c>
      <c r="C760" t="s">
        <v>32</v>
      </c>
      <c r="D760" t="s">
        <v>1</v>
      </c>
      <c r="E760" t="s">
        <v>13</v>
      </c>
      <c r="F760" t="s">
        <v>13</v>
      </c>
      <c r="G760" t="s">
        <v>28</v>
      </c>
      <c r="H760" s="1">
        <v>43929</v>
      </c>
      <c r="I760" t="str">
        <f t="shared" si="23"/>
        <v>43929</v>
      </c>
      <c r="J760" t="str">
        <f t="shared" si="24"/>
        <v>43929KapchorwaRed Beans</v>
      </c>
      <c r="K760">
        <v>101</v>
      </c>
      <c r="L760">
        <v>93</v>
      </c>
      <c r="M760" t="s">
        <v>5</v>
      </c>
      <c r="N760" t="s">
        <v>6</v>
      </c>
      <c r="O760">
        <v>1</v>
      </c>
      <c r="P760" s="1">
        <v>43935.068923611114</v>
      </c>
    </row>
    <row r="761" spans="1:16" x14ac:dyDescent="0.25">
      <c r="A761">
        <v>533737</v>
      </c>
      <c r="B761" t="s">
        <v>0</v>
      </c>
      <c r="C761" t="s">
        <v>8</v>
      </c>
      <c r="D761" t="s">
        <v>7</v>
      </c>
      <c r="E761" t="s">
        <v>3</v>
      </c>
      <c r="F761" t="s">
        <v>3</v>
      </c>
      <c r="G761" t="s">
        <v>15</v>
      </c>
      <c r="H761" s="1">
        <v>43929</v>
      </c>
      <c r="I761" t="str">
        <f t="shared" si="23"/>
        <v>43929</v>
      </c>
      <c r="J761" t="str">
        <f t="shared" si="24"/>
        <v>43929RuhengeriGreen Peas</v>
      </c>
      <c r="K761">
        <v>108</v>
      </c>
      <c r="L761">
        <v>86</v>
      </c>
      <c r="M761" t="s">
        <v>5</v>
      </c>
      <c r="N761" t="s">
        <v>6</v>
      </c>
      <c r="O761">
        <v>1</v>
      </c>
      <c r="P761" s="1">
        <v>43935.06894675926</v>
      </c>
    </row>
    <row r="762" spans="1:16" x14ac:dyDescent="0.25">
      <c r="A762">
        <v>533738</v>
      </c>
      <c r="B762" t="s">
        <v>0</v>
      </c>
      <c r="C762" t="s">
        <v>36</v>
      </c>
      <c r="D762" t="s">
        <v>7</v>
      </c>
      <c r="E762" t="s">
        <v>22</v>
      </c>
      <c r="F762" t="s">
        <v>23</v>
      </c>
      <c r="G762" t="s">
        <v>24</v>
      </c>
      <c r="H762" s="1">
        <v>43929</v>
      </c>
      <c r="I762" t="str">
        <f t="shared" si="23"/>
        <v>43929</v>
      </c>
      <c r="J762" t="str">
        <f t="shared" si="24"/>
        <v>43929KimironkoImported Rice</v>
      </c>
      <c r="K762">
        <v>151</v>
      </c>
      <c r="L762">
        <v>129</v>
      </c>
      <c r="M762" t="s">
        <v>5</v>
      </c>
      <c r="N762" t="s">
        <v>6</v>
      </c>
      <c r="O762">
        <v>1</v>
      </c>
      <c r="P762" s="1">
        <v>43935.06894675926</v>
      </c>
    </row>
    <row r="763" spans="1:16" x14ac:dyDescent="0.25">
      <c r="A763">
        <v>533747</v>
      </c>
      <c r="B763" t="s">
        <v>0</v>
      </c>
      <c r="C763" t="s">
        <v>16</v>
      </c>
      <c r="D763" t="s">
        <v>7</v>
      </c>
      <c r="E763" t="s">
        <v>9</v>
      </c>
      <c r="F763" t="s">
        <v>17</v>
      </c>
      <c r="G763" t="s">
        <v>18</v>
      </c>
      <c r="H763" s="1">
        <v>43929</v>
      </c>
      <c r="I763" t="str">
        <f t="shared" si="23"/>
        <v>43929</v>
      </c>
      <c r="J763" t="str">
        <f t="shared" si="24"/>
        <v>43929GicumbiRed Sorghum</v>
      </c>
      <c r="K763">
        <v>38</v>
      </c>
      <c r="L763">
        <v>32</v>
      </c>
      <c r="M763" t="s">
        <v>5</v>
      </c>
      <c r="N763" t="s">
        <v>6</v>
      </c>
      <c r="O763">
        <v>1</v>
      </c>
      <c r="P763" s="1">
        <v>43935.069062499999</v>
      </c>
    </row>
    <row r="764" spans="1:16" x14ac:dyDescent="0.25">
      <c r="A764">
        <v>533749</v>
      </c>
      <c r="B764" t="s">
        <v>0</v>
      </c>
      <c r="C764" t="s">
        <v>19</v>
      </c>
      <c r="D764" t="s">
        <v>11</v>
      </c>
      <c r="E764" t="s">
        <v>3</v>
      </c>
      <c r="F764" t="s">
        <v>3</v>
      </c>
      <c r="G764" t="s">
        <v>15</v>
      </c>
      <c r="H764" s="1">
        <v>43929</v>
      </c>
      <c r="I764" t="str">
        <f t="shared" si="23"/>
        <v>43929</v>
      </c>
      <c r="J764" t="str">
        <f t="shared" si="24"/>
        <v>43929KoberoGreen Peas</v>
      </c>
      <c r="K764">
        <v>159</v>
      </c>
      <c r="L764">
        <v>148</v>
      </c>
      <c r="M764" t="s">
        <v>5</v>
      </c>
      <c r="N764" t="s">
        <v>6</v>
      </c>
      <c r="O764">
        <v>1</v>
      </c>
      <c r="P764" s="1">
        <v>43935.069097222222</v>
      </c>
    </row>
    <row r="765" spans="1:16" x14ac:dyDescent="0.25">
      <c r="A765">
        <v>533755</v>
      </c>
      <c r="B765" t="s">
        <v>0</v>
      </c>
      <c r="C765" t="s">
        <v>16</v>
      </c>
      <c r="D765" t="s">
        <v>7</v>
      </c>
      <c r="E765" t="s">
        <v>3</v>
      </c>
      <c r="F765" t="s">
        <v>3</v>
      </c>
      <c r="G765" t="s">
        <v>15</v>
      </c>
      <c r="H765" s="1">
        <v>43929</v>
      </c>
      <c r="I765" t="str">
        <f t="shared" si="23"/>
        <v>43929</v>
      </c>
      <c r="J765" t="str">
        <f t="shared" si="24"/>
        <v>43929GicumbiGreen Peas</v>
      </c>
      <c r="K765">
        <v>140</v>
      </c>
      <c r="L765">
        <v>129</v>
      </c>
      <c r="M765" t="s">
        <v>5</v>
      </c>
      <c r="N765" t="s">
        <v>6</v>
      </c>
      <c r="O765">
        <v>1</v>
      </c>
      <c r="P765" s="1">
        <v>43935.069155092591</v>
      </c>
    </row>
    <row r="766" spans="1:16" x14ac:dyDescent="0.25">
      <c r="A766">
        <v>533756</v>
      </c>
      <c r="B766" t="s">
        <v>0</v>
      </c>
      <c r="C766" t="s">
        <v>38</v>
      </c>
      <c r="D766" t="s">
        <v>1</v>
      </c>
      <c r="E766" t="s">
        <v>3</v>
      </c>
      <c r="F766" t="s">
        <v>3</v>
      </c>
      <c r="G766" t="s">
        <v>4</v>
      </c>
      <c r="H766" s="1">
        <v>43929</v>
      </c>
      <c r="I766" t="str">
        <f t="shared" si="23"/>
        <v>43929</v>
      </c>
      <c r="J766" t="str">
        <f t="shared" si="24"/>
        <v>43929GuluCowpeas</v>
      </c>
      <c r="K766">
        <v>146</v>
      </c>
      <c r="L766">
        <v>114</v>
      </c>
      <c r="M766" t="s">
        <v>5</v>
      </c>
      <c r="N766" t="s">
        <v>6</v>
      </c>
      <c r="O766">
        <v>1</v>
      </c>
      <c r="P766" s="1">
        <v>43935.069155092591</v>
      </c>
    </row>
    <row r="767" spans="1:16" x14ac:dyDescent="0.25">
      <c r="A767">
        <v>533758</v>
      </c>
      <c r="B767" t="s">
        <v>0</v>
      </c>
      <c r="C767" t="s">
        <v>27</v>
      </c>
      <c r="D767" t="s">
        <v>11</v>
      </c>
      <c r="E767" t="s">
        <v>29</v>
      </c>
      <c r="F767" t="s">
        <v>30</v>
      </c>
      <c r="G767" t="s">
        <v>31</v>
      </c>
      <c r="H767" s="1">
        <v>43929</v>
      </c>
      <c r="I767" t="str">
        <f t="shared" si="23"/>
        <v>43929</v>
      </c>
      <c r="J767" t="str">
        <f t="shared" si="24"/>
        <v>43929BujumburaDry Maize</v>
      </c>
      <c r="K767">
        <v>45</v>
      </c>
      <c r="L767">
        <v>42</v>
      </c>
      <c r="M767" t="s">
        <v>5</v>
      </c>
      <c r="N767" t="s">
        <v>6</v>
      </c>
      <c r="O767">
        <v>1</v>
      </c>
      <c r="P767" s="1">
        <v>43935.069166666668</v>
      </c>
    </row>
    <row r="768" spans="1:16" x14ac:dyDescent="0.25">
      <c r="A768">
        <v>533761</v>
      </c>
      <c r="B768" t="s">
        <v>0</v>
      </c>
      <c r="C768" t="s">
        <v>2</v>
      </c>
      <c r="D768" t="s">
        <v>1</v>
      </c>
      <c r="E768" t="s">
        <v>13</v>
      </c>
      <c r="F768" t="s">
        <v>13</v>
      </c>
      <c r="G768" t="s">
        <v>28</v>
      </c>
      <c r="H768" s="1">
        <v>43929</v>
      </c>
      <c r="I768" t="str">
        <f t="shared" si="23"/>
        <v>43929</v>
      </c>
      <c r="J768" t="str">
        <f t="shared" si="24"/>
        <v>43929KampalaRed Beans</v>
      </c>
      <c r="K768">
        <v>119</v>
      </c>
      <c r="L768">
        <v>106</v>
      </c>
      <c r="M768" t="s">
        <v>5</v>
      </c>
      <c r="N768" t="s">
        <v>6</v>
      </c>
      <c r="O768">
        <v>1</v>
      </c>
      <c r="P768" s="1">
        <v>43935.069178240738</v>
      </c>
    </row>
    <row r="769" spans="1:16" x14ac:dyDescent="0.25">
      <c r="A769">
        <v>533762</v>
      </c>
      <c r="B769" t="s">
        <v>0</v>
      </c>
      <c r="C769" t="s">
        <v>32</v>
      </c>
      <c r="D769" t="s">
        <v>1</v>
      </c>
      <c r="E769" t="s">
        <v>9</v>
      </c>
      <c r="F769" t="s">
        <v>20</v>
      </c>
      <c r="G769" t="s">
        <v>21</v>
      </c>
      <c r="H769" s="1">
        <v>43929</v>
      </c>
      <c r="I769" t="str">
        <f t="shared" si="23"/>
        <v>43929</v>
      </c>
      <c r="J769" t="str">
        <f t="shared" si="24"/>
        <v>43929KapchorwaMillet Grain</v>
      </c>
      <c r="K769">
        <v>48</v>
      </c>
      <c r="L769">
        <v>42</v>
      </c>
      <c r="M769" t="s">
        <v>5</v>
      </c>
      <c r="N769" t="s">
        <v>6</v>
      </c>
      <c r="O769">
        <v>1</v>
      </c>
      <c r="P769" s="1">
        <v>43935.069212962961</v>
      </c>
    </row>
    <row r="770" spans="1:16" x14ac:dyDescent="0.25">
      <c r="A770">
        <v>533765</v>
      </c>
      <c r="B770" t="s">
        <v>0</v>
      </c>
      <c r="C770" t="s">
        <v>16</v>
      </c>
      <c r="D770" t="s">
        <v>7</v>
      </c>
      <c r="E770" t="s">
        <v>9</v>
      </c>
      <c r="F770" t="s">
        <v>20</v>
      </c>
      <c r="G770" t="s">
        <v>21</v>
      </c>
      <c r="H770" s="1">
        <v>43929</v>
      </c>
      <c r="I770" t="str">
        <f t="shared" ref="I770:I833" si="25">LEFT(H770,10)</f>
        <v>43929</v>
      </c>
      <c r="J770" t="str">
        <f t="shared" si="24"/>
        <v>43929GicumbiMillet Grain</v>
      </c>
      <c r="K770">
        <v>81</v>
      </c>
      <c r="L770">
        <v>75</v>
      </c>
      <c r="M770" t="s">
        <v>5</v>
      </c>
      <c r="N770" t="s">
        <v>6</v>
      </c>
      <c r="O770">
        <v>1</v>
      </c>
      <c r="P770" s="1">
        <v>43935.06925925926</v>
      </c>
    </row>
    <row r="771" spans="1:16" x14ac:dyDescent="0.25">
      <c r="A771">
        <v>535630</v>
      </c>
      <c r="B771" t="s">
        <v>0</v>
      </c>
      <c r="C771" t="s">
        <v>16</v>
      </c>
      <c r="D771" t="s">
        <v>7</v>
      </c>
      <c r="E771" t="s">
        <v>9</v>
      </c>
      <c r="F771" t="s">
        <v>17</v>
      </c>
      <c r="G771" t="s">
        <v>18</v>
      </c>
      <c r="H771" s="1">
        <v>43929</v>
      </c>
      <c r="I771" t="str">
        <f t="shared" si="25"/>
        <v>43929</v>
      </c>
      <c r="J771" t="str">
        <f t="shared" si="24"/>
        <v>43929GicumbiRed Sorghum</v>
      </c>
      <c r="K771">
        <v>40</v>
      </c>
      <c r="L771">
        <v>34</v>
      </c>
      <c r="M771" t="s">
        <v>5</v>
      </c>
      <c r="N771" t="s">
        <v>6</v>
      </c>
      <c r="O771">
        <v>1</v>
      </c>
      <c r="P771" s="1">
        <v>43937.044305555559</v>
      </c>
    </row>
    <row r="772" spans="1:16" x14ac:dyDescent="0.25">
      <c r="A772">
        <v>535632</v>
      </c>
      <c r="B772" t="s">
        <v>0</v>
      </c>
      <c r="C772" t="s">
        <v>36</v>
      </c>
      <c r="D772" t="s">
        <v>7</v>
      </c>
      <c r="E772" t="s">
        <v>22</v>
      </c>
      <c r="F772" t="s">
        <v>23</v>
      </c>
      <c r="G772" t="s">
        <v>24</v>
      </c>
      <c r="H772" s="1">
        <v>43929</v>
      </c>
      <c r="I772" t="str">
        <f t="shared" si="25"/>
        <v>43929</v>
      </c>
      <c r="J772" t="str">
        <f t="shared" si="24"/>
        <v>43929KimironkoImported Rice</v>
      </c>
      <c r="K772">
        <v>160</v>
      </c>
      <c r="L772">
        <v>137</v>
      </c>
      <c r="M772" t="s">
        <v>5</v>
      </c>
      <c r="N772" t="s">
        <v>6</v>
      </c>
      <c r="O772">
        <v>1</v>
      </c>
      <c r="P772" s="1">
        <v>43937.044317129628</v>
      </c>
    </row>
    <row r="773" spans="1:16" x14ac:dyDescent="0.25">
      <c r="A773">
        <v>535633</v>
      </c>
      <c r="B773" t="s">
        <v>0</v>
      </c>
      <c r="C773" t="s">
        <v>16</v>
      </c>
      <c r="D773" t="s">
        <v>7</v>
      </c>
      <c r="E773" t="s">
        <v>22</v>
      </c>
      <c r="F773" t="s">
        <v>23</v>
      </c>
      <c r="G773" t="s">
        <v>23</v>
      </c>
      <c r="H773" s="1">
        <v>43929</v>
      </c>
      <c r="I773" t="str">
        <f t="shared" si="25"/>
        <v>43929</v>
      </c>
      <c r="J773" t="str">
        <f t="shared" si="24"/>
        <v>43929GicumbiRice</v>
      </c>
      <c r="K773">
        <v>103</v>
      </c>
      <c r="L773">
        <v>97</v>
      </c>
      <c r="M773" t="s">
        <v>5</v>
      </c>
      <c r="N773" t="s">
        <v>6</v>
      </c>
      <c r="O773">
        <v>1</v>
      </c>
      <c r="P773" s="1">
        <v>43937.044328703705</v>
      </c>
    </row>
    <row r="774" spans="1:16" x14ac:dyDescent="0.25">
      <c r="A774">
        <v>535636</v>
      </c>
      <c r="B774" t="s">
        <v>0</v>
      </c>
      <c r="C774" t="s">
        <v>38</v>
      </c>
      <c r="D774" t="s">
        <v>1</v>
      </c>
      <c r="E774" t="s">
        <v>13</v>
      </c>
      <c r="F774" t="s">
        <v>13</v>
      </c>
      <c r="G774" t="s">
        <v>40</v>
      </c>
      <c r="H774" s="1">
        <v>43929</v>
      </c>
      <c r="I774" t="str">
        <f t="shared" si="25"/>
        <v>43929</v>
      </c>
      <c r="J774" t="str">
        <f t="shared" si="24"/>
        <v>43929GuluBlack Beans (Dolichos)</v>
      </c>
      <c r="K774">
        <v>93</v>
      </c>
      <c r="L774">
        <v>84</v>
      </c>
      <c r="M774" t="s">
        <v>5</v>
      </c>
      <c r="N774" t="s">
        <v>6</v>
      </c>
      <c r="O774">
        <v>1</v>
      </c>
      <c r="P774" s="1">
        <v>43937.044340277775</v>
      </c>
    </row>
    <row r="775" spans="1:16" x14ac:dyDescent="0.25">
      <c r="A775">
        <v>535641</v>
      </c>
      <c r="B775" t="s">
        <v>0</v>
      </c>
      <c r="C775" t="s">
        <v>12</v>
      </c>
      <c r="D775" t="s">
        <v>11</v>
      </c>
      <c r="E775" t="s">
        <v>13</v>
      </c>
      <c r="F775" t="s">
        <v>13</v>
      </c>
      <c r="G775" t="s">
        <v>14</v>
      </c>
      <c r="H775" s="1">
        <v>43929</v>
      </c>
      <c r="I775" t="str">
        <f t="shared" si="25"/>
        <v>43929</v>
      </c>
      <c r="J775" t="str">
        <f t="shared" si="24"/>
        <v>43929GitegaMixed Beans</v>
      </c>
      <c r="K775">
        <v>73</v>
      </c>
      <c r="L775">
        <v>67</v>
      </c>
      <c r="M775" t="s">
        <v>5</v>
      </c>
      <c r="N775" t="s">
        <v>6</v>
      </c>
      <c r="O775">
        <v>1</v>
      </c>
      <c r="P775" s="1">
        <v>43937.044363425928</v>
      </c>
    </row>
    <row r="776" spans="1:16" x14ac:dyDescent="0.25">
      <c r="A776">
        <v>535644</v>
      </c>
      <c r="B776" t="s">
        <v>0</v>
      </c>
      <c r="C776" t="s">
        <v>36</v>
      </c>
      <c r="D776" t="s">
        <v>7</v>
      </c>
      <c r="E776" t="s">
        <v>22</v>
      </c>
      <c r="F776" t="s">
        <v>23</v>
      </c>
      <c r="G776" t="s">
        <v>23</v>
      </c>
      <c r="H776" s="1">
        <v>43929</v>
      </c>
      <c r="I776" t="str">
        <f t="shared" si="25"/>
        <v>43929</v>
      </c>
      <c r="J776" t="str">
        <f t="shared" si="24"/>
        <v>43929KimironkoRice</v>
      </c>
      <c r="K776">
        <v>103</v>
      </c>
      <c r="L776">
        <v>92</v>
      </c>
      <c r="M776" t="s">
        <v>5</v>
      </c>
      <c r="N776" t="s">
        <v>6</v>
      </c>
      <c r="O776">
        <v>1</v>
      </c>
      <c r="P776" s="1">
        <v>43937.044398148151</v>
      </c>
    </row>
    <row r="777" spans="1:16" x14ac:dyDescent="0.25">
      <c r="A777">
        <v>535645</v>
      </c>
      <c r="B777" t="s">
        <v>0</v>
      </c>
      <c r="C777" t="s">
        <v>34</v>
      </c>
      <c r="D777" t="s">
        <v>1</v>
      </c>
      <c r="E777" t="s">
        <v>13</v>
      </c>
      <c r="F777" t="s">
        <v>13</v>
      </c>
      <c r="G777" t="s">
        <v>40</v>
      </c>
      <c r="H777" s="1">
        <v>43929</v>
      </c>
      <c r="I777" t="str">
        <f t="shared" si="25"/>
        <v>43929</v>
      </c>
      <c r="J777" t="str">
        <f t="shared" si="24"/>
        <v>43929LiraBlack Beans (Dolichos)</v>
      </c>
      <c r="K777">
        <v>93</v>
      </c>
      <c r="L777">
        <v>84</v>
      </c>
      <c r="M777" t="s">
        <v>5</v>
      </c>
      <c r="N777" t="s">
        <v>6</v>
      </c>
      <c r="O777">
        <v>1</v>
      </c>
      <c r="P777" s="1">
        <v>43937.044398148151</v>
      </c>
    </row>
    <row r="778" spans="1:16" x14ac:dyDescent="0.25">
      <c r="A778">
        <v>535646</v>
      </c>
      <c r="B778" t="s">
        <v>0</v>
      </c>
      <c r="C778" t="s">
        <v>2</v>
      </c>
      <c r="D778" t="s">
        <v>1</v>
      </c>
      <c r="E778" t="s">
        <v>9</v>
      </c>
      <c r="F778" t="s">
        <v>20</v>
      </c>
      <c r="G778" t="s">
        <v>21</v>
      </c>
      <c r="H778" s="1">
        <v>43929</v>
      </c>
      <c r="I778" t="str">
        <f t="shared" si="25"/>
        <v>43929</v>
      </c>
      <c r="J778" t="str">
        <f t="shared" si="24"/>
        <v>43929KampalaMillet Grain</v>
      </c>
      <c r="K778">
        <v>70</v>
      </c>
      <c r="L778">
        <v>53</v>
      </c>
      <c r="M778" t="s">
        <v>5</v>
      </c>
      <c r="N778" t="s">
        <v>6</v>
      </c>
      <c r="O778">
        <v>1</v>
      </c>
      <c r="P778" s="1">
        <v>43937.044409722221</v>
      </c>
    </row>
    <row r="779" spans="1:16" x14ac:dyDescent="0.25">
      <c r="A779">
        <v>535650</v>
      </c>
      <c r="B779" t="s">
        <v>0</v>
      </c>
      <c r="C779" t="s">
        <v>38</v>
      </c>
      <c r="D779" t="s">
        <v>1</v>
      </c>
      <c r="E779" t="s">
        <v>29</v>
      </c>
      <c r="F779" t="s">
        <v>30</v>
      </c>
      <c r="G779" t="s">
        <v>31</v>
      </c>
      <c r="H779" s="1">
        <v>43929</v>
      </c>
      <c r="I779" t="str">
        <f t="shared" si="25"/>
        <v>43929</v>
      </c>
      <c r="J779" t="str">
        <f t="shared" si="24"/>
        <v>43929GuluDry Maize</v>
      </c>
      <c r="K779">
        <v>42</v>
      </c>
      <c r="L779">
        <v>32</v>
      </c>
      <c r="M779" t="s">
        <v>5</v>
      </c>
      <c r="N779" t="s">
        <v>6</v>
      </c>
      <c r="O779">
        <v>1</v>
      </c>
      <c r="P779" s="1">
        <v>43937.044421296298</v>
      </c>
    </row>
    <row r="780" spans="1:16" x14ac:dyDescent="0.25">
      <c r="A780">
        <v>535658</v>
      </c>
      <c r="B780" t="s">
        <v>0</v>
      </c>
      <c r="C780" t="s">
        <v>12</v>
      </c>
      <c r="D780" t="s">
        <v>11</v>
      </c>
      <c r="E780" t="s">
        <v>22</v>
      </c>
      <c r="F780" t="s">
        <v>23</v>
      </c>
      <c r="G780" t="s">
        <v>23</v>
      </c>
      <c r="H780" s="1">
        <v>43929</v>
      </c>
      <c r="I780" t="str">
        <f t="shared" si="25"/>
        <v>43929</v>
      </c>
      <c r="J780" t="str">
        <f t="shared" si="24"/>
        <v>43929GitegaRice</v>
      </c>
      <c r="K780">
        <v>118</v>
      </c>
      <c r="L780">
        <v>112</v>
      </c>
      <c r="M780" t="s">
        <v>5</v>
      </c>
      <c r="N780" t="s">
        <v>6</v>
      </c>
      <c r="O780">
        <v>1</v>
      </c>
      <c r="P780" s="1">
        <v>43937.044490740744</v>
      </c>
    </row>
    <row r="781" spans="1:16" x14ac:dyDescent="0.25">
      <c r="A781">
        <v>535659</v>
      </c>
      <c r="B781" t="s">
        <v>0</v>
      </c>
      <c r="C781" t="s">
        <v>25</v>
      </c>
      <c r="D781" t="s">
        <v>1</v>
      </c>
      <c r="E781" t="s">
        <v>13</v>
      </c>
      <c r="F781" t="s">
        <v>13</v>
      </c>
      <c r="G781" t="s">
        <v>37</v>
      </c>
      <c r="H781" s="1">
        <v>43929</v>
      </c>
      <c r="I781" t="str">
        <f t="shared" si="25"/>
        <v>43929</v>
      </c>
      <c r="J781" t="str">
        <f t="shared" ref="J781:J844" si="26">I781&amp;C781&amp;G781</f>
        <v>43929MasindiGreen Gram</v>
      </c>
      <c r="K781">
        <v>93</v>
      </c>
      <c r="L781">
        <v>84</v>
      </c>
      <c r="M781" t="s">
        <v>5</v>
      </c>
      <c r="N781" t="s">
        <v>6</v>
      </c>
      <c r="O781">
        <v>1</v>
      </c>
      <c r="P781" s="1">
        <v>43937.044502314813</v>
      </c>
    </row>
    <row r="782" spans="1:16" x14ac:dyDescent="0.25">
      <c r="A782">
        <v>535665</v>
      </c>
      <c r="B782" t="s">
        <v>0</v>
      </c>
      <c r="C782" t="s">
        <v>38</v>
      </c>
      <c r="D782" t="s">
        <v>1</v>
      </c>
      <c r="E782" t="s">
        <v>22</v>
      </c>
      <c r="F782" t="s">
        <v>23</v>
      </c>
      <c r="G782" t="s">
        <v>24</v>
      </c>
      <c r="H782" s="1">
        <v>43929</v>
      </c>
      <c r="I782" t="str">
        <f t="shared" si="25"/>
        <v>43929</v>
      </c>
      <c r="J782" t="str">
        <f t="shared" si="26"/>
        <v>43929GuluImported Rice</v>
      </c>
      <c r="K782">
        <v>112</v>
      </c>
      <c r="L782">
        <v>107</v>
      </c>
      <c r="M782" t="s">
        <v>5</v>
      </c>
      <c r="N782" t="s">
        <v>6</v>
      </c>
      <c r="O782">
        <v>1</v>
      </c>
      <c r="P782" s="1">
        <v>43937.04451388889</v>
      </c>
    </row>
    <row r="783" spans="1:16" x14ac:dyDescent="0.25">
      <c r="A783">
        <v>535668</v>
      </c>
      <c r="B783" t="s">
        <v>0</v>
      </c>
      <c r="C783" t="s">
        <v>36</v>
      </c>
      <c r="D783" t="s">
        <v>7</v>
      </c>
      <c r="E783" t="s">
        <v>13</v>
      </c>
      <c r="F783" t="s">
        <v>13</v>
      </c>
      <c r="G783" t="s">
        <v>40</v>
      </c>
      <c r="H783" s="1">
        <v>43929</v>
      </c>
      <c r="I783" t="str">
        <f t="shared" si="25"/>
        <v>43929</v>
      </c>
      <c r="J783" t="str">
        <f t="shared" si="26"/>
        <v>43929KimironkoBlack Beans (Dolichos)</v>
      </c>
      <c r="K783">
        <v>149</v>
      </c>
      <c r="L783">
        <v>137</v>
      </c>
      <c r="M783" t="s">
        <v>5</v>
      </c>
      <c r="N783" t="s">
        <v>6</v>
      </c>
      <c r="O783">
        <v>1</v>
      </c>
      <c r="P783" s="1">
        <v>43937.044525462959</v>
      </c>
    </row>
    <row r="784" spans="1:16" x14ac:dyDescent="0.25">
      <c r="A784">
        <v>535671</v>
      </c>
      <c r="B784" t="s">
        <v>0</v>
      </c>
      <c r="C784" t="s">
        <v>25</v>
      </c>
      <c r="D784" t="s">
        <v>1</v>
      </c>
      <c r="E784" t="s">
        <v>13</v>
      </c>
      <c r="F784" t="s">
        <v>13</v>
      </c>
      <c r="G784" t="s">
        <v>40</v>
      </c>
      <c r="H784" s="1">
        <v>43929</v>
      </c>
      <c r="I784" t="str">
        <f t="shared" si="25"/>
        <v>43929</v>
      </c>
      <c r="J784" t="str">
        <f t="shared" si="26"/>
        <v>43929MasindiBlack Beans (Dolichos)</v>
      </c>
      <c r="K784">
        <v>93</v>
      </c>
      <c r="L784">
        <v>84</v>
      </c>
      <c r="M784" t="s">
        <v>5</v>
      </c>
      <c r="N784" t="s">
        <v>6</v>
      </c>
      <c r="O784">
        <v>1</v>
      </c>
      <c r="P784" s="1">
        <v>43937.044537037036</v>
      </c>
    </row>
    <row r="785" spans="1:16" x14ac:dyDescent="0.25">
      <c r="A785">
        <v>535675</v>
      </c>
      <c r="B785" t="s">
        <v>0</v>
      </c>
      <c r="C785" t="s">
        <v>36</v>
      </c>
      <c r="D785" t="s">
        <v>7</v>
      </c>
      <c r="E785" t="s">
        <v>9</v>
      </c>
      <c r="F785" t="s">
        <v>10</v>
      </c>
      <c r="G785" t="s">
        <v>10</v>
      </c>
      <c r="H785" s="1">
        <v>43929</v>
      </c>
      <c r="I785" t="str">
        <f t="shared" si="25"/>
        <v>43929</v>
      </c>
      <c r="J785" t="str">
        <f t="shared" si="26"/>
        <v>43929KimironkoWheat</v>
      </c>
      <c r="K785">
        <v>86</v>
      </c>
      <c r="L785">
        <v>80</v>
      </c>
      <c r="M785" t="s">
        <v>5</v>
      </c>
      <c r="N785" t="s">
        <v>6</v>
      </c>
      <c r="O785">
        <v>1</v>
      </c>
      <c r="P785" s="1">
        <v>43937.044560185182</v>
      </c>
    </row>
    <row r="786" spans="1:16" x14ac:dyDescent="0.25">
      <c r="A786">
        <v>535676</v>
      </c>
      <c r="B786" t="s">
        <v>0</v>
      </c>
      <c r="C786" t="s">
        <v>33</v>
      </c>
      <c r="D786" t="s">
        <v>1</v>
      </c>
      <c r="E786" t="s">
        <v>13</v>
      </c>
      <c r="F786" t="s">
        <v>13</v>
      </c>
      <c r="G786" t="s">
        <v>28</v>
      </c>
      <c r="H786" s="1">
        <v>43929</v>
      </c>
      <c r="I786" t="str">
        <f t="shared" si="25"/>
        <v>43929</v>
      </c>
      <c r="J786" t="str">
        <f t="shared" si="26"/>
        <v>43929KabaleRed Beans</v>
      </c>
      <c r="K786">
        <v>112</v>
      </c>
      <c r="L786">
        <v>107</v>
      </c>
      <c r="M786" t="s">
        <v>5</v>
      </c>
      <c r="N786" t="s">
        <v>6</v>
      </c>
      <c r="O786">
        <v>1</v>
      </c>
      <c r="P786" s="1">
        <v>43937.044560185182</v>
      </c>
    </row>
    <row r="787" spans="1:16" x14ac:dyDescent="0.25">
      <c r="A787">
        <v>535677</v>
      </c>
      <c r="B787" t="s">
        <v>0</v>
      </c>
      <c r="C787" t="s">
        <v>12</v>
      </c>
      <c r="D787" t="s">
        <v>11</v>
      </c>
      <c r="E787" t="s">
        <v>29</v>
      </c>
      <c r="F787" t="s">
        <v>30</v>
      </c>
      <c r="G787" t="s">
        <v>31</v>
      </c>
      <c r="H787" s="1">
        <v>43929</v>
      </c>
      <c r="I787" t="str">
        <f t="shared" si="25"/>
        <v>43929</v>
      </c>
      <c r="J787" t="str">
        <f t="shared" si="26"/>
        <v>43929GitegaDry Maize</v>
      </c>
      <c r="K787">
        <v>39</v>
      </c>
      <c r="L787">
        <v>34</v>
      </c>
      <c r="M787" t="s">
        <v>5</v>
      </c>
      <c r="N787" t="s">
        <v>6</v>
      </c>
      <c r="O787">
        <v>1</v>
      </c>
      <c r="P787" s="1">
        <v>43937.044583333336</v>
      </c>
    </row>
    <row r="788" spans="1:16" x14ac:dyDescent="0.25">
      <c r="A788">
        <v>535678</v>
      </c>
      <c r="B788" t="s">
        <v>0</v>
      </c>
      <c r="C788" t="s">
        <v>33</v>
      </c>
      <c r="D788" t="s">
        <v>1</v>
      </c>
      <c r="E788" t="s">
        <v>9</v>
      </c>
      <c r="F788" t="s">
        <v>20</v>
      </c>
      <c r="G788" t="s">
        <v>21</v>
      </c>
      <c r="H788" s="1">
        <v>43929</v>
      </c>
      <c r="I788" t="str">
        <f t="shared" si="25"/>
        <v>43929</v>
      </c>
      <c r="J788" t="str">
        <f t="shared" si="26"/>
        <v>43929KabaleMillet Grain</v>
      </c>
      <c r="K788">
        <v>56</v>
      </c>
      <c r="L788">
        <v>45</v>
      </c>
      <c r="M788" t="s">
        <v>5</v>
      </c>
      <c r="N788" t="s">
        <v>6</v>
      </c>
      <c r="O788">
        <v>1</v>
      </c>
      <c r="P788" s="1">
        <v>43937.044594907406</v>
      </c>
    </row>
    <row r="789" spans="1:16" x14ac:dyDescent="0.25">
      <c r="A789">
        <v>535679</v>
      </c>
      <c r="B789" t="s">
        <v>0</v>
      </c>
      <c r="C789" t="s">
        <v>33</v>
      </c>
      <c r="D789" t="s">
        <v>1</v>
      </c>
      <c r="E789" t="s">
        <v>29</v>
      </c>
      <c r="F789" t="s">
        <v>30</v>
      </c>
      <c r="G789" t="s">
        <v>31</v>
      </c>
      <c r="H789" s="1">
        <v>43929</v>
      </c>
      <c r="I789" t="str">
        <f t="shared" si="25"/>
        <v>43929</v>
      </c>
      <c r="J789" t="str">
        <f t="shared" si="26"/>
        <v>43929KabaleDry Maize</v>
      </c>
      <c r="K789">
        <v>42</v>
      </c>
      <c r="L789">
        <v>34</v>
      </c>
      <c r="M789" t="s">
        <v>5</v>
      </c>
      <c r="N789" t="s">
        <v>6</v>
      </c>
      <c r="O789">
        <v>1</v>
      </c>
      <c r="P789" s="1">
        <v>43937.044606481482</v>
      </c>
    </row>
    <row r="790" spans="1:16" x14ac:dyDescent="0.25">
      <c r="A790">
        <v>535680</v>
      </c>
      <c r="B790" t="s">
        <v>0</v>
      </c>
      <c r="C790" t="s">
        <v>25</v>
      </c>
      <c r="D790" t="s">
        <v>1</v>
      </c>
      <c r="E790" t="s">
        <v>22</v>
      </c>
      <c r="F790" t="s">
        <v>23</v>
      </c>
      <c r="G790" t="s">
        <v>23</v>
      </c>
      <c r="H790" s="1">
        <v>43929</v>
      </c>
      <c r="I790" t="str">
        <f t="shared" si="25"/>
        <v>43929</v>
      </c>
      <c r="J790" t="str">
        <f t="shared" si="26"/>
        <v>43929MasindiRice</v>
      </c>
      <c r="K790">
        <v>112</v>
      </c>
      <c r="L790">
        <v>107</v>
      </c>
      <c r="M790" t="s">
        <v>5</v>
      </c>
      <c r="N790" t="s">
        <v>6</v>
      </c>
      <c r="O790">
        <v>1</v>
      </c>
      <c r="P790" s="1">
        <v>43937.044606481482</v>
      </c>
    </row>
    <row r="791" spans="1:16" x14ac:dyDescent="0.25">
      <c r="A791">
        <v>535681</v>
      </c>
      <c r="B791" t="s">
        <v>0</v>
      </c>
      <c r="C791" t="s">
        <v>25</v>
      </c>
      <c r="D791" t="s">
        <v>1</v>
      </c>
      <c r="E791" t="s">
        <v>3</v>
      </c>
      <c r="F791" t="s">
        <v>3</v>
      </c>
      <c r="G791" t="s">
        <v>4</v>
      </c>
      <c r="H791" s="1">
        <v>43929</v>
      </c>
      <c r="I791" t="str">
        <f t="shared" si="25"/>
        <v>43929</v>
      </c>
      <c r="J791" t="str">
        <f t="shared" si="26"/>
        <v>43929MasindiCowpeas</v>
      </c>
      <c r="K791">
        <v>126</v>
      </c>
      <c r="L791">
        <v>107</v>
      </c>
      <c r="M791" t="s">
        <v>5</v>
      </c>
      <c r="N791" t="s">
        <v>6</v>
      </c>
      <c r="O791">
        <v>1</v>
      </c>
      <c r="P791" s="1">
        <v>43937.044606481482</v>
      </c>
    </row>
    <row r="792" spans="1:16" x14ac:dyDescent="0.25">
      <c r="A792">
        <v>535684</v>
      </c>
      <c r="B792" t="s">
        <v>0</v>
      </c>
      <c r="C792" t="s">
        <v>2</v>
      </c>
      <c r="D792" t="s">
        <v>1</v>
      </c>
      <c r="E792" t="s">
        <v>13</v>
      </c>
      <c r="F792" t="s">
        <v>13</v>
      </c>
      <c r="G792" t="s">
        <v>26</v>
      </c>
      <c r="H792" s="1">
        <v>43929</v>
      </c>
      <c r="I792" t="str">
        <f t="shared" si="25"/>
        <v>43929</v>
      </c>
      <c r="J792" t="str">
        <f t="shared" si="26"/>
        <v>43929KampalaYellow Beans</v>
      </c>
      <c r="K792">
        <v>140</v>
      </c>
      <c r="L792">
        <v>126</v>
      </c>
      <c r="M792" t="s">
        <v>5</v>
      </c>
      <c r="N792" t="s">
        <v>6</v>
      </c>
      <c r="O792">
        <v>1</v>
      </c>
      <c r="P792" s="1">
        <v>43937.044629629629</v>
      </c>
    </row>
    <row r="793" spans="1:16" x14ac:dyDescent="0.25">
      <c r="A793">
        <v>535687</v>
      </c>
      <c r="B793" t="s">
        <v>0</v>
      </c>
      <c r="C793" t="s">
        <v>38</v>
      </c>
      <c r="D793" t="s">
        <v>1</v>
      </c>
      <c r="E793" t="s">
        <v>9</v>
      </c>
      <c r="F793" t="s">
        <v>17</v>
      </c>
      <c r="G793" t="s">
        <v>18</v>
      </c>
      <c r="H793" s="1">
        <v>43929</v>
      </c>
      <c r="I793" t="str">
        <f t="shared" si="25"/>
        <v>43929</v>
      </c>
      <c r="J793" t="str">
        <f t="shared" si="26"/>
        <v>43929GuluRed Sorghum</v>
      </c>
      <c r="K793">
        <v>34</v>
      </c>
      <c r="L793">
        <v>28</v>
      </c>
      <c r="M793" t="s">
        <v>5</v>
      </c>
      <c r="N793" t="s">
        <v>6</v>
      </c>
      <c r="O793">
        <v>1</v>
      </c>
      <c r="P793" s="1">
        <v>43937.044641203705</v>
      </c>
    </row>
    <row r="794" spans="1:16" x14ac:dyDescent="0.25">
      <c r="A794">
        <v>535689</v>
      </c>
      <c r="B794" t="s">
        <v>0</v>
      </c>
      <c r="C794" t="s">
        <v>12</v>
      </c>
      <c r="D794" t="s">
        <v>11</v>
      </c>
      <c r="E794" t="s">
        <v>9</v>
      </c>
      <c r="F794" t="s">
        <v>10</v>
      </c>
      <c r="G794" t="s">
        <v>10</v>
      </c>
      <c r="H794" s="1">
        <v>43929</v>
      </c>
      <c r="I794" t="str">
        <f t="shared" si="25"/>
        <v>43929</v>
      </c>
      <c r="J794" t="str">
        <f t="shared" si="26"/>
        <v>43929GitegaWheat</v>
      </c>
      <c r="K794">
        <v>84</v>
      </c>
      <c r="L794">
        <v>79</v>
      </c>
      <c r="M794" t="s">
        <v>5</v>
      </c>
      <c r="N794" t="s">
        <v>6</v>
      </c>
      <c r="O794">
        <v>1</v>
      </c>
      <c r="P794" s="1">
        <v>43937.044652777775</v>
      </c>
    </row>
    <row r="795" spans="1:16" x14ac:dyDescent="0.25">
      <c r="A795">
        <v>535691</v>
      </c>
      <c r="B795" t="s">
        <v>0</v>
      </c>
      <c r="C795" t="s">
        <v>2</v>
      </c>
      <c r="D795" t="s">
        <v>1</v>
      </c>
      <c r="E795" t="s">
        <v>3</v>
      </c>
      <c r="F795" t="s">
        <v>3</v>
      </c>
      <c r="G795" t="s">
        <v>15</v>
      </c>
      <c r="H795" s="1">
        <v>43929</v>
      </c>
      <c r="I795" t="str">
        <f t="shared" si="25"/>
        <v>43929</v>
      </c>
      <c r="J795" t="str">
        <f t="shared" si="26"/>
        <v>43929KampalaGreen Peas</v>
      </c>
      <c r="K795">
        <v>225</v>
      </c>
      <c r="L795">
        <v>169</v>
      </c>
      <c r="M795" t="s">
        <v>5</v>
      </c>
      <c r="N795" t="s">
        <v>6</v>
      </c>
      <c r="O795">
        <v>1</v>
      </c>
      <c r="P795" s="1">
        <v>43937.044652777775</v>
      </c>
    </row>
    <row r="796" spans="1:16" x14ac:dyDescent="0.25">
      <c r="A796">
        <v>535693</v>
      </c>
      <c r="B796" t="s">
        <v>0</v>
      </c>
      <c r="C796" t="s">
        <v>34</v>
      </c>
      <c r="D796" t="s">
        <v>1</v>
      </c>
      <c r="E796" t="s">
        <v>9</v>
      </c>
      <c r="F796" t="s">
        <v>20</v>
      </c>
      <c r="G796" t="s">
        <v>21</v>
      </c>
      <c r="H796" s="1">
        <v>43929</v>
      </c>
      <c r="I796" t="str">
        <f t="shared" si="25"/>
        <v>43929</v>
      </c>
      <c r="J796" t="str">
        <f t="shared" si="26"/>
        <v>43929LiraMillet Grain</v>
      </c>
      <c r="K796">
        <v>51</v>
      </c>
      <c r="L796">
        <v>45</v>
      </c>
      <c r="M796" t="s">
        <v>5</v>
      </c>
      <c r="N796" t="s">
        <v>6</v>
      </c>
      <c r="O796">
        <v>1</v>
      </c>
      <c r="P796" s="1">
        <v>43937.044664351852</v>
      </c>
    </row>
    <row r="797" spans="1:16" x14ac:dyDescent="0.25">
      <c r="A797">
        <v>535695</v>
      </c>
      <c r="B797" t="s">
        <v>0</v>
      </c>
      <c r="C797" t="s">
        <v>25</v>
      </c>
      <c r="D797" t="s">
        <v>1</v>
      </c>
      <c r="E797" t="s">
        <v>9</v>
      </c>
      <c r="F797" t="s">
        <v>17</v>
      </c>
      <c r="G797" t="s">
        <v>18</v>
      </c>
      <c r="H797" s="1">
        <v>43929</v>
      </c>
      <c r="I797" t="str">
        <f t="shared" si="25"/>
        <v>43929</v>
      </c>
      <c r="J797" t="str">
        <f t="shared" si="26"/>
        <v>43929MasindiRed Sorghum</v>
      </c>
      <c r="K797">
        <v>42</v>
      </c>
      <c r="L797">
        <v>37</v>
      </c>
      <c r="M797" t="s">
        <v>5</v>
      </c>
      <c r="N797" t="s">
        <v>6</v>
      </c>
      <c r="O797">
        <v>1</v>
      </c>
      <c r="P797" s="1">
        <v>43937.044687499998</v>
      </c>
    </row>
    <row r="798" spans="1:16" x14ac:dyDescent="0.25">
      <c r="A798">
        <v>535701</v>
      </c>
      <c r="B798" t="s">
        <v>0</v>
      </c>
      <c r="C798" t="s">
        <v>19</v>
      </c>
      <c r="D798" t="s">
        <v>11</v>
      </c>
      <c r="E798" t="s">
        <v>13</v>
      </c>
      <c r="F798" t="s">
        <v>13</v>
      </c>
      <c r="G798" t="s">
        <v>28</v>
      </c>
      <c r="H798" s="1">
        <v>43929</v>
      </c>
      <c r="I798" t="str">
        <f t="shared" si="25"/>
        <v>43929</v>
      </c>
      <c r="J798" t="str">
        <f t="shared" si="26"/>
        <v>43929KoberoRed Beans</v>
      </c>
      <c r="K798">
        <v>62</v>
      </c>
      <c r="L798">
        <v>56</v>
      </c>
      <c r="M798" t="s">
        <v>5</v>
      </c>
      <c r="N798" t="s">
        <v>6</v>
      </c>
      <c r="O798">
        <v>1</v>
      </c>
      <c r="P798" s="1">
        <v>43937.044722222221</v>
      </c>
    </row>
    <row r="799" spans="1:16" x14ac:dyDescent="0.25">
      <c r="A799">
        <v>535709</v>
      </c>
      <c r="B799" t="s">
        <v>0</v>
      </c>
      <c r="C799" t="s">
        <v>38</v>
      </c>
      <c r="D799" t="s">
        <v>1</v>
      </c>
      <c r="E799" t="s">
        <v>13</v>
      </c>
      <c r="F799" t="s">
        <v>13</v>
      </c>
      <c r="G799" t="s">
        <v>26</v>
      </c>
      <c r="H799" s="1">
        <v>43929</v>
      </c>
      <c r="I799" t="str">
        <f t="shared" si="25"/>
        <v>43929</v>
      </c>
      <c r="J799" t="str">
        <f t="shared" si="26"/>
        <v>43929GuluYellow Beans</v>
      </c>
      <c r="K799">
        <v>126</v>
      </c>
      <c r="L799">
        <v>112</v>
      </c>
      <c r="M799" t="s">
        <v>5</v>
      </c>
      <c r="N799" t="s">
        <v>6</v>
      </c>
      <c r="O799">
        <v>1</v>
      </c>
      <c r="P799" s="1">
        <v>43937.044791666667</v>
      </c>
    </row>
    <row r="800" spans="1:16" x14ac:dyDescent="0.25">
      <c r="A800">
        <v>535714</v>
      </c>
      <c r="B800" t="s">
        <v>0</v>
      </c>
      <c r="C800" t="s">
        <v>16</v>
      </c>
      <c r="D800" t="s">
        <v>7</v>
      </c>
      <c r="E800" t="s">
        <v>3</v>
      </c>
      <c r="F800" t="s">
        <v>3</v>
      </c>
      <c r="G800" t="s">
        <v>15</v>
      </c>
      <c r="H800" s="1">
        <v>43929</v>
      </c>
      <c r="I800" t="str">
        <f t="shared" si="25"/>
        <v>43929</v>
      </c>
      <c r="J800" t="str">
        <f t="shared" si="26"/>
        <v>43929GicumbiGreen Peas</v>
      </c>
      <c r="K800">
        <v>149</v>
      </c>
      <c r="L800">
        <v>137</v>
      </c>
      <c r="M800" t="s">
        <v>5</v>
      </c>
      <c r="N800" t="s">
        <v>6</v>
      </c>
      <c r="O800">
        <v>1</v>
      </c>
      <c r="P800" s="1">
        <v>43937.04483796296</v>
      </c>
    </row>
    <row r="801" spans="1:16" x14ac:dyDescent="0.25">
      <c r="A801">
        <v>535715</v>
      </c>
      <c r="B801" t="s">
        <v>0</v>
      </c>
      <c r="C801" t="s">
        <v>27</v>
      </c>
      <c r="D801" t="s">
        <v>11</v>
      </c>
      <c r="E801" t="s">
        <v>3</v>
      </c>
      <c r="F801" t="s">
        <v>3</v>
      </c>
      <c r="G801" t="s">
        <v>39</v>
      </c>
      <c r="H801" s="1">
        <v>43929</v>
      </c>
      <c r="I801" t="str">
        <f t="shared" si="25"/>
        <v>43929</v>
      </c>
      <c r="J801" t="str">
        <f t="shared" si="26"/>
        <v>43929BujumburaDry Peas</v>
      </c>
      <c r="K801">
        <v>213</v>
      </c>
      <c r="L801">
        <v>208</v>
      </c>
      <c r="M801" t="s">
        <v>5</v>
      </c>
      <c r="N801" t="s">
        <v>6</v>
      </c>
      <c r="O801">
        <v>1</v>
      </c>
      <c r="P801" s="1">
        <v>43937.044849537036</v>
      </c>
    </row>
    <row r="802" spans="1:16" x14ac:dyDescent="0.25">
      <c r="A802">
        <v>535719</v>
      </c>
      <c r="B802" t="s">
        <v>0</v>
      </c>
      <c r="C802" t="s">
        <v>16</v>
      </c>
      <c r="D802" t="s">
        <v>7</v>
      </c>
      <c r="E802" t="s">
        <v>13</v>
      </c>
      <c r="F802" t="s">
        <v>13</v>
      </c>
      <c r="G802" t="s">
        <v>37</v>
      </c>
      <c r="H802" s="1">
        <v>43929</v>
      </c>
      <c r="I802" t="str">
        <f t="shared" si="25"/>
        <v>43929</v>
      </c>
      <c r="J802" t="str">
        <f t="shared" si="26"/>
        <v>43929GicumbiGreen Gram</v>
      </c>
      <c r="K802">
        <v>103</v>
      </c>
      <c r="L802">
        <v>92</v>
      </c>
      <c r="M802" t="s">
        <v>5</v>
      </c>
      <c r="N802" t="s">
        <v>6</v>
      </c>
      <c r="O802">
        <v>1</v>
      </c>
      <c r="P802" s="1">
        <v>43937.044872685183</v>
      </c>
    </row>
    <row r="803" spans="1:16" x14ac:dyDescent="0.25">
      <c r="A803">
        <v>535720</v>
      </c>
      <c r="B803" t="s">
        <v>0</v>
      </c>
      <c r="C803" t="s">
        <v>8</v>
      </c>
      <c r="D803" t="s">
        <v>7</v>
      </c>
      <c r="E803" t="s">
        <v>22</v>
      </c>
      <c r="F803" t="s">
        <v>23</v>
      </c>
      <c r="G803" t="s">
        <v>24</v>
      </c>
      <c r="H803" s="1">
        <v>43929</v>
      </c>
      <c r="I803" t="str">
        <f t="shared" si="25"/>
        <v>43929</v>
      </c>
      <c r="J803" t="str">
        <f t="shared" si="26"/>
        <v>43929RuhengeriImported Rice</v>
      </c>
      <c r="K803">
        <v>149</v>
      </c>
      <c r="L803">
        <v>137</v>
      </c>
      <c r="M803" t="s">
        <v>5</v>
      </c>
      <c r="N803" t="s">
        <v>6</v>
      </c>
      <c r="O803">
        <v>1</v>
      </c>
      <c r="P803" s="1">
        <v>43937.04488425926</v>
      </c>
    </row>
    <row r="804" spans="1:16" x14ac:dyDescent="0.25">
      <c r="A804">
        <v>535722</v>
      </c>
      <c r="B804" t="s">
        <v>0</v>
      </c>
      <c r="C804" t="s">
        <v>27</v>
      </c>
      <c r="D804" t="s">
        <v>11</v>
      </c>
      <c r="E804" t="s">
        <v>13</v>
      </c>
      <c r="F804" t="s">
        <v>13</v>
      </c>
      <c r="G804" t="s">
        <v>28</v>
      </c>
      <c r="H804" s="1">
        <v>43929</v>
      </c>
      <c r="I804" t="str">
        <f t="shared" si="25"/>
        <v>43929</v>
      </c>
      <c r="J804" t="str">
        <f t="shared" si="26"/>
        <v>43929BujumburaRed Beans</v>
      </c>
      <c r="K804">
        <v>84</v>
      </c>
      <c r="L804">
        <v>79</v>
      </c>
      <c r="M804" t="s">
        <v>5</v>
      </c>
      <c r="N804" t="s">
        <v>6</v>
      </c>
      <c r="O804">
        <v>1</v>
      </c>
      <c r="P804" s="1">
        <v>43937.044895833336</v>
      </c>
    </row>
    <row r="805" spans="1:16" x14ac:dyDescent="0.25">
      <c r="A805">
        <v>535728</v>
      </c>
      <c r="B805" t="s">
        <v>0</v>
      </c>
      <c r="C805" t="s">
        <v>32</v>
      </c>
      <c r="D805" t="s">
        <v>1</v>
      </c>
      <c r="E805" t="s">
        <v>13</v>
      </c>
      <c r="F805" t="s">
        <v>13</v>
      </c>
      <c r="G805" t="s">
        <v>28</v>
      </c>
      <c r="H805" s="1">
        <v>43929</v>
      </c>
      <c r="I805" t="str">
        <f t="shared" si="25"/>
        <v>43929</v>
      </c>
      <c r="J805" t="str">
        <f t="shared" si="26"/>
        <v>43929KapchorwaRed Beans</v>
      </c>
      <c r="K805">
        <v>107</v>
      </c>
      <c r="L805">
        <v>98</v>
      </c>
      <c r="M805" t="s">
        <v>5</v>
      </c>
      <c r="N805" t="s">
        <v>6</v>
      </c>
      <c r="O805">
        <v>1</v>
      </c>
      <c r="P805" s="1">
        <v>43937.044942129629</v>
      </c>
    </row>
    <row r="806" spans="1:16" x14ac:dyDescent="0.25">
      <c r="A806">
        <v>535733</v>
      </c>
      <c r="B806" t="s">
        <v>0</v>
      </c>
      <c r="C806" t="s">
        <v>12</v>
      </c>
      <c r="D806" t="s">
        <v>11</v>
      </c>
      <c r="E806" t="s">
        <v>22</v>
      </c>
      <c r="F806" t="s">
        <v>23</v>
      </c>
      <c r="G806" t="s">
        <v>24</v>
      </c>
      <c r="H806" s="1">
        <v>43929</v>
      </c>
      <c r="I806" t="str">
        <f t="shared" si="25"/>
        <v>43929</v>
      </c>
      <c r="J806" t="str">
        <f t="shared" si="26"/>
        <v>43929GitegaImported Rice</v>
      </c>
      <c r="K806">
        <v>140</v>
      </c>
      <c r="L806">
        <v>135</v>
      </c>
      <c r="M806" t="s">
        <v>5</v>
      </c>
      <c r="N806" t="s">
        <v>6</v>
      </c>
      <c r="O806">
        <v>1</v>
      </c>
      <c r="P806" s="1">
        <v>43937.044976851852</v>
      </c>
    </row>
    <row r="807" spans="1:16" x14ac:dyDescent="0.25">
      <c r="A807">
        <v>535735</v>
      </c>
      <c r="B807" t="s">
        <v>0</v>
      </c>
      <c r="C807" t="s">
        <v>33</v>
      </c>
      <c r="D807" t="s">
        <v>1</v>
      </c>
      <c r="E807" t="s">
        <v>13</v>
      </c>
      <c r="F807" t="s">
        <v>13</v>
      </c>
      <c r="G807" t="s">
        <v>26</v>
      </c>
      <c r="H807" s="1">
        <v>43929</v>
      </c>
      <c r="I807" t="str">
        <f t="shared" si="25"/>
        <v>43929</v>
      </c>
      <c r="J807" t="str">
        <f t="shared" si="26"/>
        <v>43929KabaleYellow Beans</v>
      </c>
      <c r="K807">
        <v>121</v>
      </c>
      <c r="L807">
        <v>107</v>
      </c>
      <c r="M807" t="s">
        <v>5</v>
      </c>
      <c r="N807" t="s">
        <v>6</v>
      </c>
      <c r="O807">
        <v>1</v>
      </c>
      <c r="P807" s="1">
        <v>43937.044988425929</v>
      </c>
    </row>
    <row r="808" spans="1:16" x14ac:dyDescent="0.25">
      <c r="A808">
        <v>535738</v>
      </c>
      <c r="B808" t="s">
        <v>0</v>
      </c>
      <c r="C808" t="s">
        <v>35</v>
      </c>
      <c r="D808" t="s">
        <v>11</v>
      </c>
      <c r="E808" t="s">
        <v>3</v>
      </c>
      <c r="F808" t="s">
        <v>3</v>
      </c>
      <c r="G808" t="s">
        <v>39</v>
      </c>
      <c r="H808" s="1">
        <v>43929</v>
      </c>
      <c r="I808" t="str">
        <f t="shared" si="25"/>
        <v>43929</v>
      </c>
      <c r="J808" t="str">
        <f t="shared" si="26"/>
        <v>43929NgoziDry Peas</v>
      </c>
      <c r="K808">
        <v>225</v>
      </c>
      <c r="L808">
        <v>213</v>
      </c>
      <c r="M808" t="s">
        <v>5</v>
      </c>
      <c r="N808" t="s">
        <v>6</v>
      </c>
      <c r="O808">
        <v>1</v>
      </c>
      <c r="P808" s="1">
        <v>43937.044999999998</v>
      </c>
    </row>
    <row r="809" spans="1:16" x14ac:dyDescent="0.25">
      <c r="A809">
        <v>535746</v>
      </c>
      <c r="B809" t="s">
        <v>0</v>
      </c>
      <c r="C809" t="s">
        <v>32</v>
      </c>
      <c r="D809" t="s">
        <v>1</v>
      </c>
      <c r="E809" t="s">
        <v>13</v>
      </c>
      <c r="F809" t="s">
        <v>13</v>
      </c>
      <c r="G809" t="s">
        <v>14</v>
      </c>
      <c r="H809" s="1">
        <v>43929</v>
      </c>
      <c r="I809" t="str">
        <f t="shared" si="25"/>
        <v>43929</v>
      </c>
      <c r="J809" t="str">
        <f t="shared" si="26"/>
        <v>43929KapchorwaMixed Beans</v>
      </c>
      <c r="K809">
        <v>98</v>
      </c>
      <c r="L809">
        <v>84</v>
      </c>
      <c r="M809" t="s">
        <v>5</v>
      </c>
      <c r="N809" t="s">
        <v>6</v>
      </c>
      <c r="O809">
        <v>1</v>
      </c>
      <c r="P809" s="1">
        <v>43937.045034722221</v>
      </c>
    </row>
    <row r="810" spans="1:16" x14ac:dyDescent="0.25">
      <c r="A810">
        <v>535747</v>
      </c>
      <c r="B810" t="s">
        <v>0</v>
      </c>
      <c r="C810" t="s">
        <v>8</v>
      </c>
      <c r="D810" t="s">
        <v>7</v>
      </c>
      <c r="E810" t="s">
        <v>9</v>
      </c>
      <c r="F810" t="s">
        <v>20</v>
      </c>
      <c r="G810" t="s">
        <v>21</v>
      </c>
      <c r="H810" s="1">
        <v>43929</v>
      </c>
      <c r="I810" t="str">
        <f t="shared" si="25"/>
        <v>43929</v>
      </c>
      <c r="J810" t="str">
        <f t="shared" si="26"/>
        <v>43929RuhengeriMillet Grain</v>
      </c>
      <c r="K810">
        <v>92</v>
      </c>
      <c r="L810">
        <v>80</v>
      </c>
      <c r="M810" t="s">
        <v>5</v>
      </c>
      <c r="N810" t="s">
        <v>6</v>
      </c>
      <c r="O810">
        <v>1</v>
      </c>
      <c r="P810" s="1">
        <v>43937.045046296298</v>
      </c>
    </row>
    <row r="811" spans="1:16" x14ac:dyDescent="0.25">
      <c r="A811">
        <v>535754</v>
      </c>
      <c r="B811" t="s">
        <v>0</v>
      </c>
      <c r="C811" t="s">
        <v>34</v>
      </c>
      <c r="D811" t="s">
        <v>1</v>
      </c>
      <c r="E811" t="s">
        <v>9</v>
      </c>
      <c r="F811" t="s">
        <v>17</v>
      </c>
      <c r="G811" t="s">
        <v>18</v>
      </c>
      <c r="H811" s="1">
        <v>43929</v>
      </c>
      <c r="I811" t="str">
        <f t="shared" si="25"/>
        <v>43929</v>
      </c>
      <c r="J811" t="str">
        <f t="shared" si="26"/>
        <v>43929LiraRed Sorghum</v>
      </c>
      <c r="K811">
        <v>28</v>
      </c>
      <c r="L811">
        <v>22</v>
      </c>
      <c r="M811" t="s">
        <v>5</v>
      </c>
      <c r="N811" t="s">
        <v>6</v>
      </c>
      <c r="O811">
        <v>1</v>
      </c>
      <c r="P811" s="1">
        <v>43937.045092592591</v>
      </c>
    </row>
    <row r="812" spans="1:16" x14ac:dyDescent="0.25">
      <c r="A812">
        <v>535757</v>
      </c>
      <c r="B812" t="s">
        <v>0</v>
      </c>
      <c r="C812" t="s">
        <v>25</v>
      </c>
      <c r="D812" t="s">
        <v>1</v>
      </c>
      <c r="E812" t="s">
        <v>13</v>
      </c>
      <c r="F812" t="s">
        <v>13</v>
      </c>
      <c r="G812" t="s">
        <v>26</v>
      </c>
      <c r="H812" s="1">
        <v>43929</v>
      </c>
      <c r="I812" t="str">
        <f t="shared" si="25"/>
        <v>43929</v>
      </c>
      <c r="J812" t="str">
        <f t="shared" si="26"/>
        <v>43929MasindiYellow Beans</v>
      </c>
      <c r="K812">
        <v>126</v>
      </c>
      <c r="L812">
        <v>112</v>
      </c>
      <c r="M812" t="s">
        <v>5</v>
      </c>
      <c r="N812" t="s">
        <v>6</v>
      </c>
      <c r="O812">
        <v>1</v>
      </c>
      <c r="P812" s="1">
        <v>43937.045104166667</v>
      </c>
    </row>
    <row r="813" spans="1:16" x14ac:dyDescent="0.25">
      <c r="A813">
        <v>535761</v>
      </c>
      <c r="B813" t="s">
        <v>0</v>
      </c>
      <c r="C813" t="s">
        <v>8</v>
      </c>
      <c r="D813" t="s">
        <v>7</v>
      </c>
      <c r="E813" t="s">
        <v>13</v>
      </c>
      <c r="F813" t="s">
        <v>13</v>
      </c>
      <c r="G813" t="s">
        <v>26</v>
      </c>
      <c r="H813" s="1">
        <v>43929</v>
      </c>
      <c r="I813" t="str">
        <f t="shared" si="25"/>
        <v>43929</v>
      </c>
      <c r="J813" t="str">
        <f t="shared" si="26"/>
        <v>43929RuhengeriYellow Beans</v>
      </c>
      <c r="K813">
        <v>97</v>
      </c>
      <c r="L813">
        <v>92</v>
      </c>
      <c r="M813" t="s">
        <v>5</v>
      </c>
      <c r="N813" t="s">
        <v>6</v>
      </c>
      <c r="O813">
        <v>1</v>
      </c>
      <c r="P813" s="1">
        <v>43937.045127314814</v>
      </c>
    </row>
    <row r="814" spans="1:16" x14ac:dyDescent="0.25">
      <c r="A814">
        <v>535770</v>
      </c>
      <c r="B814" t="s">
        <v>0</v>
      </c>
      <c r="C814" t="s">
        <v>12</v>
      </c>
      <c r="D814" t="s">
        <v>11</v>
      </c>
      <c r="E814" t="s">
        <v>3</v>
      </c>
      <c r="F814" t="s">
        <v>3</v>
      </c>
      <c r="G814" t="s">
        <v>15</v>
      </c>
      <c r="H814" s="1">
        <v>43929</v>
      </c>
      <c r="I814" t="str">
        <f t="shared" si="25"/>
        <v>43929</v>
      </c>
      <c r="J814" t="str">
        <f t="shared" si="26"/>
        <v>43929GitegaGreen Peas</v>
      </c>
      <c r="K814">
        <v>180</v>
      </c>
      <c r="L814">
        <v>168</v>
      </c>
      <c r="M814" t="s">
        <v>5</v>
      </c>
      <c r="N814" t="s">
        <v>6</v>
      </c>
      <c r="O814">
        <v>1</v>
      </c>
      <c r="P814" s="1">
        <v>43937.045254629629</v>
      </c>
    </row>
    <row r="815" spans="1:16" x14ac:dyDescent="0.25">
      <c r="A815">
        <v>535772</v>
      </c>
      <c r="B815" t="s">
        <v>0</v>
      </c>
      <c r="C815" t="s">
        <v>2</v>
      </c>
      <c r="D815" t="s">
        <v>1</v>
      </c>
      <c r="E815" t="s">
        <v>9</v>
      </c>
      <c r="F815" t="s">
        <v>17</v>
      </c>
      <c r="G815" t="s">
        <v>18</v>
      </c>
      <c r="H815" s="1">
        <v>43929</v>
      </c>
      <c r="I815" t="str">
        <f t="shared" si="25"/>
        <v>43929</v>
      </c>
      <c r="J815" t="str">
        <f t="shared" si="26"/>
        <v>43929KampalaRed Sorghum</v>
      </c>
      <c r="K815">
        <v>42</v>
      </c>
      <c r="L815">
        <v>37</v>
      </c>
      <c r="M815" t="s">
        <v>5</v>
      </c>
      <c r="N815" t="s">
        <v>6</v>
      </c>
      <c r="O815">
        <v>1</v>
      </c>
      <c r="P815" s="1">
        <v>43937.045277777775</v>
      </c>
    </row>
    <row r="816" spans="1:16" x14ac:dyDescent="0.25">
      <c r="A816">
        <v>535773</v>
      </c>
      <c r="B816" t="s">
        <v>0</v>
      </c>
      <c r="C816" t="s">
        <v>27</v>
      </c>
      <c r="D816" t="s">
        <v>11</v>
      </c>
      <c r="E816" t="s">
        <v>3</v>
      </c>
      <c r="F816" t="s">
        <v>3</v>
      </c>
      <c r="G816" t="s">
        <v>15</v>
      </c>
      <c r="H816" s="1">
        <v>43929</v>
      </c>
      <c r="I816" t="str">
        <f t="shared" si="25"/>
        <v>43929</v>
      </c>
      <c r="J816" t="str">
        <f t="shared" si="26"/>
        <v>43929BujumburaGreen Peas</v>
      </c>
      <c r="K816">
        <v>213</v>
      </c>
      <c r="L816">
        <v>197</v>
      </c>
      <c r="M816" t="s">
        <v>5</v>
      </c>
      <c r="N816" t="s">
        <v>6</v>
      </c>
      <c r="O816">
        <v>1</v>
      </c>
      <c r="P816" s="1">
        <v>43937.045289351852</v>
      </c>
    </row>
    <row r="817" spans="1:16" x14ac:dyDescent="0.25">
      <c r="A817">
        <v>535774</v>
      </c>
      <c r="B817" t="s">
        <v>0</v>
      </c>
      <c r="C817" t="s">
        <v>34</v>
      </c>
      <c r="D817" t="s">
        <v>1</v>
      </c>
      <c r="E817" t="s">
        <v>3</v>
      </c>
      <c r="F817" t="s">
        <v>3</v>
      </c>
      <c r="G817" t="s">
        <v>4</v>
      </c>
      <c r="H817" s="1">
        <v>43929</v>
      </c>
      <c r="I817" t="str">
        <f t="shared" si="25"/>
        <v>43929</v>
      </c>
      <c r="J817" t="str">
        <f t="shared" si="26"/>
        <v>43929LiraCowpeas</v>
      </c>
      <c r="K817">
        <v>140</v>
      </c>
      <c r="L817">
        <v>118</v>
      </c>
      <c r="M817" t="s">
        <v>5</v>
      </c>
      <c r="N817" t="s">
        <v>6</v>
      </c>
      <c r="O817">
        <v>1</v>
      </c>
      <c r="P817" s="1">
        <v>43937.045312499999</v>
      </c>
    </row>
    <row r="818" spans="1:16" x14ac:dyDescent="0.25">
      <c r="A818">
        <v>535775</v>
      </c>
      <c r="B818" t="s">
        <v>0</v>
      </c>
      <c r="C818" t="s">
        <v>25</v>
      </c>
      <c r="D818" t="s">
        <v>1</v>
      </c>
      <c r="E818" t="s">
        <v>13</v>
      </c>
      <c r="F818" t="s">
        <v>13</v>
      </c>
      <c r="G818" t="s">
        <v>14</v>
      </c>
      <c r="H818" s="1">
        <v>43929</v>
      </c>
      <c r="I818" t="str">
        <f t="shared" si="25"/>
        <v>43929</v>
      </c>
      <c r="J818" t="str">
        <f t="shared" si="26"/>
        <v>43929MasindiMixed Beans</v>
      </c>
      <c r="K818">
        <v>98</v>
      </c>
      <c r="L818">
        <v>84</v>
      </c>
      <c r="M818" t="s">
        <v>5</v>
      </c>
      <c r="N818" t="s">
        <v>6</v>
      </c>
      <c r="O818">
        <v>1</v>
      </c>
      <c r="P818" s="1">
        <v>43937.045324074075</v>
      </c>
    </row>
    <row r="819" spans="1:16" x14ac:dyDescent="0.25">
      <c r="A819">
        <v>535778</v>
      </c>
      <c r="B819" t="s">
        <v>0</v>
      </c>
      <c r="C819" t="s">
        <v>27</v>
      </c>
      <c r="D819" t="s">
        <v>11</v>
      </c>
      <c r="E819" t="s">
        <v>9</v>
      </c>
      <c r="F819" t="s">
        <v>10</v>
      </c>
      <c r="G819" t="s">
        <v>10</v>
      </c>
      <c r="H819" s="1">
        <v>43929</v>
      </c>
      <c r="I819" t="str">
        <f t="shared" si="25"/>
        <v>43929</v>
      </c>
      <c r="J819" t="str">
        <f t="shared" si="26"/>
        <v>43929BujumburaWheat</v>
      </c>
      <c r="K819">
        <v>84</v>
      </c>
      <c r="L819">
        <v>79</v>
      </c>
      <c r="M819" t="s">
        <v>5</v>
      </c>
      <c r="N819" t="s">
        <v>6</v>
      </c>
      <c r="O819">
        <v>1</v>
      </c>
      <c r="P819" s="1">
        <v>43937.045335648145</v>
      </c>
    </row>
    <row r="820" spans="1:16" x14ac:dyDescent="0.25">
      <c r="A820">
        <v>535779</v>
      </c>
      <c r="B820" t="s">
        <v>0</v>
      </c>
      <c r="C820" t="s">
        <v>35</v>
      </c>
      <c r="D820" t="s">
        <v>11</v>
      </c>
      <c r="E820" t="s">
        <v>9</v>
      </c>
      <c r="F820" t="s">
        <v>17</v>
      </c>
      <c r="G820" t="s">
        <v>18</v>
      </c>
      <c r="H820" s="1">
        <v>43929</v>
      </c>
      <c r="I820" t="str">
        <f t="shared" si="25"/>
        <v>43929</v>
      </c>
      <c r="J820" t="str">
        <f t="shared" si="26"/>
        <v>43929NgoziRed Sorghum</v>
      </c>
      <c r="K820">
        <v>84</v>
      </c>
      <c r="L820">
        <v>79</v>
      </c>
      <c r="M820" t="s">
        <v>5</v>
      </c>
      <c r="N820" t="s">
        <v>6</v>
      </c>
      <c r="O820">
        <v>1</v>
      </c>
      <c r="P820" s="1">
        <v>43937.045347222222</v>
      </c>
    </row>
    <row r="821" spans="1:16" x14ac:dyDescent="0.25">
      <c r="A821">
        <v>535792</v>
      </c>
      <c r="B821" t="s">
        <v>0</v>
      </c>
      <c r="C821" t="s">
        <v>32</v>
      </c>
      <c r="D821" t="s">
        <v>1</v>
      </c>
      <c r="E821" t="s">
        <v>9</v>
      </c>
      <c r="F821" t="s">
        <v>10</v>
      </c>
      <c r="G821" t="s">
        <v>10</v>
      </c>
      <c r="H821" s="1">
        <v>43929</v>
      </c>
      <c r="I821" t="str">
        <f t="shared" si="25"/>
        <v>43929</v>
      </c>
      <c r="J821" t="str">
        <f t="shared" si="26"/>
        <v>43929KapchorwaWheat</v>
      </c>
      <c r="K821">
        <v>42</v>
      </c>
      <c r="L821">
        <v>28</v>
      </c>
      <c r="M821" t="s">
        <v>5</v>
      </c>
      <c r="N821" t="s">
        <v>6</v>
      </c>
      <c r="O821">
        <v>1</v>
      </c>
      <c r="P821" s="1">
        <v>43937.045428240737</v>
      </c>
    </row>
    <row r="822" spans="1:16" x14ac:dyDescent="0.25">
      <c r="A822">
        <v>535794</v>
      </c>
      <c r="B822" t="s">
        <v>0</v>
      </c>
      <c r="C822" t="s">
        <v>8</v>
      </c>
      <c r="D822" t="s">
        <v>7</v>
      </c>
      <c r="E822" t="s">
        <v>22</v>
      </c>
      <c r="F822" t="s">
        <v>23</v>
      </c>
      <c r="G822" t="s">
        <v>23</v>
      </c>
      <c r="H822" s="1">
        <v>43929</v>
      </c>
      <c r="I822" t="str">
        <f t="shared" si="25"/>
        <v>43929</v>
      </c>
      <c r="J822" t="str">
        <f t="shared" si="26"/>
        <v>43929RuhengeriRice</v>
      </c>
      <c r="K822">
        <v>103</v>
      </c>
      <c r="L822">
        <v>97</v>
      </c>
      <c r="M822" t="s">
        <v>5</v>
      </c>
      <c r="N822" t="s">
        <v>6</v>
      </c>
      <c r="O822">
        <v>1</v>
      </c>
      <c r="P822" s="1">
        <v>43937.045439814814</v>
      </c>
    </row>
    <row r="823" spans="1:16" x14ac:dyDescent="0.25">
      <c r="A823">
        <v>535802</v>
      </c>
      <c r="B823" t="s">
        <v>0</v>
      </c>
      <c r="C823" t="s">
        <v>16</v>
      </c>
      <c r="D823" t="s">
        <v>7</v>
      </c>
      <c r="E823" t="s">
        <v>13</v>
      </c>
      <c r="F823" t="s">
        <v>13</v>
      </c>
      <c r="G823" t="s">
        <v>28</v>
      </c>
      <c r="H823" s="1">
        <v>43929</v>
      </c>
      <c r="I823" t="str">
        <f t="shared" si="25"/>
        <v>43929</v>
      </c>
      <c r="J823" t="str">
        <f t="shared" si="26"/>
        <v>43929GicumbiRed Beans</v>
      </c>
      <c r="K823">
        <v>74</v>
      </c>
      <c r="L823">
        <v>69</v>
      </c>
      <c r="M823" t="s">
        <v>5</v>
      </c>
      <c r="N823" t="s">
        <v>6</v>
      </c>
      <c r="O823">
        <v>1</v>
      </c>
      <c r="P823" s="1">
        <v>43937.045497685183</v>
      </c>
    </row>
    <row r="824" spans="1:16" x14ac:dyDescent="0.25">
      <c r="A824">
        <v>535803</v>
      </c>
      <c r="B824" t="s">
        <v>0</v>
      </c>
      <c r="C824" t="s">
        <v>35</v>
      </c>
      <c r="D824" t="s">
        <v>11</v>
      </c>
      <c r="E824" t="s">
        <v>22</v>
      </c>
      <c r="F824" t="s">
        <v>23</v>
      </c>
      <c r="G824" t="s">
        <v>23</v>
      </c>
      <c r="H824" s="1">
        <v>43929</v>
      </c>
      <c r="I824" t="str">
        <f t="shared" si="25"/>
        <v>43929</v>
      </c>
      <c r="J824" t="str">
        <f t="shared" si="26"/>
        <v>43929NgoziRice</v>
      </c>
      <c r="K824">
        <v>112</v>
      </c>
      <c r="L824">
        <v>107</v>
      </c>
      <c r="M824" t="s">
        <v>5</v>
      </c>
      <c r="N824" t="s">
        <v>6</v>
      </c>
      <c r="O824">
        <v>1</v>
      </c>
      <c r="P824" s="1">
        <v>43937.04550925926</v>
      </c>
    </row>
    <row r="825" spans="1:16" x14ac:dyDescent="0.25">
      <c r="A825">
        <v>535808</v>
      </c>
      <c r="B825" t="s">
        <v>0</v>
      </c>
      <c r="C825" t="s">
        <v>27</v>
      </c>
      <c r="D825" t="s">
        <v>11</v>
      </c>
      <c r="E825" t="s">
        <v>22</v>
      </c>
      <c r="F825" t="s">
        <v>23</v>
      </c>
      <c r="G825" t="s">
        <v>24</v>
      </c>
      <c r="H825" s="1">
        <v>43929</v>
      </c>
      <c r="I825" t="str">
        <f t="shared" si="25"/>
        <v>43929</v>
      </c>
      <c r="J825" t="str">
        <f t="shared" si="26"/>
        <v>43929BujumburaImported Rice</v>
      </c>
      <c r="K825">
        <v>163</v>
      </c>
      <c r="L825">
        <v>157</v>
      </c>
      <c r="M825" t="s">
        <v>5</v>
      </c>
      <c r="N825" t="s">
        <v>6</v>
      </c>
      <c r="O825">
        <v>1</v>
      </c>
      <c r="P825" s="1">
        <v>43937.045532407406</v>
      </c>
    </row>
    <row r="826" spans="1:16" x14ac:dyDescent="0.25">
      <c r="A826">
        <v>535809</v>
      </c>
      <c r="B826" t="s">
        <v>0</v>
      </c>
      <c r="C826" t="s">
        <v>35</v>
      </c>
      <c r="D826" t="s">
        <v>11</v>
      </c>
      <c r="E826" t="s">
        <v>13</v>
      </c>
      <c r="F826" t="s">
        <v>13</v>
      </c>
      <c r="G826" t="s">
        <v>28</v>
      </c>
      <c r="H826" s="1">
        <v>43929</v>
      </c>
      <c r="I826" t="str">
        <f t="shared" si="25"/>
        <v>43929</v>
      </c>
      <c r="J826" t="str">
        <f t="shared" si="26"/>
        <v>43929NgoziRed Beans</v>
      </c>
      <c r="K826">
        <v>84</v>
      </c>
      <c r="L826">
        <v>79</v>
      </c>
      <c r="M826" t="s">
        <v>5</v>
      </c>
      <c r="N826" t="s">
        <v>6</v>
      </c>
      <c r="O826">
        <v>1</v>
      </c>
      <c r="P826" s="1">
        <v>43937.045532407406</v>
      </c>
    </row>
    <row r="827" spans="1:16" x14ac:dyDescent="0.25">
      <c r="A827">
        <v>535816</v>
      </c>
      <c r="B827" t="s">
        <v>0</v>
      </c>
      <c r="C827" t="s">
        <v>2</v>
      </c>
      <c r="D827" t="s">
        <v>1</v>
      </c>
      <c r="E827" t="s">
        <v>22</v>
      </c>
      <c r="F827" t="s">
        <v>23</v>
      </c>
      <c r="G827" t="s">
        <v>24</v>
      </c>
      <c r="H827" s="1">
        <v>43929</v>
      </c>
      <c r="I827" t="str">
        <f t="shared" si="25"/>
        <v>43929</v>
      </c>
      <c r="J827" t="str">
        <f t="shared" si="26"/>
        <v>43929KampalaImported Rice</v>
      </c>
      <c r="K827">
        <v>126</v>
      </c>
      <c r="L827">
        <v>107</v>
      </c>
      <c r="M827" t="s">
        <v>5</v>
      </c>
      <c r="N827" t="s">
        <v>6</v>
      </c>
      <c r="O827">
        <v>1</v>
      </c>
      <c r="P827" s="1">
        <v>43937.045590277776</v>
      </c>
    </row>
    <row r="828" spans="1:16" x14ac:dyDescent="0.25">
      <c r="A828">
        <v>535819</v>
      </c>
      <c r="B828" t="s">
        <v>0</v>
      </c>
      <c r="C828" t="s">
        <v>35</v>
      </c>
      <c r="D828" t="s">
        <v>11</v>
      </c>
      <c r="E828" t="s">
        <v>3</v>
      </c>
      <c r="F828" t="s">
        <v>3</v>
      </c>
      <c r="G828" t="s">
        <v>15</v>
      </c>
      <c r="H828" s="1">
        <v>43929</v>
      </c>
      <c r="I828" t="str">
        <f t="shared" si="25"/>
        <v>43929</v>
      </c>
      <c r="J828" t="str">
        <f t="shared" si="26"/>
        <v>43929NgoziGreen Peas</v>
      </c>
      <c r="K828">
        <v>140</v>
      </c>
      <c r="L828">
        <v>135</v>
      </c>
      <c r="M828" t="s">
        <v>5</v>
      </c>
      <c r="N828" t="s">
        <v>6</v>
      </c>
      <c r="O828">
        <v>1</v>
      </c>
      <c r="P828" s="1">
        <v>43937.045659722222</v>
      </c>
    </row>
    <row r="829" spans="1:16" x14ac:dyDescent="0.25">
      <c r="A829">
        <v>535820</v>
      </c>
      <c r="B829" t="s">
        <v>0</v>
      </c>
      <c r="C829" t="s">
        <v>27</v>
      </c>
      <c r="D829" t="s">
        <v>11</v>
      </c>
      <c r="E829" t="s">
        <v>13</v>
      </c>
      <c r="F829" t="s">
        <v>13</v>
      </c>
      <c r="G829" t="s">
        <v>26</v>
      </c>
      <c r="H829" s="1">
        <v>43929</v>
      </c>
      <c r="I829" t="str">
        <f t="shared" si="25"/>
        <v>43929</v>
      </c>
      <c r="J829" t="str">
        <f t="shared" si="26"/>
        <v>43929BujumburaYellow Beans</v>
      </c>
      <c r="K829">
        <v>124</v>
      </c>
      <c r="L829">
        <v>112</v>
      </c>
      <c r="M829" t="s">
        <v>5</v>
      </c>
      <c r="N829" t="s">
        <v>6</v>
      </c>
      <c r="O829">
        <v>1</v>
      </c>
      <c r="P829" s="1">
        <v>43937.045671296299</v>
      </c>
    </row>
    <row r="830" spans="1:16" x14ac:dyDescent="0.25">
      <c r="A830">
        <v>535821</v>
      </c>
      <c r="B830" t="s">
        <v>0</v>
      </c>
      <c r="C830" t="s">
        <v>19</v>
      </c>
      <c r="D830" t="s">
        <v>11</v>
      </c>
      <c r="E830" t="s">
        <v>22</v>
      </c>
      <c r="F830" t="s">
        <v>23</v>
      </c>
      <c r="G830" t="s">
        <v>24</v>
      </c>
      <c r="H830" s="1">
        <v>43929</v>
      </c>
      <c r="I830" t="str">
        <f t="shared" si="25"/>
        <v>43929</v>
      </c>
      <c r="J830" t="str">
        <f t="shared" si="26"/>
        <v>43929KoberoImported Rice</v>
      </c>
      <c r="K830">
        <v>163</v>
      </c>
      <c r="L830">
        <v>157</v>
      </c>
      <c r="M830" t="s">
        <v>5</v>
      </c>
      <c r="N830" t="s">
        <v>6</v>
      </c>
      <c r="O830">
        <v>1</v>
      </c>
      <c r="P830" s="1">
        <v>43937.045671296299</v>
      </c>
    </row>
    <row r="831" spans="1:16" x14ac:dyDescent="0.25">
      <c r="A831">
        <v>535826</v>
      </c>
      <c r="B831" t="s">
        <v>0</v>
      </c>
      <c r="C831" t="s">
        <v>27</v>
      </c>
      <c r="D831" t="s">
        <v>11</v>
      </c>
      <c r="E831" t="s">
        <v>29</v>
      </c>
      <c r="F831" t="s">
        <v>30</v>
      </c>
      <c r="G831" t="s">
        <v>31</v>
      </c>
      <c r="H831" s="1">
        <v>43929</v>
      </c>
      <c r="I831" t="str">
        <f t="shared" si="25"/>
        <v>43929</v>
      </c>
      <c r="J831" t="str">
        <f t="shared" si="26"/>
        <v>43929BujumburaDry Maize</v>
      </c>
      <c r="K831">
        <v>48</v>
      </c>
      <c r="L831">
        <v>45</v>
      </c>
      <c r="M831" t="s">
        <v>5</v>
      </c>
      <c r="N831" t="s">
        <v>6</v>
      </c>
      <c r="O831">
        <v>1</v>
      </c>
      <c r="P831" s="1">
        <v>43937.045706018522</v>
      </c>
    </row>
    <row r="832" spans="1:16" x14ac:dyDescent="0.25">
      <c r="A832">
        <v>535832</v>
      </c>
      <c r="B832" t="s">
        <v>0</v>
      </c>
      <c r="C832" t="s">
        <v>38</v>
      </c>
      <c r="D832" t="s">
        <v>1</v>
      </c>
      <c r="E832" t="s">
        <v>3</v>
      </c>
      <c r="F832" t="s">
        <v>3</v>
      </c>
      <c r="G832" t="s">
        <v>4</v>
      </c>
      <c r="H832" s="1">
        <v>43929</v>
      </c>
      <c r="I832" t="str">
        <f t="shared" si="25"/>
        <v>43929</v>
      </c>
      <c r="J832" t="str">
        <f t="shared" si="26"/>
        <v>43929GuluCowpeas</v>
      </c>
      <c r="K832">
        <v>154</v>
      </c>
      <c r="L832">
        <v>121</v>
      </c>
      <c r="M832" t="s">
        <v>5</v>
      </c>
      <c r="N832" t="s">
        <v>6</v>
      </c>
      <c r="O832">
        <v>1</v>
      </c>
      <c r="P832" s="1">
        <v>43937.045763888891</v>
      </c>
    </row>
    <row r="833" spans="1:16" x14ac:dyDescent="0.25">
      <c r="A833">
        <v>535845</v>
      </c>
      <c r="B833" t="s">
        <v>0</v>
      </c>
      <c r="C833" t="s">
        <v>8</v>
      </c>
      <c r="D833" t="s">
        <v>7</v>
      </c>
      <c r="E833" t="s">
        <v>3</v>
      </c>
      <c r="F833" t="s">
        <v>3</v>
      </c>
      <c r="G833" t="s">
        <v>4</v>
      </c>
      <c r="H833" s="1">
        <v>43929</v>
      </c>
      <c r="I833" t="str">
        <f t="shared" si="25"/>
        <v>43929</v>
      </c>
      <c r="J833" t="str">
        <f t="shared" si="26"/>
        <v>43929RuhengeriCowpeas</v>
      </c>
      <c r="K833">
        <v>149</v>
      </c>
      <c r="L833">
        <v>137</v>
      </c>
      <c r="M833" t="s">
        <v>5</v>
      </c>
      <c r="N833" t="s">
        <v>6</v>
      </c>
      <c r="O833">
        <v>1</v>
      </c>
      <c r="P833" s="1">
        <v>43937.04587962963</v>
      </c>
    </row>
    <row r="834" spans="1:16" x14ac:dyDescent="0.25">
      <c r="A834">
        <v>535850</v>
      </c>
      <c r="B834" t="s">
        <v>0</v>
      </c>
      <c r="C834" t="s">
        <v>8</v>
      </c>
      <c r="D834" t="s">
        <v>7</v>
      </c>
      <c r="E834" t="s">
        <v>3</v>
      </c>
      <c r="F834" t="s">
        <v>3</v>
      </c>
      <c r="G834" t="s">
        <v>15</v>
      </c>
      <c r="H834" s="1">
        <v>43929</v>
      </c>
      <c r="I834" t="str">
        <f t="shared" ref="I834:I897" si="27">LEFT(H834,10)</f>
        <v>43929</v>
      </c>
      <c r="J834" t="str">
        <f t="shared" si="26"/>
        <v>43929RuhengeriGreen Peas</v>
      </c>
      <c r="K834">
        <v>114</v>
      </c>
      <c r="L834">
        <v>92</v>
      </c>
      <c r="M834" t="s">
        <v>5</v>
      </c>
      <c r="N834" t="s">
        <v>6</v>
      </c>
      <c r="O834">
        <v>1</v>
      </c>
      <c r="P834" s="1">
        <v>43937.045925925922</v>
      </c>
    </row>
    <row r="835" spans="1:16" x14ac:dyDescent="0.25">
      <c r="A835">
        <v>535851</v>
      </c>
      <c r="B835" t="s">
        <v>0</v>
      </c>
      <c r="C835" t="s">
        <v>36</v>
      </c>
      <c r="D835" t="s">
        <v>7</v>
      </c>
      <c r="E835" t="s">
        <v>3</v>
      </c>
      <c r="F835" t="s">
        <v>3</v>
      </c>
      <c r="G835" t="s">
        <v>15</v>
      </c>
      <c r="H835" s="1">
        <v>43929</v>
      </c>
      <c r="I835" t="str">
        <f t="shared" si="27"/>
        <v>43929</v>
      </c>
      <c r="J835" t="str">
        <f t="shared" si="26"/>
        <v>43929KimironkoGreen Peas</v>
      </c>
      <c r="K835">
        <v>137</v>
      </c>
      <c r="L835">
        <v>126</v>
      </c>
      <c r="M835" t="s">
        <v>5</v>
      </c>
      <c r="N835" t="s">
        <v>6</v>
      </c>
      <c r="O835">
        <v>1</v>
      </c>
      <c r="P835" s="1">
        <v>43937.045925925922</v>
      </c>
    </row>
    <row r="836" spans="1:16" x14ac:dyDescent="0.25">
      <c r="A836">
        <v>535859</v>
      </c>
      <c r="B836" t="s">
        <v>0</v>
      </c>
      <c r="C836" t="s">
        <v>19</v>
      </c>
      <c r="D836" t="s">
        <v>11</v>
      </c>
      <c r="E836" t="s">
        <v>9</v>
      </c>
      <c r="F836" t="s">
        <v>17</v>
      </c>
      <c r="G836" t="s">
        <v>18</v>
      </c>
      <c r="H836" s="1">
        <v>43929</v>
      </c>
      <c r="I836" t="str">
        <f t="shared" si="27"/>
        <v>43929</v>
      </c>
      <c r="J836" t="str">
        <f t="shared" si="26"/>
        <v>43929KoberoRed Sorghum</v>
      </c>
      <c r="K836">
        <v>67</v>
      </c>
      <c r="L836">
        <v>62</v>
      </c>
      <c r="M836" t="s">
        <v>5</v>
      </c>
      <c r="N836" t="s">
        <v>6</v>
      </c>
      <c r="O836">
        <v>1</v>
      </c>
      <c r="P836" s="1">
        <v>43937.045995370368</v>
      </c>
    </row>
    <row r="837" spans="1:16" x14ac:dyDescent="0.25">
      <c r="A837">
        <v>535865</v>
      </c>
      <c r="B837" t="s">
        <v>0</v>
      </c>
      <c r="C837" t="s">
        <v>34</v>
      </c>
      <c r="D837" t="s">
        <v>1</v>
      </c>
      <c r="E837" t="s">
        <v>13</v>
      </c>
      <c r="F837" t="s">
        <v>13</v>
      </c>
      <c r="G837" t="s">
        <v>37</v>
      </c>
      <c r="H837" s="1">
        <v>43929</v>
      </c>
      <c r="I837" t="str">
        <f t="shared" si="27"/>
        <v>43929</v>
      </c>
      <c r="J837" t="str">
        <f t="shared" si="26"/>
        <v>43929LiraGreen Gram</v>
      </c>
      <c r="K837">
        <v>93</v>
      </c>
      <c r="L837">
        <v>84</v>
      </c>
      <c r="M837" t="s">
        <v>5</v>
      </c>
      <c r="N837" t="s">
        <v>6</v>
      </c>
      <c r="O837">
        <v>1</v>
      </c>
      <c r="P837" s="1">
        <v>43937.046018518522</v>
      </c>
    </row>
    <row r="838" spans="1:16" x14ac:dyDescent="0.25">
      <c r="A838">
        <v>535871</v>
      </c>
      <c r="B838" t="s">
        <v>0</v>
      </c>
      <c r="C838" t="s">
        <v>32</v>
      </c>
      <c r="D838" t="s">
        <v>1</v>
      </c>
      <c r="E838" t="s">
        <v>13</v>
      </c>
      <c r="F838" t="s">
        <v>13</v>
      </c>
      <c r="G838" t="s">
        <v>26</v>
      </c>
      <c r="H838" s="1">
        <v>43929</v>
      </c>
      <c r="I838" t="str">
        <f t="shared" si="27"/>
        <v>43929</v>
      </c>
      <c r="J838" t="str">
        <f t="shared" si="26"/>
        <v>43929KapchorwaYellow Beans</v>
      </c>
      <c r="K838">
        <v>126</v>
      </c>
      <c r="L838">
        <v>112</v>
      </c>
      <c r="M838" t="s">
        <v>5</v>
      </c>
      <c r="N838" t="s">
        <v>6</v>
      </c>
      <c r="O838">
        <v>1</v>
      </c>
      <c r="P838" s="1">
        <v>43937.046076388891</v>
      </c>
    </row>
    <row r="839" spans="1:16" x14ac:dyDescent="0.25">
      <c r="A839">
        <v>535873</v>
      </c>
      <c r="B839" t="s">
        <v>0</v>
      </c>
      <c r="C839" t="s">
        <v>25</v>
      </c>
      <c r="D839" t="s">
        <v>1</v>
      </c>
      <c r="E839" t="s">
        <v>9</v>
      </c>
      <c r="F839" t="s">
        <v>20</v>
      </c>
      <c r="G839" t="s">
        <v>21</v>
      </c>
      <c r="H839" s="1">
        <v>43929</v>
      </c>
      <c r="I839" t="str">
        <f t="shared" si="27"/>
        <v>43929</v>
      </c>
      <c r="J839" t="str">
        <f t="shared" si="26"/>
        <v>43929MasindiMillet Grain</v>
      </c>
      <c r="K839">
        <v>56</v>
      </c>
      <c r="L839">
        <v>48</v>
      </c>
      <c r="M839" t="s">
        <v>5</v>
      </c>
      <c r="N839" t="s">
        <v>6</v>
      </c>
      <c r="O839">
        <v>1</v>
      </c>
      <c r="P839" s="1">
        <v>43937.046087962961</v>
      </c>
    </row>
    <row r="840" spans="1:16" x14ac:dyDescent="0.25">
      <c r="A840">
        <v>535875</v>
      </c>
      <c r="B840" t="s">
        <v>0</v>
      </c>
      <c r="C840" t="s">
        <v>36</v>
      </c>
      <c r="D840" t="s">
        <v>7</v>
      </c>
      <c r="E840" t="s">
        <v>3</v>
      </c>
      <c r="F840" t="s">
        <v>3</v>
      </c>
      <c r="G840" t="s">
        <v>4</v>
      </c>
      <c r="H840" s="1">
        <v>43929</v>
      </c>
      <c r="I840" t="str">
        <f t="shared" si="27"/>
        <v>43929</v>
      </c>
      <c r="J840" t="str">
        <f t="shared" si="26"/>
        <v>43929KimironkoCowpeas</v>
      </c>
      <c r="K840">
        <v>160</v>
      </c>
      <c r="L840">
        <v>149</v>
      </c>
      <c r="M840" t="s">
        <v>5</v>
      </c>
      <c r="N840" t="s">
        <v>6</v>
      </c>
      <c r="O840">
        <v>1</v>
      </c>
      <c r="P840" s="1">
        <v>43937.046111111114</v>
      </c>
    </row>
    <row r="841" spans="1:16" x14ac:dyDescent="0.25">
      <c r="A841">
        <v>535877</v>
      </c>
      <c r="B841" t="s">
        <v>0</v>
      </c>
      <c r="C841" t="s">
        <v>2</v>
      </c>
      <c r="D841" t="s">
        <v>1</v>
      </c>
      <c r="E841" t="s">
        <v>3</v>
      </c>
      <c r="F841" t="s">
        <v>3</v>
      </c>
      <c r="G841" t="s">
        <v>4</v>
      </c>
      <c r="H841" s="1">
        <v>43929</v>
      </c>
      <c r="I841" t="str">
        <f t="shared" si="27"/>
        <v>43929</v>
      </c>
      <c r="J841" t="str">
        <f t="shared" si="26"/>
        <v>43929KampalaCowpeas</v>
      </c>
      <c r="K841">
        <v>169</v>
      </c>
      <c r="L841">
        <v>140</v>
      </c>
      <c r="M841" t="s">
        <v>5</v>
      </c>
      <c r="N841" t="s">
        <v>6</v>
      </c>
      <c r="O841">
        <v>1</v>
      </c>
      <c r="P841" s="1">
        <v>43937.046134259261</v>
      </c>
    </row>
    <row r="842" spans="1:16" x14ac:dyDescent="0.25">
      <c r="A842">
        <v>535880</v>
      </c>
      <c r="B842" t="s">
        <v>0</v>
      </c>
      <c r="C842" t="s">
        <v>2</v>
      </c>
      <c r="D842" t="s">
        <v>1</v>
      </c>
      <c r="E842" t="s">
        <v>13</v>
      </c>
      <c r="F842" t="s">
        <v>13</v>
      </c>
      <c r="G842" t="s">
        <v>37</v>
      </c>
      <c r="H842" s="1">
        <v>43929</v>
      </c>
      <c r="I842" t="str">
        <f t="shared" si="27"/>
        <v>43929</v>
      </c>
      <c r="J842" t="str">
        <f t="shared" si="26"/>
        <v>43929KampalaGreen Gram</v>
      </c>
      <c r="K842">
        <v>126</v>
      </c>
      <c r="L842">
        <v>114</v>
      </c>
      <c r="M842" t="s">
        <v>5</v>
      </c>
      <c r="N842" t="s">
        <v>6</v>
      </c>
      <c r="O842">
        <v>1</v>
      </c>
      <c r="P842" s="1">
        <v>43937.046168981484</v>
      </c>
    </row>
    <row r="843" spans="1:16" x14ac:dyDescent="0.25">
      <c r="A843">
        <v>535883</v>
      </c>
      <c r="B843" t="s">
        <v>0</v>
      </c>
      <c r="C843" t="s">
        <v>34</v>
      </c>
      <c r="D843" t="s">
        <v>1</v>
      </c>
      <c r="E843" t="s">
        <v>13</v>
      </c>
      <c r="F843" t="s">
        <v>13</v>
      </c>
      <c r="G843" t="s">
        <v>26</v>
      </c>
      <c r="H843" s="1">
        <v>43929</v>
      </c>
      <c r="I843" t="str">
        <f t="shared" si="27"/>
        <v>43929</v>
      </c>
      <c r="J843" t="str">
        <f t="shared" si="26"/>
        <v>43929LiraYellow Beans</v>
      </c>
      <c r="K843">
        <v>121</v>
      </c>
      <c r="L843">
        <v>110</v>
      </c>
      <c r="M843" t="s">
        <v>5</v>
      </c>
      <c r="N843" t="s">
        <v>6</v>
      </c>
      <c r="O843">
        <v>1</v>
      </c>
      <c r="P843" s="1">
        <v>43937.04619212963</v>
      </c>
    </row>
    <row r="844" spans="1:16" x14ac:dyDescent="0.25">
      <c r="A844">
        <v>535884</v>
      </c>
      <c r="B844" t="s">
        <v>0</v>
      </c>
      <c r="C844" t="s">
        <v>36</v>
      </c>
      <c r="D844" t="s">
        <v>7</v>
      </c>
      <c r="E844" t="s">
        <v>13</v>
      </c>
      <c r="F844" t="s">
        <v>13</v>
      </c>
      <c r="G844" t="s">
        <v>26</v>
      </c>
      <c r="H844" s="1">
        <v>43929</v>
      </c>
      <c r="I844" t="str">
        <f t="shared" si="27"/>
        <v>43929</v>
      </c>
      <c r="J844" t="str">
        <f t="shared" si="26"/>
        <v>43929KimironkoYellow Beans</v>
      </c>
      <c r="K844">
        <v>109</v>
      </c>
      <c r="L844">
        <v>103</v>
      </c>
      <c r="M844" t="s">
        <v>5</v>
      </c>
      <c r="N844" t="s">
        <v>6</v>
      </c>
      <c r="O844">
        <v>1</v>
      </c>
      <c r="P844" s="1">
        <v>43937.046203703707</v>
      </c>
    </row>
    <row r="845" spans="1:16" x14ac:dyDescent="0.25">
      <c r="A845">
        <v>535885</v>
      </c>
      <c r="B845" t="s">
        <v>0</v>
      </c>
      <c r="C845" t="s">
        <v>36</v>
      </c>
      <c r="D845" t="s">
        <v>7</v>
      </c>
      <c r="E845" t="s">
        <v>29</v>
      </c>
      <c r="F845" t="s">
        <v>30</v>
      </c>
      <c r="G845" t="s">
        <v>31</v>
      </c>
      <c r="H845" s="1">
        <v>43929</v>
      </c>
      <c r="I845" t="str">
        <f t="shared" si="27"/>
        <v>43929</v>
      </c>
      <c r="J845" t="str">
        <f t="shared" ref="J845:J908" si="28">I845&amp;C845&amp;G845</f>
        <v>43929KimironkoDry Maize</v>
      </c>
      <c r="K845">
        <v>34</v>
      </c>
      <c r="L845">
        <v>31</v>
      </c>
      <c r="M845" t="s">
        <v>5</v>
      </c>
      <c r="N845" t="s">
        <v>6</v>
      </c>
      <c r="O845">
        <v>1</v>
      </c>
      <c r="P845" s="1">
        <v>43937.046203703707</v>
      </c>
    </row>
    <row r="846" spans="1:16" x14ac:dyDescent="0.25">
      <c r="A846">
        <v>535894</v>
      </c>
      <c r="B846" t="s">
        <v>0</v>
      </c>
      <c r="C846" t="s">
        <v>38</v>
      </c>
      <c r="D846" t="s">
        <v>1</v>
      </c>
      <c r="E846" t="s">
        <v>13</v>
      </c>
      <c r="F846" t="s">
        <v>13</v>
      </c>
      <c r="G846" t="s">
        <v>37</v>
      </c>
      <c r="H846" s="1">
        <v>43929</v>
      </c>
      <c r="I846" t="str">
        <f t="shared" si="27"/>
        <v>43929</v>
      </c>
      <c r="J846" t="str">
        <f t="shared" si="28"/>
        <v>43929GuluGreen Gram</v>
      </c>
      <c r="K846">
        <v>84</v>
      </c>
      <c r="L846">
        <v>79</v>
      </c>
      <c r="M846" t="s">
        <v>5</v>
      </c>
      <c r="N846" t="s">
        <v>6</v>
      </c>
      <c r="O846">
        <v>1</v>
      </c>
      <c r="P846" s="1">
        <v>43937.046226851853</v>
      </c>
    </row>
    <row r="847" spans="1:16" x14ac:dyDescent="0.25">
      <c r="A847">
        <v>535897</v>
      </c>
      <c r="B847" t="s">
        <v>0</v>
      </c>
      <c r="C847" t="s">
        <v>36</v>
      </c>
      <c r="D847" t="s">
        <v>7</v>
      </c>
      <c r="E847" t="s">
        <v>13</v>
      </c>
      <c r="F847" t="s">
        <v>13</v>
      </c>
      <c r="G847" t="s">
        <v>28</v>
      </c>
      <c r="H847" s="1">
        <v>43929</v>
      </c>
      <c r="I847" t="str">
        <f t="shared" si="27"/>
        <v>43929</v>
      </c>
      <c r="J847" t="str">
        <f t="shared" si="28"/>
        <v>43929KimironkoRed Beans</v>
      </c>
      <c r="K847">
        <v>86</v>
      </c>
      <c r="L847">
        <v>80</v>
      </c>
      <c r="M847" t="s">
        <v>5</v>
      </c>
      <c r="N847" t="s">
        <v>6</v>
      </c>
      <c r="O847">
        <v>1</v>
      </c>
      <c r="P847" s="1">
        <v>43937.046261574076</v>
      </c>
    </row>
    <row r="848" spans="1:16" x14ac:dyDescent="0.25">
      <c r="A848">
        <v>535900</v>
      </c>
      <c r="B848" t="s">
        <v>0</v>
      </c>
      <c r="C848" t="s">
        <v>19</v>
      </c>
      <c r="D848" t="s">
        <v>11</v>
      </c>
      <c r="E848" t="s">
        <v>9</v>
      </c>
      <c r="F848" t="s">
        <v>20</v>
      </c>
      <c r="G848" t="s">
        <v>21</v>
      </c>
      <c r="H848" s="1">
        <v>43929</v>
      </c>
      <c r="I848" t="str">
        <f t="shared" si="27"/>
        <v>43929</v>
      </c>
      <c r="J848" t="str">
        <f t="shared" si="28"/>
        <v>43929KoberoMillet Grain</v>
      </c>
      <c r="K848">
        <v>79</v>
      </c>
      <c r="L848">
        <v>73</v>
      </c>
      <c r="M848" t="s">
        <v>5</v>
      </c>
      <c r="N848" t="s">
        <v>6</v>
      </c>
      <c r="O848">
        <v>1</v>
      </c>
      <c r="P848" s="1">
        <v>43937.046284722222</v>
      </c>
    </row>
    <row r="849" spans="1:16" x14ac:dyDescent="0.25">
      <c r="A849">
        <v>535905</v>
      </c>
      <c r="B849" t="s">
        <v>0</v>
      </c>
      <c r="C849" t="s">
        <v>16</v>
      </c>
      <c r="D849" t="s">
        <v>7</v>
      </c>
      <c r="E849" t="s">
        <v>13</v>
      </c>
      <c r="F849" t="s">
        <v>13</v>
      </c>
      <c r="G849" t="s">
        <v>14</v>
      </c>
      <c r="H849" s="1">
        <v>43929</v>
      </c>
      <c r="I849" t="str">
        <f t="shared" si="27"/>
        <v>43929</v>
      </c>
      <c r="J849" t="str">
        <f t="shared" si="28"/>
        <v>43929GicumbiMixed Beans</v>
      </c>
      <c r="K849">
        <v>57</v>
      </c>
      <c r="L849">
        <v>54</v>
      </c>
      <c r="M849" t="s">
        <v>5</v>
      </c>
      <c r="N849" t="s">
        <v>6</v>
      </c>
      <c r="O849">
        <v>1</v>
      </c>
      <c r="P849" s="1">
        <v>43937.046319444446</v>
      </c>
    </row>
    <row r="850" spans="1:16" x14ac:dyDescent="0.25">
      <c r="A850">
        <v>535914</v>
      </c>
      <c r="B850" t="s">
        <v>0</v>
      </c>
      <c r="C850" t="s">
        <v>19</v>
      </c>
      <c r="D850" t="s">
        <v>11</v>
      </c>
      <c r="E850" t="s">
        <v>3</v>
      </c>
      <c r="F850" t="s">
        <v>3</v>
      </c>
      <c r="G850" t="s">
        <v>15</v>
      </c>
      <c r="H850" s="1">
        <v>43929</v>
      </c>
      <c r="I850" t="str">
        <f t="shared" si="27"/>
        <v>43929</v>
      </c>
      <c r="J850" t="str">
        <f t="shared" si="28"/>
        <v>43929KoberoGreen Peas</v>
      </c>
      <c r="K850">
        <v>168</v>
      </c>
      <c r="L850">
        <v>157</v>
      </c>
      <c r="M850" t="s">
        <v>5</v>
      </c>
      <c r="N850" t="s">
        <v>6</v>
      </c>
      <c r="O850">
        <v>1</v>
      </c>
      <c r="P850" s="1">
        <v>43937.046388888892</v>
      </c>
    </row>
    <row r="851" spans="1:16" x14ac:dyDescent="0.25">
      <c r="A851">
        <v>535919</v>
      </c>
      <c r="B851" t="s">
        <v>0</v>
      </c>
      <c r="C851" t="s">
        <v>38</v>
      </c>
      <c r="D851" t="s">
        <v>1</v>
      </c>
      <c r="E851" t="s">
        <v>22</v>
      </c>
      <c r="F851" t="s">
        <v>23</v>
      </c>
      <c r="G851" t="s">
        <v>23</v>
      </c>
      <c r="H851" s="1">
        <v>43929</v>
      </c>
      <c r="I851" t="str">
        <f t="shared" si="27"/>
        <v>43929</v>
      </c>
      <c r="J851" t="str">
        <f t="shared" si="28"/>
        <v>43929GuluRice</v>
      </c>
      <c r="K851">
        <v>112</v>
      </c>
      <c r="L851">
        <v>101</v>
      </c>
      <c r="M851" t="s">
        <v>5</v>
      </c>
      <c r="N851" t="s">
        <v>6</v>
      </c>
      <c r="O851">
        <v>1</v>
      </c>
      <c r="P851" s="1">
        <v>43937.046423611115</v>
      </c>
    </row>
    <row r="852" spans="1:16" x14ac:dyDescent="0.25">
      <c r="A852">
        <v>535926</v>
      </c>
      <c r="B852" t="s">
        <v>0</v>
      </c>
      <c r="C852" t="s">
        <v>38</v>
      </c>
      <c r="D852" t="s">
        <v>1</v>
      </c>
      <c r="E852" t="s">
        <v>13</v>
      </c>
      <c r="F852" t="s">
        <v>13</v>
      </c>
      <c r="G852" t="s">
        <v>14</v>
      </c>
      <c r="H852" s="1">
        <v>43929</v>
      </c>
      <c r="I852" t="str">
        <f t="shared" si="27"/>
        <v>43929</v>
      </c>
      <c r="J852" t="str">
        <f t="shared" si="28"/>
        <v>43929GuluMixed Beans</v>
      </c>
      <c r="K852">
        <v>93</v>
      </c>
      <c r="L852">
        <v>84</v>
      </c>
      <c r="M852" t="s">
        <v>5</v>
      </c>
      <c r="N852" t="s">
        <v>6</v>
      </c>
      <c r="O852">
        <v>1</v>
      </c>
      <c r="P852" s="1">
        <v>43937.046493055554</v>
      </c>
    </row>
    <row r="853" spans="1:16" x14ac:dyDescent="0.25">
      <c r="A853">
        <v>535927</v>
      </c>
      <c r="B853" t="s">
        <v>0</v>
      </c>
      <c r="C853" t="s">
        <v>27</v>
      </c>
      <c r="D853" t="s">
        <v>11</v>
      </c>
      <c r="E853" t="s">
        <v>13</v>
      </c>
      <c r="F853" t="s">
        <v>13</v>
      </c>
      <c r="G853" t="s">
        <v>14</v>
      </c>
      <c r="H853" s="1">
        <v>43929</v>
      </c>
      <c r="I853" t="str">
        <f t="shared" si="27"/>
        <v>43929</v>
      </c>
      <c r="J853" t="str">
        <f t="shared" si="28"/>
        <v>43929BujumburaMixed Beans</v>
      </c>
      <c r="K853">
        <v>79</v>
      </c>
      <c r="L853">
        <v>76</v>
      </c>
      <c r="M853" t="s">
        <v>5</v>
      </c>
      <c r="N853" t="s">
        <v>6</v>
      </c>
      <c r="O853">
        <v>1</v>
      </c>
      <c r="P853" s="1">
        <v>43937.046527777777</v>
      </c>
    </row>
    <row r="854" spans="1:16" x14ac:dyDescent="0.25">
      <c r="A854">
        <v>535929</v>
      </c>
      <c r="B854" t="s">
        <v>0</v>
      </c>
      <c r="C854" t="s">
        <v>34</v>
      </c>
      <c r="D854" t="s">
        <v>1</v>
      </c>
      <c r="E854" t="s">
        <v>13</v>
      </c>
      <c r="F854" t="s">
        <v>13</v>
      </c>
      <c r="G854" t="s">
        <v>28</v>
      </c>
      <c r="H854" s="1">
        <v>43929</v>
      </c>
      <c r="I854" t="str">
        <f t="shared" si="27"/>
        <v>43929</v>
      </c>
      <c r="J854" t="str">
        <f t="shared" si="28"/>
        <v>43929LiraRed Beans</v>
      </c>
      <c r="K854">
        <v>107</v>
      </c>
      <c r="L854">
        <v>98</v>
      </c>
      <c r="M854" t="s">
        <v>5</v>
      </c>
      <c r="N854" t="s">
        <v>6</v>
      </c>
      <c r="O854">
        <v>1</v>
      </c>
      <c r="P854" s="1">
        <v>43937.046550925923</v>
      </c>
    </row>
    <row r="855" spans="1:16" x14ac:dyDescent="0.25">
      <c r="A855">
        <v>535930</v>
      </c>
      <c r="B855" t="s">
        <v>0</v>
      </c>
      <c r="C855" t="s">
        <v>25</v>
      </c>
      <c r="D855" t="s">
        <v>1</v>
      </c>
      <c r="E855" t="s">
        <v>13</v>
      </c>
      <c r="F855" t="s">
        <v>13</v>
      </c>
      <c r="G855" t="s">
        <v>28</v>
      </c>
      <c r="H855" s="1">
        <v>43929</v>
      </c>
      <c r="I855" t="str">
        <f t="shared" si="27"/>
        <v>43929</v>
      </c>
      <c r="J855" t="str">
        <f t="shared" si="28"/>
        <v>43929MasindiRed Beans</v>
      </c>
      <c r="K855">
        <v>107</v>
      </c>
      <c r="L855">
        <v>98</v>
      </c>
      <c r="M855" t="s">
        <v>5</v>
      </c>
      <c r="N855" t="s">
        <v>6</v>
      </c>
      <c r="O855">
        <v>1</v>
      </c>
      <c r="P855" s="1">
        <v>43937.046550925923</v>
      </c>
    </row>
    <row r="856" spans="1:16" x14ac:dyDescent="0.25">
      <c r="A856">
        <v>535931</v>
      </c>
      <c r="B856" t="s">
        <v>0</v>
      </c>
      <c r="C856" t="s">
        <v>32</v>
      </c>
      <c r="D856" t="s">
        <v>1</v>
      </c>
      <c r="E856" t="s">
        <v>22</v>
      </c>
      <c r="F856" t="s">
        <v>23</v>
      </c>
      <c r="G856" t="s">
        <v>24</v>
      </c>
      <c r="H856" s="1">
        <v>43929</v>
      </c>
      <c r="I856" t="str">
        <f t="shared" si="27"/>
        <v>43929</v>
      </c>
      <c r="J856" t="str">
        <f t="shared" si="28"/>
        <v>43929KapchorwaImported Rice</v>
      </c>
      <c r="K856">
        <v>126</v>
      </c>
      <c r="L856">
        <v>107</v>
      </c>
      <c r="M856" t="s">
        <v>5</v>
      </c>
      <c r="N856" t="s">
        <v>6</v>
      </c>
      <c r="O856">
        <v>1</v>
      </c>
      <c r="P856" s="1">
        <v>43937.046550925923</v>
      </c>
    </row>
    <row r="857" spans="1:16" x14ac:dyDescent="0.25">
      <c r="A857">
        <v>535935</v>
      </c>
      <c r="B857" t="s">
        <v>0</v>
      </c>
      <c r="C857" t="s">
        <v>8</v>
      </c>
      <c r="D857" t="s">
        <v>7</v>
      </c>
      <c r="E857" t="s">
        <v>29</v>
      </c>
      <c r="F857" t="s">
        <v>30</v>
      </c>
      <c r="G857" t="s">
        <v>31</v>
      </c>
      <c r="H857" s="1">
        <v>43929</v>
      </c>
      <c r="I857" t="str">
        <f t="shared" si="27"/>
        <v>43929</v>
      </c>
      <c r="J857" t="str">
        <f t="shared" si="28"/>
        <v>43929RuhengeriDry Maize</v>
      </c>
      <c r="K857">
        <v>34</v>
      </c>
      <c r="L857">
        <v>32</v>
      </c>
      <c r="M857" t="s">
        <v>5</v>
      </c>
      <c r="N857" t="s">
        <v>6</v>
      </c>
      <c r="O857">
        <v>1</v>
      </c>
      <c r="P857" s="1">
        <v>43937.046574074076</v>
      </c>
    </row>
    <row r="858" spans="1:16" x14ac:dyDescent="0.25">
      <c r="A858">
        <v>535937</v>
      </c>
      <c r="B858" t="s">
        <v>0</v>
      </c>
      <c r="C858" t="s">
        <v>19</v>
      </c>
      <c r="D858" t="s">
        <v>11</v>
      </c>
      <c r="E858" t="s">
        <v>3</v>
      </c>
      <c r="F858" t="s">
        <v>3</v>
      </c>
      <c r="G858" t="s">
        <v>39</v>
      </c>
      <c r="H858" s="1">
        <v>43929</v>
      </c>
      <c r="I858" t="str">
        <f t="shared" si="27"/>
        <v>43929</v>
      </c>
      <c r="J858" t="str">
        <f t="shared" si="28"/>
        <v>43929KoberoDry Peas</v>
      </c>
      <c r="K858">
        <v>180</v>
      </c>
      <c r="L858">
        <v>168</v>
      </c>
      <c r="M858" t="s">
        <v>5</v>
      </c>
      <c r="N858" t="s">
        <v>6</v>
      </c>
      <c r="O858">
        <v>1</v>
      </c>
      <c r="P858" s="1">
        <v>43937.046585648146</v>
      </c>
    </row>
    <row r="859" spans="1:16" x14ac:dyDescent="0.25">
      <c r="A859">
        <v>535945</v>
      </c>
      <c r="B859" t="s">
        <v>0</v>
      </c>
      <c r="C859" t="s">
        <v>38</v>
      </c>
      <c r="D859" t="s">
        <v>1</v>
      </c>
      <c r="E859" t="s">
        <v>3</v>
      </c>
      <c r="F859" t="s">
        <v>3</v>
      </c>
      <c r="G859" t="s">
        <v>15</v>
      </c>
      <c r="H859" s="1">
        <v>43929</v>
      </c>
      <c r="I859" t="str">
        <f t="shared" si="27"/>
        <v>43929</v>
      </c>
      <c r="J859" t="str">
        <f t="shared" si="28"/>
        <v>43929GuluGreen Peas</v>
      </c>
      <c r="K859">
        <v>169</v>
      </c>
      <c r="L859">
        <v>140</v>
      </c>
      <c r="M859" t="s">
        <v>5</v>
      </c>
      <c r="N859" t="s">
        <v>6</v>
      </c>
      <c r="O859">
        <v>1</v>
      </c>
      <c r="P859" s="1">
        <v>43937.046666666669</v>
      </c>
    </row>
    <row r="860" spans="1:16" x14ac:dyDescent="0.25">
      <c r="A860">
        <v>535946</v>
      </c>
      <c r="B860" t="s">
        <v>0</v>
      </c>
      <c r="C860" t="s">
        <v>2</v>
      </c>
      <c r="D860" t="s">
        <v>1</v>
      </c>
      <c r="E860" t="s">
        <v>13</v>
      </c>
      <c r="F860" t="s">
        <v>13</v>
      </c>
      <c r="G860" t="s">
        <v>40</v>
      </c>
      <c r="H860" s="1">
        <v>43929</v>
      </c>
      <c r="I860" t="str">
        <f t="shared" si="27"/>
        <v>43929</v>
      </c>
      <c r="J860" t="str">
        <f t="shared" si="28"/>
        <v>43929KampalaBlack Beans (Dolichos)</v>
      </c>
      <c r="K860">
        <v>93</v>
      </c>
      <c r="L860">
        <v>84</v>
      </c>
      <c r="M860" t="s">
        <v>5</v>
      </c>
      <c r="N860" t="s">
        <v>6</v>
      </c>
      <c r="O860">
        <v>1</v>
      </c>
      <c r="P860" s="1">
        <v>43937.046689814815</v>
      </c>
    </row>
    <row r="861" spans="1:16" x14ac:dyDescent="0.25">
      <c r="A861">
        <v>535948</v>
      </c>
      <c r="B861" t="s">
        <v>0</v>
      </c>
      <c r="C861" t="s">
        <v>38</v>
      </c>
      <c r="D861" t="s">
        <v>1</v>
      </c>
      <c r="E861" t="s">
        <v>9</v>
      </c>
      <c r="F861" t="s">
        <v>20</v>
      </c>
      <c r="G861" t="s">
        <v>21</v>
      </c>
      <c r="H861" s="1">
        <v>43929</v>
      </c>
      <c r="I861" t="str">
        <f t="shared" si="27"/>
        <v>43929</v>
      </c>
      <c r="J861" t="str">
        <f t="shared" si="28"/>
        <v>43929GuluMillet Grain</v>
      </c>
      <c r="K861">
        <v>51</v>
      </c>
      <c r="L861">
        <v>42</v>
      </c>
      <c r="M861" t="s">
        <v>5</v>
      </c>
      <c r="N861" t="s">
        <v>6</v>
      </c>
      <c r="O861">
        <v>1</v>
      </c>
      <c r="P861" s="1">
        <v>43937.046712962961</v>
      </c>
    </row>
    <row r="862" spans="1:16" x14ac:dyDescent="0.25">
      <c r="A862">
        <v>535951</v>
      </c>
      <c r="B862" t="s">
        <v>0</v>
      </c>
      <c r="C862" t="s">
        <v>12</v>
      </c>
      <c r="D862" t="s">
        <v>11</v>
      </c>
      <c r="E862" t="s">
        <v>9</v>
      </c>
      <c r="F862" t="s">
        <v>17</v>
      </c>
      <c r="G862" t="s">
        <v>18</v>
      </c>
      <c r="H862" s="1">
        <v>43929</v>
      </c>
      <c r="I862" t="str">
        <f t="shared" si="27"/>
        <v>43929</v>
      </c>
      <c r="J862" t="str">
        <f t="shared" si="28"/>
        <v>43929GitegaRed Sorghum</v>
      </c>
      <c r="K862">
        <v>84</v>
      </c>
      <c r="L862">
        <v>79</v>
      </c>
      <c r="M862" t="s">
        <v>5</v>
      </c>
      <c r="N862" t="s">
        <v>6</v>
      </c>
      <c r="O862">
        <v>1</v>
      </c>
      <c r="P862" s="1">
        <v>43937.046736111108</v>
      </c>
    </row>
    <row r="863" spans="1:16" x14ac:dyDescent="0.25">
      <c r="A863">
        <v>535952</v>
      </c>
      <c r="B863" t="s">
        <v>0</v>
      </c>
      <c r="C863" t="s">
        <v>12</v>
      </c>
      <c r="D863" t="s">
        <v>11</v>
      </c>
      <c r="E863" t="s">
        <v>13</v>
      </c>
      <c r="F863" t="s">
        <v>13</v>
      </c>
      <c r="G863" t="s">
        <v>28</v>
      </c>
      <c r="H863" s="1">
        <v>43929</v>
      </c>
      <c r="I863" t="str">
        <f t="shared" si="27"/>
        <v>43929</v>
      </c>
      <c r="J863" t="str">
        <f t="shared" si="28"/>
        <v>43929GitegaRed Beans</v>
      </c>
      <c r="K863">
        <v>79</v>
      </c>
      <c r="L863">
        <v>73</v>
      </c>
      <c r="M863" t="s">
        <v>5</v>
      </c>
      <c r="N863" t="s">
        <v>6</v>
      </c>
      <c r="O863">
        <v>1</v>
      </c>
      <c r="P863" s="1">
        <v>43937.046736111108</v>
      </c>
    </row>
    <row r="864" spans="1:16" x14ac:dyDescent="0.25">
      <c r="A864">
        <v>535954</v>
      </c>
      <c r="B864" t="s">
        <v>0</v>
      </c>
      <c r="C864" t="s">
        <v>12</v>
      </c>
      <c r="D864" t="s">
        <v>11</v>
      </c>
      <c r="E864" t="s">
        <v>9</v>
      </c>
      <c r="F864" t="s">
        <v>20</v>
      </c>
      <c r="G864" t="s">
        <v>21</v>
      </c>
      <c r="H864" s="1">
        <v>43929</v>
      </c>
      <c r="I864" t="str">
        <f t="shared" si="27"/>
        <v>43929</v>
      </c>
      <c r="J864" t="str">
        <f t="shared" si="28"/>
        <v>43929GitegaMillet Grain</v>
      </c>
      <c r="K864">
        <v>67</v>
      </c>
      <c r="L864">
        <v>62</v>
      </c>
      <c r="M864" t="s">
        <v>5</v>
      </c>
      <c r="N864" t="s">
        <v>6</v>
      </c>
      <c r="O864">
        <v>1</v>
      </c>
      <c r="P864" s="1">
        <v>43937.046747685185</v>
      </c>
    </row>
    <row r="865" spans="1:16" x14ac:dyDescent="0.25">
      <c r="A865">
        <v>535960</v>
      </c>
      <c r="B865" t="s">
        <v>0</v>
      </c>
      <c r="C865" t="s">
        <v>2</v>
      </c>
      <c r="D865" t="s">
        <v>1</v>
      </c>
      <c r="E865" t="s">
        <v>22</v>
      </c>
      <c r="F865" t="s">
        <v>23</v>
      </c>
      <c r="G865" t="s">
        <v>23</v>
      </c>
      <c r="H865" s="1">
        <v>43929</v>
      </c>
      <c r="I865" t="str">
        <f t="shared" si="27"/>
        <v>43929</v>
      </c>
      <c r="J865" t="str">
        <f t="shared" si="28"/>
        <v>43929KampalaRice</v>
      </c>
      <c r="K865">
        <v>118</v>
      </c>
      <c r="L865">
        <v>107</v>
      </c>
      <c r="M865" t="s">
        <v>5</v>
      </c>
      <c r="N865" t="s">
        <v>6</v>
      </c>
      <c r="O865">
        <v>1</v>
      </c>
      <c r="P865" s="1">
        <v>43937.046805555554</v>
      </c>
    </row>
    <row r="866" spans="1:16" x14ac:dyDescent="0.25">
      <c r="A866">
        <v>535963</v>
      </c>
      <c r="B866" t="s">
        <v>0</v>
      </c>
      <c r="C866" t="s">
        <v>12</v>
      </c>
      <c r="D866" t="s">
        <v>11</v>
      </c>
      <c r="E866" t="s">
        <v>3</v>
      </c>
      <c r="F866" t="s">
        <v>3</v>
      </c>
      <c r="G866" t="s">
        <v>39</v>
      </c>
      <c r="H866" s="1">
        <v>43929</v>
      </c>
      <c r="I866" t="str">
        <f t="shared" si="27"/>
        <v>43929</v>
      </c>
      <c r="J866" t="str">
        <f t="shared" si="28"/>
        <v>43929GitegaDry Peas</v>
      </c>
      <c r="K866">
        <v>174</v>
      </c>
      <c r="L866">
        <v>168</v>
      </c>
      <c r="M866" t="s">
        <v>5</v>
      </c>
      <c r="N866" t="s">
        <v>6</v>
      </c>
      <c r="O866">
        <v>1</v>
      </c>
      <c r="P866" s="1">
        <v>43937.046886574077</v>
      </c>
    </row>
    <row r="867" spans="1:16" x14ac:dyDescent="0.25">
      <c r="A867">
        <v>535964</v>
      </c>
      <c r="B867" t="s">
        <v>0</v>
      </c>
      <c r="C867" t="s">
        <v>35</v>
      </c>
      <c r="D867" t="s">
        <v>11</v>
      </c>
      <c r="E867" t="s">
        <v>22</v>
      </c>
      <c r="F867" t="s">
        <v>23</v>
      </c>
      <c r="G867" t="s">
        <v>24</v>
      </c>
      <c r="H867" s="1">
        <v>43929</v>
      </c>
      <c r="I867" t="str">
        <f t="shared" si="27"/>
        <v>43929</v>
      </c>
      <c r="J867" t="str">
        <f t="shared" si="28"/>
        <v>43929NgoziImported Rice</v>
      </c>
      <c r="K867">
        <v>168</v>
      </c>
      <c r="L867">
        <v>163</v>
      </c>
      <c r="M867" t="s">
        <v>5</v>
      </c>
      <c r="N867" t="s">
        <v>6</v>
      </c>
      <c r="O867">
        <v>1</v>
      </c>
      <c r="P867" s="1">
        <v>43937.046898148146</v>
      </c>
    </row>
    <row r="868" spans="1:16" x14ac:dyDescent="0.25">
      <c r="A868">
        <v>535965</v>
      </c>
      <c r="B868" t="s">
        <v>0</v>
      </c>
      <c r="C868" t="s">
        <v>38</v>
      </c>
      <c r="D868" t="s">
        <v>1</v>
      </c>
      <c r="E868" t="s">
        <v>13</v>
      </c>
      <c r="F868" t="s">
        <v>13</v>
      </c>
      <c r="G868" t="s">
        <v>28</v>
      </c>
      <c r="H868" s="1">
        <v>43929</v>
      </c>
      <c r="I868" t="str">
        <f t="shared" si="27"/>
        <v>43929</v>
      </c>
      <c r="J868" t="str">
        <f t="shared" si="28"/>
        <v>43929GuluRed Beans</v>
      </c>
      <c r="K868">
        <v>112</v>
      </c>
      <c r="L868">
        <v>107</v>
      </c>
      <c r="M868" t="s">
        <v>5</v>
      </c>
      <c r="N868" t="s">
        <v>6</v>
      </c>
      <c r="O868">
        <v>1</v>
      </c>
      <c r="P868" s="1">
        <v>43937.046898148146</v>
      </c>
    </row>
    <row r="869" spans="1:16" x14ac:dyDescent="0.25">
      <c r="A869">
        <v>535966</v>
      </c>
      <c r="B869" t="s">
        <v>0</v>
      </c>
      <c r="C869" t="s">
        <v>33</v>
      </c>
      <c r="D869" t="s">
        <v>1</v>
      </c>
      <c r="E869" t="s">
        <v>3</v>
      </c>
      <c r="F869" t="s">
        <v>3</v>
      </c>
      <c r="G869" t="s">
        <v>15</v>
      </c>
      <c r="H869" s="1">
        <v>43929</v>
      </c>
      <c r="I869" t="str">
        <f t="shared" si="27"/>
        <v>43929</v>
      </c>
      <c r="J869" t="str">
        <f t="shared" si="28"/>
        <v>43929KabaleGreen Peas</v>
      </c>
      <c r="K869">
        <v>169</v>
      </c>
      <c r="L869">
        <v>112</v>
      </c>
      <c r="M869" t="s">
        <v>5</v>
      </c>
      <c r="N869" t="s">
        <v>6</v>
      </c>
      <c r="O869">
        <v>1</v>
      </c>
      <c r="P869" s="1">
        <v>43937.046898148146</v>
      </c>
    </row>
    <row r="870" spans="1:16" x14ac:dyDescent="0.25">
      <c r="A870">
        <v>535968</v>
      </c>
      <c r="B870" t="s">
        <v>0</v>
      </c>
      <c r="C870" t="s">
        <v>32</v>
      </c>
      <c r="D870" t="s">
        <v>1</v>
      </c>
      <c r="E870" t="s">
        <v>22</v>
      </c>
      <c r="F870" t="s">
        <v>23</v>
      </c>
      <c r="G870" t="s">
        <v>23</v>
      </c>
      <c r="H870" s="1">
        <v>43929</v>
      </c>
      <c r="I870" t="str">
        <f t="shared" si="27"/>
        <v>43929</v>
      </c>
      <c r="J870" t="str">
        <f t="shared" si="28"/>
        <v>43929KapchorwaRice</v>
      </c>
      <c r="K870">
        <v>112</v>
      </c>
      <c r="L870">
        <v>107</v>
      </c>
      <c r="M870" t="s">
        <v>5</v>
      </c>
      <c r="N870" t="s">
        <v>6</v>
      </c>
      <c r="O870">
        <v>1</v>
      </c>
      <c r="P870" s="1">
        <v>43937.046909722223</v>
      </c>
    </row>
    <row r="871" spans="1:16" x14ac:dyDescent="0.25">
      <c r="A871">
        <v>535969</v>
      </c>
      <c r="B871" t="s">
        <v>0</v>
      </c>
      <c r="C871" t="s">
        <v>35</v>
      </c>
      <c r="D871" t="s">
        <v>11</v>
      </c>
      <c r="E871" t="s">
        <v>13</v>
      </c>
      <c r="F871" t="s">
        <v>13</v>
      </c>
      <c r="G871" t="s">
        <v>26</v>
      </c>
      <c r="H871" s="1">
        <v>43929</v>
      </c>
      <c r="I871" t="str">
        <f t="shared" si="27"/>
        <v>43929</v>
      </c>
      <c r="J871" t="str">
        <f t="shared" si="28"/>
        <v>43929NgoziYellow Beans</v>
      </c>
      <c r="K871">
        <v>135</v>
      </c>
      <c r="L871">
        <v>129</v>
      </c>
      <c r="M871" t="s">
        <v>5</v>
      </c>
      <c r="N871" t="s">
        <v>6</v>
      </c>
      <c r="O871">
        <v>1</v>
      </c>
      <c r="P871" s="1">
        <v>43937.046909722223</v>
      </c>
    </row>
    <row r="872" spans="1:16" x14ac:dyDescent="0.25">
      <c r="A872">
        <v>535971</v>
      </c>
      <c r="B872" t="s">
        <v>0</v>
      </c>
      <c r="C872" t="s">
        <v>2</v>
      </c>
      <c r="D872" t="s">
        <v>1</v>
      </c>
      <c r="E872" t="s">
        <v>13</v>
      </c>
      <c r="F872" t="s">
        <v>13</v>
      </c>
      <c r="G872" t="s">
        <v>14</v>
      </c>
      <c r="H872" s="1">
        <v>43929</v>
      </c>
      <c r="I872" t="str">
        <f t="shared" si="27"/>
        <v>43929</v>
      </c>
      <c r="J872" t="str">
        <f t="shared" si="28"/>
        <v>43929KampalaMixed Beans</v>
      </c>
      <c r="K872">
        <v>98</v>
      </c>
      <c r="L872">
        <v>84</v>
      </c>
      <c r="M872" t="s">
        <v>5</v>
      </c>
      <c r="N872" t="s">
        <v>6</v>
      </c>
      <c r="O872">
        <v>1</v>
      </c>
      <c r="P872" s="1">
        <v>43937.046932870369</v>
      </c>
    </row>
    <row r="873" spans="1:16" x14ac:dyDescent="0.25">
      <c r="A873">
        <v>535975</v>
      </c>
      <c r="B873" t="s">
        <v>0</v>
      </c>
      <c r="C873" t="s">
        <v>34</v>
      </c>
      <c r="D873" t="s">
        <v>1</v>
      </c>
      <c r="E873" t="s">
        <v>22</v>
      </c>
      <c r="F873" t="s">
        <v>23</v>
      </c>
      <c r="G873" t="s">
        <v>24</v>
      </c>
      <c r="H873" s="1">
        <v>43929</v>
      </c>
      <c r="I873" t="str">
        <f t="shared" si="27"/>
        <v>43929</v>
      </c>
      <c r="J873" t="str">
        <f t="shared" si="28"/>
        <v>43929LiraImported Rice</v>
      </c>
      <c r="K873">
        <v>118</v>
      </c>
      <c r="L873">
        <v>107</v>
      </c>
      <c r="M873" t="s">
        <v>5</v>
      </c>
      <c r="N873" t="s">
        <v>6</v>
      </c>
      <c r="O873">
        <v>1</v>
      </c>
      <c r="P873" s="1">
        <v>43937.046956018516</v>
      </c>
    </row>
    <row r="874" spans="1:16" x14ac:dyDescent="0.25">
      <c r="A874">
        <v>535976</v>
      </c>
      <c r="B874" t="s">
        <v>0</v>
      </c>
      <c r="C874" t="s">
        <v>25</v>
      </c>
      <c r="D874" t="s">
        <v>1</v>
      </c>
      <c r="E874" t="s">
        <v>22</v>
      </c>
      <c r="F874" t="s">
        <v>23</v>
      </c>
      <c r="G874" t="s">
        <v>24</v>
      </c>
      <c r="H874" s="1">
        <v>43929</v>
      </c>
      <c r="I874" t="str">
        <f t="shared" si="27"/>
        <v>43929</v>
      </c>
      <c r="J874" t="str">
        <f t="shared" si="28"/>
        <v>43929MasindiImported Rice</v>
      </c>
      <c r="K874">
        <v>112</v>
      </c>
      <c r="L874">
        <v>107</v>
      </c>
      <c r="M874" t="s">
        <v>5</v>
      </c>
      <c r="N874" t="s">
        <v>6</v>
      </c>
      <c r="O874">
        <v>1</v>
      </c>
      <c r="P874" s="1">
        <v>43937.046956018516</v>
      </c>
    </row>
    <row r="875" spans="1:16" x14ac:dyDescent="0.25">
      <c r="A875">
        <v>535979</v>
      </c>
      <c r="B875" t="s">
        <v>0</v>
      </c>
      <c r="C875" t="s">
        <v>36</v>
      </c>
      <c r="D875" t="s">
        <v>7</v>
      </c>
      <c r="E875" t="s">
        <v>13</v>
      </c>
      <c r="F875" t="s">
        <v>13</v>
      </c>
      <c r="G875" t="s">
        <v>14</v>
      </c>
      <c r="H875" s="1">
        <v>43929</v>
      </c>
      <c r="I875" t="str">
        <f t="shared" si="27"/>
        <v>43929</v>
      </c>
      <c r="J875" t="str">
        <f t="shared" si="28"/>
        <v>43929KimironkoMixed Beans</v>
      </c>
      <c r="K875">
        <v>69</v>
      </c>
      <c r="L875">
        <v>63</v>
      </c>
      <c r="M875" t="s">
        <v>5</v>
      </c>
      <c r="N875" t="s">
        <v>6</v>
      </c>
      <c r="O875">
        <v>1</v>
      </c>
      <c r="P875" s="1">
        <v>43937.046990740739</v>
      </c>
    </row>
    <row r="876" spans="1:16" x14ac:dyDescent="0.25">
      <c r="A876">
        <v>535980</v>
      </c>
      <c r="B876" t="s">
        <v>0</v>
      </c>
      <c r="C876" t="s">
        <v>33</v>
      </c>
      <c r="D876" t="s">
        <v>1</v>
      </c>
      <c r="E876" t="s">
        <v>22</v>
      </c>
      <c r="F876" t="s">
        <v>23</v>
      </c>
      <c r="G876" t="s">
        <v>24</v>
      </c>
      <c r="H876" s="1">
        <v>43929</v>
      </c>
      <c r="I876" t="str">
        <f t="shared" si="27"/>
        <v>43929</v>
      </c>
      <c r="J876" t="str">
        <f t="shared" si="28"/>
        <v>43929KabaleImported Rice</v>
      </c>
      <c r="K876">
        <v>112</v>
      </c>
      <c r="L876">
        <v>107</v>
      </c>
      <c r="M876" t="s">
        <v>5</v>
      </c>
      <c r="N876" t="s">
        <v>6</v>
      </c>
      <c r="O876">
        <v>1</v>
      </c>
      <c r="P876" s="1">
        <v>43937.047002314815</v>
      </c>
    </row>
    <row r="877" spans="1:16" x14ac:dyDescent="0.25">
      <c r="A877">
        <v>535981</v>
      </c>
      <c r="B877" t="s">
        <v>0</v>
      </c>
      <c r="C877" t="s">
        <v>12</v>
      </c>
      <c r="D877" t="s">
        <v>11</v>
      </c>
      <c r="E877" t="s">
        <v>13</v>
      </c>
      <c r="F877" t="s">
        <v>13</v>
      </c>
      <c r="G877" t="s">
        <v>26</v>
      </c>
      <c r="H877" s="1">
        <v>43929</v>
      </c>
      <c r="I877" t="str">
        <f t="shared" si="27"/>
        <v>43929</v>
      </c>
      <c r="J877" t="str">
        <f t="shared" si="28"/>
        <v>43929GitegaYellow Beans</v>
      </c>
      <c r="K877">
        <v>112</v>
      </c>
      <c r="L877">
        <v>107</v>
      </c>
      <c r="M877" t="s">
        <v>5</v>
      </c>
      <c r="N877" t="s">
        <v>6</v>
      </c>
      <c r="O877">
        <v>1</v>
      </c>
      <c r="P877" s="1">
        <v>43937.047002314815</v>
      </c>
    </row>
    <row r="878" spans="1:16" x14ac:dyDescent="0.25">
      <c r="A878">
        <v>535982</v>
      </c>
      <c r="B878" t="s">
        <v>0</v>
      </c>
      <c r="C878" t="s">
        <v>32</v>
      </c>
      <c r="D878" t="s">
        <v>1</v>
      </c>
      <c r="E878" t="s">
        <v>13</v>
      </c>
      <c r="F878" t="s">
        <v>13</v>
      </c>
      <c r="G878" t="s">
        <v>40</v>
      </c>
      <c r="H878" s="1">
        <v>43929</v>
      </c>
      <c r="I878" t="str">
        <f t="shared" si="27"/>
        <v>43929</v>
      </c>
      <c r="J878" t="str">
        <f t="shared" si="28"/>
        <v>43929KapchorwaBlack Beans (Dolichos)</v>
      </c>
      <c r="K878">
        <v>79</v>
      </c>
      <c r="L878">
        <v>73</v>
      </c>
      <c r="M878" t="s">
        <v>5</v>
      </c>
      <c r="N878" t="s">
        <v>6</v>
      </c>
      <c r="O878">
        <v>1</v>
      </c>
      <c r="P878" s="1">
        <v>43937.047025462962</v>
      </c>
    </row>
    <row r="879" spans="1:16" x14ac:dyDescent="0.25">
      <c r="A879">
        <v>535987</v>
      </c>
      <c r="B879" t="s">
        <v>0</v>
      </c>
      <c r="C879" t="s">
        <v>2</v>
      </c>
      <c r="D879" t="s">
        <v>1</v>
      </c>
      <c r="E879" t="s">
        <v>13</v>
      </c>
      <c r="F879" t="s">
        <v>13</v>
      </c>
      <c r="G879" t="s">
        <v>28</v>
      </c>
      <c r="H879" s="1">
        <v>43929</v>
      </c>
      <c r="I879" t="str">
        <f t="shared" si="27"/>
        <v>43929</v>
      </c>
      <c r="J879" t="str">
        <f t="shared" si="28"/>
        <v>43929KampalaRed Beans</v>
      </c>
      <c r="K879">
        <v>126</v>
      </c>
      <c r="L879">
        <v>112</v>
      </c>
      <c r="M879" t="s">
        <v>5</v>
      </c>
      <c r="N879" t="s">
        <v>6</v>
      </c>
      <c r="O879">
        <v>1</v>
      </c>
      <c r="P879" s="1">
        <v>43937.047048611108</v>
      </c>
    </row>
    <row r="880" spans="1:16" x14ac:dyDescent="0.25">
      <c r="A880">
        <v>535989</v>
      </c>
      <c r="B880" t="s">
        <v>0</v>
      </c>
      <c r="C880" t="s">
        <v>34</v>
      </c>
      <c r="D880" t="s">
        <v>1</v>
      </c>
      <c r="E880" t="s">
        <v>3</v>
      </c>
      <c r="F880" t="s">
        <v>3</v>
      </c>
      <c r="G880" t="s">
        <v>15</v>
      </c>
      <c r="H880" s="1">
        <v>43929</v>
      </c>
      <c r="I880" t="str">
        <f t="shared" si="27"/>
        <v>43929</v>
      </c>
      <c r="J880" t="str">
        <f t="shared" si="28"/>
        <v>43929LiraGreen Peas</v>
      </c>
      <c r="K880">
        <v>169</v>
      </c>
      <c r="L880">
        <v>140</v>
      </c>
      <c r="M880" t="s">
        <v>5</v>
      </c>
      <c r="N880" t="s">
        <v>6</v>
      </c>
      <c r="O880">
        <v>1</v>
      </c>
      <c r="P880" s="1">
        <v>43937.047071759262</v>
      </c>
    </row>
    <row r="881" spans="1:16" x14ac:dyDescent="0.25">
      <c r="A881">
        <v>535993</v>
      </c>
      <c r="B881" t="s">
        <v>0</v>
      </c>
      <c r="C881" t="s">
        <v>32</v>
      </c>
      <c r="D881" t="s">
        <v>1</v>
      </c>
      <c r="E881" t="s">
        <v>9</v>
      </c>
      <c r="F881" t="s">
        <v>20</v>
      </c>
      <c r="G881" t="s">
        <v>21</v>
      </c>
      <c r="H881" s="1">
        <v>43929</v>
      </c>
      <c r="I881" t="str">
        <f t="shared" si="27"/>
        <v>43929</v>
      </c>
      <c r="J881" t="str">
        <f t="shared" si="28"/>
        <v>43929KapchorwaMillet Grain</v>
      </c>
      <c r="K881">
        <v>51</v>
      </c>
      <c r="L881">
        <v>45</v>
      </c>
      <c r="M881" t="s">
        <v>5</v>
      </c>
      <c r="N881" t="s">
        <v>6</v>
      </c>
      <c r="O881">
        <v>1</v>
      </c>
      <c r="P881" s="1">
        <v>43937.047118055554</v>
      </c>
    </row>
    <row r="882" spans="1:16" x14ac:dyDescent="0.25">
      <c r="A882">
        <v>535994</v>
      </c>
      <c r="B882" t="s">
        <v>0</v>
      </c>
      <c r="C882" t="s">
        <v>34</v>
      </c>
      <c r="D882" t="s">
        <v>1</v>
      </c>
      <c r="E882" t="s">
        <v>22</v>
      </c>
      <c r="F882" t="s">
        <v>23</v>
      </c>
      <c r="G882" t="s">
        <v>23</v>
      </c>
      <c r="H882" s="1">
        <v>43929</v>
      </c>
      <c r="I882" t="str">
        <f t="shared" si="27"/>
        <v>43929</v>
      </c>
      <c r="J882" t="str">
        <f t="shared" si="28"/>
        <v>43929LiraRice</v>
      </c>
      <c r="K882">
        <v>107</v>
      </c>
      <c r="L882">
        <v>101</v>
      </c>
      <c r="M882" t="s">
        <v>5</v>
      </c>
      <c r="N882" t="s">
        <v>6</v>
      </c>
      <c r="O882">
        <v>1</v>
      </c>
      <c r="P882" s="1">
        <v>43937.047118055554</v>
      </c>
    </row>
    <row r="883" spans="1:16" x14ac:dyDescent="0.25">
      <c r="A883">
        <v>535995</v>
      </c>
      <c r="B883" t="s">
        <v>0</v>
      </c>
      <c r="C883" t="s">
        <v>19</v>
      </c>
      <c r="D883" t="s">
        <v>11</v>
      </c>
      <c r="E883" t="s">
        <v>22</v>
      </c>
      <c r="F883" t="s">
        <v>23</v>
      </c>
      <c r="G883" t="s">
        <v>23</v>
      </c>
      <c r="H883" s="1">
        <v>43929</v>
      </c>
      <c r="I883" t="str">
        <f t="shared" si="27"/>
        <v>43929</v>
      </c>
      <c r="J883" t="str">
        <f t="shared" si="28"/>
        <v>43929KoberoRice</v>
      </c>
      <c r="K883">
        <v>107</v>
      </c>
      <c r="L883">
        <v>98</v>
      </c>
      <c r="M883" t="s">
        <v>5</v>
      </c>
      <c r="N883" t="s">
        <v>6</v>
      </c>
      <c r="O883">
        <v>1</v>
      </c>
      <c r="P883" s="1">
        <v>43937.047118055554</v>
      </c>
    </row>
    <row r="884" spans="1:16" x14ac:dyDescent="0.25">
      <c r="A884">
        <v>535997</v>
      </c>
      <c r="B884" t="s">
        <v>0</v>
      </c>
      <c r="C884" t="s">
        <v>36</v>
      </c>
      <c r="D884" t="s">
        <v>7</v>
      </c>
      <c r="E884" t="s">
        <v>9</v>
      </c>
      <c r="F884" t="s">
        <v>20</v>
      </c>
      <c r="G884" t="s">
        <v>21</v>
      </c>
      <c r="H884" s="1">
        <v>43929</v>
      </c>
      <c r="I884" t="str">
        <f t="shared" si="27"/>
        <v>43929</v>
      </c>
      <c r="J884" t="str">
        <f t="shared" si="28"/>
        <v>43929KimironkoMillet Grain</v>
      </c>
      <c r="K884">
        <v>92</v>
      </c>
      <c r="L884">
        <v>86</v>
      </c>
      <c r="M884" t="s">
        <v>5</v>
      </c>
      <c r="N884" t="s">
        <v>6</v>
      </c>
      <c r="O884">
        <v>1</v>
      </c>
      <c r="P884" s="1">
        <v>43937.047152777777</v>
      </c>
    </row>
    <row r="885" spans="1:16" x14ac:dyDescent="0.25">
      <c r="A885">
        <v>535998</v>
      </c>
      <c r="B885" t="s">
        <v>0</v>
      </c>
      <c r="C885" t="s">
        <v>35</v>
      </c>
      <c r="D885" t="s">
        <v>11</v>
      </c>
      <c r="E885" t="s">
        <v>13</v>
      </c>
      <c r="F885" t="s">
        <v>13</v>
      </c>
      <c r="G885" t="s">
        <v>14</v>
      </c>
      <c r="H885" s="1">
        <v>43929</v>
      </c>
      <c r="I885" t="str">
        <f t="shared" si="27"/>
        <v>43929</v>
      </c>
      <c r="J885" t="str">
        <f t="shared" si="28"/>
        <v>43929NgoziMixed Beans</v>
      </c>
      <c r="K885">
        <v>79</v>
      </c>
      <c r="L885">
        <v>73</v>
      </c>
      <c r="M885" t="s">
        <v>5</v>
      </c>
      <c r="N885" t="s">
        <v>6</v>
      </c>
      <c r="O885">
        <v>1</v>
      </c>
      <c r="P885" s="1">
        <v>43937.047175925924</v>
      </c>
    </row>
    <row r="886" spans="1:16" x14ac:dyDescent="0.25">
      <c r="A886">
        <v>541267</v>
      </c>
      <c r="B886" t="s">
        <v>0</v>
      </c>
      <c r="C886" t="s">
        <v>44</v>
      </c>
      <c r="D886" t="s">
        <v>41</v>
      </c>
      <c r="E886" t="s">
        <v>29</v>
      </c>
      <c r="F886" t="s">
        <v>30</v>
      </c>
      <c r="G886" t="s">
        <v>31</v>
      </c>
      <c r="H886" s="1">
        <v>43929</v>
      </c>
      <c r="I886" t="str">
        <f t="shared" si="27"/>
        <v>43929</v>
      </c>
      <c r="J886" t="str">
        <f t="shared" si="28"/>
        <v>43929ArushaDry Maize</v>
      </c>
      <c r="K886">
        <v>32</v>
      </c>
      <c r="L886">
        <v>27</v>
      </c>
      <c r="M886" t="s">
        <v>5</v>
      </c>
      <c r="N886" t="s">
        <v>6</v>
      </c>
      <c r="O886">
        <v>1</v>
      </c>
      <c r="P886" s="1">
        <v>43943.172905092593</v>
      </c>
    </row>
    <row r="887" spans="1:16" x14ac:dyDescent="0.25">
      <c r="A887">
        <v>541268</v>
      </c>
      <c r="B887" t="s">
        <v>0</v>
      </c>
      <c r="C887" t="s">
        <v>44</v>
      </c>
      <c r="D887" t="s">
        <v>41</v>
      </c>
      <c r="E887" t="s">
        <v>13</v>
      </c>
      <c r="F887" t="s">
        <v>13</v>
      </c>
      <c r="G887" t="s">
        <v>28</v>
      </c>
      <c r="H887" s="1">
        <v>43929</v>
      </c>
      <c r="I887" t="str">
        <f t="shared" si="27"/>
        <v>43929</v>
      </c>
      <c r="J887" t="str">
        <f t="shared" si="28"/>
        <v>43929ArushaRed Beans</v>
      </c>
      <c r="K887">
        <v>69</v>
      </c>
      <c r="L887">
        <v>64</v>
      </c>
      <c r="M887" t="s">
        <v>5</v>
      </c>
      <c r="N887" t="s">
        <v>6</v>
      </c>
      <c r="O887">
        <v>1</v>
      </c>
      <c r="P887" s="1">
        <v>43943.17291666667</v>
      </c>
    </row>
    <row r="888" spans="1:16" x14ac:dyDescent="0.25">
      <c r="A888">
        <v>541269</v>
      </c>
      <c r="B888" t="s">
        <v>0</v>
      </c>
      <c r="C888" t="s">
        <v>44</v>
      </c>
      <c r="D888" t="s">
        <v>41</v>
      </c>
      <c r="E888" t="s">
        <v>9</v>
      </c>
      <c r="F888" t="s">
        <v>20</v>
      </c>
      <c r="G888" t="s">
        <v>21</v>
      </c>
      <c r="H888" s="1">
        <v>43929</v>
      </c>
      <c r="I888" t="str">
        <f t="shared" si="27"/>
        <v>43929</v>
      </c>
      <c r="J888" t="str">
        <f t="shared" si="28"/>
        <v>43929ArushaMillet Grain</v>
      </c>
      <c r="K888">
        <v>59</v>
      </c>
      <c r="L888">
        <v>57</v>
      </c>
      <c r="M888" t="s">
        <v>5</v>
      </c>
      <c r="N888" t="s">
        <v>6</v>
      </c>
      <c r="O888">
        <v>1</v>
      </c>
      <c r="P888" s="1">
        <v>43943.172951388886</v>
      </c>
    </row>
    <row r="889" spans="1:16" x14ac:dyDescent="0.25">
      <c r="A889">
        <v>541271</v>
      </c>
      <c r="B889" t="s">
        <v>0</v>
      </c>
      <c r="C889" t="s">
        <v>43</v>
      </c>
      <c r="D889" t="s">
        <v>41</v>
      </c>
      <c r="E889" t="s">
        <v>13</v>
      </c>
      <c r="F889" t="s">
        <v>13</v>
      </c>
      <c r="G889" t="s">
        <v>28</v>
      </c>
      <c r="H889" s="1">
        <v>43929</v>
      </c>
      <c r="I889" t="str">
        <f t="shared" si="27"/>
        <v>43929</v>
      </c>
      <c r="J889" t="str">
        <f t="shared" si="28"/>
        <v>43929Dar es salaamRed Beans</v>
      </c>
      <c r="K889">
        <v>103</v>
      </c>
      <c r="L889">
        <v>96</v>
      </c>
      <c r="M889" t="s">
        <v>5</v>
      </c>
      <c r="N889" t="s">
        <v>6</v>
      </c>
      <c r="O889">
        <v>1</v>
      </c>
      <c r="P889" s="1">
        <v>43943.172974537039</v>
      </c>
    </row>
    <row r="890" spans="1:16" x14ac:dyDescent="0.25">
      <c r="A890">
        <v>541273</v>
      </c>
      <c r="B890" t="s">
        <v>0</v>
      </c>
      <c r="C890" t="s">
        <v>44</v>
      </c>
      <c r="D890" t="s">
        <v>41</v>
      </c>
      <c r="E890" t="s">
        <v>3</v>
      </c>
      <c r="F890" t="s">
        <v>3</v>
      </c>
      <c r="G890" t="s">
        <v>4</v>
      </c>
      <c r="H890" s="1">
        <v>43929</v>
      </c>
      <c r="I890" t="str">
        <f t="shared" si="27"/>
        <v>43929</v>
      </c>
      <c r="J890" t="str">
        <f t="shared" si="28"/>
        <v>43929ArushaCowpeas</v>
      </c>
      <c r="K890">
        <v>71</v>
      </c>
      <c r="L890">
        <v>64</v>
      </c>
      <c r="M890" t="s">
        <v>5</v>
      </c>
      <c r="N890" t="s">
        <v>6</v>
      </c>
      <c r="O890">
        <v>1</v>
      </c>
      <c r="P890" s="1">
        <v>43943.172997685186</v>
      </c>
    </row>
    <row r="891" spans="1:16" x14ac:dyDescent="0.25">
      <c r="A891">
        <v>541282</v>
      </c>
      <c r="B891" t="s">
        <v>0</v>
      </c>
      <c r="C891" t="s">
        <v>45</v>
      </c>
      <c r="D891" t="s">
        <v>41</v>
      </c>
      <c r="E891" t="s">
        <v>3</v>
      </c>
      <c r="F891" t="s">
        <v>3</v>
      </c>
      <c r="G891" t="s">
        <v>4</v>
      </c>
      <c r="H891" s="1">
        <v>43929</v>
      </c>
      <c r="I891" t="str">
        <f t="shared" si="27"/>
        <v>43929</v>
      </c>
      <c r="J891" t="str">
        <f t="shared" si="28"/>
        <v>43929IringaCowpeas</v>
      </c>
      <c r="K891">
        <v>69</v>
      </c>
      <c r="L891">
        <v>59</v>
      </c>
      <c r="M891" t="s">
        <v>5</v>
      </c>
      <c r="N891" t="s">
        <v>6</v>
      </c>
      <c r="O891">
        <v>1</v>
      </c>
      <c r="P891" s="1">
        <v>43943.173125000001</v>
      </c>
    </row>
    <row r="892" spans="1:16" x14ac:dyDescent="0.25">
      <c r="A892">
        <v>541288</v>
      </c>
      <c r="B892" t="s">
        <v>0</v>
      </c>
      <c r="C892" t="s">
        <v>45</v>
      </c>
      <c r="D892" t="s">
        <v>41</v>
      </c>
      <c r="E892" t="s">
        <v>13</v>
      </c>
      <c r="F892" t="s">
        <v>13</v>
      </c>
      <c r="G892" t="s">
        <v>37</v>
      </c>
      <c r="H892" s="1">
        <v>43929</v>
      </c>
      <c r="I892" t="str">
        <f t="shared" si="27"/>
        <v>43929</v>
      </c>
      <c r="J892" t="str">
        <f t="shared" si="28"/>
        <v>43929IringaGreen Gram</v>
      </c>
      <c r="K892">
        <v>128</v>
      </c>
      <c r="L892">
        <v>110</v>
      </c>
      <c r="M892" t="s">
        <v>5</v>
      </c>
      <c r="N892" t="s">
        <v>6</v>
      </c>
      <c r="O892">
        <v>1</v>
      </c>
      <c r="P892" s="1">
        <v>43943.173148148147</v>
      </c>
    </row>
    <row r="893" spans="1:16" x14ac:dyDescent="0.25">
      <c r="A893">
        <v>541292</v>
      </c>
      <c r="B893" t="s">
        <v>0</v>
      </c>
      <c r="C893" t="s">
        <v>44</v>
      </c>
      <c r="D893" t="s">
        <v>41</v>
      </c>
      <c r="E893" t="s">
        <v>13</v>
      </c>
      <c r="F893" t="s">
        <v>13</v>
      </c>
      <c r="G893" t="s">
        <v>37</v>
      </c>
      <c r="H893" s="1">
        <v>43929</v>
      </c>
      <c r="I893" t="str">
        <f t="shared" si="27"/>
        <v>43929</v>
      </c>
      <c r="J893" t="str">
        <f t="shared" si="28"/>
        <v>43929ArushaGreen Gram</v>
      </c>
      <c r="K893">
        <v>91</v>
      </c>
      <c r="L893">
        <v>78</v>
      </c>
      <c r="M893" t="s">
        <v>5</v>
      </c>
      <c r="N893" t="s">
        <v>6</v>
      </c>
      <c r="O893">
        <v>1</v>
      </c>
      <c r="P893" s="1">
        <v>43943.173171296294</v>
      </c>
    </row>
    <row r="894" spans="1:16" x14ac:dyDescent="0.25">
      <c r="A894">
        <v>541298</v>
      </c>
      <c r="B894" t="s">
        <v>0</v>
      </c>
      <c r="C894" t="s">
        <v>45</v>
      </c>
      <c r="D894" t="s">
        <v>41</v>
      </c>
      <c r="E894" t="s">
        <v>13</v>
      </c>
      <c r="F894" t="s">
        <v>13</v>
      </c>
      <c r="G894" t="s">
        <v>14</v>
      </c>
      <c r="H894" s="1">
        <v>43929</v>
      </c>
      <c r="I894" t="str">
        <f t="shared" si="27"/>
        <v>43929</v>
      </c>
      <c r="J894" t="str">
        <f t="shared" si="28"/>
        <v>43929IringaMixed Beans</v>
      </c>
      <c r="K894">
        <v>55</v>
      </c>
      <c r="L894">
        <v>46</v>
      </c>
      <c r="M894" t="s">
        <v>5</v>
      </c>
      <c r="N894" t="s">
        <v>6</v>
      </c>
      <c r="O894">
        <v>1</v>
      </c>
      <c r="P894" s="1">
        <v>43943.173263888886</v>
      </c>
    </row>
    <row r="895" spans="1:16" x14ac:dyDescent="0.25">
      <c r="A895">
        <v>541310</v>
      </c>
      <c r="B895" t="s">
        <v>0</v>
      </c>
      <c r="C895" t="s">
        <v>42</v>
      </c>
      <c r="D895" t="s">
        <v>41</v>
      </c>
      <c r="E895" t="s">
        <v>13</v>
      </c>
      <c r="F895" t="s">
        <v>13</v>
      </c>
      <c r="G895" t="s">
        <v>14</v>
      </c>
      <c r="H895" s="1">
        <v>43929</v>
      </c>
      <c r="I895" t="str">
        <f t="shared" si="27"/>
        <v>43929</v>
      </c>
      <c r="J895" t="str">
        <f t="shared" si="28"/>
        <v>43929KigomaMixed Beans</v>
      </c>
      <c r="K895">
        <v>64</v>
      </c>
      <c r="L895">
        <v>59</v>
      </c>
      <c r="M895" t="s">
        <v>5</v>
      </c>
      <c r="N895" t="s">
        <v>6</v>
      </c>
      <c r="O895">
        <v>1</v>
      </c>
      <c r="P895" s="1">
        <v>43943.173472222225</v>
      </c>
    </row>
    <row r="896" spans="1:16" x14ac:dyDescent="0.25">
      <c r="A896">
        <v>541313</v>
      </c>
      <c r="B896" t="s">
        <v>0</v>
      </c>
      <c r="C896" t="s">
        <v>43</v>
      </c>
      <c r="D896" t="s">
        <v>41</v>
      </c>
      <c r="E896" t="s">
        <v>13</v>
      </c>
      <c r="F896" t="s">
        <v>13</v>
      </c>
      <c r="G896" t="s">
        <v>14</v>
      </c>
      <c r="H896" s="1">
        <v>43929</v>
      </c>
      <c r="I896" t="str">
        <f t="shared" si="27"/>
        <v>43929</v>
      </c>
      <c r="J896" t="str">
        <f t="shared" si="28"/>
        <v>43929Dar es salaamMixed Beans</v>
      </c>
      <c r="K896">
        <v>101</v>
      </c>
      <c r="L896">
        <v>91</v>
      </c>
      <c r="M896" t="s">
        <v>5</v>
      </c>
      <c r="N896" t="s">
        <v>6</v>
      </c>
      <c r="O896">
        <v>1</v>
      </c>
      <c r="P896" s="1">
        <v>43943.173506944448</v>
      </c>
    </row>
    <row r="897" spans="1:16" x14ac:dyDescent="0.25">
      <c r="A897">
        <v>541318</v>
      </c>
      <c r="B897" t="s">
        <v>0</v>
      </c>
      <c r="C897" t="s">
        <v>42</v>
      </c>
      <c r="D897" t="s">
        <v>41</v>
      </c>
      <c r="E897" t="s">
        <v>13</v>
      </c>
      <c r="F897" t="s">
        <v>13</v>
      </c>
      <c r="G897" t="s">
        <v>28</v>
      </c>
      <c r="H897" s="1">
        <v>43929</v>
      </c>
      <c r="I897" t="str">
        <f t="shared" si="27"/>
        <v>43929</v>
      </c>
      <c r="J897" t="str">
        <f t="shared" si="28"/>
        <v>43929KigomaRed Beans</v>
      </c>
      <c r="K897">
        <v>50</v>
      </c>
      <c r="L897">
        <v>43</v>
      </c>
      <c r="M897" t="s">
        <v>5</v>
      </c>
      <c r="N897" t="s">
        <v>6</v>
      </c>
      <c r="O897">
        <v>1</v>
      </c>
      <c r="P897" s="1">
        <v>43943.173726851855</v>
      </c>
    </row>
    <row r="898" spans="1:16" x14ac:dyDescent="0.25">
      <c r="A898">
        <v>541320</v>
      </c>
      <c r="B898" t="s">
        <v>0</v>
      </c>
      <c r="C898" t="s">
        <v>43</v>
      </c>
      <c r="D898" t="s">
        <v>41</v>
      </c>
      <c r="E898" t="s">
        <v>3</v>
      </c>
      <c r="F898" t="s">
        <v>3</v>
      </c>
      <c r="G898" t="s">
        <v>15</v>
      </c>
      <c r="H898" s="1">
        <v>43929</v>
      </c>
      <c r="I898" t="str">
        <f t="shared" ref="I898:I961" si="29">LEFT(H898,10)</f>
        <v>43929</v>
      </c>
      <c r="J898" t="str">
        <f t="shared" si="28"/>
        <v>43929Dar es salaamGreen Peas</v>
      </c>
      <c r="K898">
        <v>59</v>
      </c>
      <c r="L898">
        <v>55</v>
      </c>
      <c r="M898" t="s">
        <v>5</v>
      </c>
      <c r="N898" t="s">
        <v>6</v>
      </c>
      <c r="O898">
        <v>1</v>
      </c>
      <c r="P898" s="1">
        <v>43943.173726851855</v>
      </c>
    </row>
    <row r="899" spans="1:16" x14ac:dyDescent="0.25">
      <c r="A899">
        <v>541321</v>
      </c>
      <c r="B899" t="s">
        <v>0</v>
      </c>
      <c r="C899" t="s">
        <v>45</v>
      </c>
      <c r="D899" t="s">
        <v>41</v>
      </c>
      <c r="E899" t="s">
        <v>3</v>
      </c>
      <c r="F899" t="s">
        <v>3</v>
      </c>
      <c r="G899" t="s">
        <v>15</v>
      </c>
      <c r="H899" s="1">
        <v>43929</v>
      </c>
      <c r="I899" t="str">
        <f t="shared" si="29"/>
        <v>43929</v>
      </c>
      <c r="J899" t="str">
        <f t="shared" si="28"/>
        <v>43929IringaGreen Peas</v>
      </c>
      <c r="K899">
        <v>160</v>
      </c>
      <c r="L899">
        <v>137</v>
      </c>
      <c r="M899" t="s">
        <v>5</v>
      </c>
      <c r="N899" t="s">
        <v>6</v>
      </c>
      <c r="O899">
        <v>1</v>
      </c>
      <c r="P899" s="1">
        <v>43943.173738425925</v>
      </c>
    </row>
    <row r="900" spans="1:16" x14ac:dyDescent="0.25">
      <c r="A900">
        <v>541327</v>
      </c>
      <c r="B900" t="s">
        <v>0</v>
      </c>
      <c r="C900" t="s">
        <v>42</v>
      </c>
      <c r="D900" t="s">
        <v>41</v>
      </c>
      <c r="E900" t="s">
        <v>3</v>
      </c>
      <c r="F900" t="s">
        <v>3</v>
      </c>
      <c r="G900" t="s">
        <v>15</v>
      </c>
      <c r="H900" s="1">
        <v>43929</v>
      </c>
      <c r="I900" t="str">
        <f t="shared" si="29"/>
        <v>43929</v>
      </c>
      <c r="J900" t="str">
        <f t="shared" si="28"/>
        <v>43929KigomaGreen Peas</v>
      </c>
      <c r="K900">
        <v>105</v>
      </c>
      <c r="L900">
        <v>91</v>
      </c>
      <c r="M900" t="s">
        <v>5</v>
      </c>
      <c r="N900" t="s">
        <v>6</v>
      </c>
      <c r="O900">
        <v>1</v>
      </c>
      <c r="P900" s="1">
        <v>43943.173796296294</v>
      </c>
    </row>
    <row r="901" spans="1:16" x14ac:dyDescent="0.25">
      <c r="A901">
        <v>541330</v>
      </c>
      <c r="B901" t="s">
        <v>0</v>
      </c>
      <c r="C901" t="s">
        <v>42</v>
      </c>
      <c r="D901" t="s">
        <v>41</v>
      </c>
      <c r="E901" t="s">
        <v>13</v>
      </c>
      <c r="F901" t="s">
        <v>13</v>
      </c>
      <c r="G901" t="s">
        <v>26</v>
      </c>
      <c r="H901" s="1">
        <v>43929</v>
      </c>
      <c r="I901" t="str">
        <f t="shared" si="29"/>
        <v>43929</v>
      </c>
      <c r="J901" t="str">
        <f t="shared" si="28"/>
        <v>43929KigomaYellow Beans</v>
      </c>
      <c r="K901">
        <v>101</v>
      </c>
      <c r="L901">
        <v>91</v>
      </c>
      <c r="M901" t="s">
        <v>5</v>
      </c>
      <c r="N901" t="s">
        <v>6</v>
      </c>
      <c r="O901">
        <v>1</v>
      </c>
      <c r="P901" s="1">
        <v>43943.173831018517</v>
      </c>
    </row>
    <row r="902" spans="1:16" x14ac:dyDescent="0.25">
      <c r="A902">
        <v>541331</v>
      </c>
      <c r="B902" t="s">
        <v>0</v>
      </c>
      <c r="C902" t="s">
        <v>44</v>
      </c>
      <c r="D902" t="s">
        <v>41</v>
      </c>
      <c r="E902" t="s">
        <v>3</v>
      </c>
      <c r="F902" t="s">
        <v>3</v>
      </c>
      <c r="G902" t="s">
        <v>15</v>
      </c>
      <c r="H902" s="1">
        <v>43929</v>
      </c>
      <c r="I902" t="str">
        <f t="shared" si="29"/>
        <v>43929</v>
      </c>
      <c r="J902" t="str">
        <f t="shared" si="28"/>
        <v>43929ArushaGreen Peas</v>
      </c>
      <c r="K902">
        <v>98</v>
      </c>
      <c r="L902">
        <v>91</v>
      </c>
      <c r="M902" t="s">
        <v>5</v>
      </c>
      <c r="N902" t="s">
        <v>6</v>
      </c>
      <c r="O902">
        <v>1</v>
      </c>
      <c r="P902" s="1">
        <v>43943.173842592594</v>
      </c>
    </row>
    <row r="903" spans="1:16" x14ac:dyDescent="0.25">
      <c r="A903">
        <v>541354</v>
      </c>
      <c r="B903" t="s">
        <v>0</v>
      </c>
      <c r="C903" t="s">
        <v>44</v>
      </c>
      <c r="D903" t="s">
        <v>41</v>
      </c>
      <c r="E903" t="s">
        <v>13</v>
      </c>
      <c r="F903" t="s">
        <v>13</v>
      </c>
      <c r="G903" t="s">
        <v>14</v>
      </c>
      <c r="H903" s="1">
        <v>43929</v>
      </c>
      <c r="I903" t="str">
        <f t="shared" si="29"/>
        <v>43929</v>
      </c>
      <c r="J903" t="str">
        <f t="shared" si="28"/>
        <v>43929ArushaMixed Beans</v>
      </c>
      <c r="K903">
        <v>69</v>
      </c>
      <c r="L903">
        <v>50</v>
      </c>
      <c r="M903" t="s">
        <v>5</v>
      </c>
      <c r="N903" t="s">
        <v>6</v>
      </c>
      <c r="O903">
        <v>1</v>
      </c>
      <c r="P903" s="1">
        <v>43943.174143518518</v>
      </c>
    </row>
    <row r="904" spans="1:16" x14ac:dyDescent="0.25">
      <c r="A904">
        <v>541355</v>
      </c>
      <c r="B904" t="s">
        <v>0</v>
      </c>
      <c r="C904" t="s">
        <v>45</v>
      </c>
      <c r="D904" t="s">
        <v>41</v>
      </c>
      <c r="E904" t="s">
        <v>22</v>
      </c>
      <c r="F904" t="s">
        <v>23</v>
      </c>
      <c r="G904" t="s">
        <v>23</v>
      </c>
      <c r="H904" s="1">
        <v>43929</v>
      </c>
      <c r="I904" t="str">
        <f t="shared" si="29"/>
        <v>43929</v>
      </c>
      <c r="J904" t="str">
        <f t="shared" si="28"/>
        <v>43929IringaRice</v>
      </c>
      <c r="K904">
        <v>101</v>
      </c>
      <c r="L904">
        <v>91</v>
      </c>
      <c r="M904" t="s">
        <v>5</v>
      </c>
      <c r="N904" t="s">
        <v>6</v>
      </c>
      <c r="O904">
        <v>1</v>
      </c>
      <c r="P904" s="1">
        <v>43943.174155092594</v>
      </c>
    </row>
    <row r="905" spans="1:16" x14ac:dyDescent="0.25">
      <c r="A905">
        <v>541359</v>
      </c>
      <c r="B905" t="s">
        <v>0</v>
      </c>
      <c r="C905" t="s">
        <v>42</v>
      </c>
      <c r="D905" t="s">
        <v>41</v>
      </c>
      <c r="E905" t="s">
        <v>22</v>
      </c>
      <c r="F905" t="s">
        <v>23</v>
      </c>
      <c r="G905" t="s">
        <v>23</v>
      </c>
      <c r="H905" s="1">
        <v>43929</v>
      </c>
      <c r="I905" t="str">
        <f t="shared" si="29"/>
        <v>43929</v>
      </c>
      <c r="J905" t="str">
        <f t="shared" si="28"/>
        <v>43929KigomaRice</v>
      </c>
      <c r="K905">
        <v>105</v>
      </c>
      <c r="L905">
        <v>87</v>
      </c>
      <c r="M905" t="s">
        <v>5</v>
      </c>
      <c r="N905" t="s">
        <v>6</v>
      </c>
      <c r="O905">
        <v>1</v>
      </c>
      <c r="P905" s="1">
        <v>43943.17423611111</v>
      </c>
    </row>
    <row r="906" spans="1:16" x14ac:dyDescent="0.25">
      <c r="A906">
        <v>541360</v>
      </c>
      <c r="B906" t="s">
        <v>0</v>
      </c>
      <c r="C906" t="s">
        <v>43</v>
      </c>
      <c r="D906" t="s">
        <v>41</v>
      </c>
      <c r="E906" t="s">
        <v>9</v>
      </c>
      <c r="F906" t="s">
        <v>10</v>
      </c>
      <c r="G906" t="s">
        <v>10</v>
      </c>
      <c r="H906" s="1">
        <v>43929</v>
      </c>
      <c r="I906" t="str">
        <f t="shared" si="29"/>
        <v>43929</v>
      </c>
      <c r="J906" t="str">
        <f t="shared" si="28"/>
        <v>43929Dar es salaamWheat</v>
      </c>
      <c r="K906">
        <v>64</v>
      </c>
      <c r="L906">
        <v>55</v>
      </c>
      <c r="M906" t="s">
        <v>5</v>
      </c>
      <c r="N906" t="s">
        <v>6</v>
      </c>
      <c r="O906">
        <v>1</v>
      </c>
      <c r="P906" s="1">
        <v>43943.174270833333</v>
      </c>
    </row>
    <row r="907" spans="1:16" x14ac:dyDescent="0.25">
      <c r="A907">
        <v>541364</v>
      </c>
      <c r="B907" t="s">
        <v>0</v>
      </c>
      <c r="C907" t="s">
        <v>44</v>
      </c>
      <c r="D907" t="s">
        <v>41</v>
      </c>
      <c r="E907" t="s">
        <v>22</v>
      </c>
      <c r="F907" t="s">
        <v>23</v>
      </c>
      <c r="G907" t="s">
        <v>23</v>
      </c>
      <c r="H907" s="1">
        <v>43929</v>
      </c>
      <c r="I907" t="str">
        <f t="shared" si="29"/>
        <v>43929</v>
      </c>
      <c r="J907" t="str">
        <f t="shared" si="28"/>
        <v>43929ArushaRice</v>
      </c>
      <c r="K907">
        <v>110</v>
      </c>
      <c r="L907">
        <v>91</v>
      </c>
      <c r="M907" t="s">
        <v>5</v>
      </c>
      <c r="N907" t="s">
        <v>6</v>
      </c>
      <c r="O907">
        <v>1</v>
      </c>
      <c r="P907" s="1">
        <v>43943.174409722225</v>
      </c>
    </row>
    <row r="908" spans="1:16" x14ac:dyDescent="0.25">
      <c r="A908">
        <v>541368</v>
      </c>
      <c r="B908" t="s">
        <v>0</v>
      </c>
      <c r="C908" t="s">
        <v>45</v>
      </c>
      <c r="D908" t="s">
        <v>41</v>
      </c>
      <c r="E908" t="s">
        <v>9</v>
      </c>
      <c r="F908" t="s">
        <v>17</v>
      </c>
      <c r="G908" t="s">
        <v>18</v>
      </c>
      <c r="H908" s="1">
        <v>43929</v>
      </c>
      <c r="I908" t="str">
        <f t="shared" si="29"/>
        <v>43929</v>
      </c>
      <c r="J908" t="str">
        <f t="shared" si="28"/>
        <v>43929IringaRed Sorghum</v>
      </c>
      <c r="K908">
        <v>64</v>
      </c>
      <c r="L908">
        <v>55</v>
      </c>
      <c r="M908" t="s">
        <v>5</v>
      </c>
      <c r="N908" t="s">
        <v>6</v>
      </c>
      <c r="O908">
        <v>1</v>
      </c>
      <c r="P908" s="1">
        <v>43943.174479166664</v>
      </c>
    </row>
    <row r="909" spans="1:16" x14ac:dyDescent="0.25">
      <c r="A909">
        <v>541374</v>
      </c>
      <c r="B909" t="s">
        <v>0</v>
      </c>
      <c r="C909" t="s">
        <v>42</v>
      </c>
      <c r="D909" t="s">
        <v>41</v>
      </c>
      <c r="E909" t="s">
        <v>29</v>
      </c>
      <c r="F909" t="s">
        <v>30</v>
      </c>
      <c r="G909" t="s">
        <v>31</v>
      </c>
      <c r="H909" s="1">
        <v>43929</v>
      </c>
      <c r="I909" t="str">
        <f t="shared" si="29"/>
        <v>43929</v>
      </c>
      <c r="J909" t="str">
        <f t="shared" ref="J909:J972" si="30">I909&amp;C909&amp;G909</f>
        <v>43929KigomaDry Maize</v>
      </c>
      <c r="K909">
        <v>64</v>
      </c>
      <c r="L909">
        <v>41</v>
      </c>
      <c r="M909" t="s">
        <v>5</v>
      </c>
      <c r="N909" t="s">
        <v>6</v>
      </c>
      <c r="O909">
        <v>1</v>
      </c>
      <c r="P909" s="1">
        <v>43943.174560185187</v>
      </c>
    </row>
    <row r="910" spans="1:16" x14ac:dyDescent="0.25">
      <c r="A910">
        <v>541378</v>
      </c>
      <c r="B910" t="s">
        <v>0</v>
      </c>
      <c r="C910" t="s">
        <v>45</v>
      </c>
      <c r="D910" t="s">
        <v>41</v>
      </c>
      <c r="E910" t="s">
        <v>9</v>
      </c>
      <c r="F910" t="s">
        <v>20</v>
      </c>
      <c r="G910" t="s">
        <v>21</v>
      </c>
      <c r="H910" s="1">
        <v>43929</v>
      </c>
      <c r="I910" t="str">
        <f t="shared" si="29"/>
        <v>43929</v>
      </c>
      <c r="J910" t="str">
        <f t="shared" si="30"/>
        <v>43929IringaMillet Grain</v>
      </c>
      <c r="K910">
        <v>69</v>
      </c>
      <c r="L910">
        <v>59</v>
      </c>
      <c r="M910" t="s">
        <v>5</v>
      </c>
      <c r="N910" t="s">
        <v>6</v>
      </c>
      <c r="O910">
        <v>1</v>
      </c>
      <c r="P910" s="1">
        <v>43943.17465277778</v>
      </c>
    </row>
    <row r="911" spans="1:16" x14ac:dyDescent="0.25">
      <c r="A911">
        <v>541382</v>
      </c>
      <c r="B911" t="s">
        <v>0</v>
      </c>
      <c r="C911" t="s">
        <v>43</v>
      </c>
      <c r="D911" t="s">
        <v>41</v>
      </c>
      <c r="E911" t="s">
        <v>22</v>
      </c>
      <c r="F911" t="s">
        <v>23</v>
      </c>
      <c r="G911" t="s">
        <v>24</v>
      </c>
      <c r="H911" s="1">
        <v>43929</v>
      </c>
      <c r="I911" t="str">
        <f t="shared" si="29"/>
        <v>43929</v>
      </c>
      <c r="J911" t="str">
        <f t="shared" si="30"/>
        <v>43929Dar es salaamImported Rice</v>
      </c>
      <c r="K911">
        <v>119</v>
      </c>
      <c r="L911">
        <v>101</v>
      </c>
      <c r="M911" t="s">
        <v>5</v>
      </c>
      <c r="N911" t="s">
        <v>6</v>
      </c>
      <c r="O911">
        <v>1</v>
      </c>
      <c r="P911" s="1">
        <v>43943.174722222226</v>
      </c>
    </row>
    <row r="912" spans="1:16" x14ac:dyDescent="0.25">
      <c r="A912">
        <v>541383</v>
      </c>
      <c r="B912" t="s">
        <v>0</v>
      </c>
      <c r="C912" t="s">
        <v>45</v>
      </c>
      <c r="D912" t="s">
        <v>41</v>
      </c>
      <c r="E912" t="s">
        <v>9</v>
      </c>
      <c r="F912" t="s">
        <v>10</v>
      </c>
      <c r="G912" t="s">
        <v>10</v>
      </c>
      <c r="H912" s="1">
        <v>43929</v>
      </c>
      <c r="I912" t="str">
        <f t="shared" si="29"/>
        <v>43929</v>
      </c>
      <c r="J912" t="str">
        <f t="shared" si="30"/>
        <v>43929IringaWheat</v>
      </c>
      <c r="K912">
        <v>73</v>
      </c>
      <c r="L912">
        <v>64</v>
      </c>
      <c r="M912" t="s">
        <v>5</v>
      </c>
      <c r="N912" t="s">
        <v>6</v>
      </c>
      <c r="O912">
        <v>1</v>
      </c>
      <c r="P912" s="1">
        <v>43943.174745370372</v>
      </c>
    </row>
    <row r="913" spans="1:16" x14ac:dyDescent="0.25">
      <c r="A913">
        <v>541391</v>
      </c>
      <c r="B913" t="s">
        <v>0</v>
      </c>
      <c r="C913" t="s">
        <v>43</v>
      </c>
      <c r="D913" t="s">
        <v>41</v>
      </c>
      <c r="E913" t="s">
        <v>13</v>
      </c>
      <c r="F913" t="s">
        <v>13</v>
      </c>
      <c r="G913" t="s">
        <v>37</v>
      </c>
      <c r="H913" s="1">
        <v>43929</v>
      </c>
      <c r="I913" t="str">
        <f t="shared" si="29"/>
        <v>43929</v>
      </c>
      <c r="J913" t="str">
        <f t="shared" si="30"/>
        <v>43929Dar es salaamGreen Gram</v>
      </c>
      <c r="K913">
        <v>114</v>
      </c>
      <c r="L913">
        <v>101</v>
      </c>
      <c r="M913" t="s">
        <v>5</v>
      </c>
      <c r="N913" t="s">
        <v>6</v>
      </c>
      <c r="O913">
        <v>1</v>
      </c>
      <c r="P913" s="1">
        <v>43943.174884259257</v>
      </c>
    </row>
    <row r="914" spans="1:16" x14ac:dyDescent="0.25">
      <c r="A914">
        <v>541407</v>
      </c>
      <c r="B914" t="s">
        <v>0</v>
      </c>
      <c r="C914" t="s">
        <v>44</v>
      </c>
      <c r="D914" t="s">
        <v>41</v>
      </c>
      <c r="E914" t="s">
        <v>13</v>
      </c>
      <c r="F914" t="s">
        <v>13</v>
      </c>
      <c r="G914" t="s">
        <v>26</v>
      </c>
      <c r="H914" s="1">
        <v>43929</v>
      </c>
      <c r="I914" t="str">
        <f t="shared" si="29"/>
        <v>43929</v>
      </c>
      <c r="J914" t="str">
        <f t="shared" si="30"/>
        <v>43929ArushaYellow Beans</v>
      </c>
      <c r="K914">
        <v>96</v>
      </c>
      <c r="L914">
        <v>82</v>
      </c>
      <c r="M914" t="s">
        <v>5</v>
      </c>
      <c r="N914" t="s">
        <v>6</v>
      </c>
      <c r="O914">
        <v>1</v>
      </c>
      <c r="P914" s="1">
        <v>43943.175092592595</v>
      </c>
    </row>
    <row r="915" spans="1:16" x14ac:dyDescent="0.25">
      <c r="A915">
        <v>541419</v>
      </c>
      <c r="B915" t="s">
        <v>0</v>
      </c>
      <c r="C915" t="s">
        <v>45</v>
      </c>
      <c r="D915" t="s">
        <v>41</v>
      </c>
      <c r="E915" t="s">
        <v>13</v>
      </c>
      <c r="F915" t="s">
        <v>13</v>
      </c>
      <c r="G915" t="s">
        <v>28</v>
      </c>
      <c r="H915" s="1">
        <v>43929</v>
      </c>
      <c r="I915" t="str">
        <f t="shared" si="29"/>
        <v>43929</v>
      </c>
      <c r="J915" t="str">
        <f t="shared" si="30"/>
        <v>43929IringaRed Beans</v>
      </c>
      <c r="K915">
        <v>69</v>
      </c>
      <c r="L915">
        <v>50</v>
      </c>
      <c r="M915" t="s">
        <v>5</v>
      </c>
      <c r="N915" t="s">
        <v>6</v>
      </c>
      <c r="O915">
        <v>1</v>
      </c>
      <c r="P915" s="1">
        <v>43943.17527777778</v>
      </c>
    </row>
    <row r="916" spans="1:16" x14ac:dyDescent="0.25">
      <c r="A916">
        <v>541435</v>
      </c>
      <c r="B916" t="s">
        <v>0</v>
      </c>
      <c r="C916" t="s">
        <v>43</v>
      </c>
      <c r="D916" t="s">
        <v>41</v>
      </c>
      <c r="E916" t="s">
        <v>29</v>
      </c>
      <c r="F916" t="s">
        <v>30</v>
      </c>
      <c r="G916" t="s">
        <v>31</v>
      </c>
      <c r="H916" s="1">
        <v>43929</v>
      </c>
      <c r="I916" t="str">
        <f t="shared" si="29"/>
        <v>43929</v>
      </c>
      <c r="J916" t="str">
        <f t="shared" si="30"/>
        <v>43929Dar es salaamDry Maize</v>
      </c>
      <c r="K916">
        <v>31</v>
      </c>
      <c r="L916">
        <v>27</v>
      </c>
      <c r="M916" t="s">
        <v>5</v>
      </c>
      <c r="N916" t="s">
        <v>6</v>
      </c>
      <c r="O916">
        <v>1</v>
      </c>
      <c r="P916" s="1">
        <v>43943.175462962965</v>
      </c>
    </row>
    <row r="917" spans="1:16" x14ac:dyDescent="0.25">
      <c r="A917">
        <v>541438</v>
      </c>
      <c r="B917" t="s">
        <v>0</v>
      </c>
      <c r="C917" t="s">
        <v>42</v>
      </c>
      <c r="D917" t="s">
        <v>41</v>
      </c>
      <c r="E917" t="s">
        <v>9</v>
      </c>
      <c r="F917" t="s">
        <v>17</v>
      </c>
      <c r="G917" t="s">
        <v>18</v>
      </c>
      <c r="H917" s="1">
        <v>43929</v>
      </c>
      <c r="I917" t="str">
        <f t="shared" si="29"/>
        <v>43929</v>
      </c>
      <c r="J917" t="str">
        <f t="shared" si="30"/>
        <v>43929KigomaRed Sorghum</v>
      </c>
      <c r="K917">
        <v>101</v>
      </c>
      <c r="L917">
        <v>91</v>
      </c>
      <c r="M917" t="s">
        <v>5</v>
      </c>
      <c r="N917" t="s">
        <v>6</v>
      </c>
      <c r="O917">
        <v>1</v>
      </c>
      <c r="P917" s="1">
        <v>43943.175474537034</v>
      </c>
    </row>
    <row r="918" spans="1:16" x14ac:dyDescent="0.25">
      <c r="A918">
        <v>541441</v>
      </c>
      <c r="B918" t="s">
        <v>0</v>
      </c>
      <c r="C918" t="s">
        <v>43</v>
      </c>
      <c r="D918" t="s">
        <v>41</v>
      </c>
      <c r="E918" t="s">
        <v>13</v>
      </c>
      <c r="F918" t="s">
        <v>13</v>
      </c>
      <c r="G918" t="s">
        <v>26</v>
      </c>
      <c r="H918" s="1">
        <v>43929</v>
      </c>
      <c r="I918" t="str">
        <f t="shared" si="29"/>
        <v>43929</v>
      </c>
      <c r="J918" t="str">
        <f t="shared" si="30"/>
        <v>43929Dar es salaamYellow Beans</v>
      </c>
      <c r="K918">
        <v>114</v>
      </c>
      <c r="L918">
        <v>105</v>
      </c>
      <c r="M918" t="s">
        <v>5</v>
      </c>
      <c r="N918" t="s">
        <v>6</v>
      </c>
      <c r="O918">
        <v>1</v>
      </c>
      <c r="P918" s="1">
        <v>43943.175520833334</v>
      </c>
    </row>
    <row r="919" spans="1:16" x14ac:dyDescent="0.25">
      <c r="A919">
        <v>541445</v>
      </c>
      <c r="B919" t="s">
        <v>0</v>
      </c>
      <c r="C919" t="s">
        <v>45</v>
      </c>
      <c r="D919" t="s">
        <v>41</v>
      </c>
      <c r="E919" t="s">
        <v>29</v>
      </c>
      <c r="F919" t="s">
        <v>30</v>
      </c>
      <c r="G919" t="s">
        <v>31</v>
      </c>
      <c r="H919" s="1">
        <v>43929</v>
      </c>
      <c r="I919" t="str">
        <f t="shared" si="29"/>
        <v>43929</v>
      </c>
      <c r="J919" t="str">
        <f t="shared" si="30"/>
        <v>43929IringaDry Maize</v>
      </c>
      <c r="K919">
        <v>30</v>
      </c>
      <c r="L919">
        <v>25</v>
      </c>
      <c r="M919" t="s">
        <v>5</v>
      </c>
      <c r="N919" t="s">
        <v>6</v>
      </c>
      <c r="O919">
        <v>1</v>
      </c>
      <c r="P919" s="1">
        <v>43943.175555555557</v>
      </c>
    </row>
    <row r="920" spans="1:16" x14ac:dyDescent="0.25">
      <c r="A920">
        <v>541451</v>
      </c>
      <c r="B920" t="s">
        <v>0</v>
      </c>
      <c r="C920" t="s">
        <v>43</v>
      </c>
      <c r="D920" t="s">
        <v>41</v>
      </c>
      <c r="E920" t="s">
        <v>3</v>
      </c>
      <c r="F920" t="s">
        <v>3</v>
      </c>
      <c r="G920" t="s">
        <v>4</v>
      </c>
      <c r="H920" s="1">
        <v>43929</v>
      </c>
      <c r="I920" t="str">
        <f t="shared" si="29"/>
        <v>43929</v>
      </c>
      <c r="J920" t="str">
        <f t="shared" si="30"/>
        <v>43929Dar es salaamCowpeas</v>
      </c>
      <c r="K920">
        <v>82</v>
      </c>
      <c r="L920">
        <v>73</v>
      </c>
      <c r="M920" t="s">
        <v>5</v>
      </c>
      <c r="N920" t="s">
        <v>6</v>
      </c>
      <c r="O920">
        <v>1</v>
      </c>
      <c r="P920" s="1">
        <v>43943.175636574073</v>
      </c>
    </row>
    <row r="921" spans="1:16" x14ac:dyDescent="0.25">
      <c r="A921">
        <v>541459</v>
      </c>
      <c r="B921" t="s">
        <v>0</v>
      </c>
      <c r="C921" t="s">
        <v>45</v>
      </c>
      <c r="D921" t="s">
        <v>41</v>
      </c>
      <c r="E921" t="s">
        <v>13</v>
      </c>
      <c r="F921" t="s">
        <v>13</v>
      </c>
      <c r="G921" t="s">
        <v>26</v>
      </c>
      <c r="H921" s="1">
        <v>43929</v>
      </c>
      <c r="I921" t="str">
        <f t="shared" si="29"/>
        <v>43929</v>
      </c>
      <c r="J921" t="str">
        <f t="shared" si="30"/>
        <v>43929IringaYellow Beans</v>
      </c>
      <c r="K921">
        <v>105</v>
      </c>
      <c r="L921">
        <v>101</v>
      </c>
      <c r="M921" t="s">
        <v>5</v>
      </c>
      <c r="N921" t="s">
        <v>6</v>
      </c>
      <c r="O921">
        <v>1</v>
      </c>
      <c r="P921" s="1">
        <v>43943.175821759258</v>
      </c>
    </row>
    <row r="922" spans="1:16" x14ac:dyDescent="0.25">
      <c r="A922">
        <v>530701</v>
      </c>
      <c r="B922" t="s">
        <v>0</v>
      </c>
      <c r="C922" t="s">
        <v>8</v>
      </c>
      <c r="D922" t="s">
        <v>7</v>
      </c>
      <c r="E922" t="s">
        <v>9</v>
      </c>
      <c r="F922" t="s">
        <v>10</v>
      </c>
      <c r="G922" t="s">
        <v>10</v>
      </c>
      <c r="H922" s="1">
        <v>43927</v>
      </c>
      <c r="I922" t="str">
        <f t="shared" si="29"/>
        <v>43927</v>
      </c>
      <c r="J922" t="str">
        <f t="shared" si="30"/>
        <v>43927RuhengeriWheat</v>
      </c>
      <c r="K922">
        <v>74</v>
      </c>
      <c r="L922">
        <v>71</v>
      </c>
      <c r="M922" t="s">
        <v>5</v>
      </c>
      <c r="N922" t="s">
        <v>6</v>
      </c>
      <c r="O922">
        <v>1</v>
      </c>
      <c r="P922" s="1">
        <v>43928.019594907404</v>
      </c>
    </row>
    <row r="923" spans="1:16" x14ac:dyDescent="0.25">
      <c r="A923">
        <v>530710</v>
      </c>
      <c r="B923" t="s">
        <v>0</v>
      </c>
      <c r="C923" t="s">
        <v>47</v>
      </c>
      <c r="D923" t="s">
        <v>46</v>
      </c>
      <c r="E923" t="s">
        <v>13</v>
      </c>
      <c r="F923" t="s">
        <v>13</v>
      </c>
      <c r="G923" t="s">
        <v>37</v>
      </c>
      <c r="H923" s="1">
        <v>43927</v>
      </c>
      <c r="I923" t="str">
        <f t="shared" si="29"/>
        <v>43927</v>
      </c>
      <c r="J923" t="str">
        <f t="shared" si="30"/>
        <v>43927NairobiGreen Gram</v>
      </c>
      <c r="K923">
        <v>120</v>
      </c>
      <c r="L923">
        <v>117</v>
      </c>
      <c r="M923" t="s">
        <v>5</v>
      </c>
      <c r="N923" t="s">
        <v>6</v>
      </c>
      <c r="O923">
        <v>1</v>
      </c>
      <c r="P923" s="1">
        <v>43928.019641203704</v>
      </c>
    </row>
    <row r="924" spans="1:16" x14ac:dyDescent="0.25">
      <c r="A924">
        <v>530712</v>
      </c>
      <c r="B924" t="s">
        <v>0</v>
      </c>
      <c r="C924" t="s">
        <v>19</v>
      </c>
      <c r="D924" t="s">
        <v>11</v>
      </c>
      <c r="E924" t="s">
        <v>9</v>
      </c>
      <c r="F924" t="s">
        <v>17</v>
      </c>
      <c r="G924" t="s">
        <v>18</v>
      </c>
      <c r="H924" s="1">
        <v>43927</v>
      </c>
      <c r="I924" t="str">
        <f t="shared" si="29"/>
        <v>43927</v>
      </c>
      <c r="J924" t="str">
        <f t="shared" si="30"/>
        <v>43927KoberoRed Sorghum</v>
      </c>
      <c r="K924">
        <v>67</v>
      </c>
      <c r="L924">
        <v>62</v>
      </c>
      <c r="M924" t="s">
        <v>5</v>
      </c>
      <c r="N924" t="s">
        <v>6</v>
      </c>
      <c r="O924">
        <v>1</v>
      </c>
      <c r="P924" s="1">
        <v>43928.019641203704</v>
      </c>
    </row>
    <row r="925" spans="1:16" x14ac:dyDescent="0.25">
      <c r="A925">
        <v>530714</v>
      </c>
      <c r="B925" t="s">
        <v>0</v>
      </c>
      <c r="C925" t="s">
        <v>8</v>
      </c>
      <c r="D925" t="s">
        <v>7</v>
      </c>
      <c r="E925" t="s">
        <v>9</v>
      </c>
      <c r="F925" t="s">
        <v>17</v>
      </c>
      <c r="G925" t="s">
        <v>18</v>
      </c>
      <c r="H925" s="1">
        <v>43927</v>
      </c>
      <c r="I925" t="str">
        <f t="shared" si="29"/>
        <v>43927</v>
      </c>
      <c r="J925" t="str">
        <f t="shared" si="30"/>
        <v>43927RuhengeriRed Sorghum</v>
      </c>
      <c r="K925">
        <v>43</v>
      </c>
      <c r="L925">
        <v>39</v>
      </c>
      <c r="M925" t="s">
        <v>5</v>
      </c>
      <c r="N925" t="s">
        <v>6</v>
      </c>
      <c r="O925">
        <v>1</v>
      </c>
      <c r="P925" s="1">
        <v>43928.019652777781</v>
      </c>
    </row>
    <row r="926" spans="1:16" x14ac:dyDescent="0.25">
      <c r="A926">
        <v>530716</v>
      </c>
      <c r="B926" t="s">
        <v>0</v>
      </c>
      <c r="C926" t="s">
        <v>27</v>
      </c>
      <c r="D926" t="s">
        <v>11</v>
      </c>
      <c r="E926" t="s">
        <v>29</v>
      </c>
      <c r="F926" t="s">
        <v>30</v>
      </c>
      <c r="G926" t="s">
        <v>31</v>
      </c>
      <c r="H926" s="1">
        <v>43927</v>
      </c>
      <c r="I926" t="str">
        <f t="shared" si="29"/>
        <v>43927</v>
      </c>
      <c r="J926" t="str">
        <f t="shared" si="30"/>
        <v>43927BujumburaDry Maize</v>
      </c>
      <c r="K926">
        <v>48</v>
      </c>
      <c r="L926">
        <v>45</v>
      </c>
      <c r="M926" t="s">
        <v>5</v>
      </c>
      <c r="N926" t="s">
        <v>6</v>
      </c>
      <c r="O926">
        <v>1</v>
      </c>
      <c r="P926" s="1">
        <v>43928.019675925927</v>
      </c>
    </row>
    <row r="927" spans="1:16" x14ac:dyDescent="0.25">
      <c r="A927">
        <v>530724</v>
      </c>
      <c r="B927" t="s">
        <v>0</v>
      </c>
      <c r="C927" t="s">
        <v>19</v>
      </c>
      <c r="D927" t="s">
        <v>11</v>
      </c>
      <c r="E927" t="s">
        <v>13</v>
      </c>
      <c r="F927" t="s">
        <v>13</v>
      </c>
      <c r="G927" t="s">
        <v>26</v>
      </c>
      <c r="H927" s="1">
        <v>43927</v>
      </c>
      <c r="I927" t="str">
        <f t="shared" si="29"/>
        <v>43927</v>
      </c>
      <c r="J927" t="str">
        <f t="shared" si="30"/>
        <v>43927KoberoYellow Beans</v>
      </c>
      <c r="K927">
        <v>112</v>
      </c>
      <c r="L927">
        <v>101</v>
      </c>
      <c r="M927" t="s">
        <v>5</v>
      </c>
      <c r="N927" t="s">
        <v>6</v>
      </c>
      <c r="O927">
        <v>1</v>
      </c>
      <c r="P927" s="1">
        <v>43928.019733796296</v>
      </c>
    </row>
    <row r="928" spans="1:16" x14ac:dyDescent="0.25">
      <c r="A928">
        <v>530728</v>
      </c>
      <c r="B928" t="s">
        <v>0</v>
      </c>
      <c r="C928" t="s">
        <v>27</v>
      </c>
      <c r="D928" t="s">
        <v>11</v>
      </c>
      <c r="E928" t="s">
        <v>13</v>
      </c>
      <c r="F928" t="s">
        <v>13</v>
      </c>
      <c r="G928" t="s">
        <v>28</v>
      </c>
      <c r="H928" s="1">
        <v>43927</v>
      </c>
      <c r="I928" t="str">
        <f t="shared" si="29"/>
        <v>43927</v>
      </c>
      <c r="J928" t="str">
        <f t="shared" si="30"/>
        <v>43927BujumburaRed Beans</v>
      </c>
      <c r="K928">
        <v>84</v>
      </c>
      <c r="L928">
        <v>78</v>
      </c>
      <c r="M928" t="s">
        <v>5</v>
      </c>
      <c r="N928" t="s">
        <v>6</v>
      </c>
      <c r="O928">
        <v>0</v>
      </c>
      <c r="P928" s="1">
        <v>43930.95857638889</v>
      </c>
    </row>
    <row r="929" spans="1:16" x14ac:dyDescent="0.25">
      <c r="A929">
        <v>530732</v>
      </c>
      <c r="B929" t="s">
        <v>0</v>
      </c>
      <c r="C929" t="s">
        <v>19</v>
      </c>
      <c r="D929" t="s">
        <v>11</v>
      </c>
      <c r="E929" t="s">
        <v>22</v>
      </c>
      <c r="F929" t="s">
        <v>23</v>
      </c>
      <c r="G929" t="s">
        <v>23</v>
      </c>
      <c r="H929" s="1">
        <v>43927</v>
      </c>
      <c r="I929" t="str">
        <f t="shared" si="29"/>
        <v>43927</v>
      </c>
      <c r="J929" t="str">
        <f t="shared" si="30"/>
        <v>43927KoberoRice</v>
      </c>
      <c r="K929">
        <v>112</v>
      </c>
      <c r="L929">
        <v>106</v>
      </c>
      <c r="M929" t="s">
        <v>5</v>
      </c>
      <c r="N929" t="s">
        <v>6</v>
      </c>
      <c r="O929">
        <v>1</v>
      </c>
      <c r="P929" s="1">
        <v>43928.019768518519</v>
      </c>
    </row>
    <row r="930" spans="1:16" x14ac:dyDescent="0.25">
      <c r="A930">
        <v>530733</v>
      </c>
      <c r="B930" t="s">
        <v>0</v>
      </c>
      <c r="C930" t="s">
        <v>27</v>
      </c>
      <c r="D930" t="s">
        <v>11</v>
      </c>
      <c r="E930" t="s">
        <v>13</v>
      </c>
      <c r="F930" t="s">
        <v>13</v>
      </c>
      <c r="G930" t="s">
        <v>14</v>
      </c>
      <c r="H930" s="1">
        <v>43927</v>
      </c>
      <c r="I930" t="str">
        <f t="shared" si="29"/>
        <v>43927</v>
      </c>
      <c r="J930" t="str">
        <f t="shared" si="30"/>
        <v>43927BujumburaMixed Beans</v>
      </c>
      <c r="K930">
        <v>78</v>
      </c>
      <c r="L930">
        <v>76</v>
      </c>
      <c r="M930" t="s">
        <v>5</v>
      </c>
      <c r="N930" t="s">
        <v>6</v>
      </c>
      <c r="O930">
        <v>1</v>
      </c>
      <c r="P930" s="1">
        <v>43928.019791666666</v>
      </c>
    </row>
    <row r="931" spans="1:16" x14ac:dyDescent="0.25">
      <c r="A931">
        <v>530737</v>
      </c>
      <c r="B931" t="s">
        <v>0</v>
      </c>
      <c r="C931" t="s">
        <v>12</v>
      </c>
      <c r="D931" t="s">
        <v>11</v>
      </c>
      <c r="E931" t="s">
        <v>13</v>
      </c>
      <c r="F931" t="s">
        <v>13</v>
      </c>
      <c r="G931" t="s">
        <v>26</v>
      </c>
      <c r="H931" s="1">
        <v>43927</v>
      </c>
      <c r="I931" t="str">
        <f t="shared" si="29"/>
        <v>43927</v>
      </c>
      <c r="J931" t="str">
        <f t="shared" si="30"/>
        <v>43927GitegaYellow Beans</v>
      </c>
      <c r="K931">
        <v>112</v>
      </c>
      <c r="L931">
        <v>106</v>
      </c>
      <c r="M931" t="s">
        <v>5</v>
      </c>
      <c r="N931" t="s">
        <v>6</v>
      </c>
      <c r="O931">
        <v>1</v>
      </c>
      <c r="P931" s="1">
        <v>43928.019814814812</v>
      </c>
    </row>
    <row r="932" spans="1:16" x14ac:dyDescent="0.25">
      <c r="A932">
        <v>530739</v>
      </c>
      <c r="B932" t="s">
        <v>0</v>
      </c>
      <c r="C932" t="s">
        <v>35</v>
      </c>
      <c r="D932" t="s">
        <v>11</v>
      </c>
      <c r="E932" t="s">
        <v>9</v>
      </c>
      <c r="F932" t="s">
        <v>10</v>
      </c>
      <c r="G932" t="s">
        <v>10</v>
      </c>
      <c r="H932" s="1">
        <v>43927</v>
      </c>
      <c r="I932" t="str">
        <f t="shared" si="29"/>
        <v>43927</v>
      </c>
      <c r="J932" t="str">
        <f t="shared" si="30"/>
        <v>43927NgoziWheat</v>
      </c>
      <c r="K932">
        <v>84</v>
      </c>
      <c r="L932">
        <v>81</v>
      </c>
      <c r="M932" t="s">
        <v>5</v>
      </c>
      <c r="N932" t="s">
        <v>6</v>
      </c>
      <c r="O932">
        <v>1</v>
      </c>
      <c r="P932" s="1">
        <v>43928.019814814812</v>
      </c>
    </row>
    <row r="933" spans="1:16" x14ac:dyDescent="0.25">
      <c r="A933">
        <v>530743</v>
      </c>
      <c r="B933" t="s">
        <v>0</v>
      </c>
      <c r="C933" t="s">
        <v>35</v>
      </c>
      <c r="D933" t="s">
        <v>11</v>
      </c>
      <c r="E933" t="s">
        <v>22</v>
      </c>
      <c r="F933" t="s">
        <v>23</v>
      </c>
      <c r="G933" t="s">
        <v>24</v>
      </c>
      <c r="H933" s="1">
        <v>43927</v>
      </c>
      <c r="I933" t="str">
        <f t="shared" si="29"/>
        <v>43927</v>
      </c>
      <c r="J933" t="str">
        <f t="shared" si="30"/>
        <v>43927NgoziImported Rice</v>
      </c>
      <c r="K933">
        <v>168</v>
      </c>
      <c r="L933">
        <v>162</v>
      </c>
      <c r="M933" t="s">
        <v>5</v>
      </c>
      <c r="N933" t="s">
        <v>6</v>
      </c>
      <c r="O933">
        <v>1</v>
      </c>
      <c r="P933" s="1">
        <v>43928.019837962966</v>
      </c>
    </row>
    <row r="934" spans="1:16" x14ac:dyDescent="0.25">
      <c r="A934">
        <v>530751</v>
      </c>
      <c r="B934" t="s">
        <v>0</v>
      </c>
      <c r="C934" t="s">
        <v>8</v>
      </c>
      <c r="D934" t="s">
        <v>7</v>
      </c>
      <c r="E934" t="s">
        <v>13</v>
      </c>
      <c r="F934" t="s">
        <v>13</v>
      </c>
      <c r="G934" t="s">
        <v>28</v>
      </c>
      <c r="H934" s="1">
        <v>43927</v>
      </c>
      <c r="I934" t="str">
        <f t="shared" si="29"/>
        <v>43927</v>
      </c>
      <c r="J934" t="str">
        <f t="shared" si="30"/>
        <v>43927RuhengeriRed Beans</v>
      </c>
      <c r="K934">
        <v>86</v>
      </c>
      <c r="L934">
        <v>80</v>
      </c>
      <c r="M934" t="s">
        <v>5</v>
      </c>
      <c r="N934" t="s">
        <v>6</v>
      </c>
      <c r="O934">
        <v>1</v>
      </c>
      <c r="P934" s="1">
        <v>43928.019872685189</v>
      </c>
    </row>
    <row r="935" spans="1:16" x14ac:dyDescent="0.25">
      <c r="A935">
        <v>530754</v>
      </c>
      <c r="B935" t="s">
        <v>0</v>
      </c>
      <c r="C935" t="s">
        <v>12</v>
      </c>
      <c r="D935" t="s">
        <v>11</v>
      </c>
      <c r="E935" t="s">
        <v>29</v>
      </c>
      <c r="F935" t="s">
        <v>30</v>
      </c>
      <c r="G935" t="s">
        <v>31</v>
      </c>
      <c r="H935" s="1">
        <v>43927</v>
      </c>
      <c r="I935" t="str">
        <f t="shared" si="29"/>
        <v>43927</v>
      </c>
      <c r="J935" t="str">
        <f t="shared" si="30"/>
        <v>43927GitegaDry Maize</v>
      </c>
      <c r="K935">
        <v>39</v>
      </c>
      <c r="L935">
        <v>34</v>
      </c>
      <c r="M935" t="s">
        <v>5</v>
      </c>
      <c r="N935" t="s">
        <v>6</v>
      </c>
      <c r="O935">
        <v>1</v>
      </c>
      <c r="P935" s="1">
        <v>43928.019872685189</v>
      </c>
    </row>
    <row r="936" spans="1:16" x14ac:dyDescent="0.25">
      <c r="A936">
        <v>530756</v>
      </c>
      <c r="B936" t="s">
        <v>0</v>
      </c>
      <c r="C936" t="s">
        <v>36</v>
      </c>
      <c r="D936" t="s">
        <v>7</v>
      </c>
      <c r="E936" t="s">
        <v>9</v>
      </c>
      <c r="F936" t="s">
        <v>10</v>
      </c>
      <c r="G936" t="s">
        <v>10</v>
      </c>
      <c r="H936" s="1">
        <v>43927</v>
      </c>
      <c r="I936" t="str">
        <f t="shared" si="29"/>
        <v>43927</v>
      </c>
      <c r="J936" t="str">
        <f t="shared" si="30"/>
        <v>43927KimironkoWheat</v>
      </c>
      <c r="K936">
        <v>68</v>
      </c>
      <c r="L936">
        <v>63</v>
      </c>
      <c r="M936" t="s">
        <v>5</v>
      </c>
      <c r="N936" t="s">
        <v>6</v>
      </c>
      <c r="O936">
        <v>1</v>
      </c>
      <c r="P936" s="1">
        <v>43928.019895833335</v>
      </c>
    </row>
    <row r="937" spans="1:16" x14ac:dyDescent="0.25">
      <c r="A937">
        <v>530760</v>
      </c>
      <c r="B937" t="s">
        <v>0</v>
      </c>
      <c r="C937" t="s">
        <v>19</v>
      </c>
      <c r="D937" t="s">
        <v>11</v>
      </c>
      <c r="E937" t="s">
        <v>3</v>
      </c>
      <c r="F937" t="s">
        <v>3</v>
      </c>
      <c r="G937" t="s">
        <v>39</v>
      </c>
      <c r="H937" s="1">
        <v>43927</v>
      </c>
      <c r="I937" t="str">
        <f t="shared" si="29"/>
        <v>43927</v>
      </c>
      <c r="J937" t="str">
        <f t="shared" si="30"/>
        <v>43927KoberoDry Peas</v>
      </c>
      <c r="K937">
        <v>168</v>
      </c>
      <c r="L937">
        <v>157</v>
      </c>
      <c r="M937" t="s">
        <v>5</v>
      </c>
      <c r="N937" t="s">
        <v>6</v>
      </c>
      <c r="O937">
        <v>1</v>
      </c>
      <c r="P937" s="1">
        <v>43928.019918981481</v>
      </c>
    </row>
    <row r="938" spans="1:16" x14ac:dyDescent="0.25">
      <c r="A938">
        <v>530766</v>
      </c>
      <c r="B938" t="s">
        <v>0</v>
      </c>
      <c r="C938" t="s">
        <v>19</v>
      </c>
      <c r="D938" t="s">
        <v>11</v>
      </c>
      <c r="E938" t="s">
        <v>3</v>
      </c>
      <c r="F938" t="s">
        <v>3</v>
      </c>
      <c r="G938" t="s">
        <v>15</v>
      </c>
      <c r="H938" s="1">
        <v>43927</v>
      </c>
      <c r="I938" t="str">
        <f t="shared" si="29"/>
        <v>43927</v>
      </c>
      <c r="J938" t="str">
        <f t="shared" si="30"/>
        <v>43927KoberoGreen Peas</v>
      </c>
      <c r="K938">
        <v>168</v>
      </c>
      <c r="L938">
        <v>157</v>
      </c>
      <c r="M938" t="s">
        <v>5</v>
      </c>
      <c r="N938" t="s">
        <v>6</v>
      </c>
      <c r="O938">
        <v>1</v>
      </c>
      <c r="P938" s="1">
        <v>43928.019965277781</v>
      </c>
    </row>
    <row r="939" spans="1:16" x14ac:dyDescent="0.25">
      <c r="A939">
        <v>530767</v>
      </c>
      <c r="B939" t="s">
        <v>0</v>
      </c>
      <c r="C939" t="s">
        <v>12</v>
      </c>
      <c r="D939" t="s">
        <v>11</v>
      </c>
      <c r="E939" t="s">
        <v>3</v>
      </c>
      <c r="F939" t="s">
        <v>3</v>
      </c>
      <c r="G939" t="s">
        <v>39</v>
      </c>
      <c r="H939" s="1">
        <v>43927</v>
      </c>
      <c r="I939" t="str">
        <f t="shared" si="29"/>
        <v>43927</v>
      </c>
      <c r="J939" t="str">
        <f t="shared" si="30"/>
        <v>43927GitegaDry Peas</v>
      </c>
      <c r="K939">
        <v>173</v>
      </c>
      <c r="L939">
        <v>168</v>
      </c>
      <c r="M939" t="s">
        <v>5</v>
      </c>
      <c r="N939" t="s">
        <v>6</v>
      </c>
      <c r="O939">
        <v>1</v>
      </c>
      <c r="P939" s="1">
        <v>43928.019965277781</v>
      </c>
    </row>
    <row r="940" spans="1:16" x14ac:dyDescent="0.25">
      <c r="A940">
        <v>530768</v>
      </c>
      <c r="B940" t="s">
        <v>0</v>
      </c>
      <c r="C940" t="s">
        <v>16</v>
      </c>
      <c r="D940" t="s">
        <v>7</v>
      </c>
      <c r="E940" t="s">
        <v>13</v>
      </c>
      <c r="F940" t="s">
        <v>13</v>
      </c>
      <c r="G940" t="s">
        <v>28</v>
      </c>
      <c r="H940" s="1">
        <v>43927</v>
      </c>
      <c r="I940" t="str">
        <f t="shared" si="29"/>
        <v>43927</v>
      </c>
      <c r="J940" t="str">
        <f t="shared" si="30"/>
        <v>43927GicumbiRed Beans</v>
      </c>
      <c r="K940">
        <v>74</v>
      </c>
      <c r="L940">
        <v>68</v>
      </c>
      <c r="M940" t="s">
        <v>5</v>
      </c>
      <c r="N940" t="s">
        <v>6</v>
      </c>
      <c r="O940">
        <v>1</v>
      </c>
      <c r="P940" s="1">
        <v>43928.019976851851</v>
      </c>
    </row>
    <row r="941" spans="1:16" x14ac:dyDescent="0.25">
      <c r="A941">
        <v>530772</v>
      </c>
      <c r="B941" t="s">
        <v>0</v>
      </c>
      <c r="C941" t="s">
        <v>48</v>
      </c>
      <c r="D941" t="s">
        <v>46</v>
      </c>
      <c r="E941" t="s">
        <v>29</v>
      </c>
      <c r="F941" t="s">
        <v>30</v>
      </c>
      <c r="G941" t="s">
        <v>31</v>
      </c>
      <c r="H941" s="1">
        <v>43927</v>
      </c>
      <c r="I941" t="str">
        <f t="shared" si="29"/>
        <v>43927</v>
      </c>
      <c r="J941" t="str">
        <f t="shared" si="30"/>
        <v>43927KitaleDry Maize</v>
      </c>
      <c r="K941">
        <v>37</v>
      </c>
      <c r="L941">
        <v>31</v>
      </c>
      <c r="M941" t="s">
        <v>5</v>
      </c>
      <c r="N941" t="s">
        <v>6</v>
      </c>
      <c r="O941">
        <v>1</v>
      </c>
      <c r="P941" s="1">
        <v>43928.019988425927</v>
      </c>
    </row>
    <row r="942" spans="1:16" x14ac:dyDescent="0.25">
      <c r="A942">
        <v>530776</v>
      </c>
      <c r="B942" t="s">
        <v>0</v>
      </c>
      <c r="C942" t="s">
        <v>12</v>
      </c>
      <c r="D942" t="s">
        <v>11</v>
      </c>
      <c r="E942" t="s">
        <v>22</v>
      </c>
      <c r="F942" t="s">
        <v>23</v>
      </c>
      <c r="G942" t="s">
        <v>24</v>
      </c>
      <c r="H942" s="1">
        <v>43927</v>
      </c>
      <c r="I942" t="str">
        <f t="shared" si="29"/>
        <v>43927</v>
      </c>
      <c r="J942" t="str">
        <f t="shared" si="30"/>
        <v>43927GitegaImported Rice</v>
      </c>
      <c r="K942">
        <v>140</v>
      </c>
      <c r="L942">
        <v>134</v>
      </c>
      <c r="M942" t="s">
        <v>5</v>
      </c>
      <c r="N942" t="s">
        <v>6</v>
      </c>
      <c r="O942">
        <v>1</v>
      </c>
      <c r="P942" s="1">
        <v>43928.02002314815</v>
      </c>
    </row>
    <row r="943" spans="1:16" x14ac:dyDescent="0.25">
      <c r="A943">
        <v>530779</v>
      </c>
      <c r="B943" t="s">
        <v>0</v>
      </c>
      <c r="C943" t="s">
        <v>16</v>
      </c>
      <c r="D943" t="s">
        <v>7</v>
      </c>
      <c r="E943" t="s">
        <v>22</v>
      </c>
      <c r="F943" t="s">
        <v>23</v>
      </c>
      <c r="G943" t="s">
        <v>23</v>
      </c>
      <c r="H943" s="1">
        <v>43927</v>
      </c>
      <c r="I943" t="str">
        <f t="shared" si="29"/>
        <v>43927</v>
      </c>
      <c r="J943" t="str">
        <f t="shared" si="30"/>
        <v>43927GicumbiRice</v>
      </c>
      <c r="K943">
        <v>103</v>
      </c>
      <c r="L943">
        <v>97</v>
      </c>
      <c r="M943" t="s">
        <v>5</v>
      </c>
      <c r="N943" t="s">
        <v>6</v>
      </c>
      <c r="O943">
        <v>1</v>
      </c>
      <c r="P943" s="1">
        <v>43928.020057870373</v>
      </c>
    </row>
    <row r="944" spans="1:16" x14ac:dyDescent="0.25">
      <c r="A944">
        <v>530783</v>
      </c>
      <c r="B944" t="s">
        <v>0</v>
      </c>
      <c r="C944" t="s">
        <v>8</v>
      </c>
      <c r="D944" t="s">
        <v>7</v>
      </c>
      <c r="E944" t="s">
        <v>29</v>
      </c>
      <c r="F944" t="s">
        <v>30</v>
      </c>
      <c r="G944" t="s">
        <v>31</v>
      </c>
      <c r="H944" s="1">
        <v>43927</v>
      </c>
      <c r="I944" t="str">
        <f t="shared" si="29"/>
        <v>43927</v>
      </c>
      <c r="J944" t="str">
        <f t="shared" si="30"/>
        <v>43927RuhengeriDry Maize</v>
      </c>
      <c r="K944">
        <v>34</v>
      </c>
      <c r="L944">
        <v>31</v>
      </c>
      <c r="M944" t="s">
        <v>5</v>
      </c>
      <c r="N944" t="s">
        <v>6</v>
      </c>
      <c r="O944">
        <v>1</v>
      </c>
      <c r="P944" s="1">
        <v>43928.02008101852</v>
      </c>
    </row>
    <row r="945" spans="1:16" x14ac:dyDescent="0.25">
      <c r="A945">
        <v>530784</v>
      </c>
      <c r="B945" t="s">
        <v>0</v>
      </c>
      <c r="C945" t="s">
        <v>36</v>
      </c>
      <c r="D945" t="s">
        <v>7</v>
      </c>
      <c r="E945" t="s">
        <v>29</v>
      </c>
      <c r="F945" t="s">
        <v>30</v>
      </c>
      <c r="G945" t="s">
        <v>31</v>
      </c>
      <c r="H945" s="1">
        <v>43927</v>
      </c>
      <c r="I945" t="str">
        <f t="shared" si="29"/>
        <v>43927</v>
      </c>
      <c r="J945" t="str">
        <f t="shared" si="30"/>
        <v>43927KimironkoDry Maize</v>
      </c>
      <c r="K945">
        <v>34</v>
      </c>
      <c r="L945">
        <v>30</v>
      </c>
      <c r="M945" t="s">
        <v>5</v>
      </c>
      <c r="N945" t="s">
        <v>6</v>
      </c>
      <c r="O945">
        <v>1</v>
      </c>
      <c r="P945" s="1">
        <v>43928.02008101852</v>
      </c>
    </row>
    <row r="946" spans="1:16" x14ac:dyDescent="0.25">
      <c r="A946">
        <v>530795</v>
      </c>
      <c r="B946" t="s">
        <v>0</v>
      </c>
      <c r="C946" t="s">
        <v>47</v>
      </c>
      <c r="D946" t="s">
        <v>46</v>
      </c>
      <c r="E946" t="s">
        <v>13</v>
      </c>
      <c r="F946" t="s">
        <v>13</v>
      </c>
      <c r="G946" t="s">
        <v>40</v>
      </c>
      <c r="H946" s="1">
        <v>43927</v>
      </c>
      <c r="I946" t="str">
        <f t="shared" si="29"/>
        <v>43927</v>
      </c>
      <c r="J946" t="str">
        <f t="shared" si="30"/>
        <v>43927NairobiBlack Beans (Dolichos)</v>
      </c>
      <c r="K946">
        <v>145</v>
      </c>
      <c r="L946">
        <v>140</v>
      </c>
      <c r="M946" t="s">
        <v>5</v>
      </c>
      <c r="N946" t="s">
        <v>6</v>
      </c>
      <c r="O946">
        <v>1</v>
      </c>
      <c r="P946" s="1">
        <v>43928.020289351851</v>
      </c>
    </row>
    <row r="947" spans="1:16" x14ac:dyDescent="0.25">
      <c r="A947">
        <v>530815</v>
      </c>
      <c r="B947" t="s">
        <v>0</v>
      </c>
      <c r="C947" t="s">
        <v>27</v>
      </c>
      <c r="D947" t="s">
        <v>11</v>
      </c>
      <c r="E947" t="s">
        <v>3</v>
      </c>
      <c r="F947" t="s">
        <v>3</v>
      </c>
      <c r="G947" t="s">
        <v>15</v>
      </c>
      <c r="H947" s="1">
        <v>43927</v>
      </c>
      <c r="I947" t="str">
        <f t="shared" si="29"/>
        <v>43927</v>
      </c>
      <c r="J947" t="str">
        <f t="shared" si="30"/>
        <v>43927BujumburaGreen Peas</v>
      </c>
      <c r="K947">
        <v>224</v>
      </c>
      <c r="L947">
        <v>213</v>
      </c>
      <c r="M947" t="s">
        <v>5</v>
      </c>
      <c r="N947" t="s">
        <v>6</v>
      </c>
      <c r="O947">
        <v>0</v>
      </c>
      <c r="P947" s="1">
        <v>43928.021134259259</v>
      </c>
    </row>
    <row r="948" spans="1:16" x14ac:dyDescent="0.25">
      <c r="A948">
        <v>530817</v>
      </c>
      <c r="B948" t="s">
        <v>0</v>
      </c>
      <c r="C948" t="s">
        <v>8</v>
      </c>
      <c r="D948" t="s">
        <v>7</v>
      </c>
      <c r="E948" t="s">
        <v>9</v>
      </c>
      <c r="F948" t="s">
        <v>20</v>
      </c>
      <c r="G948" t="s">
        <v>21</v>
      </c>
      <c r="H948" s="1">
        <v>43927</v>
      </c>
      <c r="I948" t="str">
        <f t="shared" si="29"/>
        <v>43927</v>
      </c>
      <c r="J948" t="str">
        <f t="shared" si="30"/>
        <v>43927RuhengeriMillet Grain</v>
      </c>
      <c r="K948">
        <v>91</v>
      </c>
      <c r="L948">
        <v>80</v>
      </c>
      <c r="M948" t="s">
        <v>5</v>
      </c>
      <c r="N948" t="s">
        <v>6</v>
      </c>
      <c r="O948">
        <v>1</v>
      </c>
      <c r="P948" s="1">
        <v>43928.020624999997</v>
      </c>
    </row>
    <row r="949" spans="1:16" x14ac:dyDescent="0.25">
      <c r="A949">
        <v>530818</v>
      </c>
      <c r="B949" t="s">
        <v>0</v>
      </c>
      <c r="C949" t="s">
        <v>19</v>
      </c>
      <c r="D949" t="s">
        <v>11</v>
      </c>
      <c r="E949" t="s">
        <v>29</v>
      </c>
      <c r="F949" t="s">
        <v>30</v>
      </c>
      <c r="G949" t="s">
        <v>31</v>
      </c>
      <c r="H949" s="1">
        <v>43927</v>
      </c>
      <c r="I949" t="str">
        <f t="shared" si="29"/>
        <v>43927</v>
      </c>
      <c r="J949" t="str">
        <f t="shared" si="30"/>
        <v>43927KoberoDry Maize</v>
      </c>
      <c r="K949">
        <v>36</v>
      </c>
      <c r="L949">
        <v>34</v>
      </c>
      <c r="M949" t="s">
        <v>5</v>
      </c>
      <c r="N949" t="s">
        <v>6</v>
      </c>
      <c r="O949">
        <v>1</v>
      </c>
      <c r="P949" s="1">
        <v>43928.020648148151</v>
      </c>
    </row>
    <row r="950" spans="1:16" x14ac:dyDescent="0.25">
      <c r="A950">
        <v>530820</v>
      </c>
      <c r="B950" t="s">
        <v>0</v>
      </c>
      <c r="C950" t="s">
        <v>48</v>
      </c>
      <c r="D950" t="s">
        <v>46</v>
      </c>
      <c r="E950" t="s">
        <v>13</v>
      </c>
      <c r="F950" t="s">
        <v>13</v>
      </c>
      <c r="G950" t="s">
        <v>40</v>
      </c>
      <c r="H950" s="1">
        <v>43927</v>
      </c>
      <c r="I950" t="str">
        <f t="shared" si="29"/>
        <v>43927</v>
      </c>
      <c r="J950" t="str">
        <f t="shared" si="30"/>
        <v>43927KitaleBlack Beans (Dolichos)</v>
      </c>
      <c r="K950">
        <v>116</v>
      </c>
      <c r="L950">
        <v>110</v>
      </c>
      <c r="M950" t="s">
        <v>5</v>
      </c>
      <c r="N950" t="s">
        <v>6</v>
      </c>
      <c r="O950">
        <v>1</v>
      </c>
      <c r="P950" s="1">
        <v>43928.020682870374</v>
      </c>
    </row>
    <row r="951" spans="1:16" x14ac:dyDescent="0.25">
      <c r="A951">
        <v>530821</v>
      </c>
      <c r="B951" t="s">
        <v>0</v>
      </c>
      <c r="C951" t="s">
        <v>19</v>
      </c>
      <c r="D951" t="s">
        <v>11</v>
      </c>
      <c r="E951" t="s">
        <v>9</v>
      </c>
      <c r="F951" t="s">
        <v>20</v>
      </c>
      <c r="G951" t="s">
        <v>21</v>
      </c>
      <c r="H951" s="1">
        <v>43927</v>
      </c>
      <c r="I951" t="str">
        <f t="shared" si="29"/>
        <v>43927</v>
      </c>
      <c r="J951" t="str">
        <f t="shared" si="30"/>
        <v>43927KoberoMillet Grain</v>
      </c>
      <c r="K951">
        <v>78</v>
      </c>
      <c r="L951">
        <v>73</v>
      </c>
      <c r="M951" t="s">
        <v>5</v>
      </c>
      <c r="N951" t="s">
        <v>6</v>
      </c>
      <c r="O951">
        <v>1</v>
      </c>
      <c r="P951" s="1">
        <v>43928.020694444444</v>
      </c>
    </row>
    <row r="952" spans="1:16" x14ac:dyDescent="0.25">
      <c r="A952">
        <v>530825</v>
      </c>
      <c r="B952" t="s">
        <v>0</v>
      </c>
      <c r="C952" t="s">
        <v>8</v>
      </c>
      <c r="D952" t="s">
        <v>7</v>
      </c>
      <c r="E952" t="s">
        <v>3</v>
      </c>
      <c r="F952" t="s">
        <v>3</v>
      </c>
      <c r="G952" t="s">
        <v>15</v>
      </c>
      <c r="H952" s="1">
        <v>43927</v>
      </c>
      <c r="I952" t="str">
        <f t="shared" si="29"/>
        <v>43927</v>
      </c>
      <c r="J952" t="str">
        <f t="shared" si="30"/>
        <v>43927RuhengeriGreen Peas</v>
      </c>
      <c r="K952">
        <v>114</v>
      </c>
      <c r="L952">
        <v>91</v>
      </c>
      <c r="M952" t="s">
        <v>5</v>
      </c>
      <c r="N952" t="s">
        <v>6</v>
      </c>
      <c r="O952">
        <v>1</v>
      </c>
      <c r="P952" s="1">
        <v>43928.020740740743</v>
      </c>
    </row>
    <row r="953" spans="1:16" x14ac:dyDescent="0.25">
      <c r="A953">
        <v>530827</v>
      </c>
      <c r="B953" t="s">
        <v>0</v>
      </c>
      <c r="C953" t="s">
        <v>12</v>
      </c>
      <c r="D953" t="s">
        <v>11</v>
      </c>
      <c r="E953" t="s">
        <v>13</v>
      </c>
      <c r="F953" t="s">
        <v>13</v>
      </c>
      <c r="G953" t="s">
        <v>28</v>
      </c>
      <c r="H953" s="1">
        <v>43927</v>
      </c>
      <c r="I953" t="str">
        <f t="shared" si="29"/>
        <v>43927</v>
      </c>
      <c r="J953" t="str">
        <f t="shared" si="30"/>
        <v>43927GitegaRed Beans</v>
      </c>
      <c r="K953">
        <v>78</v>
      </c>
      <c r="L953">
        <v>73</v>
      </c>
      <c r="M953" t="s">
        <v>5</v>
      </c>
      <c r="N953" t="s">
        <v>6</v>
      </c>
      <c r="O953">
        <v>1</v>
      </c>
      <c r="P953" s="1">
        <v>43928.020821759259</v>
      </c>
    </row>
    <row r="954" spans="1:16" x14ac:dyDescent="0.25">
      <c r="A954">
        <v>530831</v>
      </c>
      <c r="B954" t="s">
        <v>0</v>
      </c>
      <c r="C954" t="s">
        <v>12</v>
      </c>
      <c r="D954" t="s">
        <v>11</v>
      </c>
      <c r="E954" t="s">
        <v>9</v>
      </c>
      <c r="F954" t="s">
        <v>17</v>
      </c>
      <c r="G954" t="s">
        <v>18</v>
      </c>
      <c r="H954" s="1">
        <v>43927</v>
      </c>
      <c r="I954" t="str">
        <f t="shared" si="29"/>
        <v>43927</v>
      </c>
      <c r="J954" t="str">
        <f t="shared" si="30"/>
        <v>43927GitegaRed Sorghum</v>
      </c>
      <c r="K954">
        <v>84</v>
      </c>
      <c r="L954">
        <v>78</v>
      </c>
      <c r="M954" t="s">
        <v>5</v>
      </c>
      <c r="N954" t="s">
        <v>6</v>
      </c>
      <c r="O954">
        <v>1</v>
      </c>
      <c r="P954" s="1">
        <v>43928.021064814813</v>
      </c>
    </row>
    <row r="955" spans="1:16" x14ac:dyDescent="0.25">
      <c r="A955">
        <v>530836</v>
      </c>
      <c r="B955" t="s">
        <v>0</v>
      </c>
      <c r="C955" t="s">
        <v>27</v>
      </c>
      <c r="D955" t="s">
        <v>11</v>
      </c>
      <c r="E955" t="s">
        <v>22</v>
      </c>
      <c r="F955" t="s">
        <v>23</v>
      </c>
      <c r="G955" t="s">
        <v>24</v>
      </c>
      <c r="H955" s="1">
        <v>43927</v>
      </c>
      <c r="I955" t="str">
        <f t="shared" si="29"/>
        <v>43927</v>
      </c>
      <c r="J955" t="str">
        <f t="shared" si="30"/>
        <v>43927BujumburaImported Rice</v>
      </c>
      <c r="K955">
        <v>162</v>
      </c>
      <c r="L955">
        <v>157</v>
      </c>
      <c r="M955" t="s">
        <v>5</v>
      </c>
      <c r="N955" t="s">
        <v>6</v>
      </c>
      <c r="O955">
        <v>1</v>
      </c>
      <c r="P955" s="1">
        <v>43928.021168981482</v>
      </c>
    </row>
    <row r="956" spans="1:16" x14ac:dyDescent="0.25">
      <c r="A956">
        <v>530849</v>
      </c>
      <c r="B956" t="s">
        <v>0</v>
      </c>
      <c r="C956" t="s">
        <v>35</v>
      </c>
      <c r="D956" t="s">
        <v>11</v>
      </c>
      <c r="E956" t="s">
        <v>3</v>
      </c>
      <c r="F956" t="s">
        <v>3</v>
      </c>
      <c r="G956" t="s">
        <v>39</v>
      </c>
      <c r="H956" s="1">
        <v>43927</v>
      </c>
      <c r="I956" t="str">
        <f t="shared" si="29"/>
        <v>43927</v>
      </c>
      <c r="J956" t="str">
        <f t="shared" si="30"/>
        <v>43927NgoziDry Peas</v>
      </c>
      <c r="K956">
        <v>179</v>
      </c>
      <c r="L956">
        <v>168</v>
      </c>
      <c r="M956" t="s">
        <v>5</v>
      </c>
      <c r="N956" t="s">
        <v>6</v>
      </c>
      <c r="O956">
        <v>1</v>
      </c>
      <c r="P956" s="1">
        <v>43928.021412037036</v>
      </c>
    </row>
    <row r="957" spans="1:16" x14ac:dyDescent="0.25">
      <c r="A957">
        <v>530851</v>
      </c>
      <c r="B957" t="s">
        <v>0</v>
      </c>
      <c r="C957" t="s">
        <v>36</v>
      </c>
      <c r="D957" t="s">
        <v>7</v>
      </c>
      <c r="E957" t="s">
        <v>13</v>
      </c>
      <c r="F957" t="s">
        <v>13</v>
      </c>
      <c r="G957" t="s">
        <v>40</v>
      </c>
      <c r="H957" s="1">
        <v>43927</v>
      </c>
      <c r="I957" t="str">
        <f t="shared" si="29"/>
        <v>43927</v>
      </c>
      <c r="J957" t="str">
        <f t="shared" si="30"/>
        <v>43927KimironkoBlack Beans (Dolichos)</v>
      </c>
      <c r="K957">
        <v>148</v>
      </c>
      <c r="L957">
        <v>137</v>
      </c>
      <c r="M957" t="s">
        <v>5</v>
      </c>
      <c r="N957" t="s">
        <v>6</v>
      </c>
      <c r="O957">
        <v>1</v>
      </c>
      <c r="P957" s="1">
        <v>43928.021435185183</v>
      </c>
    </row>
    <row r="958" spans="1:16" x14ac:dyDescent="0.25">
      <c r="A958">
        <v>530861</v>
      </c>
      <c r="B958" t="s">
        <v>0</v>
      </c>
      <c r="C958" t="s">
        <v>35</v>
      </c>
      <c r="D958" t="s">
        <v>11</v>
      </c>
      <c r="E958" t="s">
        <v>9</v>
      </c>
      <c r="F958" t="s">
        <v>20</v>
      </c>
      <c r="G958" t="s">
        <v>21</v>
      </c>
      <c r="H958" s="1">
        <v>43927</v>
      </c>
      <c r="I958" t="str">
        <f t="shared" si="29"/>
        <v>43927</v>
      </c>
      <c r="J958" t="str">
        <f t="shared" si="30"/>
        <v>43927NgoziMillet Grain</v>
      </c>
      <c r="K958">
        <v>84</v>
      </c>
      <c r="L958">
        <v>81</v>
      </c>
      <c r="M958" t="s">
        <v>5</v>
      </c>
      <c r="N958" t="s">
        <v>6</v>
      </c>
      <c r="O958">
        <v>1</v>
      </c>
      <c r="P958" s="1">
        <v>43928.021585648145</v>
      </c>
    </row>
    <row r="959" spans="1:16" x14ac:dyDescent="0.25">
      <c r="A959">
        <v>530864</v>
      </c>
      <c r="B959" t="s">
        <v>0</v>
      </c>
      <c r="C959" t="s">
        <v>8</v>
      </c>
      <c r="D959" t="s">
        <v>7</v>
      </c>
      <c r="E959" t="s">
        <v>3</v>
      </c>
      <c r="F959" t="s">
        <v>3</v>
      </c>
      <c r="G959" t="s">
        <v>4</v>
      </c>
      <c r="H959" s="1">
        <v>43927</v>
      </c>
      <c r="I959" t="str">
        <f t="shared" si="29"/>
        <v>43927</v>
      </c>
      <c r="J959" t="str">
        <f t="shared" si="30"/>
        <v>43927RuhengeriCowpeas</v>
      </c>
      <c r="K959">
        <v>148</v>
      </c>
      <c r="L959">
        <v>137</v>
      </c>
      <c r="M959" t="s">
        <v>5</v>
      </c>
      <c r="N959" t="s">
        <v>6</v>
      </c>
      <c r="O959">
        <v>1</v>
      </c>
      <c r="P959" s="1">
        <v>43928.021620370368</v>
      </c>
    </row>
    <row r="960" spans="1:16" x14ac:dyDescent="0.25">
      <c r="A960">
        <v>530870</v>
      </c>
      <c r="B960" t="s">
        <v>0</v>
      </c>
      <c r="C960" t="s">
        <v>36</v>
      </c>
      <c r="D960" t="s">
        <v>7</v>
      </c>
      <c r="E960" t="s">
        <v>22</v>
      </c>
      <c r="F960" t="s">
        <v>23</v>
      </c>
      <c r="G960" t="s">
        <v>24</v>
      </c>
      <c r="H960" s="1">
        <v>43927</v>
      </c>
      <c r="I960" t="str">
        <f t="shared" si="29"/>
        <v>43927</v>
      </c>
      <c r="J960" t="str">
        <f t="shared" si="30"/>
        <v>43927KimironkoImported Rice</v>
      </c>
      <c r="K960">
        <v>137</v>
      </c>
      <c r="L960">
        <v>125</v>
      </c>
      <c r="M960" t="s">
        <v>5</v>
      </c>
      <c r="N960" t="s">
        <v>6</v>
      </c>
      <c r="O960">
        <v>1</v>
      </c>
      <c r="P960" s="1">
        <v>43928.021701388891</v>
      </c>
    </row>
    <row r="961" spans="1:16" x14ac:dyDescent="0.25">
      <c r="A961">
        <v>530873</v>
      </c>
      <c r="B961" t="s">
        <v>0</v>
      </c>
      <c r="C961" t="s">
        <v>16</v>
      </c>
      <c r="D961" t="s">
        <v>7</v>
      </c>
      <c r="E961" t="s">
        <v>9</v>
      </c>
      <c r="F961" t="s">
        <v>17</v>
      </c>
      <c r="G961" t="s">
        <v>18</v>
      </c>
      <c r="H961" s="1">
        <v>43927</v>
      </c>
      <c r="I961" t="str">
        <f t="shared" si="29"/>
        <v>43927</v>
      </c>
      <c r="J961" t="str">
        <f t="shared" si="30"/>
        <v>43927GicumbiRed Sorghum</v>
      </c>
      <c r="K961">
        <v>40</v>
      </c>
      <c r="L961">
        <v>34</v>
      </c>
      <c r="M961" t="s">
        <v>5</v>
      </c>
      <c r="N961" t="s">
        <v>6</v>
      </c>
      <c r="O961">
        <v>1</v>
      </c>
      <c r="P961" s="1">
        <v>43928.021724537037</v>
      </c>
    </row>
    <row r="962" spans="1:16" x14ac:dyDescent="0.25">
      <c r="A962">
        <v>530880</v>
      </c>
      <c r="B962" t="s">
        <v>0</v>
      </c>
      <c r="C962" t="s">
        <v>16</v>
      </c>
      <c r="D962" t="s">
        <v>7</v>
      </c>
      <c r="E962" t="s">
        <v>9</v>
      </c>
      <c r="F962" t="s">
        <v>20</v>
      </c>
      <c r="G962" t="s">
        <v>21</v>
      </c>
      <c r="H962" s="1">
        <v>43927</v>
      </c>
      <c r="I962" t="str">
        <f t="shared" ref="I962:I1025" si="31">LEFT(H962,10)</f>
        <v>43927</v>
      </c>
      <c r="J962" t="str">
        <f t="shared" si="30"/>
        <v>43927GicumbiMillet Grain</v>
      </c>
      <c r="K962">
        <v>86</v>
      </c>
      <c r="L962">
        <v>80</v>
      </c>
      <c r="M962" t="s">
        <v>5</v>
      </c>
      <c r="N962" t="s">
        <v>6</v>
      </c>
      <c r="O962">
        <v>1</v>
      </c>
      <c r="P962" s="1">
        <v>43928.021782407406</v>
      </c>
    </row>
    <row r="963" spans="1:16" x14ac:dyDescent="0.25">
      <c r="A963">
        <v>530881</v>
      </c>
      <c r="B963" t="s">
        <v>0</v>
      </c>
      <c r="C963" t="s">
        <v>36</v>
      </c>
      <c r="D963" t="s">
        <v>7</v>
      </c>
      <c r="E963" t="s">
        <v>13</v>
      </c>
      <c r="F963" t="s">
        <v>13</v>
      </c>
      <c r="G963" t="s">
        <v>14</v>
      </c>
      <c r="H963" s="1">
        <v>43927</v>
      </c>
      <c r="I963" t="str">
        <f t="shared" si="31"/>
        <v>43927</v>
      </c>
      <c r="J963" t="str">
        <f t="shared" si="30"/>
        <v>43927KimironkoMixed Beans</v>
      </c>
      <c r="K963">
        <v>63</v>
      </c>
      <c r="L963">
        <v>57</v>
      </c>
      <c r="M963" t="s">
        <v>5</v>
      </c>
      <c r="N963" t="s">
        <v>6</v>
      </c>
      <c r="O963">
        <v>1</v>
      </c>
      <c r="P963" s="1">
        <v>43928.021782407406</v>
      </c>
    </row>
    <row r="964" spans="1:16" x14ac:dyDescent="0.25">
      <c r="A964">
        <v>530896</v>
      </c>
      <c r="B964" t="s">
        <v>0</v>
      </c>
      <c r="C964" t="s">
        <v>16</v>
      </c>
      <c r="D964" t="s">
        <v>7</v>
      </c>
      <c r="E964" t="s">
        <v>13</v>
      </c>
      <c r="F964" t="s">
        <v>13</v>
      </c>
      <c r="G964" t="s">
        <v>14</v>
      </c>
      <c r="H964" s="1">
        <v>43927</v>
      </c>
      <c r="I964" t="str">
        <f t="shared" si="31"/>
        <v>43927</v>
      </c>
      <c r="J964" t="str">
        <f t="shared" si="30"/>
        <v>43927GicumbiMixed Beans</v>
      </c>
      <c r="K964">
        <v>63</v>
      </c>
      <c r="L964">
        <v>59</v>
      </c>
      <c r="M964" t="s">
        <v>5</v>
      </c>
      <c r="N964" t="s">
        <v>6</v>
      </c>
      <c r="O964">
        <v>1</v>
      </c>
      <c r="P964" s="1">
        <v>43928.02202546296</v>
      </c>
    </row>
    <row r="965" spans="1:16" x14ac:dyDescent="0.25">
      <c r="A965">
        <v>530898</v>
      </c>
      <c r="B965" t="s">
        <v>0</v>
      </c>
      <c r="C965" t="s">
        <v>36</v>
      </c>
      <c r="D965" t="s">
        <v>7</v>
      </c>
      <c r="E965" t="s">
        <v>13</v>
      </c>
      <c r="F965" t="s">
        <v>13</v>
      </c>
      <c r="G965" t="s">
        <v>28</v>
      </c>
      <c r="H965" s="1">
        <v>43927</v>
      </c>
      <c r="I965" t="str">
        <f t="shared" si="31"/>
        <v>43927</v>
      </c>
      <c r="J965" t="str">
        <f t="shared" si="30"/>
        <v>43927KimironkoRed Beans</v>
      </c>
      <c r="K965">
        <v>80</v>
      </c>
      <c r="L965">
        <v>74</v>
      </c>
      <c r="M965" t="s">
        <v>5</v>
      </c>
      <c r="N965" t="s">
        <v>6</v>
      </c>
      <c r="O965">
        <v>1</v>
      </c>
      <c r="P965" s="1">
        <v>43928.022060185183</v>
      </c>
    </row>
    <row r="966" spans="1:16" x14ac:dyDescent="0.25">
      <c r="A966">
        <v>530903</v>
      </c>
      <c r="B966" t="s">
        <v>0</v>
      </c>
      <c r="C966" t="s">
        <v>36</v>
      </c>
      <c r="D966" t="s">
        <v>7</v>
      </c>
      <c r="E966" t="s">
        <v>3</v>
      </c>
      <c r="F966" t="s">
        <v>3</v>
      </c>
      <c r="G966" t="s">
        <v>4</v>
      </c>
      <c r="H966" s="1">
        <v>43927</v>
      </c>
      <c r="I966" t="str">
        <f t="shared" si="31"/>
        <v>43927</v>
      </c>
      <c r="J966" t="str">
        <f t="shared" si="30"/>
        <v>43927KimironkoCowpeas</v>
      </c>
      <c r="K966">
        <v>160</v>
      </c>
      <c r="L966">
        <v>148</v>
      </c>
      <c r="M966" t="s">
        <v>5</v>
      </c>
      <c r="N966" t="s">
        <v>6</v>
      </c>
      <c r="O966">
        <v>1</v>
      </c>
      <c r="P966" s="1">
        <v>43928.022152777776</v>
      </c>
    </row>
    <row r="967" spans="1:16" x14ac:dyDescent="0.25">
      <c r="A967">
        <v>530906</v>
      </c>
      <c r="B967" t="s">
        <v>0</v>
      </c>
      <c r="C967" t="s">
        <v>47</v>
      </c>
      <c r="D967" t="s">
        <v>46</v>
      </c>
      <c r="E967" t="s">
        <v>9</v>
      </c>
      <c r="F967" t="s">
        <v>20</v>
      </c>
      <c r="G967" t="s">
        <v>21</v>
      </c>
      <c r="H967" s="1">
        <v>43927</v>
      </c>
      <c r="I967" t="str">
        <f t="shared" si="31"/>
        <v>43927</v>
      </c>
      <c r="J967" t="str">
        <f t="shared" si="30"/>
        <v>43927NairobiMillet Grain</v>
      </c>
      <c r="K967">
        <v>90</v>
      </c>
      <c r="L967">
        <v>88</v>
      </c>
      <c r="M967" t="s">
        <v>5</v>
      </c>
      <c r="N967" t="s">
        <v>6</v>
      </c>
      <c r="O967">
        <v>0</v>
      </c>
      <c r="P967" s="1">
        <v>43928.958599537036</v>
      </c>
    </row>
    <row r="968" spans="1:16" x14ac:dyDescent="0.25">
      <c r="A968">
        <v>530911</v>
      </c>
      <c r="B968" t="s">
        <v>0</v>
      </c>
      <c r="C968" t="s">
        <v>35</v>
      </c>
      <c r="D968" t="s">
        <v>11</v>
      </c>
      <c r="E968" t="s">
        <v>13</v>
      </c>
      <c r="F968" t="s">
        <v>13</v>
      </c>
      <c r="G968" t="s">
        <v>14</v>
      </c>
      <c r="H968" s="1">
        <v>43927</v>
      </c>
      <c r="I968" t="str">
        <f t="shared" si="31"/>
        <v>43927</v>
      </c>
      <c r="J968" t="str">
        <f t="shared" si="30"/>
        <v>43927NgoziMixed Beans</v>
      </c>
      <c r="K968">
        <v>73</v>
      </c>
      <c r="L968">
        <v>70</v>
      </c>
      <c r="M968" t="s">
        <v>5</v>
      </c>
      <c r="N968" t="s">
        <v>6</v>
      </c>
      <c r="O968">
        <v>1</v>
      </c>
      <c r="P968" s="1">
        <v>43928.022291666668</v>
      </c>
    </row>
    <row r="969" spans="1:16" x14ac:dyDescent="0.25">
      <c r="A969">
        <v>530921</v>
      </c>
      <c r="B969" t="s">
        <v>0</v>
      </c>
      <c r="C969" t="s">
        <v>48</v>
      </c>
      <c r="D969" t="s">
        <v>46</v>
      </c>
      <c r="E969" t="s">
        <v>9</v>
      </c>
      <c r="F969" t="s">
        <v>17</v>
      </c>
      <c r="G969" t="s">
        <v>18</v>
      </c>
      <c r="H969" s="1">
        <v>43927</v>
      </c>
      <c r="I969" t="str">
        <f t="shared" si="31"/>
        <v>43927</v>
      </c>
      <c r="J969" t="str">
        <f t="shared" si="30"/>
        <v>43927KitaleRed Sorghum</v>
      </c>
      <c r="K969">
        <v>48</v>
      </c>
      <c r="L969">
        <v>40</v>
      </c>
      <c r="M969" t="s">
        <v>5</v>
      </c>
      <c r="N969" t="s">
        <v>6</v>
      </c>
      <c r="O969">
        <v>1</v>
      </c>
      <c r="P969" s="1">
        <v>43928.02239583333</v>
      </c>
    </row>
    <row r="970" spans="1:16" x14ac:dyDescent="0.25">
      <c r="A970">
        <v>530933</v>
      </c>
      <c r="B970" t="s">
        <v>0</v>
      </c>
      <c r="C970" t="s">
        <v>27</v>
      </c>
      <c r="D970" t="s">
        <v>11</v>
      </c>
      <c r="E970" t="s">
        <v>9</v>
      </c>
      <c r="F970" t="s">
        <v>10</v>
      </c>
      <c r="G970" t="s">
        <v>10</v>
      </c>
      <c r="H970" s="1">
        <v>43927</v>
      </c>
      <c r="I970" t="str">
        <f t="shared" si="31"/>
        <v>43927</v>
      </c>
      <c r="J970" t="str">
        <f t="shared" si="30"/>
        <v>43927BujumburaWheat</v>
      </c>
      <c r="K970">
        <v>84</v>
      </c>
      <c r="L970">
        <v>78</v>
      </c>
      <c r="M970" t="s">
        <v>5</v>
      </c>
      <c r="N970" t="s">
        <v>6</v>
      </c>
      <c r="O970">
        <v>1</v>
      </c>
      <c r="P970" s="1">
        <v>43928.022546296299</v>
      </c>
    </row>
    <row r="971" spans="1:16" x14ac:dyDescent="0.25">
      <c r="A971">
        <v>530934</v>
      </c>
      <c r="B971" t="s">
        <v>0</v>
      </c>
      <c r="C971" t="s">
        <v>12</v>
      </c>
      <c r="D971" t="s">
        <v>11</v>
      </c>
      <c r="E971" t="s">
        <v>3</v>
      </c>
      <c r="F971" t="s">
        <v>3</v>
      </c>
      <c r="G971" t="s">
        <v>15</v>
      </c>
      <c r="H971" s="1">
        <v>43927</v>
      </c>
      <c r="I971" t="str">
        <f t="shared" si="31"/>
        <v>43927</v>
      </c>
      <c r="J971" t="str">
        <f t="shared" si="30"/>
        <v>43927GitegaGreen Peas</v>
      </c>
      <c r="K971">
        <v>179</v>
      </c>
      <c r="L971">
        <v>168</v>
      </c>
      <c r="M971" t="s">
        <v>5</v>
      </c>
      <c r="N971" t="s">
        <v>6</v>
      </c>
      <c r="O971">
        <v>1</v>
      </c>
      <c r="P971" s="1">
        <v>43928.022592592592</v>
      </c>
    </row>
    <row r="972" spans="1:16" x14ac:dyDescent="0.25">
      <c r="A972">
        <v>530936</v>
      </c>
      <c r="B972" t="s">
        <v>0</v>
      </c>
      <c r="C972" t="s">
        <v>8</v>
      </c>
      <c r="D972" t="s">
        <v>7</v>
      </c>
      <c r="E972" t="s">
        <v>13</v>
      </c>
      <c r="F972" t="s">
        <v>13</v>
      </c>
      <c r="G972" t="s">
        <v>14</v>
      </c>
      <c r="H972" s="1">
        <v>43927</v>
      </c>
      <c r="I972" t="str">
        <f t="shared" si="31"/>
        <v>43927</v>
      </c>
      <c r="J972" t="str">
        <f t="shared" si="30"/>
        <v>43927RuhengeriMixed Beans</v>
      </c>
      <c r="K972">
        <v>63</v>
      </c>
      <c r="L972">
        <v>57</v>
      </c>
      <c r="M972" t="s">
        <v>5</v>
      </c>
      <c r="N972" t="s">
        <v>6</v>
      </c>
      <c r="O972">
        <v>1</v>
      </c>
      <c r="P972" s="1">
        <v>43928.022604166668</v>
      </c>
    </row>
    <row r="973" spans="1:16" x14ac:dyDescent="0.25">
      <c r="A973">
        <v>530938</v>
      </c>
      <c r="B973" t="s">
        <v>0</v>
      </c>
      <c r="C973" t="s">
        <v>16</v>
      </c>
      <c r="D973" t="s">
        <v>7</v>
      </c>
      <c r="E973" t="s">
        <v>29</v>
      </c>
      <c r="F973" t="s">
        <v>30</v>
      </c>
      <c r="G973" t="s">
        <v>31</v>
      </c>
      <c r="H973" s="1">
        <v>43927</v>
      </c>
      <c r="I973" t="str">
        <f t="shared" si="31"/>
        <v>43927</v>
      </c>
      <c r="J973" t="str">
        <f t="shared" ref="J973:J1036" si="32">I973&amp;C973&amp;G973</f>
        <v>43927GicumbiDry Maize</v>
      </c>
      <c r="K973">
        <v>31</v>
      </c>
      <c r="L973">
        <v>28</v>
      </c>
      <c r="M973" t="s">
        <v>5</v>
      </c>
      <c r="N973" t="s">
        <v>6</v>
      </c>
      <c r="O973">
        <v>1</v>
      </c>
      <c r="P973" s="1">
        <v>43928.022615740738</v>
      </c>
    </row>
    <row r="974" spans="1:16" x14ac:dyDescent="0.25">
      <c r="A974">
        <v>530939</v>
      </c>
      <c r="B974" t="s">
        <v>0</v>
      </c>
      <c r="C974" t="s">
        <v>48</v>
      </c>
      <c r="D974" t="s">
        <v>46</v>
      </c>
      <c r="E974" t="s">
        <v>49</v>
      </c>
      <c r="F974" t="s">
        <v>50</v>
      </c>
      <c r="G974" t="s">
        <v>51</v>
      </c>
      <c r="H974" s="1">
        <v>43927</v>
      </c>
      <c r="I974" t="str">
        <f t="shared" si="31"/>
        <v>43927</v>
      </c>
      <c r="J974" t="str">
        <f t="shared" si="32"/>
        <v>43927KitaleGround Nuts</v>
      </c>
      <c r="K974">
        <v>168</v>
      </c>
      <c r="L974">
        <v>160</v>
      </c>
      <c r="M974" t="s">
        <v>5</v>
      </c>
      <c r="N974" t="s">
        <v>6</v>
      </c>
      <c r="O974">
        <v>1</v>
      </c>
      <c r="P974" s="1">
        <v>43928.022650462961</v>
      </c>
    </row>
    <row r="975" spans="1:16" x14ac:dyDescent="0.25">
      <c r="A975">
        <v>530943</v>
      </c>
      <c r="B975" t="s">
        <v>0</v>
      </c>
      <c r="C975" t="s">
        <v>36</v>
      </c>
      <c r="D975" t="s">
        <v>7</v>
      </c>
      <c r="E975" t="s">
        <v>22</v>
      </c>
      <c r="F975" t="s">
        <v>23</v>
      </c>
      <c r="G975" t="s">
        <v>23</v>
      </c>
      <c r="H975" s="1">
        <v>43927</v>
      </c>
      <c r="I975" t="str">
        <f t="shared" si="31"/>
        <v>43927</v>
      </c>
      <c r="J975" t="str">
        <f t="shared" si="32"/>
        <v>43927KimironkoRice</v>
      </c>
      <c r="K975">
        <v>103</v>
      </c>
      <c r="L975">
        <v>97</v>
      </c>
      <c r="M975" t="s">
        <v>5</v>
      </c>
      <c r="N975" t="s">
        <v>6</v>
      </c>
      <c r="O975">
        <v>0</v>
      </c>
      <c r="P975" s="1">
        <v>43928.041909722226</v>
      </c>
    </row>
    <row r="976" spans="1:16" x14ac:dyDescent="0.25">
      <c r="A976">
        <v>530944</v>
      </c>
      <c r="B976" t="s">
        <v>0</v>
      </c>
      <c r="C976" t="s">
        <v>19</v>
      </c>
      <c r="D976" t="s">
        <v>11</v>
      </c>
      <c r="E976" t="s">
        <v>13</v>
      </c>
      <c r="F976" t="s">
        <v>13</v>
      </c>
      <c r="G976" t="s">
        <v>14</v>
      </c>
      <c r="H976" s="1">
        <v>43927</v>
      </c>
      <c r="I976" t="str">
        <f t="shared" si="31"/>
        <v>43927</v>
      </c>
      <c r="J976" t="str">
        <f t="shared" si="32"/>
        <v>43927KoberoMixed Beans</v>
      </c>
      <c r="K976">
        <v>67</v>
      </c>
      <c r="L976">
        <v>62</v>
      </c>
      <c r="M976" t="s">
        <v>5</v>
      </c>
      <c r="N976" t="s">
        <v>6</v>
      </c>
      <c r="O976">
        <v>1</v>
      </c>
      <c r="P976" s="1">
        <v>43928.022696759261</v>
      </c>
    </row>
    <row r="977" spans="1:16" x14ac:dyDescent="0.25">
      <c r="A977">
        <v>530946</v>
      </c>
      <c r="B977" t="s">
        <v>0</v>
      </c>
      <c r="C977" t="s">
        <v>12</v>
      </c>
      <c r="D977" t="s">
        <v>11</v>
      </c>
      <c r="E977" t="s">
        <v>13</v>
      </c>
      <c r="F977" t="s">
        <v>13</v>
      </c>
      <c r="G977" t="s">
        <v>14</v>
      </c>
      <c r="H977" s="1">
        <v>43927</v>
      </c>
      <c r="I977" t="str">
        <f t="shared" si="31"/>
        <v>43927</v>
      </c>
      <c r="J977" t="str">
        <f t="shared" si="32"/>
        <v>43927GitegaMixed Beans</v>
      </c>
      <c r="K977">
        <v>73</v>
      </c>
      <c r="L977">
        <v>67</v>
      </c>
      <c r="M977" t="s">
        <v>5</v>
      </c>
      <c r="N977" t="s">
        <v>6</v>
      </c>
      <c r="O977">
        <v>1</v>
      </c>
      <c r="P977" s="1">
        <v>43928.02270833333</v>
      </c>
    </row>
    <row r="978" spans="1:16" x14ac:dyDescent="0.25">
      <c r="A978">
        <v>530947</v>
      </c>
      <c r="B978" t="s">
        <v>0</v>
      </c>
      <c r="C978" t="s">
        <v>48</v>
      </c>
      <c r="D978" t="s">
        <v>46</v>
      </c>
      <c r="E978" t="s">
        <v>9</v>
      </c>
      <c r="F978" t="s">
        <v>10</v>
      </c>
      <c r="G978" t="s">
        <v>10</v>
      </c>
      <c r="H978" s="1">
        <v>43927</v>
      </c>
      <c r="I978" t="str">
        <f t="shared" si="31"/>
        <v>43927</v>
      </c>
      <c r="J978" t="str">
        <f t="shared" si="32"/>
        <v>43927KitaleWheat</v>
      </c>
      <c r="K978">
        <v>47</v>
      </c>
      <c r="L978">
        <v>40</v>
      </c>
      <c r="M978" t="s">
        <v>5</v>
      </c>
      <c r="N978" t="s">
        <v>6</v>
      </c>
      <c r="O978">
        <v>1</v>
      </c>
      <c r="P978" s="1">
        <v>43928.02270833333</v>
      </c>
    </row>
    <row r="979" spans="1:16" x14ac:dyDescent="0.25">
      <c r="A979">
        <v>530949</v>
      </c>
      <c r="B979" t="s">
        <v>0</v>
      </c>
      <c r="C979" t="s">
        <v>36</v>
      </c>
      <c r="D979" t="s">
        <v>7</v>
      </c>
      <c r="E979" t="s">
        <v>13</v>
      </c>
      <c r="F979" t="s">
        <v>13</v>
      </c>
      <c r="G979" t="s">
        <v>26</v>
      </c>
      <c r="H979" s="1">
        <v>43927</v>
      </c>
      <c r="I979" t="str">
        <f t="shared" si="31"/>
        <v>43927</v>
      </c>
      <c r="J979" t="str">
        <f t="shared" si="32"/>
        <v>43927KimironkoYellow Beans</v>
      </c>
      <c r="K979">
        <v>91</v>
      </c>
      <c r="L979">
        <v>86</v>
      </c>
      <c r="M979" t="s">
        <v>5</v>
      </c>
      <c r="N979" t="s">
        <v>6</v>
      </c>
      <c r="O979">
        <v>1</v>
      </c>
      <c r="P979" s="1">
        <v>43928.022731481484</v>
      </c>
    </row>
    <row r="980" spans="1:16" x14ac:dyDescent="0.25">
      <c r="A980">
        <v>530963</v>
      </c>
      <c r="B980" t="s">
        <v>0</v>
      </c>
      <c r="C980" t="s">
        <v>35</v>
      </c>
      <c r="D980" t="s">
        <v>11</v>
      </c>
      <c r="E980" t="s">
        <v>13</v>
      </c>
      <c r="F980" t="s">
        <v>13</v>
      </c>
      <c r="G980" t="s">
        <v>26</v>
      </c>
      <c r="H980" s="1">
        <v>43927</v>
      </c>
      <c r="I980" t="str">
        <f t="shared" si="31"/>
        <v>43927</v>
      </c>
      <c r="J980" t="str">
        <f t="shared" si="32"/>
        <v>43927NgoziYellow Beans</v>
      </c>
      <c r="K980">
        <v>118</v>
      </c>
      <c r="L980">
        <v>109</v>
      </c>
      <c r="M980" t="s">
        <v>5</v>
      </c>
      <c r="N980" t="s">
        <v>6</v>
      </c>
      <c r="O980">
        <v>1</v>
      </c>
      <c r="P980" s="1">
        <v>43928.022893518515</v>
      </c>
    </row>
    <row r="981" spans="1:16" x14ac:dyDescent="0.25">
      <c r="A981">
        <v>530967</v>
      </c>
      <c r="B981" t="s">
        <v>0</v>
      </c>
      <c r="C981" t="s">
        <v>36</v>
      </c>
      <c r="D981" t="s">
        <v>7</v>
      </c>
      <c r="E981" t="s">
        <v>9</v>
      </c>
      <c r="F981" t="s">
        <v>20</v>
      </c>
      <c r="G981" t="s">
        <v>21</v>
      </c>
      <c r="H981" s="1">
        <v>43927</v>
      </c>
      <c r="I981" t="str">
        <f t="shared" si="31"/>
        <v>43927</v>
      </c>
      <c r="J981" t="str">
        <f t="shared" si="32"/>
        <v>43927KimironkoMillet Grain</v>
      </c>
      <c r="K981">
        <v>86</v>
      </c>
      <c r="L981">
        <v>80</v>
      </c>
      <c r="M981" t="s">
        <v>5</v>
      </c>
      <c r="N981" t="s">
        <v>6</v>
      </c>
      <c r="O981">
        <v>0</v>
      </c>
      <c r="P981" s="1">
        <v>43929.95857638889</v>
      </c>
    </row>
    <row r="982" spans="1:16" x14ac:dyDescent="0.25">
      <c r="A982">
        <v>530968</v>
      </c>
      <c r="B982" t="s">
        <v>0</v>
      </c>
      <c r="C982" t="s">
        <v>8</v>
      </c>
      <c r="D982" t="s">
        <v>7</v>
      </c>
      <c r="E982" t="s">
        <v>22</v>
      </c>
      <c r="F982" t="s">
        <v>23</v>
      </c>
      <c r="G982" t="s">
        <v>23</v>
      </c>
      <c r="H982" s="1">
        <v>43927</v>
      </c>
      <c r="I982" t="str">
        <f t="shared" si="31"/>
        <v>43927</v>
      </c>
      <c r="J982" t="str">
        <f t="shared" si="32"/>
        <v>43927RuhengeriRice</v>
      </c>
      <c r="K982">
        <v>103</v>
      </c>
      <c r="L982">
        <v>97</v>
      </c>
      <c r="M982" t="s">
        <v>5</v>
      </c>
      <c r="N982" t="s">
        <v>6</v>
      </c>
      <c r="O982">
        <v>1</v>
      </c>
      <c r="P982" s="1">
        <v>43928.022951388892</v>
      </c>
    </row>
    <row r="983" spans="1:16" x14ac:dyDescent="0.25">
      <c r="A983">
        <v>530970</v>
      </c>
      <c r="B983" t="s">
        <v>0</v>
      </c>
      <c r="C983" t="s">
        <v>35</v>
      </c>
      <c r="D983" t="s">
        <v>11</v>
      </c>
      <c r="E983" t="s">
        <v>9</v>
      </c>
      <c r="F983" t="s">
        <v>17</v>
      </c>
      <c r="G983" t="s">
        <v>18</v>
      </c>
      <c r="H983" s="1">
        <v>43927</v>
      </c>
      <c r="I983" t="str">
        <f t="shared" si="31"/>
        <v>43927</v>
      </c>
      <c r="J983" t="str">
        <f t="shared" si="32"/>
        <v>43927NgoziRed Sorghum</v>
      </c>
      <c r="K983">
        <v>73</v>
      </c>
      <c r="L983">
        <v>70</v>
      </c>
      <c r="M983" t="s">
        <v>5</v>
      </c>
      <c r="N983" t="s">
        <v>6</v>
      </c>
      <c r="O983">
        <v>1</v>
      </c>
      <c r="P983" s="1">
        <v>43928.022997685184</v>
      </c>
    </row>
    <row r="984" spans="1:16" x14ac:dyDescent="0.25">
      <c r="A984">
        <v>530973</v>
      </c>
      <c r="B984" t="s">
        <v>0</v>
      </c>
      <c r="C984" t="s">
        <v>48</v>
      </c>
      <c r="D984" t="s">
        <v>46</v>
      </c>
      <c r="E984" t="s">
        <v>9</v>
      </c>
      <c r="F984" t="s">
        <v>20</v>
      </c>
      <c r="G984" t="s">
        <v>21</v>
      </c>
      <c r="H984" s="1">
        <v>43927</v>
      </c>
      <c r="I984" t="str">
        <f t="shared" si="31"/>
        <v>43927</v>
      </c>
      <c r="J984" t="str">
        <f t="shared" si="32"/>
        <v>43927KitaleMillet Grain</v>
      </c>
      <c r="K984">
        <v>60</v>
      </c>
      <c r="L984">
        <v>55</v>
      </c>
      <c r="M984" t="s">
        <v>5</v>
      </c>
      <c r="N984" t="s">
        <v>6</v>
      </c>
      <c r="O984">
        <v>0</v>
      </c>
      <c r="P984" s="1">
        <v>43928.041909722226</v>
      </c>
    </row>
    <row r="985" spans="1:16" x14ac:dyDescent="0.25">
      <c r="A985">
        <v>530975</v>
      </c>
      <c r="B985" t="s">
        <v>0</v>
      </c>
      <c r="C985" t="s">
        <v>27</v>
      </c>
      <c r="D985" t="s">
        <v>11</v>
      </c>
      <c r="E985" t="s">
        <v>9</v>
      </c>
      <c r="F985" t="s">
        <v>20</v>
      </c>
      <c r="G985" t="s">
        <v>21</v>
      </c>
      <c r="H985" s="1">
        <v>43927</v>
      </c>
      <c r="I985" t="str">
        <f t="shared" si="31"/>
        <v>43927</v>
      </c>
      <c r="J985" t="str">
        <f t="shared" si="32"/>
        <v>43927BujumburaMillet Grain</v>
      </c>
      <c r="K985">
        <v>84</v>
      </c>
      <c r="L985">
        <v>78</v>
      </c>
      <c r="M985" t="s">
        <v>5</v>
      </c>
      <c r="N985" t="s">
        <v>6</v>
      </c>
      <c r="O985">
        <v>1</v>
      </c>
      <c r="P985" s="1">
        <v>43928.023055555554</v>
      </c>
    </row>
    <row r="986" spans="1:16" x14ac:dyDescent="0.25">
      <c r="A986">
        <v>530979</v>
      </c>
      <c r="B986" t="s">
        <v>0</v>
      </c>
      <c r="C986" t="s">
        <v>36</v>
      </c>
      <c r="D986" t="s">
        <v>7</v>
      </c>
      <c r="E986" t="s">
        <v>9</v>
      </c>
      <c r="F986" t="s">
        <v>17</v>
      </c>
      <c r="G986" t="s">
        <v>18</v>
      </c>
      <c r="H986" s="1">
        <v>43927</v>
      </c>
      <c r="I986" t="str">
        <f t="shared" si="31"/>
        <v>43927</v>
      </c>
      <c r="J986" t="str">
        <f t="shared" si="32"/>
        <v>43927KimironkoRed Sorghum</v>
      </c>
      <c r="K986">
        <v>42</v>
      </c>
      <c r="L986">
        <v>39</v>
      </c>
      <c r="M986" t="s">
        <v>5</v>
      </c>
      <c r="N986" t="s">
        <v>6</v>
      </c>
      <c r="O986">
        <v>1</v>
      </c>
      <c r="P986" s="1">
        <v>43928.023668981485</v>
      </c>
    </row>
    <row r="987" spans="1:16" x14ac:dyDescent="0.25">
      <c r="A987">
        <v>530981</v>
      </c>
      <c r="B987" t="s">
        <v>0</v>
      </c>
      <c r="C987" t="s">
        <v>12</v>
      </c>
      <c r="D987" t="s">
        <v>11</v>
      </c>
      <c r="E987" t="s">
        <v>9</v>
      </c>
      <c r="F987" t="s">
        <v>20</v>
      </c>
      <c r="G987" t="s">
        <v>21</v>
      </c>
      <c r="H987" s="1">
        <v>43927</v>
      </c>
      <c r="I987" t="str">
        <f t="shared" si="31"/>
        <v>43927</v>
      </c>
      <c r="J987" t="str">
        <f t="shared" si="32"/>
        <v>43927GitegaMillet Grain</v>
      </c>
      <c r="K987">
        <v>67</v>
      </c>
      <c r="L987">
        <v>62</v>
      </c>
      <c r="M987" t="s">
        <v>5</v>
      </c>
      <c r="N987" t="s">
        <v>6</v>
      </c>
      <c r="O987">
        <v>1</v>
      </c>
      <c r="P987" s="1">
        <v>43928.023680555554</v>
      </c>
    </row>
    <row r="988" spans="1:16" x14ac:dyDescent="0.25">
      <c r="A988">
        <v>530983</v>
      </c>
      <c r="B988" t="s">
        <v>0</v>
      </c>
      <c r="C988" t="s">
        <v>47</v>
      </c>
      <c r="D988" t="s">
        <v>46</v>
      </c>
      <c r="E988" t="s">
        <v>9</v>
      </c>
      <c r="F988" t="s">
        <v>17</v>
      </c>
      <c r="G988" t="s">
        <v>18</v>
      </c>
      <c r="H988" s="1">
        <v>43927</v>
      </c>
      <c r="I988" t="str">
        <f t="shared" si="31"/>
        <v>43927</v>
      </c>
      <c r="J988" t="str">
        <f t="shared" si="32"/>
        <v>43927NairobiRed Sorghum</v>
      </c>
      <c r="K988">
        <v>62</v>
      </c>
      <c r="L988">
        <v>58</v>
      </c>
      <c r="M988" t="s">
        <v>5</v>
      </c>
      <c r="N988" t="s">
        <v>6</v>
      </c>
      <c r="O988">
        <v>1</v>
      </c>
      <c r="P988" s="1">
        <v>43928.023680555554</v>
      </c>
    </row>
    <row r="989" spans="1:16" x14ac:dyDescent="0.25">
      <c r="A989">
        <v>530987</v>
      </c>
      <c r="B989" t="s">
        <v>0</v>
      </c>
      <c r="C989" t="s">
        <v>27</v>
      </c>
      <c r="D989" t="s">
        <v>11</v>
      </c>
      <c r="E989" t="s">
        <v>3</v>
      </c>
      <c r="F989" t="s">
        <v>3</v>
      </c>
      <c r="G989" t="s">
        <v>39</v>
      </c>
      <c r="H989" s="1">
        <v>43927</v>
      </c>
      <c r="I989" t="str">
        <f t="shared" si="31"/>
        <v>43927</v>
      </c>
      <c r="J989" t="str">
        <f t="shared" si="32"/>
        <v>43927BujumburaDry Peas</v>
      </c>
      <c r="K989">
        <v>213</v>
      </c>
      <c r="L989">
        <v>207</v>
      </c>
      <c r="M989" t="s">
        <v>5</v>
      </c>
      <c r="N989" t="s">
        <v>6</v>
      </c>
      <c r="O989">
        <v>0</v>
      </c>
      <c r="P989" s="1">
        <v>43928.041909722226</v>
      </c>
    </row>
    <row r="990" spans="1:16" x14ac:dyDescent="0.25">
      <c r="A990">
        <v>530988</v>
      </c>
      <c r="B990" t="s">
        <v>0</v>
      </c>
      <c r="C990" t="s">
        <v>12</v>
      </c>
      <c r="D990" t="s">
        <v>11</v>
      </c>
      <c r="E990" t="s">
        <v>22</v>
      </c>
      <c r="F990" t="s">
        <v>23</v>
      </c>
      <c r="G990" t="s">
        <v>23</v>
      </c>
      <c r="H990" s="1">
        <v>43927</v>
      </c>
      <c r="I990" t="str">
        <f t="shared" si="31"/>
        <v>43927</v>
      </c>
      <c r="J990" t="str">
        <f t="shared" si="32"/>
        <v>43927GitegaRice</v>
      </c>
      <c r="K990">
        <v>118</v>
      </c>
      <c r="L990">
        <v>112</v>
      </c>
      <c r="M990" t="s">
        <v>5</v>
      </c>
      <c r="N990" t="s">
        <v>6</v>
      </c>
      <c r="O990">
        <v>1</v>
      </c>
      <c r="P990" s="1">
        <v>43928.023738425924</v>
      </c>
    </row>
    <row r="991" spans="1:16" x14ac:dyDescent="0.25">
      <c r="A991">
        <v>530989</v>
      </c>
      <c r="B991" t="s">
        <v>0</v>
      </c>
      <c r="C991" t="s">
        <v>12</v>
      </c>
      <c r="D991" t="s">
        <v>11</v>
      </c>
      <c r="E991" t="s">
        <v>9</v>
      </c>
      <c r="F991" t="s">
        <v>10</v>
      </c>
      <c r="G991" t="s">
        <v>10</v>
      </c>
      <c r="H991" s="1">
        <v>43927</v>
      </c>
      <c r="I991" t="str">
        <f t="shared" si="31"/>
        <v>43927</v>
      </c>
      <c r="J991" t="str">
        <f t="shared" si="32"/>
        <v>43927GitegaWheat</v>
      </c>
      <c r="K991">
        <v>84</v>
      </c>
      <c r="L991">
        <v>78</v>
      </c>
      <c r="M991" t="s">
        <v>5</v>
      </c>
      <c r="N991" t="s">
        <v>6</v>
      </c>
      <c r="O991">
        <v>1</v>
      </c>
      <c r="P991" s="1">
        <v>43928.023738425924</v>
      </c>
    </row>
    <row r="992" spans="1:16" x14ac:dyDescent="0.25">
      <c r="A992">
        <v>531008</v>
      </c>
      <c r="B992" t="s">
        <v>0</v>
      </c>
      <c r="C992" t="s">
        <v>8</v>
      </c>
      <c r="D992" t="s">
        <v>7</v>
      </c>
      <c r="E992" t="s">
        <v>22</v>
      </c>
      <c r="F992" t="s">
        <v>23</v>
      </c>
      <c r="G992" t="s">
        <v>24</v>
      </c>
      <c r="H992" s="1">
        <v>43927</v>
      </c>
      <c r="I992" t="str">
        <f t="shared" si="31"/>
        <v>43927</v>
      </c>
      <c r="J992" t="str">
        <f t="shared" si="32"/>
        <v>43927RuhengeriImported Rice</v>
      </c>
      <c r="K992">
        <v>148</v>
      </c>
      <c r="L992">
        <v>137</v>
      </c>
      <c r="M992" t="s">
        <v>5</v>
      </c>
      <c r="N992" t="s">
        <v>6</v>
      </c>
      <c r="O992">
        <v>1</v>
      </c>
      <c r="P992" s="1">
        <v>43928.02847222222</v>
      </c>
    </row>
    <row r="993" spans="1:16" x14ac:dyDescent="0.25">
      <c r="A993">
        <v>531010</v>
      </c>
      <c r="B993" t="s">
        <v>0</v>
      </c>
      <c r="C993" t="s">
        <v>8</v>
      </c>
      <c r="D993" t="s">
        <v>7</v>
      </c>
      <c r="E993" t="s">
        <v>13</v>
      </c>
      <c r="F993" t="s">
        <v>13</v>
      </c>
      <c r="G993" t="s">
        <v>26</v>
      </c>
      <c r="H993" s="1">
        <v>43927</v>
      </c>
      <c r="I993" t="str">
        <f t="shared" si="31"/>
        <v>43927</v>
      </c>
      <c r="J993" t="str">
        <f t="shared" si="32"/>
        <v>43927RuhengeriYellow Beans</v>
      </c>
      <c r="K993">
        <v>97</v>
      </c>
      <c r="L993">
        <v>91</v>
      </c>
      <c r="M993" t="s">
        <v>5</v>
      </c>
      <c r="N993" t="s">
        <v>6</v>
      </c>
      <c r="O993">
        <v>1</v>
      </c>
      <c r="P993" s="1">
        <v>43928.028495370374</v>
      </c>
    </row>
    <row r="994" spans="1:16" x14ac:dyDescent="0.25">
      <c r="A994">
        <v>531015</v>
      </c>
      <c r="B994" t="s">
        <v>0</v>
      </c>
      <c r="C994" t="s">
        <v>35</v>
      </c>
      <c r="D994" t="s">
        <v>11</v>
      </c>
      <c r="E994" t="s">
        <v>29</v>
      </c>
      <c r="F994" t="s">
        <v>30</v>
      </c>
      <c r="G994" t="s">
        <v>31</v>
      </c>
      <c r="H994" s="1">
        <v>43927</v>
      </c>
      <c r="I994" t="str">
        <f t="shared" si="31"/>
        <v>43927</v>
      </c>
      <c r="J994" t="str">
        <f t="shared" si="32"/>
        <v>43927NgoziDry Maize</v>
      </c>
      <c r="K994">
        <v>42</v>
      </c>
      <c r="L994">
        <v>39</v>
      </c>
      <c r="M994" t="s">
        <v>5</v>
      </c>
      <c r="N994" t="s">
        <v>6</v>
      </c>
      <c r="O994">
        <v>1</v>
      </c>
      <c r="P994" s="1">
        <v>43928.028564814813</v>
      </c>
    </row>
    <row r="995" spans="1:16" x14ac:dyDescent="0.25">
      <c r="A995">
        <v>531019</v>
      </c>
      <c r="B995" t="s">
        <v>0</v>
      </c>
      <c r="C995" t="s">
        <v>47</v>
      </c>
      <c r="D995" t="s">
        <v>46</v>
      </c>
      <c r="E995" t="s">
        <v>49</v>
      </c>
      <c r="F995" t="s">
        <v>50</v>
      </c>
      <c r="G995" t="s">
        <v>51</v>
      </c>
      <c r="H995" s="1">
        <v>43927</v>
      </c>
      <c r="I995" t="str">
        <f t="shared" si="31"/>
        <v>43927</v>
      </c>
      <c r="J995" t="str">
        <f t="shared" si="32"/>
        <v>43927NairobiGround Nuts</v>
      </c>
      <c r="K995">
        <v>126</v>
      </c>
      <c r="L995">
        <v>123</v>
      </c>
      <c r="M995" t="s">
        <v>5</v>
      </c>
      <c r="N995" t="s">
        <v>6</v>
      </c>
      <c r="O995">
        <v>1</v>
      </c>
      <c r="P995" s="1">
        <v>43928.028599537036</v>
      </c>
    </row>
    <row r="996" spans="1:16" x14ac:dyDescent="0.25">
      <c r="A996">
        <v>531024</v>
      </c>
      <c r="B996" t="s">
        <v>0</v>
      </c>
      <c r="C996" t="s">
        <v>27</v>
      </c>
      <c r="D996" t="s">
        <v>11</v>
      </c>
      <c r="E996" t="s">
        <v>22</v>
      </c>
      <c r="F996" t="s">
        <v>23</v>
      </c>
      <c r="G996" t="s">
        <v>23</v>
      </c>
      <c r="H996" s="1">
        <v>43927</v>
      </c>
      <c r="I996" t="str">
        <f t="shared" si="31"/>
        <v>43927</v>
      </c>
      <c r="J996" t="str">
        <f t="shared" si="32"/>
        <v>43927BujumburaRice</v>
      </c>
      <c r="K996">
        <v>101</v>
      </c>
      <c r="L996">
        <v>95</v>
      </c>
      <c r="M996" t="s">
        <v>5</v>
      </c>
      <c r="N996" t="s">
        <v>6</v>
      </c>
      <c r="O996">
        <v>1</v>
      </c>
      <c r="P996" s="1">
        <v>43928.028692129628</v>
      </c>
    </row>
    <row r="997" spans="1:16" x14ac:dyDescent="0.25">
      <c r="A997">
        <v>531026</v>
      </c>
      <c r="B997" t="s">
        <v>0</v>
      </c>
      <c r="C997" t="s">
        <v>27</v>
      </c>
      <c r="D997" t="s">
        <v>11</v>
      </c>
      <c r="E997" t="s">
        <v>13</v>
      </c>
      <c r="F997" t="s">
        <v>13</v>
      </c>
      <c r="G997" t="s">
        <v>26</v>
      </c>
      <c r="H997" s="1">
        <v>43927</v>
      </c>
      <c r="I997" t="str">
        <f t="shared" si="31"/>
        <v>43927</v>
      </c>
      <c r="J997" t="str">
        <f t="shared" si="32"/>
        <v>43927BujumburaYellow Beans</v>
      </c>
      <c r="K997">
        <v>123</v>
      </c>
      <c r="L997">
        <v>112</v>
      </c>
      <c r="M997" t="s">
        <v>5</v>
      </c>
      <c r="N997" t="s">
        <v>6</v>
      </c>
      <c r="O997">
        <v>1</v>
      </c>
      <c r="P997" s="1">
        <v>43928.028703703705</v>
      </c>
    </row>
    <row r="998" spans="1:16" x14ac:dyDescent="0.25">
      <c r="A998">
        <v>531027</v>
      </c>
      <c r="B998" t="s">
        <v>0</v>
      </c>
      <c r="C998" t="s">
        <v>19</v>
      </c>
      <c r="D998" t="s">
        <v>11</v>
      </c>
      <c r="E998" t="s">
        <v>22</v>
      </c>
      <c r="F998" t="s">
        <v>23</v>
      </c>
      <c r="G998" t="s">
        <v>24</v>
      </c>
      <c r="H998" s="1">
        <v>43927</v>
      </c>
      <c r="I998" t="str">
        <f t="shared" si="31"/>
        <v>43927</v>
      </c>
      <c r="J998" t="str">
        <f t="shared" si="32"/>
        <v>43927KoberoImported Rice</v>
      </c>
      <c r="K998">
        <v>157</v>
      </c>
      <c r="L998">
        <v>151</v>
      </c>
      <c r="M998" t="s">
        <v>5</v>
      </c>
      <c r="N998" t="s">
        <v>6</v>
      </c>
      <c r="O998">
        <v>1</v>
      </c>
      <c r="P998" s="1">
        <v>43928.028715277775</v>
      </c>
    </row>
    <row r="999" spans="1:16" x14ac:dyDescent="0.25">
      <c r="A999">
        <v>531030</v>
      </c>
      <c r="B999" t="s">
        <v>0</v>
      </c>
      <c r="C999" t="s">
        <v>16</v>
      </c>
      <c r="D999" t="s">
        <v>7</v>
      </c>
      <c r="E999" t="s">
        <v>13</v>
      </c>
      <c r="F999" t="s">
        <v>13</v>
      </c>
      <c r="G999" t="s">
        <v>26</v>
      </c>
      <c r="H999" s="1">
        <v>43927</v>
      </c>
      <c r="I999" t="str">
        <f t="shared" si="31"/>
        <v>43927</v>
      </c>
      <c r="J999" t="str">
        <f t="shared" si="32"/>
        <v>43927GicumbiYellow Beans</v>
      </c>
      <c r="K999">
        <v>80</v>
      </c>
      <c r="L999">
        <v>74</v>
      </c>
      <c r="M999" t="s">
        <v>5</v>
      </c>
      <c r="N999" t="s">
        <v>6</v>
      </c>
      <c r="O999">
        <v>1</v>
      </c>
      <c r="P999" s="1">
        <v>43928.028761574074</v>
      </c>
    </row>
    <row r="1000" spans="1:16" x14ac:dyDescent="0.25">
      <c r="A1000">
        <v>531034</v>
      </c>
      <c r="B1000" t="s">
        <v>0</v>
      </c>
      <c r="C1000" t="s">
        <v>48</v>
      </c>
      <c r="D1000" t="s">
        <v>46</v>
      </c>
      <c r="E1000" t="s">
        <v>13</v>
      </c>
      <c r="F1000" t="s">
        <v>13</v>
      </c>
      <c r="G1000" t="s">
        <v>37</v>
      </c>
      <c r="H1000" s="1">
        <v>43927</v>
      </c>
      <c r="I1000" t="str">
        <f t="shared" si="31"/>
        <v>43927</v>
      </c>
      <c r="J1000" t="str">
        <f t="shared" si="32"/>
        <v>43927KitaleGreen Gram</v>
      </c>
      <c r="K1000">
        <v>126</v>
      </c>
      <c r="L1000">
        <v>120</v>
      </c>
      <c r="M1000" t="s">
        <v>5</v>
      </c>
      <c r="N1000" t="s">
        <v>6</v>
      </c>
      <c r="O1000">
        <v>1</v>
      </c>
      <c r="P1000" s="1">
        <v>43928.028807870367</v>
      </c>
    </row>
    <row r="1001" spans="1:16" x14ac:dyDescent="0.25">
      <c r="A1001">
        <v>531037</v>
      </c>
      <c r="B1001" t="s">
        <v>0</v>
      </c>
      <c r="C1001" t="s">
        <v>16</v>
      </c>
      <c r="D1001" t="s">
        <v>7</v>
      </c>
      <c r="E1001" t="s">
        <v>22</v>
      </c>
      <c r="F1001" t="s">
        <v>23</v>
      </c>
      <c r="G1001" t="s">
        <v>24</v>
      </c>
      <c r="H1001" s="1">
        <v>43927</v>
      </c>
      <c r="I1001" t="str">
        <f t="shared" si="31"/>
        <v>43927</v>
      </c>
      <c r="J1001" t="str">
        <f t="shared" si="32"/>
        <v>43927GicumbiImported Rice</v>
      </c>
      <c r="K1001">
        <v>137</v>
      </c>
      <c r="L1001">
        <v>114</v>
      </c>
      <c r="M1001" t="s">
        <v>5</v>
      </c>
      <c r="N1001" t="s">
        <v>6</v>
      </c>
      <c r="O1001">
        <v>1</v>
      </c>
      <c r="P1001" s="1">
        <v>43928.028831018521</v>
      </c>
    </row>
    <row r="1002" spans="1:16" x14ac:dyDescent="0.25">
      <c r="A1002">
        <v>531045</v>
      </c>
      <c r="B1002" t="s">
        <v>0</v>
      </c>
      <c r="C1002" t="s">
        <v>16</v>
      </c>
      <c r="D1002" t="s">
        <v>7</v>
      </c>
      <c r="E1002" t="s">
        <v>3</v>
      </c>
      <c r="F1002" t="s">
        <v>3</v>
      </c>
      <c r="G1002" t="s">
        <v>15</v>
      </c>
      <c r="H1002" s="1">
        <v>43927</v>
      </c>
      <c r="I1002" t="str">
        <f t="shared" si="31"/>
        <v>43927</v>
      </c>
      <c r="J1002" t="str">
        <f t="shared" si="32"/>
        <v>43927GicumbiGreen Peas</v>
      </c>
      <c r="K1002">
        <v>125</v>
      </c>
      <c r="L1002">
        <v>114</v>
      </c>
      <c r="M1002" t="s">
        <v>5</v>
      </c>
      <c r="N1002" t="s">
        <v>6</v>
      </c>
      <c r="O1002">
        <v>1</v>
      </c>
      <c r="P1002" s="1">
        <v>43928.028900462959</v>
      </c>
    </row>
    <row r="1003" spans="1:16" x14ac:dyDescent="0.25">
      <c r="A1003">
        <v>531047</v>
      </c>
      <c r="B1003" t="s">
        <v>0</v>
      </c>
      <c r="C1003" t="s">
        <v>48</v>
      </c>
      <c r="D1003" t="s">
        <v>46</v>
      </c>
      <c r="E1003" t="s">
        <v>3</v>
      </c>
      <c r="F1003" t="s">
        <v>3</v>
      </c>
      <c r="G1003" t="s">
        <v>15</v>
      </c>
      <c r="H1003" s="1">
        <v>43927</v>
      </c>
      <c r="I1003" t="str">
        <f t="shared" si="31"/>
        <v>43927</v>
      </c>
      <c r="J1003" t="str">
        <f t="shared" si="32"/>
        <v>43927KitaleGreen Peas</v>
      </c>
      <c r="K1003">
        <v>63</v>
      </c>
      <c r="L1003">
        <v>58</v>
      </c>
      <c r="M1003" t="s">
        <v>5</v>
      </c>
      <c r="N1003" t="s">
        <v>6</v>
      </c>
      <c r="O1003">
        <v>1</v>
      </c>
      <c r="P1003" s="1">
        <v>43928.028923611113</v>
      </c>
    </row>
    <row r="1004" spans="1:16" x14ac:dyDescent="0.25">
      <c r="A1004">
        <v>531053</v>
      </c>
      <c r="B1004" t="s">
        <v>0</v>
      </c>
      <c r="C1004" t="s">
        <v>47</v>
      </c>
      <c r="D1004" t="s">
        <v>46</v>
      </c>
      <c r="E1004" t="s">
        <v>29</v>
      </c>
      <c r="F1004" t="s">
        <v>30</v>
      </c>
      <c r="G1004" t="s">
        <v>31</v>
      </c>
      <c r="H1004" s="1">
        <v>43927</v>
      </c>
      <c r="I1004" t="str">
        <f t="shared" si="31"/>
        <v>43927</v>
      </c>
      <c r="J1004" t="str">
        <f t="shared" si="32"/>
        <v>43927NairobiDry Maize</v>
      </c>
      <c r="K1004">
        <v>40</v>
      </c>
      <c r="L1004">
        <v>36</v>
      </c>
      <c r="M1004" t="s">
        <v>5</v>
      </c>
      <c r="N1004" t="s">
        <v>6</v>
      </c>
      <c r="O1004">
        <v>0</v>
      </c>
      <c r="P1004" s="1">
        <v>43929.95857638889</v>
      </c>
    </row>
    <row r="1005" spans="1:16" x14ac:dyDescent="0.25">
      <c r="A1005">
        <v>531055</v>
      </c>
      <c r="B1005" t="s">
        <v>0</v>
      </c>
      <c r="C1005" t="s">
        <v>19</v>
      </c>
      <c r="D1005" t="s">
        <v>11</v>
      </c>
      <c r="E1005" t="s">
        <v>13</v>
      </c>
      <c r="F1005" t="s">
        <v>13</v>
      </c>
      <c r="G1005" t="s">
        <v>28</v>
      </c>
      <c r="H1005" s="1">
        <v>43927</v>
      </c>
      <c r="I1005" t="str">
        <f t="shared" si="31"/>
        <v>43927</v>
      </c>
      <c r="J1005" t="str">
        <f t="shared" si="32"/>
        <v>43927KoberoRed Beans</v>
      </c>
      <c r="K1005">
        <v>62</v>
      </c>
      <c r="L1005">
        <v>56</v>
      </c>
      <c r="M1005" t="s">
        <v>5</v>
      </c>
      <c r="N1005" t="s">
        <v>6</v>
      </c>
      <c r="O1005">
        <v>1</v>
      </c>
      <c r="P1005" s="1">
        <v>43928.028969907406</v>
      </c>
    </row>
    <row r="1006" spans="1:16" x14ac:dyDescent="0.25">
      <c r="A1006">
        <v>531058</v>
      </c>
      <c r="B1006" t="s">
        <v>0</v>
      </c>
      <c r="C1006" t="s">
        <v>16</v>
      </c>
      <c r="D1006" t="s">
        <v>7</v>
      </c>
      <c r="E1006" t="s">
        <v>3</v>
      </c>
      <c r="F1006" t="s">
        <v>3</v>
      </c>
      <c r="G1006" t="s">
        <v>4</v>
      </c>
      <c r="H1006" s="1">
        <v>43927</v>
      </c>
      <c r="I1006" t="str">
        <f t="shared" si="31"/>
        <v>43927</v>
      </c>
      <c r="J1006" t="str">
        <f t="shared" si="32"/>
        <v>43927GicumbiCowpeas</v>
      </c>
      <c r="K1006">
        <v>137</v>
      </c>
      <c r="L1006">
        <v>125</v>
      </c>
      <c r="M1006" t="s">
        <v>5</v>
      </c>
      <c r="N1006" t="s">
        <v>6</v>
      </c>
      <c r="O1006">
        <v>1</v>
      </c>
      <c r="P1006" s="1">
        <v>43928.028981481482</v>
      </c>
    </row>
    <row r="1007" spans="1:16" x14ac:dyDescent="0.25">
      <c r="A1007">
        <v>531062</v>
      </c>
      <c r="B1007" t="s">
        <v>0</v>
      </c>
      <c r="C1007" t="s">
        <v>35</v>
      </c>
      <c r="D1007" t="s">
        <v>11</v>
      </c>
      <c r="E1007" t="s">
        <v>3</v>
      </c>
      <c r="F1007" t="s">
        <v>3</v>
      </c>
      <c r="G1007" t="s">
        <v>15</v>
      </c>
      <c r="H1007" s="1">
        <v>43927</v>
      </c>
      <c r="I1007" t="str">
        <f t="shared" si="31"/>
        <v>43927</v>
      </c>
      <c r="J1007" t="str">
        <f t="shared" si="32"/>
        <v>43927NgoziGreen Peas</v>
      </c>
      <c r="K1007">
        <v>168</v>
      </c>
      <c r="L1007">
        <v>162</v>
      </c>
      <c r="M1007" t="s">
        <v>5</v>
      </c>
      <c r="N1007" t="s">
        <v>6</v>
      </c>
      <c r="O1007">
        <v>1</v>
      </c>
      <c r="P1007" s="1">
        <v>43928.029016203705</v>
      </c>
    </row>
    <row r="1008" spans="1:16" x14ac:dyDescent="0.25">
      <c r="A1008">
        <v>531063</v>
      </c>
      <c r="B1008" t="s">
        <v>0</v>
      </c>
      <c r="C1008" t="s">
        <v>47</v>
      </c>
      <c r="D1008" t="s">
        <v>46</v>
      </c>
      <c r="E1008" t="s">
        <v>3</v>
      </c>
      <c r="F1008" t="s">
        <v>3</v>
      </c>
      <c r="G1008" t="s">
        <v>15</v>
      </c>
      <c r="H1008" s="1">
        <v>43927</v>
      </c>
      <c r="I1008" t="str">
        <f t="shared" si="31"/>
        <v>43927</v>
      </c>
      <c r="J1008" t="str">
        <f t="shared" si="32"/>
        <v>43927NairobiGreen Peas</v>
      </c>
      <c r="K1008">
        <v>60</v>
      </c>
      <c r="L1008">
        <v>58</v>
      </c>
      <c r="M1008" t="s">
        <v>5</v>
      </c>
      <c r="N1008" t="s">
        <v>6</v>
      </c>
      <c r="O1008">
        <v>1</v>
      </c>
      <c r="P1008" s="1">
        <v>43928.029027777775</v>
      </c>
    </row>
    <row r="1009" spans="1:16" x14ac:dyDescent="0.25">
      <c r="A1009">
        <v>531066</v>
      </c>
      <c r="B1009" t="s">
        <v>0</v>
      </c>
      <c r="C1009" t="s">
        <v>36</v>
      </c>
      <c r="D1009" t="s">
        <v>7</v>
      </c>
      <c r="E1009" t="s">
        <v>3</v>
      </c>
      <c r="F1009" t="s">
        <v>3</v>
      </c>
      <c r="G1009" t="s">
        <v>15</v>
      </c>
      <c r="H1009" s="1">
        <v>43927</v>
      </c>
      <c r="I1009" t="str">
        <f t="shared" si="31"/>
        <v>43927</v>
      </c>
      <c r="J1009" t="str">
        <f t="shared" si="32"/>
        <v>43927KimironkoGreen Peas</v>
      </c>
      <c r="K1009">
        <v>137</v>
      </c>
      <c r="L1009">
        <v>114</v>
      </c>
      <c r="M1009" t="s">
        <v>5</v>
      </c>
      <c r="N1009" t="s">
        <v>6</v>
      </c>
      <c r="O1009">
        <v>1</v>
      </c>
      <c r="P1009" s="1">
        <v>43928.029050925928</v>
      </c>
    </row>
    <row r="1010" spans="1:16" x14ac:dyDescent="0.25">
      <c r="A1010">
        <v>531067</v>
      </c>
      <c r="B1010" t="s">
        <v>0</v>
      </c>
      <c r="C1010" t="s">
        <v>35</v>
      </c>
      <c r="D1010" t="s">
        <v>11</v>
      </c>
      <c r="E1010" t="s">
        <v>13</v>
      </c>
      <c r="F1010" t="s">
        <v>13</v>
      </c>
      <c r="G1010" t="s">
        <v>28</v>
      </c>
      <c r="H1010" s="1">
        <v>43927</v>
      </c>
      <c r="I1010" t="str">
        <f t="shared" si="31"/>
        <v>43927</v>
      </c>
      <c r="J1010" t="str">
        <f t="shared" si="32"/>
        <v>43927NgoziRed Beans</v>
      </c>
      <c r="K1010">
        <v>78</v>
      </c>
      <c r="L1010">
        <v>76</v>
      </c>
      <c r="M1010" t="s">
        <v>5</v>
      </c>
      <c r="N1010" t="s">
        <v>6</v>
      </c>
      <c r="O1010">
        <v>1</v>
      </c>
      <c r="P1010" s="1">
        <v>43928.029062499998</v>
      </c>
    </row>
    <row r="1011" spans="1:16" x14ac:dyDescent="0.25">
      <c r="A1011">
        <v>531069</v>
      </c>
      <c r="B1011" t="s">
        <v>0</v>
      </c>
      <c r="C1011" t="s">
        <v>35</v>
      </c>
      <c r="D1011" t="s">
        <v>11</v>
      </c>
      <c r="E1011" t="s">
        <v>22</v>
      </c>
      <c r="F1011" t="s">
        <v>23</v>
      </c>
      <c r="G1011" t="s">
        <v>23</v>
      </c>
      <c r="H1011" s="1">
        <v>43927</v>
      </c>
      <c r="I1011" t="str">
        <f t="shared" si="31"/>
        <v>43927</v>
      </c>
      <c r="J1011" t="str">
        <f t="shared" si="32"/>
        <v>43927NgoziRice</v>
      </c>
      <c r="K1011">
        <v>112</v>
      </c>
      <c r="L1011">
        <v>106</v>
      </c>
      <c r="M1011" t="s">
        <v>5</v>
      </c>
      <c r="N1011" t="s">
        <v>6</v>
      </c>
      <c r="O1011">
        <v>1</v>
      </c>
      <c r="P1011" s="1">
        <v>43928.029074074075</v>
      </c>
    </row>
    <row r="1012" spans="1:16" x14ac:dyDescent="0.25">
      <c r="A1012">
        <v>531076</v>
      </c>
      <c r="B1012" t="s">
        <v>0</v>
      </c>
      <c r="C1012" t="s">
        <v>16</v>
      </c>
      <c r="D1012" t="s">
        <v>7</v>
      </c>
      <c r="E1012" t="s">
        <v>13</v>
      </c>
      <c r="F1012" t="s">
        <v>13</v>
      </c>
      <c r="G1012" t="s">
        <v>37</v>
      </c>
      <c r="H1012" s="1">
        <v>43927</v>
      </c>
      <c r="I1012" t="str">
        <f t="shared" si="31"/>
        <v>43927</v>
      </c>
      <c r="J1012" t="str">
        <f t="shared" si="32"/>
        <v>43927GicumbiGreen Gram</v>
      </c>
      <c r="K1012">
        <v>103</v>
      </c>
      <c r="L1012">
        <v>91</v>
      </c>
      <c r="M1012" t="s">
        <v>5</v>
      </c>
      <c r="N1012" t="s">
        <v>6</v>
      </c>
      <c r="O1012">
        <v>1</v>
      </c>
      <c r="P1012" s="1">
        <v>43928.029143518521</v>
      </c>
    </row>
    <row r="1013" spans="1:16" x14ac:dyDescent="0.25">
      <c r="A1013">
        <v>531079</v>
      </c>
      <c r="B1013" t="s">
        <v>0</v>
      </c>
      <c r="C1013" t="s">
        <v>27</v>
      </c>
      <c r="D1013" t="s">
        <v>11</v>
      </c>
      <c r="E1013" t="s">
        <v>9</v>
      </c>
      <c r="F1013" t="s">
        <v>17</v>
      </c>
      <c r="G1013" t="s">
        <v>18</v>
      </c>
      <c r="H1013" s="1">
        <v>43927</v>
      </c>
      <c r="I1013" t="str">
        <f t="shared" si="31"/>
        <v>43927</v>
      </c>
      <c r="J1013" t="str">
        <f t="shared" si="32"/>
        <v>43927BujumburaRed Sorghum</v>
      </c>
      <c r="K1013">
        <v>84</v>
      </c>
      <c r="L1013">
        <v>81</v>
      </c>
      <c r="M1013" t="s">
        <v>5</v>
      </c>
      <c r="N1013" t="s">
        <v>6</v>
      </c>
      <c r="O1013">
        <v>0</v>
      </c>
      <c r="P1013" s="1">
        <v>43928.041909722226</v>
      </c>
    </row>
    <row r="1014" spans="1:16" x14ac:dyDescent="0.25">
      <c r="A1014">
        <v>531080</v>
      </c>
      <c r="B1014" t="s">
        <v>0</v>
      </c>
      <c r="C1014" t="s">
        <v>16</v>
      </c>
      <c r="D1014" t="s">
        <v>7</v>
      </c>
      <c r="E1014" t="s">
        <v>9</v>
      </c>
      <c r="F1014" t="s">
        <v>10</v>
      </c>
      <c r="G1014" t="s">
        <v>10</v>
      </c>
      <c r="H1014" s="1">
        <v>43927</v>
      </c>
      <c r="I1014" t="str">
        <f t="shared" si="31"/>
        <v>43927</v>
      </c>
      <c r="J1014" t="str">
        <f t="shared" si="32"/>
        <v>43927GicumbiWheat</v>
      </c>
      <c r="K1014">
        <v>80</v>
      </c>
      <c r="L1014">
        <v>74</v>
      </c>
      <c r="M1014" t="s">
        <v>5</v>
      </c>
      <c r="N1014" t="s">
        <v>6</v>
      </c>
      <c r="O1014">
        <v>1</v>
      </c>
      <c r="P1014" s="1">
        <v>43928.029178240744</v>
      </c>
    </row>
    <row r="1015" spans="1:16" x14ac:dyDescent="0.25">
      <c r="A1015">
        <v>533467</v>
      </c>
      <c r="B1015" t="s">
        <v>0</v>
      </c>
      <c r="C1015" t="s">
        <v>25</v>
      </c>
      <c r="D1015" t="s">
        <v>1</v>
      </c>
      <c r="E1015" t="s">
        <v>13</v>
      </c>
      <c r="F1015" t="s">
        <v>13</v>
      </c>
      <c r="G1015" t="s">
        <v>37</v>
      </c>
      <c r="H1015" s="1">
        <v>43927</v>
      </c>
      <c r="I1015" t="str">
        <f t="shared" si="31"/>
        <v>43927</v>
      </c>
      <c r="J1015" t="str">
        <f t="shared" si="32"/>
        <v>43927MasindiGreen Gram</v>
      </c>
      <c r="K1015">
        <v>92</v>
      </c>
      <c r="L1015">
        <v>84</v>
      </c>
      <c r="M1015" t="s">
        <v>5</v>
      </c>
      <c r="N1015" t="s">
        <v>6</v>
      </c>
      <c r="O1015">
        <v>1</v>
      </c>
      <c r="P1015" s="1">
        <v>43935.065937500003</v>
      </c>
    </row>
    <row r="1016" spans="1:16" x14ac:dyDescent="0.25">
      <c r="A1016">
        <v>533469</v>
      </c>
      <c r="B1016" t="s">
        <v>0</v>
      </c>
      <c r="C1016" t="s">
        <v>34</v>
      </c>
      <c r="D1016" t="s">
        <v>1</v>
      </c>
      <c r="E1016" t="s">
        <v>13</v>
      </c>
      <c r="F1016" t="s">
        <v>13</v>
      </c>
      <c r="G1016" t="s">
        <v>28</v>
      </c>
      <c r="H1016" s="1">
        <v>43927</v>
      </c>
      <c r="I1016" t="str">
        <f t="shared" si="31"/>
        <v>43927</v>
      </c>
      <c r="J1016" t="str">
        <f t="shared" si="32"/>
        <v>43927LiraRed Beans</v>
      </c>
      <c r="K1016">
        <v>106</v>
      </c>
      <c r="L1016">
        <v>98</v>
      </c>
      <c r="M1016" t="s">
        <v>5</v>
      </c>
      <c r="N1016" t="s">
        <v>6</v>
      </c>
      <c r="O1016">
        <v>1</v>
      </c>
      <c r="P1016" s="1">
        <v>43935.065937500003</v>
      </c>
    </row>
    <row r="1017" spans="1:16" x14ac:dyDescent="0.25">
      <c r="A1017">
        <v>533477</v>
      </c>
      <c r="B1017" t="s">
        <v>0</v>
      </c>
      <c r="C1017" t="s">
        <v>33</v>
      </c>
      <c r="D1017" t="s">
        <v>1</v>
      </c>
      <c r="E1017" t="s">
        <v>13</v>
      </c>
      <c r="F1017" t="s">
        <v>13</v>
      </c>
      <c r="G1017" t="s">
        <v>14</v>
      </c>
      <c r="H1017" s="1">
        <v>43927</v>
      </c>
      <c r="I1017" t="str">
        <f t="shared" si="31"/>
        <v>43927</v>
      </c>
      <c r="J1017" t="str">
        <f t="shared" si="32"/>
        <v>43927KabaleMixed Beans</v>
      </c>
      <c r="K1017">
        <v>98</v>
      </c>
      <c r="L1017">
        <v>84</v>
      </c>
      <c r="M1017" t="s">
        <v>5</v>
      </c>
      <c r="N1017" t="s">
        <v>6</v>
      </c>
      <c r="O1017">
        <v>1</v>
      </c>
      <c r="P1017" s="1">
        <v>43935.066087962965</v>
      </c>
    </row>
    <row r="1018" spans="1:16" x14ac:dyDescent="0.25">
      <c r="A1018">
        <v>533479</v>
      </c>
      <c r="B1018" t="s">
        <v>0</v>
      </c>
      <c r="C1018" t="s">
        <v>34</v>
      </c>
      <c r="D1018" t="s">
        <v>1</v>
      </c>
      <c r="E1018" t="s">
        <v>9</v>
      </c>
      <c r="F1018" t="s">
        <v>20</v>
      </c>
      <c r="G1018" t="s">
        <v>21</v>
      </c>
      <c r="H1018" s="1">
        <v>43927</v>
      </c>
      <c r="I1018" t="str">
        <f t="shared" si="31"/>
        <v>43927</v>
      </c>
      <c r="J1018" t="str">
        <f t="shared" si="32"/>
        <v>43927LiraMillet Grain</v>
      </c>
      <c r="K1018">
        <v>50</v>
      </c>
      <c r="L1018">
        <v>45</v>
      </c>
      <c r="M1018" t="s">
        <v>5</v>
      </c>
      <c r="N1018" t="s">
        <v>6</v>
      </c>
      <c r="O1018">
        <v>1</v>
      </c>
      <c r="P1018" s="1">
        <v>43935.066134259258</v>
      </c>
    </row>
    <row r="1019" spans="1:16" x14ac:dyDescent="0.25">
      <c r="A1019">
        <v>533482</v>
      </c>
      <c r="B1019" t="s">
        <v>0</v>
      </c>
      <c r="C1019" t="s">
        <v>32</v>
      </c>
      <c r="D1019" t="s">
        <v>1</v>
      </c>
      <c r="E1019" t="s">
        <v>9</v>
      </c>
      <c r="F1019" t="s">
        <v>17</v>
      </c>
      <c r="G1019" t="s">
        <v>18</v>
      </c>
      <c r="H1019" s="1">
        <v>43927</v>
      </c>
      <c r="I1019" t="str">
        <f t="shared" si="31"/>
        <v>43927</v>
      </c>
      <c r="J1019" t="str">
        <f t="shared" si="32"/>
        <v>43927KapchorwaRed Sorghum</v>
      </c>
      <c r="K1019">
        <v>42</v>
      </c>
      <c r="L1019">
        <v>29</v>
      </c>
      <c r="M1019" t="s">
        <v>5</v>
      </c>
      <c r="N1019" t="s">
        <v>6</v>
      </c>
      <c r="O1019">
        <v>1</v>
      </c>
      <c r="P1019" s="1">
        <v>43935.066157407404</v>
      </c>
    </row>
    <row r="1020" spans="1:16" x14ac:dyDescent="0.25">
      <c r="A1020">
        <v>533489</v>
      </c>
      <c r="B1020" t="s">
        <v>0</v>
      </c>
      <c r="C1020" t="s">
        <v>33</v>
      </c>
      <c r="D1020" t="s">
        <v>1</v>
      </c>
      <c r="E1020" t="s">
        <v>29</v>
      </c>
      <c r="F1020" t="s">
        <v>30</v>
      </c>
      <c r="G1020" t="s">
        <v>31</v>
      </c>
      <c r="H1020" s="1">
        <v>43927</v>
      </c>
      <c r="I1020" t="str">
        <f t="shared" si="31"/>
        <v>43927</v>
      </c>
      <c r="J1020" t="str">
        <f t="shared" si="32"/>
        <v>43927KabaleDry Maize</v>
      </c>
      <c r="K1020">
        <v>42</v>
      </c>
      <c r="L1020">
        <v>31</v>
      </c>
      <c r="M1020" t="s">
        <v>5</v>
      </c>
      <c r="N1020" t="s">
        <v>6</v>
      </c>
      <c r="O1020">
        <v>1</v>
      </c>
      <c r="P1020" s="1">
        <v>43935.06621527778</v>
      </c>
    </row>
    <row r="1021" spans="1:16" x14ac:dyDescent="0.25">
      <c r="A1021">
        <v>533497</v>
      </c>
      <c r="B1021" t="s">
        <v>0</v>
      </c>
      <c r="C1021" t="s">
        <v>25</v>
      </c>
      <c r="D1021" t="s">
        <v>1</v>
      </c>
      <c r="E1021" t="s">
        <v>9</v>
      </c>
      <c r="F1021" t="s">
        <v>17</v>
      </c>
      <c r="G1021" t="s">
        <v>18</v>
      </c>
      <c r="H1021" s="1">
        <v>43927</v>
      </c>
      <c r="I1021" t="str">
        <f t="shared" si="31"/>
        <v>43927</v>
      </c>
      <c r="J1021" t="str">
        <f t="shared" si="32"/>
        <v>43927MasindiRed Sorghum</v>
      </c>
      <c r="K1021">
        <v>42</v>
      </c>
      <c r="L1021">
        <v>36</v>
      </c>
      <c r="M1021" t="s">
        <v>5</v>
      </c>
      <c r="N1021" t="s">
        <v>6</v>
      </c>
      <c r="O1021">
        <v>1</v>
      </c>
      <c r="P1021" s="1">
        <v>43935.066423611112</v>
      </c>
    </row>
    <row r="1022" spans="1:16" x14ac:dyDescent="0.25">
      <c r="A1022">
        <v>533500</v>
      </c>
      <c r="B1022" t="s">
        <v>0</v>
      </c>
      <c r="C1022" t="s">
        <v>25</v>
      </c>
      <c r="D1022" t="s">
        <v>1</v>
      </c>
      <c r="E1022" t="s">
        <v>13</v>
      </c>
      <c r="F1022" t="s">
        <v>13</v>
      </c>
      <c r="G1022" t="s">
        <v>40</v>
      </c>
      <c r="H1022" s="1">
        <v>43927</v>
      </c>
      <c r="I1022" t="str">
        <f t="shared" si="31"/>
        <v>43927</v>
      </c>
      <c r="J1022" t="str">
        <f t="shared" si="32"/>
        <v>43927MasindiBlack Beans (Dolichos)</v>
      </c>
      <c r="K1022">
        <v>92</v>
      </c>
      <c r="L1022">
        <v>84</v>
      </c>
      <c r="M1022" t="s">
        <v>5</v>
      </c>
      <c r="N1022" t="s">
        <v>6</v>
      </c>
      <c r="O1022">
        <v>1</v>
      </c>
      <c r="P1022" s="1">
        <v>43935.066458333335</v>
      </c>
    </row>
    <row r="1023" spans="1:16" x14ac:dyDescent="0.25">
      <c r="A1023">
        <v>533501</v>
      </c>
      <c r="B1023" t="s">
        <v>0</v>
      </c>
      <c r="C1023" t="s">
        <v>2</v>
      </c>
      <c r="D1023" t="s">
        <v>1</v>
      </c>
      <c r="E1023" t="s">
        <v>13</v>
      </c>
      <c r="F1023" t="s">
        <v>13</v>
      </c>
      <c r="G1023" t="s">
        <v>40</v>
      </c>
      <c r="H1023" s="1">
        <v>43927</v>
      </c>
      <c r="I1023" t="str">
        <f t="shared" si="31"/>
        <v>43927</v>
      </c>
      <c r="J1023" t="str">
        <f t="shared" si="32"/>
        <v>43927KampalaBlack Beans (Dolichos)</v>
      </c>
      <c r="K1023">
        <v>92</v>
      </c>
      <c r="L1023">
        <v>84</v>
      </c>
      <c r="M1023" t="s">
        <v>5</v>
      </c>
      <c r="N1023" t="s">
        <v>6</v>
      </c>
      <c r="O1023">
        <v>1</v>
      </c>
      <c r="P1023" s="1">
        <v>43935.066469907404</v>
      </c>
    </row>
    <row r="1024" spans="1:16" x14ac:dyDescent="0.25">
      <c r="A1024">
        <v>533507</v>
      </c>
      <c r="B1024" t="s">
        <v>0</v>
      </c>
      <c r="C1024" t="s">
        <v>25</v>
      </c>
      <c r="D1024" t="s">
        <v>1</v>
      </c>
      <c r="E1024" t="s">
        <v>3</v>
      </c>
      <c r="F1024" t="s">
        <v>3</v>
      </c>
      <c r="G1024" t="s">
        <v>15</v>
      </c>
      <c r="H1024" s="1">
        <v>43927</v>
      </c>
      <c r="I1024" t="str">
        <f t="shared" si="31"/>
        <v>43927</v>
      </c>
      <c r="J1024" t="str">
        <f t="shared" si="32"/>
        <v>43927MasindiGreen Peas</v>
      </c>
      <c r="K1024">
        <v>140</v>
      </c>
      <c r="L1024">
        <v>126</v>
      </c>
      <c r="M1024" t="s">
        <v>5</v>
      </c>
      <c r="N1024" t="s">
        <v>6</v>
      </c>
      <c r="O1024">
        <v>1</v>
      </c>
      <c r="P1024" s="1">
        <v>43935.066550925927</v>
      </c>
    </row>
    <row r="1025" spans="1:16" x14ac:dyDescent="0.25">
      <c r="A1025">
        <v>533510</v>
      </c>
      <c r="B1025" t="s">
        <v>0</v>
      </c>
      <c r="C1025" t="s">
        <v>25</v>
      </c>
      <c r="D1025" t="s">
        <v>1</v>
      </c>
      <c r="E1025" t="s">
        <v>13</v>
      </c>
      <c r="F1025" t="s">
        <v>13</v>
      </c>
      <c r="G1025" t="s">
        <v>28</v>
      </c>
      <c r="H1025" s="1">
        <v>43927</v>
      </c>
      <c r="I1025" t="str">
        <f t="shared" si="31"/>
        <v>43927</v>
      </c>
      <c r="J1025" t="str">
        <f t="shared" si="32"/>
        <v>43927MasindiRed Beans</v>
      </c>
      <c r="K1025">
        <v>106</v>
      </c>
      <c r="L1025">
        <v>98</v>
      </c>
      <c r="M1025" t="s">
        <v>5</v>
      </c>
      <c r="N1025" t="s">
        <v>6</v>
      </c>
      <c r="O1025">
        <v>1</v>
      </c>
      <c r="P1025" s="1">
        <v>43935.066631944443</v>
      </c>
    </row>
    <row r="1026" spans="1:16" x14ac:dyDescent="0.25">
      <c r="A1026">
        <v>533514</v>
      </c>
      <c r="B1026" t="s">
        <v>0</v>
      </c>
      <c r="C1026" t="s">
        <v>38</v>
      </c>
      <c r="D1026" t="s">
        <v>1</v>
      </c>
      <c r="E1026" t="s">
        <v>9</v>
      </c>
      <c r="F1026" t="s">
        <v>17</v>
      </c>
      <c r="G1026" t="s">
        <v>18</v>
      </c>
      <c r="H1026" s="1">
        <v>43927</v>
      </c>
      <c r="I1026" t="str">
        <f t="shared" ref="I1026:I1089" si="33">LEFT(H1026,10)</f>
        <v>43927</v>
      </c>
      <c r="J1026" t="str">
        <f t="shared" si="32"/>
        <v>43927GuluRed Sorghum</v>
      </c>
      <c r="K1026">
        <v>34</v>
      </c>
      <c r="L1026">
        <v>28</v>
      </c>
      <c r="M1026" t="s">
        <v>5</v>
      </c>
      <c r="N1026" t="s">
        <v>6</v>
      </c>
      <c r="O1026">
        <v>1</v>
      </c>
      <c r="P1026" s="1">
        <v>43935.066666666666</v>
      </c>
    </row>
    <row r="1027" spans="1:16" x14ac:dyDescent="0.25">
      <c r="A1027">
        <v>533515</v>
      </c>
      <c r="B1027" t="s">
        <v>0</v>
      </c>
      <c r="C1027" t="s">
        <v>32</v>
      </c>
      <c r="D1027" t="s">
        <v>1</v>
      </c>
      <c r="E1027" t="s">
        <v>13</v>
      </c>
      <c r="F1027" t="s">
        <v>13</v>
      </c>
      <c r="G1027" t="s">
        <v>40</v>
      </c>
      <c r="H1027" s="1">
        <v>43927</v>
      </c>
      <c r="I1027" t="str">
        <f t="shared" si="33"/>
        <v>43927</v>
      </c>
      <c r="J1027" t="str">
        <f t="shared" si="32"/>
        <v>43927KapchorwaBlack Beans (Dolichos)</v>
      </c>
      <c r="K1027">
        <v>78</v>
      </c>
      <c r="L1027">
        <v>73</v>
      </c>
      <c r="M1027" t="s">
        <v>5</v>
      </c>
      <c r="N1027" t="s">
        <v>6</v>
      </c>
      <c r="O1027">
        <v>1</v>
      </c>
      <c r="P1027" s="1">
        <v>43935.066689814812</v>
      </c>
    </row>
    <row r="1028" spans="1:16" x14ac:dyDescent="0.25">
      <c r="A1028">
        <v>533520</v>
      </c>
      <c r="B1028" t="s">
        <v>0</v>
      </c>
      <c r="C1028" t="s">
        <v>34</v>
      </c>
      <c r="D1028" t="s">
        <v>1</v>
      </c>
      <c r="E1028" t="s">
        <v>13</v>
      </c>
      <c r="F1028" t="s">
        <v>13</v>
      </c>
      <c r="G1028" t="s">
        <v>37</v>
      </c>
      <c r="H1028" s="1">
        <v>43927</v>
      </c>
      <c r="I1028" t="str">
        <f t="shared" si="33"/>
        <v>43927</v>
      </c>
      <c r="J1028" t="str">
        <f t="shared" si="32"/>
        <v>43927LiraGreen Gram</v>
      </c>
      <c r="K1028">
        <v>92</v>
      </c>
      <c r="L1028">
        <v>84</v>
      </c>
      <c r="M1028" t="s">
        <v>5</v>
      </c>
      <c r="N1028" t="s">
        <v>6</v>
      </c>
      <c r="O1028">
        <v>1</v>
      </c>
      <c r="P1028" s="1">
        <v>43935.066736111112</v>
      </c>
    </row>
    <row r="1029" spans="1:16" x14ac:dyDescent="0.25">
      <c r="A1029">
        <v>533521</v>
      </c>
      <c r="B1029" t="s">
        <v>0</v>
      </c>
      <c r="C1029" t="s">
        <v>2</v>
      </c>
      <c r="D1029" t="s">
        <v>1</v>
      </c>
      <c r="E1029" t="s">
        <v>22</v>
      </c>
      <c r="F1029" t="s">
        <v>23</v>
      </c>
      <c r="G1029" t="s">
        <v>24</v>
      </c>
      <c r="H1029" s="1">
        <v>43927</v>
      </c>
      <c r="I1029" t="str">
        <f t="shared" si="33"/>
        <v>43927</v>
      </c>
      <c r="J1029" t="str">
        <f t="shared" si="32"/>
        <v>43927KampalaImported Rice</v>
      </c>
      <c r="K1029">
        <v>126</v>
      </c>
      <c r="L1029">
        <v>106</v>
      </c>
      <c r="M1029" t="s">
        <v>5</v>
      </c>
      <c r="N1029" t="s">
        <v>6</v>
      </c>
      <c r="O1029">
        <v>1</v>
      </c>
      <c r="P1029" s="1">
        <v>43935.066747685189</v>
      </c>
    </row>
    <row r="1030" spans="1:16" x14ac:dyDescent="0.25">
      <c r="A1030">
        <v>533522</v>
      </c>
      <c r="B1030" t="s">
        <v>0</v>
      </c>
      <c r="C1030" t="s">
        <v>38</v>
      </c>
      <c r="D1030" t="s">
        <v>1</v>
      </c>
      <c r="E1030" t="s">
        <v>13</v>
      </c>
      <c r="F1030" t="s">
        <v>13</v>
      </c>
      <c r="G1030" t="s">
        <v>37</v>
      </c>
      <c r="H1030" s="1">
        <v>43927</v>
      </c>
      <c r="I1030" t="str">
        <f t="shared" si="33"/>
        <v>43927</v>
      </c>
      <c r="J1030" t="str">
        <f t="shared" si="32"/>
        <v>43927GuluGreen Gram</v>
      </c>
      <c r="K1030">
        <v>84</v>
      </c>
      <c r="L1030">
        <v>78</v>
      </c>
      <c r="M1030" t="s">
        <v>5</v>
      </c>
      <c r="N1030" t="s">
        <v>6</v>
      </c>
      <c r="O1030">
        <v>1</v>
      </c>
      <c r="P1030" s="1">
        <v>43935.066759259258</v>
      </c>
    </row>
    <row r="1031" spans="1:16" x14ac:dyDescent="0.25">
      <c r="A1031">
        <v>533527</v>
      </c>
      <c r="B1031" t="s">
        <v>0</v>
      </c>
      <c r="C1031" t="s">
        <v>32</v>
      </c>
      <c r="D1031" t="s">
        <v>1</v>
      </c>
      <c r="E1031" t="s">
        <v>9</v>
      </c>
      <c r="F1031" t="s">
        <v>20</v>
      </c>
      <c r="G1031" t="s">
        <v>21</v>
      </c>
      <c r="H1031" s="1">
        <v>43927</v>
      </c>
      <c r="I1031" t="str">
        <f t="shared" si="33"/>
        <v>43927</v>
      </c>
      <c r="J1031" t="str">
        <f t="shared" si="32"/>
        <v>43927KapchorwaMillet Grain</v>
      </c>
      <c r="K1031">
        <v>50</v>
      </c>
      <c r="L1031">
        <v>45</v>
      </c>
      <c r="M1031" t="s">
        <v>5</v>
      </c>
      <c r="N1031" t="s">
        <v>6</v>
      </c>
      <c r="O1031">
        <v>1</v>
      </c>
      <c r="P1031" s="1">
        <v>43935.066793981481</v>
      </c>
    </row>
    <row r="1032" spans="1:16" x14ac:dyDescent="0.25">
      <c r="A1032">
        <v>533529</v>
      </c>
      <c r="B1032" t="s">
        <v>0</v>
      </c>
      <c r="C1032" t="s">
        <v>32</v>
      </c>
      <c r="D1032" t="s">
        <v>1</v>
      </c>
      <c r="E1032" t="s">
        <v>22</v>
      </c>
      <c r="F1032" t="s">
        <v>23</v>
      </c>
      <c r="G1032" t="s">
        <v>24</v>
      </c>
      <c r="H1032" s="1">
        <v>43927</v>
      </c>
      <c r="I1032" t="str">
        <f t="shared" si="33"/>
        <v>43927</v>
      </c>
      <c r="J1032" t="str">
        <f t="shared" si="32"/>
        <v>43927KapchorwaImported Rice</v>
      </c>
      <c r="K1032">
        <v>126</v>
      </c>
      <c r="L1032">
        <v>106</v>
      </c>
      <c r="M1032" t="s">
        <v>5</v>
      </c>
      <c r="N1032" t="s">
        <v>6</v>
      </c>
      <c r="O1032">
        <v>1</v>
      </c>
      <c r="P1032" s="1">
        <v>43935.066817129627</v>
      </c>
    </row>
    <row r="1033" spans="1:16" x14ac:dyDescent="0.25">
      <c r="A1033">
        <v>533536</v>
      </c>
      <c r="B1033" t="s">
        <v>0</v>
      </c>
      <c r="C1033" t="s">
        <v>38</v>
      </c>
      <c r="D1033" t="s">
        <v>1</v>
      </c>
      <c r="E1033" t="s">
        <v>9</v>
      </c>
      <c r="F1033" t="s">
        <v>20</v>
      </c>
      <c r="G1033" t="s">
        <v>21</v>
      </c>
      <c r="H1033" s="1">
        <v>43927</v>
      </c>
      <c r="I1033" t="str">
        <f t="shared" si="33"/>
        <v>43927</v>
      </c>
      <c r="J1033" t="str">
        <f t="shared" si="32"/>
        <v>43927GuluMillet Grain</v>
      </c>
      <c r="K1033">
        <v>50</v>
      </c>
      <c r="L1033">
        <v>42</v>
      </c>
      <c r="M1033" t="s">
        <v>5</v>
      </c>
      <c r="N1033" t="s">
        <v>6</v>
      </c>
      <c r="O1033">
        <v>1</v>
      </c>
      <c r="P1033" s="1">
        <v>43935.066874999997</v>
      </c>
    </row>
    <row r="1034" spans="1:16" x14ac:dyDescent="0.25">
      <c r="A1034">
        <v>533544</v>
      </c>
      <c r="B1034" t="s">
        <v>0</v>
      </c>
      <c r="C1034" t="s">
        <v>32</v>
      </c>
      <c r="D1034" t="s">
        <v>1</v>
      </c>
      <c r="E1034" t="s">
        <v>13</v>
      </c>
      <c r="F1034" t="s">
        <v>13</v>
      </c>
      <c r="G1034" t="s">
        <v>28</v>
      </c>
      <c r="H1034" s="1">
        <v>43927</v>
      </c>
      <c r="I1034" t="str">
        <f t="shared" si="33"/>
        <v>43927</v>
      </c>
      <c r="J1034" t="str">
        <f t="shared" si="32"/>
        <v>43927KapchorwaRed Beans</v>
      </c>
      <c r="K1034">
        <v>106</v>
      </c>
      <c r="L1034">
        <v>98</v>
      </c>
      <c r="M1034" t="s">
        <v>5</v>
      </c>
      <c r="N1034" t="s">
        <v>6</v>
      </c>
      <c r="O1034">
        <v>1</v>
      </c>
      <c r="P1034" s="1">
        <v>43935.067002314812</v>
      </c>
    </row>
    <row r="1035" spans="1:16" x14ac:dyDescent="0.25">
      <c r="A1035">
        <v>533548</v>
      </c>
      <c r="B1035" t="s">
        <v>0</v>
      </c>
      <c r="C1035" t="s">
        <v>33</v>
      </c>
      <c r="D1035" t="s">
        <v>1</v>
      </c>
      <c r="E1035" t="s">
        <v>9</v>
      </c>
      <c r="F1035" t="s">
        <v>17</v>
      </c>
      <c r="G1035" t="s">
        <v>18</v>
      </c>
      <c r="H1035" s="1">
        <v>43927</v>
      </c>
      <c r="I1035" t="str">
        <f t="shared" si="33"/>
        <v>43927</v>
      </c>
      <c r="J1035" t="str">
        <f t="shared" si="32"/>
        <v>43927KabaleRed Sorghum</v>
      </c>
      <c r="K1035">
        <v>42</v>
      </c>
      <c r="L1035">
        <v>34</v>
      </c>
      <c r="M1035" t="s">
        <v>5</v>
      </c>
      <c r="N1035" t="s">
        <v>6</v>
      </c>
      <c r="O1035">
        <v>1</v>
      </c>
      <c r="P1035" s="1">
        <v>43935.067060185182</v>
      </c>
    </row>
    <row r="1036" spans="1:16" x14ac:dyDescent="0.25">
      <c r="A1036">
        <v>533550</v>
      </c>
      <c r="B1036" t="s">
        <v>0</v>
      </c>
      <c r="C1036" t="s">
        <v>25</v>
      </c>
      <c r="D1036" t="s">
        <v>1</v>
      </c>
      <c r="E1036" t="s">
        <v>3</v>
      </c>
      <c r="F1036" t="s">
        <v>3</v>
      </c>
      <c r="G1036" t="s">
        <v>4</v>
      </c>
      <c r="H1036" s="1">
        <v>43927</v>
      </c>
      <c r="I1036" t="str">
        <f t="shared" si="33"/>
        <v>43927</v>
      </c>
      <c r="J1036" t="str">
        <f t="shared" si="32"/>
        <v>43927MasindiCowpeas</v>
      </c>
      <c r="K1036">
        <v>126</v>
      </c>
      <c r="L1036">
        <v>106</v>
      </c>
      <c r="M1036" t="s">
        <v>5</v>
      </c>
      <c r="N1036" t="s">
        <v>6</v>
      </c>
      <c r="O1036">
        <v>1</v>
      </c>
      <c r="P1036" s="1">
        <v>43935.067094907405</v>
      </c>
    </row>
    <row r="1037" spans="1:16" x14ac:dyDescent="0.25">
      <c r="A1037">
        <v>533554</v>
      </c>
      <c r="B1037" t="s">
        <v>0</v>
      </c>
      <c r="C1037" t="s">
        <v>2</v>
      </c>
      <c r="D1037" t="s">
        <v>1</v>
      </c>
      <c r="E1037" t="s">
        <v>13</v>
      </c>
      <c r="F1037" t="s">
        <v>13</v>
      </c>
      <c r="G1037" t="s">
        <v>37</v>
      </c>
      <c r="H1037" s="1">
        <v>43927</v>
      </c>
      <c r="I1037" t="str">
        <f t="shared" si="33"/>
        <v>43927</v>
      </c>
      <c r="J1037" t="str">
        <f t="shared" ref="J1037:J1100" si="34">I1037&amp;C1037&amp;G1037</f>
        <v>43927KampalaGreen Gram</v>
      </c>
      <c r="K1037">
        <v>126</v>
      </c>
      <c r="L1037">
        <v>112</v>
      </c>
      <c r="M1037" t="s">
        <v>5</v>
      </c>
      <c r="N1037" t="s">
        <v>6</v>
      </c>
      <c r="O1037">
        <v>1</v>
      </c>
      <c r="P1037" s="1">
        <v>43935.067129629628</v>
      </c>
    </row>
    <row r="1038" spans="1:16" x14ac:dyDescent="0.25">
      <c r="A1038">
        <v>533560</v>
      </c>
      <c r="B1038" t="s">
        <v>0</v>
      </c>
      <c r="C1038" t="s">
        <v>25</v>
      </c>
      <c r="D1038" t="s">
        <v>1</v>
      </c>
      <c r="E1038" t="s">
        <v>22</v>
      </c>
      <c r="F1038" t="s">
        <v>23</v>
      </c>
      <c r="G1038" t="s">
        <v>24</v>
      </c>
      <c r="H1038" s="1">
        <v>43927</v>
      </c>
      <c r="I1038" t="str">
        <f t="shared" si="33"/>
        <v>43927</v>
      </c>
      <c r="J1038" t="str">
        <f t="shared" si="34"/>
        <v>43927MasindiImported Rice</v>
      </c>
      <c r="K1038">
        <v>112</v>
      </c>
      <c r="L1038">
        <v>106</v>
      </c>
      <c r="M1038" t="s">
        <v>5</v>
      </c>
      <c r="N1038" t="s">
        <v>6</v>
      </c>
      <c r="O1038">
        <v>1</v>
      </c>
      <c r="P1038" s="1">
        <v>43935.067187499997</v>
      </c>
    </row>
    <row r="1039" spans="1:16" x14ac:dyDescent="0.25">
      <c r="A1039">
        <v>533562</v>
      </c>
      <c r="B1039" t="s">
        <v>0</v>
      </c>
      <c r="C1039" t="s">
        <v>38</v>
      </c>
      <c r="D1039" t="s">
        <v>1</v>
      </c>
      <c r="E1039" t="s">
        <v>22</v>
      </c>
      <c r="F1039" t="s">
        <v>23</v>
      </c>
      <c r="G1039" t="s">
        <v>24</v>
      </c>
      <c r="H1039" s="1">
        <v>43927</v>
      </c>
      <c r="I1039" t="str">
        <f t="shared" si="33"/>
        <v>43927</v>
      </c>
      <c r="J1039" t="str">
        <f t="shared" si="34"/>
        <v>43927GuluImported Rice</v>
      </c>
      <c r="K1039">
        <v>112</v>
      </c>
      <c r="L1039">
        <v>106</v>
      </c>
      <c r="M1039" t="s">
        <v>5</v>
      </c>
      <c r="N1039" t="s">
        <v>6</v>
      </c>
      <c r="O1039">
        <v>1</v>
      </c>
      <c r="P1039" s="1">
        <v>43935.06722222222</v>
      </c>
    </row>
    <row r="1040" spans="1:16" x14ac:dyDescent="0.25">
      <c r="A1040">
        <v>533567</v>
      </c>
      <c r="B1040" t="s">
        <v>0</v>
      </c>
      <c r="C1040" t="s">
        <v>34</v>
      </c>
      <c r="D1040" t="s">
        <v>1</v>
      </c>
      <c r="E1040" t="s">
        <v>13</v>
      </c>
      <c r="F1040" t="s">
        <v>13</v>
      </c>
      <c r="G1040" t="s">
        <v>14</v>
      </c>
      <c r="H1040" s="1">
        <v>43927</v>
      </c>
      <c r="I1040" t="str">
        <f t="shared" si="33"/>
        <v>43927</v>
      </c>
      <c r="J1040" t="str">
        <f t="shared" si="34"/>
        <v>43927LiraMixed Beans</v>
      </c>
      <c r="K1040">
        <v>98</v>
      </c>
      <c r="L1040">
        <v>84</v>
      </c>
      <c r="M1040" t="s">
        <v>5</v>
      </c>
      <c r="N1040" t="s">
        <v>6</v>
      </c>
      <c r="O1040">
        <v>1</v>
      </c>
      <c r="P1040" s="1">
        <v>43935.067256944443</v>
      </c>
    </row>
    <row r="1041" spans="1:16" x14ac:dyDescent="0.25">
      <c r="A1041">
        <v>533571</v>
      </c>
      <c r="B1041" t="s">
        <v>0</v>
      </c>
      <c r="C1041" t="s">
        <v>34</v>
      </c>
      <c r="D1041" t="s">
        <v>1</v>
      </c>
      <c r="E1041" t="s">
        <v>22</v>
      </c>
      <c r="F1041" t="s">
        <v>23</v>
      </c>
      <c r="G1041" t="s">
        <v>24</v>
      </c>
      <c r="H1041" s="1">
        <v>43927</v>
      </c>
      <c r="I1041" t="str">
        <f t="shared" si="33"/>
        <v>43927</v>
      </c>
      <c r="J1041" t="str">
        <f t="shared" si="34"/>
        <v>43927LiraImported Rice</v>
      </c>
      <c r="K1041">
        <v>118</v>
      </c>
      <c r="L1041">
        <v>106</v>
      </c>
      <c r="M1041" t="s">
        <v>5</v>
      </c>
      <c r="N1041" t="s">
        <v>6</v>
      </c>
      <c r="O1041">
        <v>1</v>
      </c>
      <c r="P1041" s="1">
        <v>43935.067314814813</v>
      </c>
    </row>
    <row r="1042" spans="1:16" x14ac:dyDescent="0.25">
      <c r="A1042">
        <v>533586</v>
      </c>
      <c r="B1042" t="s">
        <v>0</v>
      </c>
      <c r="C1042" t="s">
        <v>2</v>
      </c>
      <c r="D1042" t="s">
        <v>1</v>
      </c>
      <c r="E1042" t="s">
        <v>3</v>
      </c>
      <c r="F1042" t="s">
        <v>3</v>
      </c>
      <c r="G1042" t="s">
        <v>15</v>
      </c>
      <c r="H1042" s="1">
        <v>43927</v>
      </c>
      <c r="I1042" t="str">
        <f t="shared" si="33"/>
        <v>43927</v>
      </c>
      <c r="J1042" t="str">
        <f t="shared" si="34"/>
        <v>43927KampalaGreen Peas</v>
      </c>
      <c r="K1042">
        <v>224</v>
      </c>
      <c r="L1042">
        <v>168</v>
      </c>
      <c r="M1042" t="s">
        <v>5</v>
      </c>
      <c r="N1042" t="s">
        <v>6</v>
      </c>
      <c r="O1042">
        <v>1</v>
      </c>
      <c r="P1042" s="1">
        <v>43935.067465277774</v>
      </c>
    </row>
    <row r="1043" spans="1:16" x14ac:dyDescent="0.25">
      <c r="A1043">
        <v>533596</v>
      </c>
      <c r="B1043" t="s">
        <v>0</v>
      </c>
      <c r="C1043" t="s">
        <v>32</v>
      </c>
      <c r="D1043" t="s">
        <v>1</v>
      </c>
      <c r="E1043" t="s">
        <v>13</v>
      </c>
      <c r="F1043" t="s">
        <v>13</v>
      </c>
      <c r="G1043" t="s">
        <v>14</v>
      </c>
      <c r="H1043" s="1">
        <v>43927</v>
      </c>
      <c r="I1043" t="str">
        <f t="shared" si="33"/>
        <v>43927</v>
      </c>
      <c r="J1043" t="str">
        <f t="shared" si="34"/>
        <v>43927KapchorwaMixed Beans</v>
      </c>
      <c r="K1043">
        <v>98</v>
      </c>
      <c r="L1043">
        <v>84</v>
      </c>
      <c r="M1043" t="s">
        <v>5</v>
      </c>
      <c r="N1043" t="s">
        <v>6</v>
      </c>
      <c r="O1043">
        <v>1</v>
      </c>
      <c r="P1043" s="1">
        <v>43935.06753472222</v>
      </c>
    </row>
    <row r="1044" spans="1:16" x14ac:dyDescent="0.25">
      <c r="A1044">
        <v>533600</v>
      </c>
      <c r="B1044" t="s">
        <v>0</v>
      </c>
      <c r="C1044" t="s">
        <v>33</v>
      </c>
      <c r="D1044" t="s">
        <v>1</v>
      </c>
      <c r="E1044" t="s">
        <v>22</v>
      </c>
      <c r="F1044" t="s">
        <v>23</v>
      </c>
      <c r="G1044" t="s">
        <v>23</v>
      </c>
      <c r="H1044" s="1">
        <v>43927</v>
      </c>
      <c r="I1044" t="str">
        <f t="shared" si="33"/>
        <v>43927</v>
      </c>
      <c r="J1044" t="str">
        <f t="shared" si="34"/>
        <v>43927KabaleRice</v>
      </c>
      <c r="K1044">
        <v>112</v>
      </c>
      <c r="L1044">
        <v>101</v>
      </c>
      <c r="M1044" t="s">
        <v>5</v>
      </c>
      <c r="N1044" t="s">
        <v>6</v>
      </c>
      <c r="O1044">
        <v>1</v>
      </c>
      <c r="P1044" s="1">
        <v>43935.067604166667</v>
      </c>
    </row>
    <row r="1045" spans="1:16" x14ac:dyDescent="0.25">
      <c r="A1045">
        <v>533611</v>
      </c>
      <c r="B1045" t="s">
        <v>0</v>
      </c>
      <c r="C1045" t="s">
        <v>33</v>
      </c>
      <c r="D1045" t="s">
        <v>1</v>
      </c>
      <c r="E1045" t="s">
        <v>9</v>
      </c>
      <c r="F1045" t="s">
        <v>20</v>
      </c>
      <c r="G1045" t="s">
        <v>21</v>
      </c>
      <c r="H1045" s="1">
        <v>43927</v>
      </c>
      <c r="I1045" t="str">
        <f t="shared" si="33"/>
        <v>43927</v>
      </c>
      <c r="J1045" t="str">
        <f t="shared" si="34"/>
        <v>43927KabaleMillet Grain</v>
      </c>
      <c r="K1045">
        <v>56</v>
      </c>
      <c r="L1045">
        <v>45</v>
      </c>
      <c r="M1045" t="s">
        <v>5</v>
      </c>
      <c r="N1045" t="s">
        <v>6</v>
      </c>
      <c r="O1045">
        <v>1</v>
      </c>
      <c r="P1045" s="1">
        <v>43935.067685185182</v>
      </c>
    </row>
    <row r="1046" spans="1:16" x14ac:dyDescent="0.25">
      <c r="A1046">
        <v>533615</v>
      </c>
      <c r="B1046" t="s">
        <v>0</v>
      </c>
      <c r="C1046" t="s">
        <v>25</v>
      </c>
      <c r="D1046" t="s">
        <v>1</v>
      </c>
      <c r="E1046" t="s">
        <v>9</v>
      </c>
      <c r="F1046" t="s">
        <v>20</v>
      </c>
      <c r="G1046" t="s">
        <v>21</v>
      </c>
      <c r="H1046" s="1">
        <v>43927</v>
      </c>
      <c r="I1046" t="str">
        <f t="shared" si="33"/>
        <v>43927</v>
      </c>
      <c r="J1046" t="str">
        <f t="shared" si="34"/>
        <v>43927MasindiMillet Grain</v>
      </c>
      <c r="K1046">
        <v>56</v>
      </c>
      <c r="L1046">
        <v>48</v>
      </c>
      <c r="M1046" t="s">
        <v>5</v>
      </c>
      <c r="N1046" t="s">
        <v>6</v>
      </c>
      <c r="O1046">
        <v>1</v>
      </c>
      <c r="P1046" s="1">
        <v>43935.067719907405</v>
      </c>
    </row>
    <row r="1047" spans="1:16" x14ac:dyDescent="0.25">
      <c r="A1047">
        <v>533620</v>
      </c>
      <c r="B1047" t="s">
        <v>0</v>
      </c>
      <c r="C1047" t="s">
        <v>34</v>
      </c>
      <c r="D1047" t="s">
        <v>1</v>
      </c>
      <c r="E1047" t="s">
        <v>13</v>
      </c>
      <c r="F1047" t="s">
        <v>13</v>
      </c>
      <c r="G1047" t="s">
        <v>40</v>
      </c>
      <c r="H1047" s="1">
        <v>43927</v>
      </c>
      <c r="I1047" t="str">
        <f t="shared" si="33"/>
        <v>43927</v>
      </c>
      <c r="J1047" t="str">
        <f t="shared" si="34"/>
        <v>43927LiraBlack Beans (Dolichos)</v>
      </c>
      <c r="K1047">
        <v>92</v>
      </c>
      <c r="L1047">
        <v>84</v>
      </c>
      <c r="M1047" t="s">
        <v>5</v>
      </c>
      <c r="N1047" t="s">
        <v>6</v>
      </c>
      <c r="O1047">
        <v>1</v>
      </c>
      <c r="P1047" s="1">
        <v>43935.067766203705</v>
      </c>
    </row>
    <row r="1048" spans="1:16" x14ac:dyDescent="0.25">
      <c r="A1048">
        <v>533626</v>
      </c>
      <c r="B1048" t="s">
        <v>0</v>
      </c>
      <c r="C1048" t="s">
        <v>2</v>
      </c>
      <c r="D1048" t="s">
        <v>1</v>
      </c>
      <c r="E1048" t="s">
        <v>9</v>
      </c>
      <c r="F1048" t="s">
        <v>17</v>
      </c>
      <c r="G1048" t="s">
        <v>18</v>
      </c>
      <c r="H1048" s="1">
        <v>43927</v>
      </c>
      <c r="I1048" t="str">
        <f t="shared" si="33"/>
        <v>43927</v>
      </c>
      <c r="J1048" t="str">
        <f t="shared" si="34"/>
        <v>43927KampalaRed Sorghum</v>
      </c>
      <c r="K1048">
        <v>42</v>
      </c>
      <c r="L1048">
        <v>34</v>
      </c>
      <c r="M1048" t="s">
        <v>5</v>
      </c>
      <c r="N1048" t="s">
        <v>6</v>
      </c>
      <c r="O1048">
        <v>1</v>
      </c>
      <c r="P1048" s="1">
        <v>43935.067835648151</v>
      </c>
    </row>
    <row r="1049" spans="1:16" x14ac:dyDescent="0.25">
      <c r="A1049">
        <v>533627</v>
      </c>
      <c r="B1049" t="s">
        <v>0</v>
      </c>
      <c r="C1049" t="s">
        <v>33</v>
      </c>
      <c r="D1049" t="s">
        <v>1</v>
      </c>
      <c r="E1049" t="s">
        <v>3</v>
      </c>
      <c r="F1049" t="s">
        <v>3</v>
      </c>
      <c r="G1049" t="s">
        <v>15</v>
      </c>
      <c r="H1049" s="1">
        <v>43927</v>
      </c>
      <c r="I1049" t="str">
        <f t="shared" si="33"/>
        <v>43927</v>
      </c>
      <c r="J1049" t="str">
        <f t="shared" si="34"/>
        <v>43927KabaleGreen Peas</v>
      </c>
      <c r="K1049">
        <v>168</v>
      </c>
      <c r="L1049">
        <v>112</v>
      </c>
      <c r="M1049" t="s">
        <v>5</v>
      </c>
      <c r="N1049" t="s">
        <v>6</v>
      </c>
      <c r="O1049">
        <v>1</v>
      </c>
      <c r="P1049" s="1">
        <v>43935.067835648151</v>
      </c>
    </row>
    <row r="1050" spans="1:16" x14ac:dyDescent="0.25">
      <c r="A1050">
        <v>533630</v>
      </c>
      <c r="B1050" t="s">
        <v>0</v>
      </c>
      <c r="C1050" t="s">
        <v>38</v>
      </c>
      <c r="D1050" t="s">
        <v>1</v>
      </c>
      <c r="E1050" t="s">
        <v>13</v>
      </c>
      <c r="F1050" t="s">
        <v>13</v>
      </c>
      <c r="G1050" t="s">
        <v>40</v>
      </c>
      <c r="H1050" s="1">
        <v>43927</v>
      </c>
      <c r="I1050" t="str">
        <f t="shared" si="33"/>
        <v>43927</v>
      </c>
      <c r="J1050" t="str">
        <f t="shared" si="34"/>
        <v>43927GuluBlack Beans (Dolichos)</v>
      </c>
      <c r="K1050">
        <v>90</v>
      </c>
      <c r="L1050">
        <v>84</v>
      </c>
      <c r="M1050" t="s">
        <v>5</v>
      </c>
      <c r="N1050" t="s">
        <v>6</v>
      </c>
      <c r="O1050">
        <v>1</v>
      </c>
      <c r="P1050" s="1">
        <v>43935.067870370367</v>
      </c>
    </row>
    <row r="1051" spans="1:16" x14ac:dyDescent="0.25">
      <c r="A1051">
        <v>533632</v>
      </c>
      <c r="B1051" t="s">
        <v>0</v>
      </c>
      <c r="C1051" t="s">
        <v>32</v>
      </c>
      <c r="D1051" t="s">
        <v>1</v>
      </c>
      <c r="E1051" t="s">
        <v>29</v>
      </c>
      <c r="F1051" t="s">
        <v>30</v>
      </c>
      <c r="G1051" t="s">
        <v>31</v>
      </c>
      <c r="H1051" s="1">
        <v>43927</v>
      </c>
      <c r="I1051" t="str">
        <f t="shared" si="33"/>
        <v>43927</v>
      </c>
      <c r="J1051" t="str">
        <f t="shared" si="34"/>
        <v>43927KapchorwaDry Maize</v>
      </c>
      <c r="K1051">
        <v>42</v>
      </c>
      <c r="L1051">
        <v>28</v>
      </c>
      <c r="M1051" t="s">
        <v>5</v>
      </c>
      <c r="N1051" t="s">
        <v>6</v>
      </c>
      <c r="O1051">
        <v>1</v>
      </c>
      <c r="P1051" s="1">
        <v>43935.067881944444</v>
      </c>
    </row>
    <row r="1052" spans="1:16" x14ac:dyDescent="0.25">
      <c r="A1052">
        <v>533641</v>
      </c>
      <c r="B1052" t="s">
        <v>0</v>
      </c>
      <c r="C1052" t="s">
        <v>38</v>
      </c>
      <c r="D1052" t="s">
        <v>1</v>
      </c>
      <c r="E1052" t="s">
        <v>22</v>
      </c>
      <c r="F1052" t="s">
        <v>23</v>
      </c>
      <c r="G1052" t="s">
        <v>23</v>
      </c>
      <c r="H1052" s="1">
        <v>43927</v>
      </c>
      <c r="I1052" t="str">
        <f t="shared" si="33"/>
        <v>43927</v>
      </c>
      <c r="J1052" t="str">
        <f t="shared" si="34"/>
        <v>43927GuluRice</v>
      </c>
      <c r="K1052">
        <v>112</v>
      </c>
      <c r="L1052">
        <v>106</v>
      </c>
      <c r="M1052" t="s">
        <v>5</v>
      </c>
      <c r="N1052" t="s">
        <v>6</v>
      </c>
      <c r="O1052">
        <v>1</v>
      </c>
      <c r="P1052" s="1">
        <v>43935.067962962959</v>
      </c>
    </row>
    <row r="1053" spans="1:16" x14ac:dyDescent="0.25">
      <c r="A1053">
        <v>533647</v>
      </c>
      <c r="B1053" t="s">
        <v>0</v>
      </c>
      <c r="C1053" t="s">
        <v>25</v>
      </c>
      <c r="D1053" t="s">
        <v>1</v>
      </c>
      <c r="E1053" t="s">
        <v>13</v>
      </c>
      <c r="F1053" t="s">
        <v>13</v>
      </c>
      <c r="G1053" t="s">
        <v>14</v>
      </c>
      <c r="H1053" s="1">
        <v>43927</v>
      </c>
      <c r="I1053" t="str">
        <f t="shared" si="33"/>
        <v>43927</v>
      </c>
      <c r="J1053" t="str">
        <f t="shared" si="34"/>
        <v>43927MasindiMixed Beans</v>
      </c>
      <c r="K1053">
        <v>98</v>
      </c>
      <c r="L1053">
        <v>84</v>
      </c>
      <c r="M1053" t="s">
        <v>5</v>
      </c>
      <c r="N1053" t="s">
        <v>6</v>
      </c>
      <c r="O1053">
        <v>1</v>
      </c>
      <c r="P1053" s="1">
        <v>43935.068009259259</v>
      </c>
    </row>
    <row r="1054" spans="1:16" x14ac:dyDescent="0.25">
      <c r="A1054">
        <v>533655</v>
      </c>
      <c r="B1054" t="s">
        <v>0</v>
      </c>
      <c r="C1054" t="s">
        <v>38</v>
      </c>
      <c r="D1054" t="s">
        <v>1</v>
      </c>
      <c r="E1054" t="s">
        <v>13</v>
      </c>
      <c r="F1054" t="s">
        <v>13</v>
      </c>
      <c r="G1054" t="s">
        <v>14</v>
      </c>
      <c r="H1054" s="1">
        <v>43927</v>
      </c>
      <c r="I1054" t="str">
        <f t="shared" si="33"/>
        <v>43927</v>
      </c>
      <c r="J1054" t="str">
        <f t="shared" si="34"/>
        <v>43927GuluMixed Beans</v>
      </c>
      <c r="K1054">
        <v>92</v>
      </c>
      <c r="L1054">
        <v>84</v>
      </c>
      <c r="M1054" t="s">
        <v>5</v>
      </c>
      <c r="N1054" t="s">
        <v>6</v>
      </c>
      <c r="O1054">
        <v>1</v>
      </c>
      <c r="P1054" s="1">
        <v>43935.068090277775</v>
      </c>
    </row>
    <row r="1055" spans="1:16" x14ac:dyDescent="0.25">
      <c r="A1055">
        <v>533659</v>
      </c>
      <c r="B1055" t="s">
        <v>0</v>
      </c>
      <c r="C1055" t="s">
        <v>25</v>
      </c>
      <c r="D1055" t="s">
        <v>1</v>
      </c>
      <c r="E1055" t="s">
        <v>22</v>
      </c>
      <c r="F1055" t="s">
        <v>23</v>
      </c>
      <c r="G1055" t="s">
        <v>23</v>
      </c>
      <c r="H1055" s="1">
        <v>43927</v>
      </c>
      <c r="I1055" t="str">
        <f t="shared" si="33"/>
        <v>43927</v>
      </c>
      <c r="J1055" t="str">
        <f t="shared" si="34"/>
        <v>43927MasindiRice</v>
      </c>
      <c r="K1055">
        <v>112</v>
      </c>
      <c r="L1055">
        <v>106</v>
      </c>
      <c r="M1055" t="s">
        <v>5</v>
      </c>
      <c r="N1055" t="s">
        <v>6</v>
      </c>
      <c r="O1055">
        <v>1</v>
      </c>
      <c r="P1055" s="1">
        <v>43935.068124999998</v>
      </c>
    </row>
    <row r="1056" spans="1:16" x14ac:dyDescent="0.25">
      <c r="A1056">
        <v>533660</v>
      </c>
      <c r="B1056" t="s">
        <v>0</v>
      </c>
      <c r="C1056" t="s">
        <v>33</v>
      </c>
      <c r="D1056" t="s">
        <v>1</v>
      </c>
      <c r="E1056" t="s">
        <v>13</v>
      </c>
      <c r="F1056" t="s">
        <v>13</v>
      </c>
      <c r="G1056" t="s">
        <v>28</v>
      </c>
      <c r="H1056" s="1">
        <v>43927</v>
      </c>
      <c r="I1056" t="str">
        <f t="shared" si="33"/>
        <v>43927</v>
      </c>
      <c r="J1056" t="str">
        <f t="shared" si="34"/>
        <v>43927KabaleRed Beans</v>
      </c>
      <c r="K1056">
        <v>112</v>
      </c>
      <c r="L1056">
        <v>106</v>
      </c>
      <c r="M1056" t="s">
        <v>5</v>
      </c>
      <c r="N1056" t="s">
        <v>6</v>
      </c>
      <c r="O1056">
        <v>1</v>
      </c>
      <c r="P1056" s="1">
        <v>43935.068136574075</v>
      </c>
    </row>
    <row r="1057" spans="1:16" x14ac:dyDescent="0.25">
      <c r="A1057">
        <v>533662</v>
      </c>
      <c r="B1057" t="s">
        <v>0</v>
      </c>
      <c r="C1057" t="s">
        <v>32</v>
      </c>
      <c r="D1057" t="s">
        <v>1</v>
      </c>
      <c r="E1057" t="s">
        <v>9</v>
      </c>
      <c r="F1057" t="s">
        <v>10</v>
      </c>
      <c r="G1057" t="s">
        <v>10</v>
      </c>
      <c r="H1057" s="1">
        <v>43927</v>
      </c>
      <c r="I1057" t="str">
        <f t="shared" si="33"/>
        <v>43927</v>
      </c>
      <c r="J1057" t="str">
        <f t="shared" si="34"/>
        <v>43927KapchorwaWheat</v>
      </c>
      <c r="K1057">
        <v>42</v>
      </c>
      <c r="L1057">
        <v>28</v>
      </c>
      <c r="M1057" t="s">
        <v>5</v>
      </c>
      <c r="N1057" t="s">
        <v>6</v>
      </c>
      <c r="O1057">
        <v>1</v>
      </c>
      <c r="P1057" s="1">
        <v>43935.068159722221</v>
      </c>
    </row>
    <row r="1058" spans="1:16" x14ac:dyDescent="0.25">
      <c r="A1058">
        <v>533671</v>
      </c>
      <c r="B1058" t="s">
        <v>0</v>
      </c>
      <c r="C1058" t="s">
        <v>34</v>
      </c>
      <c r="D1058" t="s">
        <v>1</v>
      </c>
      <c r="E1058" t="s">
        <v>3</v>
      </c>
      <c r="F1058" t="s">
        <v>3</v>
      </c>
      <c r="G1058" t="s">
        <v>15</v>
      </c>
      <c r="H1058" s="1">
        <v>43927</v>
      </c>
      <c r="I1058" t="str">
        <f t="shared" si="33"/>
        <v>43927</v>
      </c>
      <c r="J1058" t="str">
        <f t="shared" si="34"/>
        <v>43927LiraGreen Peas</v>
      </c>
      <c r="K1058">
        <v>168</v>
      </c>
      <c r="L1058">
        <v>140</v>
      </c>
      <c r="M1058" t="s">
        <v>5</v>
      </c>
      <c r="N1058" t="s">
        <v>6</v>
      </c>
      <c r="O1058">
        <v>1</v>
      </c>
      <c r="P1058" s="1">
        <v>43935.068240740744</v>
      </c>
    </row>
    <row r="1059" spans="1:16" x14ac:dyDescent="0.25">
      <c r="A1059">
        <v>533691</v>
      </c>
      <c r="B1059" t="s">
        <v>0</v>
      </c>
      <c r="C1059" t="s">
        <v>34</v>
      </c>
      <c r="D1059" t="s">
        <v>1</v>
      </c>
      <c r="E1059" t="s">
        <v>29</v>
      </c>
      <c r="F1059" t="s">
        <v>30</v>
      </c>
      <c r="G1059" t="s">
        <v>31</v>
      </c>
      <c r="H1059" s="1">
        <v>43927</v>
      </c>
      <c r="I1059" t="str">
        <f t="shared" si="33"/>
        <v>43927</v>
      </c>
      <c r="J1059" t="str">
        <f t="shared" si="34"/>
        <v>43927LiraDry Maize</v>
      </c>
      <c r="K1059">
        <v>42</v>
      </c>
      <c r="L1059">
        <v>31</v>
      </c>
      <c r="M1059" t="s">
        <v>5</v>
      </c>
      <c r="N1059" t="s">
        <v>6</v>
      </c>
      <c r="O1059">
        <v>1</v>
      </c>
      <c r="P1059" s="1">
        <v>43935.068472222221</v>
      </c>
    </row>
    <row r="1060" spans="1:16" x14ac:dyDescent="0.25">
      <c r="A1060">
        <v>533701</v>
      </c>
      <c r="B1060" t="s">
        <v>0</v>
      </c>
      <c r="C1060" t="s">
        <v>2</v>
      </c>
      <c r="D1060" t="s">
        <v>1</v>
      </c>
      <c r="E1060" t="s">
        <v>9</v>
      </c>
      <c r="F1060" t="s">
        <v>20</v>
      </c>
      <c r="G1060" t="s">
        <v>21</v>
      </c>
      <c r="H1060" s="1">
        <v>43927</v>
      </c>
      <c r="I1060" t="str">
        <f t="shared" si="33"/>
        <v>43927</v>
      </c>
      <c r="J1060" t="str">
        <f t="shared" si="34"/>
        <v>43927KampalaMillet Grain</v>
      </c>
      <c r="K1060">
        <v>56</v>
      </c>
      <c r="L1060">
        <v>50</v>
      </c>
      <c r="M1060" t="s">
        <v>5</v>
      </c>
      <c r="N1060" t="s">
        <v>6</v>
      </c>
      <c r="O1060">
        <v>1</v>
      </c>
      <c r="P1060" s="1">
        <v>43935.068553240744</v>
      </c>
    </row>
    <row r="1061" spans="1:16" x14ac:dyDescent="0.25">
      <c r="A1061">
        <v>533704</v>
      </c>
      <c r="B1061" t="s">
        <v>0</v>
      </c>
      <c r="C1061" t="s">
        <v>25</v>
      </c>
      <c r="D1061" t="s">
        <v>1</v>
      </c>
      <c r="E1061" t="s">
        <v>29</v>
      </c>
      <c r="F1061" t="s">
        <v>30</v>
      </c>
      <c r="G1061" t="s">
        <v>31</v>
      </c>
      <c r="H1061" s="1">
        <v>43927</v>
      </c>
      <c r="I1061" t="str">
        <f t="shared" si="33"/>
        <v>43927</v>
      </c>
      <c r="J1061" t="str">
        <f t="shared" si="34"/>
        <v>43927MasindiDry Maize</v>
      </c>
      <c r="K1061">
        <v>34</v>
      </c>
      <c r="L1061">
        <v>29</v>
      </c>
      <c r="M1061" t="s">
        <v>5</v>
      </c>
      <c r="N1061" t="s">
        <v>6</v>
      </c>
      <c r="O1061">
        <v>1</v>
      </c>
      <c r="P1061" s="1">
        <v>43935.068611111114</v>
      </c>
    </row>
    <row r="1062" spans="1:16" x14ac:dyDescent="0.25">
      <c r="A1062">
        <v>533710</v>
      </c>
      <c r="B1062" t="s">
        <v>0</v>
      </c>
      <c r="C1062" t="s">
        <v>34</v>
      </c>
      <c r="D1062" t="s">
        <v>1</v>
      </c>
      <c r="E1062" t="s">
        <v>3</v>
      </c>
      <c r="F1062" t="s">
        <v>3</v>
      </c>
      <c r="G1062" t="s">
        <v>4</v>
      </c>
      <c r="H1062" s="1">
        <v>43927</v>
      </c>
      <c r="I1062" t="str">
        <f t="shared" si="33"/>
        <v>43927</v>
      </c>
      <c r="J1062" t="str">
        <f t="shared" si="34"/>
        <v>43927LiraCowpeas</v>
      </c>
      <c r="K1062">
        <v>140</v>
      </c>
      <c r="L1062">
        <v>118</v>
      </c>
      <c r="M1062" t="s">
        <v>5</v>
      </c>
      <c r="N1062" t="s">
        <v>6</v>
      </c>
      <c r="O1062">
        <v>1</v>
      </c>
      <c r="P1062" s="1">
        <v>43935.068645833337</v>
      </c>
    </row>
    <row r="1063" spans="1:16" x14ac:dyDescent="0.25">
      <c r="A1063">
        <v>533714</v>
      </c>
      <c r="B1063" t="s">
        <v>0</v>
      </c>
      <c r="C1063" t="s">
        <v>2</v>
      </c>
      <c r="D1063" t="s">
        <v>1</v>
      </c>
      <c r="E1063" t="s">
        <v>3</v>
      </c>
      <c r="F1063" t="s">
        <v>3</v>
      </c>
      <c r="G1063" t="s">
        <v>4</v>
      </c>
      <c r="H1063" s="1">
        <v>43927</v>
      </c>
      <c r="I1063" t="str">
        <f t="shared" si="33"/>
        <v>43927</v>
      </c>
      <c r="J1063" t="str">
        <f t="shared" si="34"/>
        <v>43927KampalaCowpeas</v>
      </c>
      <c r="K1063">
        <v>168</v>
      </c>
      <c r="L1063">
        <v>140</v>
      </c>
      <c r="M1063" t="s">
        <v>5</v>
      </c>
      <c r="N1063" t="s">
        <v>6</v>
      </c>
      <c r="O1063">
        <v>1</v>
      </c>
      <c r="P1063" s="1">
        <v>43935.068668981483</v>
      </c>
    </row>
    <row r="1064" spans="1:16" x14ac:dyDescent="0.25">
      <c r="A1064">
        <v>533715</v>
      </c>
      <c r="B1064" t="s">
        <v>0</v>
      </c>
      <c r="C1064" t="s">
        <v>2</v>
      </c>
      <c r="D1064" t="s">
        <v>1</v>
      </c>
      <c r="E1064" t="s">
        <v>13</v>
      </c>
      <c r="F1064" t="s">
        <v>13</v>
      </c>
      <c r="G1064" t="s">
        <v>28</v>
      </c>
      <c r="H1064" s="1">
        <v>43927</v>
      </c>
      <c r="I1064" t="str">
        <f t="shared" si="33"/>
        <v>43927</v>
      </c>
      <c r="J1064" t="str">
        <f t="shared" si="34"/>
        <v>43927KampalaRed Beans</v>
      </c>
      <c r="K1064">
        <v>126</v>
      </c>
      <c r="L1064">
        <v>112</v>
      </c>
      <c r="M1064" t="s">
        <v>5</v>
      </c>
      <c r="N1064" t="s">
        <v>6</v>
      </c>
      <c r="O1064">
        <v>1</v>
      </c>
      <c r="P1064" s="1">
        <v>43935.068680555552</v>
      </c>
    </row>
    <row r="1065" spans="1:16" x14ac:dyDescent="0.25">
      <c r="A1065">
        <v>533721</v>
      </c>
      <c r="B1065" t="s">
        <v>0</v>
      </c>
      <c r="C1065" t="s">
        <v>2</v>
      </c>
      <c r="D1065" t="s">
        <v>1</v>
      </c>
      <c r="E1065" t="s">
        <v>22</v>
      </c>
      <c r="F1065" t="s">
        <v>23</v>
      </c>
      <c r="G1065" t="s">
        <v>23</v>
      </c>
      <c r="H1065" s="1">
        <v>43927</v>
      </c>
      <c r="I1065" t="str">
        <f t="shared" si="33"/>
        <v>43927</v>
      </c>
      <c r="J1065" t="str">
        <f t="shared" si="34"/>
        <v>43927KampalaRice</v>
      </c>
      <c r="K1065">
        <v>118</v>
      </c>
      <c r="L1065">
        <v>106</v>
      </c>
      <c r="M1065" t="s">
        <v>5</v>
      </c>
      <c r="N1065" t="s">
        <v>6</v>
      </c>
      <c r="O1065">
        <v>1</v>
      </c>
      <c r="P1065" s="1">
        <v>43935.068773148145</v>
      </c>
    </row>
    <row r="1066" spans="1:16" x14ac:dyDescent="0.25">
      <c r="A1066">
        <v>533724</v>
      </c>
      <c r="B1066" t="s">
        <v>0</v>
      </c>
      <c r="C1066" t="s">
        <v>34</v>
      </c>
      <c r="D1066" t="s">
        <v>1</v>
      </c>
      <c r="E1066" t="s">
        <v>9</v>
      </c>
      <c r="F1066" t="s">
        <v>17</v>
      </c>
      <c r="G1066" t="s">
        <v>18</v>
      </c>
      <c r="H1066" s="1">
        <v>43927</v>
      </c>
      <c r="I1066" t="str">
        <f t="shared" si="33"/>
        <v>43927</v>
      </c>
      <c r="J1066" t="str">
        <f t="shared" si="34"/>
        <v>43927LiraRed Sorghum</v>
      </c>
      <c r="K1066">
        <v>28</v>
      </c>
      <c r="L1066">
        <v>22</v>
      </c>
      <c r="M1066" t="s">
        <v>5</v>
      </c>
      <c r="N1066" t="s">
        <v>6</v>
      </c>
      <c r="O1066">
        <v>1</v>
      </c>
      <c r="P1066" s="1">
        <v>43935.068807870368</v>
      </c>
    </row>
    <row r="1067" spans="1:16" x14ac:dyDescent="0.25">
      <c r="A1067">
        <v>533728</v>
      </c>
      <c r="B1067" t="s">
        <v>0</v>
      </c>
      <c r="C1067" t="s">
        <v>38</v>
      </c>
      <c r="D1067" t="s">
        <v>1</v>
      </c>
      <c r="E1067" t="s">
        <v>3</v>
      </c>
      <c r="F1067" t="s">
        <v>3</v>
      </c>
      <c r="G1067" t="s">
        <v>4</v>
      </c>
      <c r="H1067" s="1">
        <v>43927</v>
      </c>
      <c r="I1067" t="str">
        <f t="shared" si="33"/>
        <v>43927</v>
      </c>
      <c r="J1067" t="str">
        <f t="shared" si="34"/>
        <v>43927GuluCowpeas</v>
      </c>
      <c r="K1067">
        <v>154</v>
      </c>
      <c r="L1067">
        <v>120</v>
      </c>
      <c r="M1067" t="s">
        <v>5</v>
      </c>
      <c r="N1067" t="s">
        <v>6</v>
      </c>
      <c r="O1067">
        <v>1</v>
      </c>
      <c r="P1067" s="1">
        <v>43935.068842592591</v>
      </c>
    </row>
    <row r="1068" spans="1:16" x14ac:dyDescent="0.25">
      <c r="A1068">
        <v>533730</v>
      </c>
      <c r="B1068" t="s">
        <v>0</v>
      </c>
      <c r="C1068" t="s">
        <v>38</v>
      </c>
      <c r="D1068" t="s">
        <v>1</v>
      </c>
      <c r="E1068" t="s">
        <v>3</v>
      </c>
      <c r="F1068" t="s">
        <v>3</v>
      </c>
      <c r="G1068" t="s">
        <v>15</v>
      </c>
      <c r="H1068" s="1">
        <v>43927</v>
      </c>
      <c r="I1068" t="str">
        <f t="shared" si="33"/>
        <v>43927</v>
      </c>
      <c r="J1068" t="str">
        <f t="shared" si="34"/>
        <v>43927GuluGreen Peas</v>
      </c>
      <c r="K1068">
        <v>168</v>
      </c>
      <c r="L1068">
        <v>140</v>
      </c>
      <c r="M1068" t="s">
        <v>5</v>
      </c>
      <c r="N1068" t="s">
        <v>6</v>
      </c>
      <c r="O1068">
        <v>1</v>
      </c>
      <c r="P1068" s="1">
        <v>43935.068877314814</v>
      </c>
    </row>
    <row r="1069" spans="1:16" x14ac:dyDescent="0.25">
      <c r="A1069">
        <v>533733</v>
      </c>
      <c r="B1069" t="s">
        <v>0</v>
      </c>
      <c r="C1069" t="s">
        <v>2</v>
      </c>
      <c r="D1069" t="s">
        <v>1</v>
      </c>
      <c r="E1069" t="s">
        <v>29</v>
      </c>
      <c r="F1069" t="s">
        <v>30</v>
      </c>
      <c r="G1069" t="s">
        <v>31</v>
      </c>
      <c r="H1069" s="1">
        <v>43927</v>
      </c>
      <c r="I1069" t="str">
        <f t="shared" si="33"/>
        <v>43927</v>
      </c>
      <c r="J1069" t="str">
        <f t="shared" si="34"/>
        <v>43927KampalaDry Maize</v>
      </c>
      <c r="K1069">
        <v>42</v>
      </c>
      <c r="L1069">
        <v>31</v>
      </c>
      <c r="M1069" t="s">
        <v>5</v>
      </c>
      <c r="N1069" t="s">
        <v>6</v>
      </c>
      <c r="O1069">
        <v>1</v>
      </c>
      <c r="P1069" s="1">
        <v>43935.068923611114</v>
      </c>
    </row>
    <row r="1070" spans="1:16" x14ac:dyDescent="0.25">
      <c r="A1070">
        <v>533734</v>
      </c>
      <c r="B1070" t="s">
        <v>0</v>
      </c>
      <c r="C1070" t="s">
        <v>32</v>
      </c>
      <c r="D1070" t="s">
        <v>1</v>
      </c>
      <c r="E1070" t="s">
        <v>22</v>
      </c>
      <c r="F1070" t="s">
        <v>23</v>
      </c>
      <c r="G1070" t="s">
        <v>23</v>
      </c>
      <c r="H1070" s="1">
        <v>43927</v>
      </c>
      <c r="I1070" t="str">
        <f t="shared" si="33"/>
        <v>43927</v>
      </c>
      <c r="J1070" t="str">
        <f t="shared" si="34"/>
        <v>43927KapchorwaRice</v>
      </c>
      <c r="K1070">
        <v>112</v>
      </c>
      <c r="L1070">
        <v>106</v>
      </c>
      <c r="M1070" t="s">
        <v>5</v>
      </c>
      <c r="N1070" t="s">
        <v>6</v>
      </c>
      <c r="O1070">
        <v>1</v>
      </c>
      <c r="P1070" s="1">
        <v>43935.068923611114</v>
      </c>
    </row>
    <row r="1071" spans="1:16" x14ac:dyDescent="0.25">
      <c r="A1071">
        <v>533736</v>
      </c>
      <c r="B1071" t="s">
        <v>0</v>
      </c>
      <c r="C1071" t="s">
        <v>33</v>
      </c>
      <c r="D1071" t="s">
        <v>1</v>
      </c>
      <c r="E1071" t="s">
        <v>22</v>
      </c>
      <c r="F1071" t="s">
        <v>23</v>
      </c>
      <c r="G1071" t="s">
        <v>24</v>
      </c>
      <c r="H1071" s="1">
        <v>43927</v>
      </c>
      <c r="I1071" t="str">
        <f t="shared" si="33"/>
        <v>43927</v>
      </c>
      <c r="J1071" t="str">
        <f t="shared" si="34"/>
        <v>43927KabaleImported Rice</v>
      </c>
      <c r="K1071">
        <v>112</v>
      </c>
      <c r="L1071">
        <v>101</v>
      </c>
      <c r="M1071" t="s">
        <v>5</v>
      </c>
      <c r="N1071" t="s">
        <v>6</v>
      </c>
      <c r="O1071">
        <v>1</v>
      </c>
      <c r="P1071" s="1">
        <v>43935.068935185183</v>
      </c>
    </row>
    <row r="1072" spans="1:16" x14ac:dyDescent="0.25">
      <c r="A1072">
        <v>533739</v>
      </c>
      <c r="B1072" t="s">
        <v>0</v>
      </c>
      <c r="C1072" t="s">
        <v>38</v>
      </c>
      <c r="D1072" t="s">
        <v>1</v>
      </c>
      <c r="E1072" t="s">
        <v>29</v>
      </c>
      <c r="F1072" t="s">
        <v>30</v>
      </c>
      <c r="G1072" t="s">
        <v>31</v>
      </c>
      <c r="H1072" s="1">
        <v>43927</v>
      </c>
      <c r="I1072" t="str">
        <f t="shared" si="33"/>
        <v>43927</v>
      </c>
      <c r="J1072" t="str">
        <f t="shared" si="34"/>
        <v>43927GuluDry Maize</v>
      </c>
      <c r="K1072">
        <v>42</v>
      </c>
      <c r="L1072">
        <v>32</v>
      </c>
      <c r="M1072" t="s">
        <v>5</v>
      </c>
      <c r="N1072" t="s">
        <v>6</v>
      </c>
      <c r="O1072">
        <v>1</v>
      </c>
      <c r="P1072" s="1">
        <v>43935.068958333337</v>
      </c>
    </row>
    <row r="1073" spans="1:16" x14ac:dyDescent="0.25">
      <c r="A1073">
        <v>533745</v>
      </c>
      <c r="B1073" t="s">
        <v>0</v>
      </c>
      <c r="C1073" t="s">
        <v>2</v>
      </c>
      <c r="D1073" t="s">
        <v>1</v>
      </c>
      <c r="E1073" t="s">
        <v>13</v>
      </c>
      <c r="F1073" t="s">
        <v>13</v>
      </c>
      <c r="G1073" t="s">
        <v>14</v>
      </c>
      <c r="H1073" s="1">
        <v>43927</v>
      </c>
      <c r="I1073" t="str">
        <f t="shared" si="33"/>
        <v>43927</v>
      </c>
      <c r="J1073" t="str">
        <f t="shared" si="34"/>
        <v>43927KampalaMixed Beans</v>
      </c>
      <c r="K1073">
        <v>106</v>
      </c>
      <c r="L1073">
        <v>98</v>
      </c>
      <c r="M1073" t="s">
        <v>5</v>
      </c>
      <c r="N1073" t="s">
        <v>6</v>
      </c>
      <c r="O1073">
        <v>1</v>
      </c>
      <c r="P1073" s="1">
        <v>43935.069039351853</v>
      </c>
    </row>
    <row r="1074" spans="1:16" x14ac:dyDescent="0.25">
      <c r="A1074">
        <v>533748</v>
      </c>
      <c r="B1074" t="s">
        <v>0</v>
      </c>
      <c r="C1074" t="s">
        <v>38</v>
      </c>
      <c r="D1074" t="s">
        <v>1</v>
      </c>
      <c r="E1074" t="s">
        <v>13</v>
      </c>
      <c r="F1074" t="s">
        <v>13</v>
      </c>
      <c r="G1074" t="s">
        <v>28</v>
      </c>
      <c r="H1074" s="1">
        <v>43927</v>
      </c>
      <c r="I1074" t="str">
        <f t="shared" si="33"/>
        <v>43927</v>
      </c>
      <c r="J1074" t="str">
        <f t="shared" si="34"/>
        <v>43927GuluRed Beans</v>
      </c>
      <c r="K1074">
        <v>112</v>
      </c>
      <c r="L1074">
        <v>106</v>
      </c>
      <c r="M1074" t="s">
        <v>5</v>
      </c>
      <c r="N1074" t="s">
        <v>6</v>
      </c>
      <c r="O1074">
        <v>1</v>
      </c>
      <c r="P1074" s="1">
        <v>43935.069074074076</v>
      </c>
    </row>
    <row r="1075" spans="1:16" x14ac:dyDescent="0.25">
      <c r="A1075">
        <v>541266</v>
      </c>
      <c r="B1075" t="s">
        <v>0</v>
      </c>
      <c r="C1075" t="s">
        <v>44</v>
      </c>
      <c r="D1075" t="s">
        <v>41</v>
      </c>
      <c r="E1075" t="s">
        <v>9</v>
      </c>
      <c r="F1075" t="s">
        <v>20</v>
      </c>
      <c r="G1075" t="s">
        <v>21</v>
      </c>
      <c r="H1075" s="1">
        <v>43927</v>
      </c>
      <c r="I1075" t="str">
        <f t="shared" si="33"/>
        <v>43927</v>
      </c>
      <c r="J1075" t="str">
        <f t="shared" si="34"/>
        <v>43927ArushaMillet Grain</v>
      </c>
      <c r="K1075">
        <v>59</v>
      </c>
      <c r="L1075">
        <v>57</v>
      </c>
      <c r="M1075" t="s">
        <v>5</v>
      </c>
      <c r="N1075" t="s">
        <v>6</v>
      </c>
      <c r="O1075">
        <v>1</v>
      </c>
      <c r="P1075" s="1">
        <v>43943.172858796293</v>
      </c>
    </row>
    <row r="1076" spans="1:16" x14ac:dyDescent="0.25">
      <c r="A1076">
        <v>541274</v>
      </c>
      <c r="B1076" t="s">
        <v>0</v>
      </c>
      <c r="C1076" t="s">
        <v>45</v>
      </c>
      <c r="D1076" t="s">
        <v>41</v>
      </c>
      <c r="E1076" t="s">
        <v>13</v>
      </c>
      <c r="F1076" t="s">
        <v>13</v>
      </c>
      <c r="G1076" t="s">
        <v>28</v>
      </c>
      <c r="H1076" s="1">
        <v>43927</v>
      </c>
      <c r="I1076" t="str">
        <f t="shared" si="33"/>
        <v>43927</v>
      </c>
      <c r="J1076" t="str">
        <f t="shared" si="34"/>
        <v>43927IringaRed Beans</v>
      </c>
      <c r="K1076">
        <v>68</v>
      </c>
      <c r="L1076">
        <v>50</v>
      </c>
      <c r="M1076" t="s">
        <v>5</v>
      </c>
      <c r="N1076" t="s">
        <v>6</v>
      </c>
      <c r="O1076">
        <v>1</v>
      </c>
      <c r="P1076" s="1">
        <v>43943.173032407409</v>
      </c>
    </row>
    <row r="1077" spans="1:16" x14ac:dyDescent="0.25">
      <c r="A1077">
        <v>541276</v>
      </c>
      <c r="B1077" t="s">
        <v>0</v>
      </c>
      <c r="C1077" t="s">
        <v>42</v>
      </c>
      <c r="D1077" t="s">
        <v>41</v>
      </c>
      <c r="E1077" t="s">
        <v>13</v>
      </c>
      <c r="F1077" t="s">
        <v>13</v>
      </c>
      <c r="G1077" t="s">
        <v>26</v>
      </c>
      <c r="H1077" s="1">
        <v>43927</v>
      </c>
      <c r="I1077" t="str">
        <f t="shared" si="33"/>
        <v>43927</v>
      </c>
      <c r="J1077" t="str">
        <f t="shared" si="34"/>
        <v>43927KigomaYellow Beans</v>
      </c>
      <c r="K1077">
        <v>100</v>
      </c>
      <c r="L1077">
        <v>91</v>
      </c>
      <c r="M1077" t="s">
        <v>5</v>
      </c>
      <c r="N1077" t="s">
        <v>6</v>
      </c>
      <c r="O1077">
        <v>1</v>
      </c>
      <c r="P1077" s="1">
        <v>43943.173055555555</v>
      </c>
    </row>
    <row r="1078" spans="1:16" x14ac:dyDescent="0.25">
      <c r="A1078">
        <v>541277</v>
      </c>
      <c r="B1078" t="s">
        <v>0</v>
      </c>
      <c r="C1078" t="s">
        <v>45</v>
      </c>
      <c r="D1078" t="s">
        <v>41</v>
      </c>
      <c r="E1078" t="s">
        <v>9</v>
      </c>
      <c r="F1078" t="s">
        <v>20</v>
      </c>
      <c r="G1078" t="s">
        <v>21</v>
      </c>
      <c r="H1078" s="1">
        <v>43927</v>
      </c>
      <c r="I1078" t="str">
        <f t="shared" si="33"/>
        <v>43927</v>
      </c>
      <c r="J1078" t="str">
        <f t="shared" si="34"/>
        <v>43927IringaMillet Grain</v>
      </c>
      <c r="K1078">
        <v>68</v>
      </c>
      <c r="L1078">
        <v>59</v>
      </c>
      <c r="M1078" t="s">
        <v>5</v>
      </c>
      <c r="N1078" t="s">
        <v>6</v>
      </c>
      <c r="O1078">
        <v>1</v>
      </c>
      <c r="P1078" s="1">
        <v>43943.173055555555</v>
      </c>
    </row>
    <row r="1079" spans="1:16" x14ac:dyDescent="0.25">
      <c r="A1079">
        <v>541281</v>
      </c>
      <c r="B1079" t="s">
        <v>0</v>
      </c>
      <c r="C1079" t="s">
        <v>45</v>
      </c>
      <c r="D1079" t="s">
        <v>41</v>
      </c>
      <c r="E1079" t="s">
        <v>13</v>
      </c>
      <c r="F1079" t="s">
        <v>13</v>
      </c>
      <c r="G1079" t="s">
        <v>37</v>
      </c>
      <c r="H1079" s="1">
        <v>43927</v>
      </c>
      <c r="I1079" t="str">
        <f t="shared" si="33"/>
        <v>43927</v>
      </c>
      <c r="J1079" t="str">
        <f t="shared" si="34"/>
        <v>43927IringaGreen Gram</v>
      </c>
      <c r="K1079">
        <v>128</v>
      </c>
      <c r="L1079">
        <v>109</v>
      </c>
      <c r="M1079" t="s">
        <v>5</v>
      </c>
      <c r="N1079" t="s">
        <v>6</v>
      </c>
      <c r="O1079">
        <v>1</v>
      </c>
      <c r="P1079" s="1">
        <v>43943.173101851855</v>
      </c>
    </row>
    <row r="1080" spans="1:16" x14ac:dyDescent="0.25">
      <c r="A1080">
        <v>541285</v>
      </c>
      <c r="B1080" t="s">
        <v>0</v>
      </c>
      <c r="C1080" t="s">
        <v>44</v>
      </c>
      <c r="D1080" t="s">
        <v>41</v>
      </c>
      <c r="E1080" t="s">
        <v>13</v>
      </c>
      <c r="F1080" t="s">
        <v>13</v>
      </c>
      <c r="G1080" t="s">
        <v>14</v>
      </c>
      <c r="H1080" s="1">
        <v>43927</v>
      </c>
      <c r="I1080" t="str">
        <f t="shared" si="33"/>
        <v>43927</v>
      </c>
      <c r="J1080" t="str">
        <f t="shared" si="34"/>
        <v>43927ArushaMixed Beans</v>
      </c>
      <c r="K1080">
        <v>68</v>
      </c>
      <c r="L1080">
        <v>50</v>
      </c>
      <c r="M1080" t="s">
        <v>5</v>
      </c>
      <c r="N1080" t="s">
        <v>6</v>
      </c>
      <c r="O1080">
        <v>1</v>
      </c>
      <c r="P1080" s="1">
        <v>43943.173136574071</v>
      </c>
    </row>
    <row r="1081" spans="1:16" x14ac:dyDescent="0.25">
      <c r="A1081">
        <v>541290</v>
      </c>
      <c r="B1081" t="s">
        <v>0</v>
      </c>
      <c r="C1081" t="s">
        <v>42</v>
      </c>
      <c r="D1081" t="s">
        <v>41</v>
      </c>
      <c r="E1081" t="s">
        <v>9</v>
      </c>
      <c r="F1081" t="s">
        <v>10</v>
      </c>
      <c r="G1081" t="s">
        <v>10</v>
      </c>
      <c r="H1081" s="1">
        <v>43927</v>
      </c>
      <c r="I1081" t="str">
        <f t="shared" si="33"/>
        <v>43927</v>
      </c>
      <c r="J1081" t="str">
        <f t="shared" si="34"/>
        <v>43927KigomaWheat</v>
      </c>
      <c r="K1081">
        <v>77</v>
      </c>
      <c r="L1081">
        <v>68</v>
      </c>
      <c r="M1081" t="s">
        <v>5</v>
      </c>
      <c r="N1081" t="s">
        <v>6</v>
      </c>
      <c r="O1081">
        <v>1</v>
      </c>
      <c r="P1081" s="1">
        <v>43943.173159722224</v>
      </c>
    </row>
    <row r="1082" spans="1:16" x14ac:dyDescent="0.25">
      <c r="A1082">
        <v>541291</v>
      </c>
      <c r="B1082" t="s">
        <v>0</v>
      </c>
      <c r="C1082" t="s">
        <v>45</v>
      </c>
      <c r="D1082" t="s">
        <v>41</v>
      </c>
      <c r="E1082" t="s">
        <v>13</v>
      </c>
      <c r="F1082" t="s">
        <v>13</v>
      </c>
      <c r="G1082" t="s">
        <v>14</v>
      </c>
      <c r="H1082" s="1">
        <v>43927</v>
      </c>
      <c r="I1082" t="str">
        <f t="shared" si="33"/>
        <v>43927</v>
      </c>
      <c r="J1082" t="str">
        <f t="shared" si="34"/>
        <v>43927IringaMixed Beans</v>
      </c>
      <c r="K1082">
        <v>55</v>
      </c>
      <c r="L1082">
        <v>46</v>
      </c>
      <c r="M1082" t="s">
        <v>5</v>
      </c>
      <c r="N1082" t="s">
        <v>6</v>
      </c>
      <c r="O1082">
        <v>1</v>
      </c>
      <c r="P1082" s="1">
        <v>43943.173171296294</v>
      </c>
    </row>
    <row r="1083" spans="1:16" x14ac:dyDescent="0.25">
      <c r="A1083">
        <v>541299</v>
      </c>
      <c r="B1083" t="s">
        <v>0</v>
      </c>
      <c r="C1083" t="s">
        <v>45</v>
      </c>
      <c r="D1083" t="s">
        <v>41</v>
      </c>
      <c r="E1083" t="s">
        <v>29</v>
      </c>
      <c r="F1083" t="s">
        <v>30</v>
      </c>
      <c r="G1083" t="s">
        <v>31</v>
      </c>
      <c r="H1083" s="1">
        <v>43927</v>
      </c>
      <c r="I1083" t="str">
        <f t="shared" si="33"/>
        <v>43927</v>
      </c>
      <c r="J1083" t="str">
        <f t="shared" si="34"/>
        <v>43927IringaDry Maize</v>
      </c>
      <c r="K1083">
        <v>30</v>
      </c>
      <c r="L1083">
        <v>25</v>
      </c>
      <c r="M1083" t="s">
        <v>5</v>
      </c>
      <c r="N1083" t="s">
        <v>6</v>
      </c>
      <c r="O1083">
        <v>1</v>
      </c>
      <c r="P1083" s="1">
        <v>43943.173275462963</v>
      </c>
    </row>
    <row r="1084" spans="1:16" x14ac:dyDescent="0.25">
      <c r="A1084">
        <v>541301</v>
      </c>
      <c r="B1084" t="s">
        <v>0</v>
      </c>
      <c r="C1084" t="s">
        <v>43</v>
      </c>
      <c r="D1084" t="s">
        <v>41</v>
      </c>
      <c r="E1084" t="s">
        <v>13</v>
      </c>
      <c r="F1084" t="s">
        <v>13</v>
      </c>
      <c r="G1084" t="s">
        <v>28</v>
      </c>
      <c r="H1084" s="1">
        <v>43927</v>
      </c>
      <c r="I1084" t="str">
        <f t="shared" si="33"/>
        <v>43927</v>
      </c>
      <c r="J1084" t="str">
        <f t="shared" si="34"/>
        <v>43927Dar es salaamRed Beans</v>
      </c>
      <c r="K1084">
        <v>102</v>
      </c>
      <c r="L1084">
        <v>96</v>
      </c>
      <c r="M1084" t="s">
        <v>5</v>
      </c>
      <c r="N1084" t="s">
        <v>6</v>
      </c>
      <c r="O1084">
        <v>1</v>
      </c>
      <c r="P1084" s="1">
        <v>43943.173310185186</v>
      </c>
    </row>
    <row r="1085" spans="1:16" x14ac:dyDescent="0.25">
      <c r="A1085">
        <v>541328</v>
      </c>
      <c r="B1085" t="s">
        <v>0</v>
      </c>
      <c r="C1085" t="s">
        <v>43</v>
      </c>
      <c r="D1085" t="s">
        <v>41</v>
      </c>
      <c r="E1085" t="s">
        <v>22</v>
      </c>
      <c r="F1085" t="s">
        <v>23</v>
      </c>
      <c r="G1085" t="s">
        <v>23</v>
      </c>
      <c r="H1085" s="1">
        <v>43927</v>
      </c>
      <c r="I1085" t="str">
        <f t="shared" si="33"/>
        <v>43927</v>
      </c>
      <c r="J1085" t="str">
        <f t="shared" si="34"/>
        <v>43927Dar es salaamRice</v>
      </c>
      <c r="K1085">
        <v>118</v>
      </c>
      <c r="L1085">
        <v>107</v>
      </c>
      <c r="M1085" t="s">
        <v>5</v>
      </c>
      <c r="N1085" t="s">
        <v>6</v>
      </c>
      <c r="O1085">
        <v>1</v>
      </c>
      <c r="P1085" s="1">
        <v>43943.173819444448</v>
      </c>
    </row>
    <row r="1086" spans="1:16" x14ac:dyDescent="0.25">
      <c r="A1086">
        <v>541340</v>
      </c>
      <c r="B1086" t="s">
        <v>0</v>
      </c>
      <c r="C1086" t="s">
        <v>43</v>
      </c>
      <c r="D1086" t="s">
        <v>41</v>
      </c>
      <c r="E1086" t="s">
        <v>13</v>
      </c>
      <c r="F1086" t="s">
        <v>13</v>
      </c>
      <c r="G1086" t="s">
        <v>14</v>
      </c>
      <c r="H1086" s="1">
        <v>43927</v>
      </c>
      <c r="I1086" t="str">
        <f t="shared" si="33"/>
        <v>43927</v>
      </c>
      <c r="J1086" t="str">
        <f t="shared" si="34"/>
        <v>43927Dar es salaamMixed Beans</v>
      </c>
      <c r="K1086">
        <v>100</v>
      </c>
      <c r="L1086">
        <v>91</v>
      </c>
      <c r="M1086" t="s">
        <v>5</v>
      </c>
      <c r="N1086" t="s">
        <v>6</v>
      </c>
      <c r="O1086">
        <v>1</v>
      </c>
      <c r="P1086" s="1">
        <v>43943.173981481479</v>
      </c>
    </row>
    <row r="1087" spans="1:16" x14ac:dyDescent="0.25">
      <c r="A1087">
        <v>541343</v>
      </c>
      <c r="B1087" t="s">
        <v>0</v>
      </c>
      <c r="C1087" t="s">
        <v>43</v>
      </c>
      <c r="D1087" t="s">
        <v>41</v>
      </c>
      <c r="E1087" t="s">
        <v>13</v>
      </c>
      <c r="F1087" t="s">
        <v>13</v>
      </c>
      <c r="G1087" t="s">
        <v>37</v>
      </c>
      <c r="H1087" s="1">
        <v>43927</v>
      </c>
      <c r="I1087" t="str">
        <f t="shared" si="33"/>
        <v>43927</v>
      </c>
      <c r="J1087" t="str">
        <f t="shared" si="34"/>
        <v>43927Dar es salaamGreen Gram</v>
      </c>
      <c r="K1087">
        <v>114</v>
      </c>
      <c r="L1087">
        <v>100</v>
      </c>
      <c r="M1087" t="s">
        <v>5</v>
      </c>
      <c r="N1087" t="s">
        <v>6</v>
      </c>
      <c r="O1087">
        <v>1</v>
      </c>
      <c r="P1087" s="1">
        <v>43943.174050925925</v>
      </c>
    </row>
    <row r="1088" spans="1:16" x14ac:dyDescent="0.25">
      <c r="A1088">
        <v>541345</v>
      </c>
      <c r="B1088" t="s">
        <v>0</v>
      </c>
      <c r="C1088" t="s">
        <v>44</v>
      </c>
      <c r="D1088" t="s">
        <v>41</v>
      </c>
      <c r="E1088" t="s">
        <v>13</v>
      </c>
      <c r="F1088" t="s">
        <v>13</v>
      </c>
      <c r="G1088" t="s">
        <v>26</v>
      </c>
      <c r="H1088" s="1">
        <v>43927</v>
      </c>
      <c r="I1088" t="str">
        <f t="shared" si="33"/>
        <v>43927</v>
      </c>
      <c r="J1088" t="str">
        <f t="shared" si="34"/>
        <v>43927ArushaYellow Beans</v>
      </c>
      <c r="K1088">
        <v>96</v>
      </c>
      <c r="L1088">
        <v>82</v>
      </c>
      <c r="M1088" t="s">
        <v>5</v>
      </c>
      <c r="N1088" t="s">
        <v>6</v>
      </c>
      <c r="O1088">
        <v>1</v>
      </c>
      <c r="P1088" s="1">
        <v>43943.174062500002</v>
      </c>
    </row>
    <row r="1089" spans="1:16" x14ac:dyDescent="0.25">
      <c r="A1089">
        <v>541371</v>
      </c>
      <c r="B1089" t="s">
        <v>0</v>
      </c>
      <c r="C1089" t="s">
        <v>43</v>
      </c>
      <c r="D1089" t="s">
        <v>41</v>
      </c>
      <c r="E1089" t="s">
        <v>22</v>
      </c>
      <c r="F1089" t="s">
        <v>23</v>
      </c>
      <c r="G1089" t="s">
        <v>24</v>
      </c>
      <c r="H1089" s="1">
        <v>43927</v>
      </c>
      <c r="I1089" t="str">
        <f t="shared" si="33"/>
        <v>43927</v>
      </c>
      <c r="J1089" t="str">
        <f t="shared" si="34"/>
        <v>43927Dar es salaamImported Rice</v>
      </c>
      <c r="K1089">
        <v>118</v>
      </c>
      <c r="L1089">
        <v>100</v>
      </c>
      <c r="M1089" t="s">
        <v>5</v>
      </c>
      <c r="N1089" t="s">
        <v>6</v>
      </c>
      <c r="O1089">
        <v>1</v>
      </c>
      <c r="P1089" s="1">
        <v>43943.174537037034</v>
      </c>
    </row>
    <row r="1090" spans="1:16" x14ac:dyDescent="0.25">
      <c r="A1090">
        <v>541380</v>
      </c>
      <c r="B1090" t="s">
        <v>0</v>
      </c>
      <c r="C1090" t="s">
        <v>45</v>
      </c>
      <c r="D1090" t="s">
        <v>41</v>
      </c>
      <c r="E1090" t="s">
        <v>22</v>
      </c>
      <c r="F1090" t="s">
        <v>23</v>
      </c>
      <c r="G1090" t="s">
        <v>23</v>
      </c>
      <c r="H1090" s="1">
        <v>43927</v>
      </c>
      <c r="I1090" t="str">
        <f t="shared" ref="I1090:I1153" si="35">LEFT(H1090,10)</f>
        <v>43927</v>
      </c>
      <c r="J1090" t="str">
        <f t="shared" si="34"/>
        <v>43927IringaRice</v>
      </c>
      <c r="K1090">
        <v>100</v>
      </c>
      <c r="L1090">
        <v>91</v>
      </c>
      <c r="M1090" t="s">
        <v>5</v>
      </c>
      <c r="N1090" t="s">
        <v>6</v>
      </c>
      <c r="O1090">
        <v>1</v>
      </c>
      <c r="P1090" s="1">
        <v>43943.174687500003</v>
      </c>
    </row>
    <row r="1091" spans="1:16" x14ac:dyDescent="0.25">
      <c r="A1091">
        <v>541381</v>
      </c>
      <c r="B1091" t="s">
        <v>0</v>
      </c>
      <c r="C1091" t="s">
        <v>43</v>
      </c>
      <c r="D1091" t="s">
        <v>41</v>
      </c>
      <c r="E1091" t="s">
        <v>3</v>
      </c>
      <c r="F1091" t="s">
        <v>3</v>
      </c>
      <c r="G1091" t="s">
        <v>4</v>
      </c>
      <c r="H1091" s="1">
        <v>43927</v>
      </c>
      <c r="I1091" t="str">
        <f t="shared" si="35"/>
        <v>43927</v>
      </c>
      <c r="J1091" t="str">
        <f t="shared" si="34"/>
        <v>43927Dar es salaamCowpeas</v>
      </c>
      <c r="K1091">
        <v>82</v>
      </c>
      <c r="L1091">
        <v>73</v>
      </c>
      <c r="M1091" t="s">
        <v>5</v>
      </c>
      <c r="N1091" t="s">
        <v>6</v>
      </c>
      <c r="O1091">
        <v>1</v>
      </c>
      <c r="P1091" s="1">
        <v>43943.174699074072</v>
      </c>
    </row>
    <row r="1092" spans="1:16" x14ac:dyDescent="0.25">
      <c r="A1092">
        <v>541386</v>
      </c>
      <c r="B1092" t="s">
        <v>0</v>
      </c>
      <c r="C1092" t="s">
        <v>44</v>
      </c>
      <c r="D1092" t="s">
        <v>41</v>
      </c>
      <c r="E1092" t="s">
        <v>22</v>
      </c>
      <c r="F1092" t="s">
        <v>23</v>
      </c>
      <c r="G1092" t="s">
        <v>23</v>
      </c>
      <c r="H1092" s="1">
        <v>43927</v>
      </c>
      <c r="I1092" t="str">
        <f t="shared" si="35"/>
        <v>43927</v>
      </c>
      <c r="J1092" t="str">
        <f t="shared" si="34"/>
        <v>43927ArushaRice</v>
      </c>
      <c r="K1092">
        <v>109</v>
      </c>
      <c r="L1092">
        <v>91</v>
      </c>
      <c r="M1092" t="s">
        <v>5</v>
      </c>
      <c r="N1092" t="s">
        <v>6</v>
      </c>
      <c r="O1092">
        <v>1</v>
      </c>
      <c r="P1092" s="1">
        <v>43943.174837962964</v>
      </c>
    </row>
    <row r="1093" spans="1:16" x14ac:dyDescent="0.25">
      <c r="A1093">
        <v>541387</v>
      </c>
      <c r="B1093" t="s">
        <v>0</v>
      </c>
      <c r="C1093" t="s">
        <v>43</v>
      </c>
      <c r="D1093" t="s">
        <v>41</v>
      </c>
      <c r="E1093" t="s">
        <v>29</v>
      </c>
      <c r="F1093" t="s">
        <v>30</v>
      </c>
      <c r="G1093" t="s">
        <v>31</v>
      </c>
      <c r="H1093" s="1">
        <v>43927</v>
      </c>
      <c r="I1093" t="str">
        <f t="shared" si="35"/>
        <v>43927</v>
      </c>
      <c r="J1093" t="str">
        <f t="shared" si="34"/>
        <v>43927Dar es salaamDry Maize</v>
      </c>
      <c r="K1093">
        <v>31</v>
      </c>
      <c r="L1093">
        <v>26</v>
      </c>
      <c r="M1093" t="s">
        <v>5</v>
      </c>
      <c r="N1093" t="s">
        <v>6</v>
      </c>
      <c r="O1093">
        <v>1</v>
      </c>
      <c r="P1093" s="1">
        <v>43943.174837962964</v>
      </c>
    </row>
    <row r="1094" spans="1:16" x14ac:dyDescent="0.25">
      <c r="A1094">
        <v>541395</v>
      </c>
      <c r="B1094" t="s">
        <v>0</v>
      </c>
      <c r="C1094" t="s">
        <v>42</v>
      </c>
      <c r="D1094" t="s">
        <v>41</v>
      </c>
      <c r="E1094" t="s">
        <v>9</v>
      </c>
      <c r="F1094" t="s">
        <v>20</v>
      </c>
      <c r="G1094" t="s">
        <v>21</v>
      </c>
      <c r="H1094" s="1">
        <v>43927</v>
      </c>
      <c r="I1094" t="str">
        <f t="shared" si="35"/>
        <v>43927</v>
      </c>
      <c r="J1094" t="str">
        <f t="shared" si="34"/>
        <v>43927KigomaMillet Grain</v>
      </c>
      <c r="K1094">
        <v>82</v>
      </c>
      <c r="L1094">
        <v>68</v>
      </c>
      <c r="M1094" t="s">
        <v>5</v>
      </c>
      <c r="N1094" t="s">
        <v>6</v>
      </c>
      <c r="O1094">
        <v>1</v>
      </c>
      <c r="P1094" s="1">
        <v>43943.174942129626</v>
      </c>
    </row>
    <row r="1095" spans="1:16" x14ac:dyDescent="0.25">
      <c r="A1095">
        <v>541404</v>
      </c>
      <c r="B1095" t="s">
        <v>0</v>
      </c>
      <c r="C1095" t="s">
        <v>45</v>
      </c>
      <c r="D1095" t="s">
        <v>41</v>
      </c>
      <c r="E1095" t="s">
        <v>13</v>
      </c>
      <c r="F1095" t="s">
        <v>13</v>
      </c>
      <c r="G1095" t="s">
        <v>26</v>
      </c>
      <c r="H1095" s="1">
        <v>43927</v>
      </c>
      <c r="I1095" t="str">
        <f t="shared" si="35"/>
        <v>43927</v>
      </c>
      <c r="J1095" t="str">
        <f t="shared" si="34"/>
        <v>43927IringaYellow Beans</v>
      </c>
      <c r="K1095">
        <v>105</v>
      </c>
      <c r="L1095">
        <v>100</v>
      </c>
      <c r="M1095" t="s">
        <v>5</v>
      </c>
      <c r="N1095" t="s">
        <v>6</v>
      </c>
      <c r="O1095">
        <v>1</v>
      </c>
      <c r="P1095" s="1">
        <v>43943.175057870372</v>
      </c>
    </row>
    <row r="1096" spans="1:16" x14ac:dyDescent="0.25">
      <c r="A1096">
        <v>541417</v>
      </c>
      <c r="B1096" t="s">
        <v>0</v>
      </c>
      <c r="C1096" t="s">
        <v>45</v>
      </c>
      <c r="D1096" t="s">
        <v>41</v>
      </c>
      <c r="E1096" t="s">
        <v>3</v>
      </c>
      <c r="F1096" t="s">
        <v>3</v>
      </c>
      <c r="G1096" t="s">
        <v>15</v>
      </c>
      <c r="H1096" s="1">
        <v>43927</v>
      </c>
      <c r="I1096" t="str">
        <f t="shared" si="35"/>
        <v>43927</v>
      </c>
      <c r="J1096" t="str">
        <f t="shared" si="34"/>
        <v>43927IringaGreen Peas</v>
      </c>
      <c r="K1096">
        <v>159</v>
      </c>
      <c r="L1096">
        <v>137</v>
      </c>
      <c r="M1096" t="s">
        <v>5</v>
      </c>
      <c r="N1096" t="s">
        <v>6</v>
      </c>
      <c r="O1096">
        <v>1</v>
      </c>
      <c r="P1096" s="1">
        <v>43943.175243055557</v>
      </c>
    </row>
    <row r="1097" spans="1:16" x14ac:dyDescent="0.25">
      <c r="A1097">
        <v>541422</v>
      </c>
      <c r="B1097" t="s">
        <v>0</v>
      </c>
      <c r="C1097" t="s">
        <v>44</v>
      </c>
      <c r="D1097" t="s">
        <v>41</v>
      </c>
      <c r="E1097" t="s">
        <v>13</v>
      </c>
      <c r="F1097" t="s">
        <v>13</v>
      </c>
      <c r="G1097" t="s">
        <v>28</v>
      </c>
      <c r="H1097" s="1">
        <v>43927</v>
      </c>
      <c r="I1097" t="str">
        <f t="shared" si="35"/>
        <v>43927</v>
      </c>
      <c r="J1097" t="str">
        <f t="shared" si="34"/>
        <v>43927ArushaRed Beans</v>
      </c>
      <c r="K1097">
        <v>68</v>
      </c>
      <c r="L1097">
        <v>64</v>
      </c>
      <c r="M1097" t="s">
        <v>5</v>
      </c>
      <c r="N1097" t="s">
        <v>6</v>
      </c>
      <c r="O1097">
        <v>1</v>
      </c>
      <c r="P1097" s="1">
        <v>43943.175335648149</v>
      </c>
    </row>
    <row r="1098" spans="1:16" x14ac:dyDescent="0.25">
      <c r="A1098">
        <v>541425</v>
      </c>
      <c r="B1098" t="s">
        <v>0</v>
      </c>
      <c r="C1098" t="s">
        <v>45</v>
      </c>
      <c r="D1098" t="s">
        <v>41</v>
      </c>
      <c r="E1098" t="s">
        <v>3</v>
      </c>
      <c r="F1098" t="s">
        <v>3</v>
      </c>
      <c r="G1098" t="s">
        <v>4</v>
      </c>
      <c r="H1098" s="1">
        <v>43927</v>
      </c>
      <c r="I1098" t="str">
        <f t="shared" si="35"/>
        <v>43927</v>
      </c>
      <c r="J1098" t="str">
        <f t="shared" si="34"/>
        <v>43927IringaCowpeas</v>
      </c>
      <c r="K1098">
        <v>68</v>
      </c>
      <c r="L1098">
        <v>59</v>
      </c>
      <c r="M1098" t="s">
        <v>5</v>
      </c>
      <c r="N1098" t="s">
        <v>6</v>
      </c>
      <c r="O1098">
        <v>1</v>
      </c>
      <c r="P1098" s="1">
        <v>43943.175370370373</v>
      </c>
    </row>
    <row r="1099" spans="1:16" x14ac:dyDescent="0.25">
      <c r="A1099">
        <v>541433</v>
      </c>
      <c r="B1099" t="s">
        <v>0</v>
      </c>
      <c r="C1099" t="s">
        <v>42</v>
      </c>
      <c r="D1099" t="s">
        <v>41</v>
      </c>
      <c r="E1099" t="s">
        <v>9</v>
      </c>
      <c r="F1099" t="s">
        <v>17</v>
      </c>
      <c r="G1099" t="s">
        <v>18</v>
      </c>
      <c r="H1099" s="1">
        <v>43927</v>
      </c>
      <c r="I1099" t="str">
        <f t="shared" si="35"/>
        <v>43927</v>
      </c>
      <c r="J1099" t="str">
        <f t="shared" si="34"/>
        <v>43927KigomaRed Sorghum</v>
      </c>
      <c r="K1099">
        <v>100</v>
      </c>
      <c r="L1099">
        <v>91</v>
      </c>
      <c r="M1099" t="s">
        <v>5</v>
      </c>
      <c r="N1099" t="s">
        <v>6</v>
      </c>
      <c r="O1099">
        <v>1</v>
      </c>
      <c r="P1099" s="1">
        <v>43943.175428240742</v>
      </c>
    </row>
    <row r="1100" spans="1:16" x14ac:dyDescent="0.25">
      <c r="A1100">
        <v>541434</v>
      </c>
      <c r="B1100" t="s">
        <v>0</v>
      </c>
      <c r="C1100" t="s">
        <v>44</v>
      </c>
      <c r="D1100" t="s">
        <v>41</v>
      </c>
      <c r="E1100" t="s">
        <v>13</v>
      </c>
      <c r="F1100" t="s">
        <v>13</v>
      </c>
      <c r="G1100" t="s">
        <v>37</v>
      </c>
      <c r="H1100" s="1">
        <v>43927</v>
      </c>
      <c r="I1100" t="str">
        <f t="shared" si="35"/>
        <v>43927</v>
      </c>
      <c r="J1100" t="str">
        <f t="shared" si="34"/>
        <v>43927ArushaGreen Gram</v>
      </c>
      <c r="K1100">
        <v>91</v>
      </c>
      <c r="L1100">
        <v>77</v>
      </c>
      <c r="M1100" t="s">
        <v>5</v>
      </c>
      <c r="N1100" t="s">
        <v>6</v>
      </c>
      <c r="O1100">
        <v>1</v>
      </c>
      <c r="P1100" s="1">
        <v>43943.175439814811</v>
      </c>
    </row>
    <row r="1101" spans="1:16" x14ac:dyDescent="0.25">
      <c r="A1101">
        <v>530699</v>
      </c>
      <c r="B1101" t="s">
        <v>0</v>
      </c>
      <c r="C1101" t="s">
        <v>38</v>
      </c>
      <c r="D1101" t="s">
        <v>1</v>
      </c>
      <c r="E1101" t="s">
        <v>9</v>
      </c>
      <c r="F1101" t="s">
        <v>20</v>
      </c>
      <c r="G1101" t="s">
        <v>21</v>
      </c>
      <c r="H1101" s="1">
        <v>43925</v>
      </c>
      <c r="I1101" t="str">
        <f t="shared" si="35"/>
        <v>43925</v>
      </c>
      <c r="J1101" t="str">
        <f t="shared" ref="J1101:J1164" si="36">I1101&amp;C1101&amp;G1101</f>
        <v>43925GuluMillet Grain</v>
      </c>
      <c r="K1101">
        <v>48</v>
      </c>
      <c r="L1101">
        <v>40</v>
      </c>
      <c r="M1101" t="s">
        <v>5</v>
      </c>
      <c r="N1101" t="s">
        <v>6</v>
      </c>
      <c r="O1101">
        <v>0</v>
      </c>
      <c r="P1101" s="1">
        <v>43928.021180555559</v>
      </c>
    </row>
    <row r="1102" spans="1:16" x14ac:dyDescent="0.25">
      <c r="A1102">
        <v>530700</v>
      </c>
      <c r="B1102" t="s">
        <v>0</v>
      </c>
      <c r="C1102" t="s">
        <v>34</v>
      </c>
      <c r="D1102" t="s">
        <v>1</v>
      </c>
      <c r="E1102" t="s">
        <v>13</v>
      </c>
      <c r="F1102" t="s">
        <v>13</v>
      </c>
      <c r="G1102" t="s">
        <v>37</v>
      </c>
      <c r="H1102" s="1">
        <v>43925</v>
      </c>
      <c r="I1102" t="str">
        <f t="shared" si="35"/>
        <v>43925</v>
      </c>
      <c r="J1102" t="str">
        <f t="shared" si="36"/>
        <v>43925LiraGreen Gram</v>
      </c>
      <c r="K1102">
        <v>87</v>
      </c>
      <c r="L1102">
        <v>79</v>
      </c>
      <c r="M1102" t="s">
        <v>5</v>
      </c>
      <c r="N1102" t="s">
        <v>6</v>
      </c>
      <c r="O1102">
        <v>1</v>
      </c>
      <c r="P1102" s="1">
        <v>43928.019583333335</v>
      </c>
    </row>
    <row r="1103" spans="1:16" x14ac:dyDescent="0.25">
      <c r="A1103">
        <v>530704</v>
      </c>
      <c r="B1103" t="s">
        <v>0</v>
      </c>
      <c r="C1103" t="s">
        <v>32</v>
      </c>
      <c r="D1103" t="s">
        <v>1</v>
      </c>
      <c r="E1103" t="s">
        <v>9</v>
      </c>
      <c r="F1103" t="s">
        <v>10</v>
      </c>
      <c r="G1103" t="s">
        <v>10</v>
      </c>
      <c r="H1103" s="1">
        <v>43925</v>
      </c>
      <c r="I1103" t="str">
        <f t="shared" si="35"/>
        <v>43925</v>
      </c>
      <c r="J1103" t="str">
        <f t="shared" si="36"/>
        <v>43925KapchorwaWheat</v>
      </c>
      <c r="K1103">
        <v>40</v>
      </c>
      <c r="L1103">
        <v>26</v>
      </c>
      <c r="M1103" t="s">
        <v>5</v>
      </c>
      <c r="N1103" t="s">
        <v>6</v>
      </c>
      <c r="O1103">
        <v>1</v>
      </c>
      <c r="P1103" s="1">
        <v>43928.019606481481</v>
      </c>
    </row>
    <row r="1104" spans="1:16" x14ac:dyDescent="0.25">
      <c r="A1104">
        <v>530705</v>
      </c>
      <c r="B1104" t="s">
        <v>0</v>
      </c>
      <c r="C1104" t="s">
        <v>33</v>
      </c>
      <c r="D1104" t="s">
        <v>1</v>
      </c>
      <c r="E1104" t="s">
        <v>13</v>
      </c>
      <c r="F1104" t="s">
        <v>13</v>
      </c>
      <c r="G1104" t="s">
        <v>28</v>
      </c>
      <c r="H1104" s="1">
        <v>43925</v>
      </c>
      <c r="I1104" t="str">
        <f t="shared" si="35"/>
        <v>43925</v>
      </c>
      <c r="J1104" t="str">
        <f t="shared" si="36"/>
        <v>43925KabaleRed Beans</v>
      </c>
      <c r="K1104">
        <v>106</v>
      </c>
      <c r="L1104">
        <v>101</v>
      </c>
      <c r="M1104" t="s">
        <v>5</v>
      </c>
      <c r="N1104" t="s">
        <v>6</v>
      </c>
      <c r="O1104">
        <v>0</v>
      </c>
      <c r="P1104" s="1">
        <v>43928.021180555559</v>
      </c>
    </row>
    <row r="1105" spans="1:16" x14ac:dyDescent="0.25">
      <c r="A1105">
        <v>530717</v>
      </c>
      <c r="B1105" t="s">
        <v>0</v>
      </c>
      <c r="C1105" t="s">
        <v>38</v>
      </c>
      <c r="D1105" t="s">
        <v>1</v>
      </c>
      <c r="E1105" t="s">
        <v>13</v>
      </c>
      <c r="F1105" t="s">
        <v>13</v>
      </c>
      <c r="G1105" t="s">
        <v>28</v>
      </c>
      <c r="H1105" s="1">
        <v>43925</v>
      </c>
      <c r="I1105" t="str">
        <f t="shared" si="35"/>
        <v>43925</v>
      </c>
      <c r="J1105" t="str">
        <f t="shared" si="36"/>
        <v>43925GuluRed Beans</v>
      </c>
      <c r="K1105">
        <v>106</v>
      </c>
      <c r="L1105">
        <v>101</v>
      </c>
      <c r="M1105" t="s">
        <v>5</v>
      </c>
      <c r="N1105" t="s">
        <v>6</v>
      </c>
      <c r="O1105">
        <v>0</v>
      </c>
      <c r="P1105" s="1">
        <v>43928.021180555559</v>
      </c>
    </row>
    <row r="1106" spans="1:16" x14ac:dyDescent="0.25">
      <c r="A1106">
        <v>530725</v>
      </c>
      <c r="B1106" t="s">
        <v>0</v>
      </c>
      <c r="C1106" t="s">
        <v>25</v>
      </c>
      <c r="D1106" t="s">
        <v>1</v>
      </c>
      <c r="E1106" t="s">
        <v>22</v>
      </c>
      <c r="F1106" t="s">
        <v>23</v>
      </c>
      <c r="G1106" t="s">
        <v>23</v>
      </c>
      <c r="H1106" s="1">
        <v>43925</v>
      </c>
      <c r="I1106" t="str">
        <f t="shared" si="35"/>
        <v>43925</v>
      </c>
      <c r="J1106" t="str">
        <f t="shared" si="36"/>
        <v>43925MasindiRice</v>
      </c>
      <c r="K1106">
        <v>106</v>
      </c>
      <c r="L1106">
        <v>101</v>
      </c>
      <c r="M1106" t="s">
        <v>5</v>
      </c>
      <c r="N1106" t="s">
        <v>6</v>
      </c>
      <c r="O1106">
        <v>1</v>
      </c>
      <c r="P1106" s="1">
        <v>43928.019745370373</v>
      </c>
    </row>
    <row r="1107" spans="1:16" x14ac:dyDescent="0.25">
      <c r="A1107">
        <v>530736</v>
      </c>
      <c r="B1107" t="s">
        <v>0</v>
      </c>
      <c r="C1107" t="s">
        <v>33</v>
      </c>
      <c r="D1107" t="s">
        <v>1</v>
      </c>
      <c r="E1107" t="s">
        <v>9</v>
      </c>
      <c r="F1107" t="s">
        <v>20</v>
      </c>
      <c r="G1107" t="s">
        <v>21</v>
      </c>
      <c r="H1107" s="1">
        <v>43925</v>
      </c>
      <c r="I1107" t="str">
        <f t="shared" si="35"/>
        <v>43925</v>
      </c>
      <c r="J1107" t="str">
        <f t="shared" si="36"/>
        <v>43925KabaleMillet Grain</v>
      </c>
      <c r="K1107">
        <v>53</v>
      </c>
      <c r="L1107">
        <v>42</v>
      </c>
      <c r="M1107" t="s">
        <v>5</v>
      </c>
      <c r="N1107" t="s">
        <v>6</v>
      </c>
      <c r="O1107">
        <v>1</v>
      </c>
      <c r="P1107" s="1">
        <v>43928.019803240742</v>
      </c>
    </row>
    <row r="1108" spans="1:16" x14ac:dyDescent="0.25">
      <c r="A1108">
        <v>530745</v>
      </c>
      <c r="B1108" t="s">
        <v>0</v>
      </c>
      <c r="C1108" t="s">
        <v>2</v>
      </c>
      <c r="D1108" t="s">
        <v>1</v>
      </c>
      <c r="E1108" t="s">
        <v>29</v>
      </c>
      <c r="F1108" t="s">
        <v>30</v>
      </c>
      <c r="G1108" t="s">
        <v>31</v>
      </c>
      <c r="H1108" s="1">
        <v>43925</v>
      </c>
      <c r="I1108" t="str">
        <f t="shared" si="35"/>
        <v>43925</v>
      </c>
      <c r="J1108" t="str">
        <f t="shared" si="36"/>
        <v>43925KampalaDry Maize</v>
      </c>
      <c r="K1108">
        <v>40</v>
      </c>
      <c r="L1108">
        <v>28</v>
      </c>
      <c r="M1108" t="s">
        <v>5</v>
      </c>
      <c r="N1108" t="s">
        <v>6</v>
      </c>
      <c r="O1108">
        <v>0</v>
      </c>
      <c r="P1108" s="1">
        <v>43928.021180555559</v>
      </c>
    </row>
    <row r="1109" spans="1:16" x14ac:dyDescent="0.25">
      <c r="A1109">
        <v>530748</v>
      </c>
      <c r="B1109" t="s">
        <v>0</v>
      </c>
      <c r="C1109" t="s">
        <v>34</v>
      </c>
      <c r="D1109" t="s">
        <v>1</v>
      </c>
      <c r="E1109" t="s">
        <v>13</v>
      </c>
      <c r="F1109" t="s">
        <v>13</v>
      </c>
      <c r="G1109" t="s">
        <v>40</v>
      </c>
      <c r="H1109" s="1">
        <v>43925</v>
      </c>
      <c r="I1109" t="str">
        <f t="shared" si="35"/>
        <v>43925</v>
      </c>
      <c r="J1109" t="str">
        <f t="shared" si="36"/>
        <v>43925LiraBlack Beans (Dolichos)</v>
      </c>
      <c r="K1109">
        <v>87</v>
      </c>
      <c r="L1109">
        <v>79</v>
      </c>
      <c r="M1109" t="s">
        <v>5</v>
      </c>
      <c r="N1109" t="s">
        <v>6</v>
      </c>
      <c r="O1109">
        <v>1</v>
      </c>
      <c r="P1109" s="1">
        <v>43928.019861111112</v>
      </c>
    </row>
    <row r="1110" spans="1:16" x14ac:dyDescent="0.25">
      <c r="A1110">
        <v>530752</v>
      </c>
      <c r="B1110" t="s">
        <v>0</v>
      </c>
      <c r="C1110" t="s">
        <v>25</v>
      </c>
      <c r="D1110" t="s">
        <v>1</v>
      </c>
      <c r="E1110" t="s">
        <v>9</v>
      </c>
      <c r="F1110" t="s">
        <v>20</v>
      </c>
      <c r="G1110" t="s">
        <v>21</v>
      </c>
      <c r="H1110" s="1">
        <v>43925</v>
      </c>
      <c r="I1110" t="str">
        <f t="shared" si="35"/>
        <v>43925</v>
      </c>
      <c r="J1110" t="str">
        <f t="shared" si="36"/>
        <v>43925MasindiMillet Grain</v>
      </c>
      <c r="K1110">
        <v>53</v>
      </c>
      <c r="L1110">
        <v>45</v>
      </c>
      <c r="M1110" t="s">
        <v>5</v>
      </c>
      <c r="N1110" t="s">
        <v>6</v>
      </c>
      <c r="O1110">
        <v>1</v>
      </c>
      <c r="P1110" s="1">
        <v>43928.019872685189</v>
      </c>
    </row>
    <row r="1111" spans="1:16" x14ac:dyDescent="0.25">
      <c r="A1111">
        <v>530755</v>
      </c>
      <c r="B1111" t="s">
        <v>0</v>
      </c>
      <c r="C1111" t="s">
        <v>38</v>
      </c>
      <c r="D1111" t="s">
        <v>1</v>
      </c>
      <c r="E1111" t="s">
        <v>3</v>
      </c>
      <c r="F1111" t="s">
        <v>3</v>
      </c>
      <c r="G1111" t="s">
        <v>4</v>
      </c>
      <c r="H1111" s="1">
        <v>43925</v>
      </c>
      <c r="I1111" t="str">
        <f t="shared" si="35"/>
        <v>43925</v>
      </c>
      <c r="J1111" t="str">
        <f t="shared" si="36"/>
        <v>43925GuluCowpeas</v>
      </c>
      <c r="K1111">
        <v>146</v>
      </c>
      <c r="L1111">
        <v>114</v>
      </c>
      <c r="M1111" t="s">
        <v>5</v>
      </c>
      <c r="N1111" t="s">
        <v>6</v>
      </c>
      <c r="O1111">
        <v>0</v>
      </c>
      <c r="P1111" s="1">
        <v>43928.021180555559</v>
      </c>
    </row>
    <row r="1112" spans="1:16" x14ac:dyDescent="0.25">
      <c r="A1112">
        <v>530761</v>
      </c>
      <c r="B1112" t="s">
        <v>0</v>
      </c>
      <c r="C1112" t="s">
        <v>2</v>
      </c>
      <c r="D1112" t="s">
        <v>1</v>
      </c>
      <c r="E1112" t="s">
        <v>13</v>
      </c>
      <c r="F1112" t="s">
        <v>13</v>
      </c>
      <c r="G1112" t="s">
        <v>28</v>
      </c>
      <c r="H1112" s="1">
        <v>43925</v>
      </c>
      <c r="I1112" t="str">
        <f t="shared" si="35"/>
        <v>43925</v>
      </c>
      <c r="J1112" t="str">
        <f t="shared" si="36"/>
        <v>43925KampalaRed Beans</v>
      </c>
      <c r="K1112">
        <v>119</v>
      </c>
      <c r="L1112">
        <v>106</v>
      </c>
      <c r="M1112" t="s">
        <v>5</v>
      </c>
      <c r="N1112" t="s">
        <v>6</v>
      </c>
      <c r="O1112">
        <v>0</v>
      </c>
      <c r="P1112" s="1">
        <v>43928.021180555559</v>
      </c>
    </row>
    <row r="1113" spans="1:16" x14ac:dyDescent="0.25">
      <c r="A1113">
        <v>530764</v>
      </c>
      <c r="B1113" t="s">
        <v>0</v>
      </c>
      <c r="C1113" t="s">
        <v>34</v>
      </c>
      <c r="D1113" t="s">
        <v>1</v>
      </c>
      <c r="E1113" t="s">
        <v>13</v>
      </c>
      <c r="F1113" t="s">
        <v>13</v>
      </c>
      <c r="G1113" t="s">
        <v>26</v>
      </c>
      <c r="H1113" s="1">
        <v>43925</v>
      </c>
      <c r="I1113" t="str">
        <f t="shared" si="35"/>
        <v>43925</v>
      </c>
      <c r="J1113" t="str">
        <f t="shared" si="36"/>
        <v>43925LiraYellow Beans</v>
      </c>
      <c r="K1113">
        <v>114</v>
      </c>
      <c r="L1113">
        <v>103</v>
      </c>
      <c r="M1113" t="s">
        <v>5</v>
      </c>
      <c r="N1113" t="s">
        <v>6</v>
      </c>
      <c r="O1113">
        <v>1</v>
      </c>
      <c r="P1113" s="1">
        <v>43928.019942129627</v>
      </c>
    </row>
    <row r="1114" spans="1:16" x14ac:dyDescent="0.25">
      <c r="A1114">
        <v>530769</v>
      </c>
      <c r="B1114" t="s">
        <v>0</v>
      </c>
      <c r="C1114" t="s">
        <v>38</v>
      </c>
      <c r="D1114" t="s">
        <v>1</v>
      </c>
      <c r="E1114" t="s">
        <v>22</v>
      </c>
      <c r="F1114" t="s">
        <v>23</v>
      </c>
      <c r="G1114" t="s">
        <v>23</v>
      </c>
      <c r="H1114" s="1">
        <v>43925</v>
      </c>
      <c r="I1114" t="str">
        <f t="shared" si="35"/>
        <v>43925</v>
      </c>
      <c r="J1114" t="str">
        <f t="shared" si="36"/>
        <v>43925GuluRice</v>
      </c>
      <c r="K1114">
        <v>106</v>
      </c>
      <c r="L1114">
        <v>101</v>
      </c>
      <c r="M1114" t="s">
        <v>5</v>
      </c>
      <c r="N1114" t="s">
        <v>6</v>
      </c>
      <c r="O1114">
        <v>1</v>
      </c>
      <c r="P1114" s="1">
        <v>43928.019976851851</v>
      </c>
    </row>
    <row r="1115" spans="1:16" x14ac:dyDescent="0.25">
      <c r="A1115">
        <v>530770</v>
      </c>
      <c r="B1115" t="s">
        <v>0</v>
      </c>
      <c r="C1115" t="s">
        <v>33</v>
      </c>
      <c r="D1115" t="s">
        <v>1</v>
      </c>
      <c r="E1115" t="s">
        <v>9</v>
      </c>
      <c r="F1115" t="s">
        <v>17</v>
      </c>
      <c r="G1115" t="s">
        <v>18</v>
      </c>
      <c r="H1115" s="1">
        <v>43925</v>
      </c>
      <c r="I1115" t="str">
        <f t="shared" si="35"/>
        <v>43925</v>
      </c>
      <c r="J1115" t="str">
        <f t="shared" si="36"/>
        <v>43925KabaleRed Sorghum</v>
      </c>
      <c r="K1115">
        <v>40</v>
      </c>
      <c r="L1115">
        <v>32</v>
      </c>
      <c r="M1115" t="s">
        <v>5</v>
      </c>
      <c r="N1115" t="s">
        <v>6</v>
      </c>
      <c r="O1115">
        <v>1</v>
      </c>
      <c r="P1115" s="1">
        <v>43928.019976851851</v>
      </c>
    </row>
    <row r="1116" spans="1:16" x14ac:dyDescent="0.25">
      <c r="A1116">
        <v>530773</v>
      </c>
      <c r="B1116" t="s">
        <v>0</v>
      </c>
      <c r="C1116" t="s">
        <v>2</v>
      </c>
      <c r="D1116" t="s">
        <v>1</v>
      </c>
      <c r="E1116" t="s">
        <v>9</v>
      </c>
      <c r="F1116" t="s">
        <v>17</v>
      </c>
      <c r="G1116" t="s">
        <v>18</v>
      </c>
      <c r="H1116" s="1">
        <v>43925</v>
      </c>
      <c r="I1116" t="str">
        <f t="shared" si="35"/>
        <v>43925</v>
      </c>
      <c r="J1116" t="str">
        <f t="shared" si="36"/>
        <v>43925KampalaRed Sorghum</v>
      </c>
      <c r="K1116">
        <v>40</v>
      </c>
      <c r="L1116">
        <v>32</v>
      </c>
      <c r="M1116" t="s">
        <v>5</v>
      </c>
      <c r="N1116" t="s">
        <v>6</v>
      </c>
      <c r="O1116">
        <v>0</v>
      </c>
      <c r="P1116" s="1">
        <v>43928.021180555559</v>
      </c>
    </row>
    <row r="1117" spans="1:16" x14ac:dyDescent="0.25">
      <c r="A1117">
        <v>530775</v>
      </c>
      <c r="B1117" t="s">
        <v>0</v>
      </c>
      <c r="C1117" t="s">
        <v>38</v>
      </c>
      <c r="D1117" t="s">
        <v>1</v>
      </c>
      <c r="E1117" t="s">
        <v>22</v>
      </c>
      <c r="F1117" t="s">
        <v>23</v>
      </c>
      <c r="G1117" t="s">
        <v>24</v>
      </c>
      <c r="H1117" s="1">
        <v>43925</v>
      </c>
      <c r="I1117" t="str">
        <f t="shared" si="35"/>
        <v>43925</v>
      </c>
      <c r="J1117" t="str">
        <f t="shared" si="36"/>
        <v>43925GuluImported Rice</v>
      </c>
      <c r="K1117">
        <v>106</v>
      </c>
      <c r="L1117">
        <v>101</v>
      </c>
      <c r="M1117" t="s">
        <v>5</v>
      </c>
      <c r="N1117" t="s">
        <v>6</v>
      </c>
      <c r="O1117">
        <v>1</v>
      </c>
      <c r="P1117" s="1">
        <v>43928.02002314815</v>
      </c>
    </row>
    <row r="1118" spans="1:16" x14ac:dyDescent="0.25">
      <c r="A1118">
        <v>530777</v>
      </c>
      <c r="B1118" t="s">
        <v>0</v>
      </c>
      <c r="C1118" t="s">
        <v>34</v>
      </c>
      <c r="D1118" t="s">
        <v>1</v>
      </c>
      <c r="E1118" t="s">
        <v>22</v>
      </c>
      <c r="F1118" t="s">
        <v>23</v>
      </c>
      <c r="G1118" t="s">
        <v>24</v>
      </c>
      <c r="H1118" s="1">
        <v>43925</v>
      </c>
      <c r="I1118" t="str">
        <f t="shared" si="35"/>
        <v>43925</v>
      </c>
      <c r="J1118" t="str">
        <f t="shared" si="36"/>
        <v>43925LiraImported Rice</v>
      </c>
      <c r="K1118">
        <v>111</v>
      </c>
      <c r="L1118">
        <v>101</v>
      </c>
      <c r="M1118" t="s">
        <v>5</v>
      </c>
      <c r="N1118" t="s">
        <v>6</v>
      </c>
      <c r="O1118">
        <v>1</v>
      </c>
      <c r="P1118" s="1">
        <v>43928.02002314815</v>
      </c>
    </row>
    <row r="1119" spans="1:16" x14ac:dyDescent="0.25">
      <c r="A1119">
        <v>530781</v>
      </c>
      <c r="B1119" t="s">
        <v>0</v>
      </c>
      <c r="C1119" t="s">
        <v>33</v>
      </c>
      <c r="D1119" t="s">
        <v>1</v>
      </c>
      <c r="E1119" t="s">
        <v>13</v>
      </c>
      <c r="F1119" t="s">
        <v>13</v>
      </c>
      <c r="G1119" t="s">
        <v>26</v>
      </c>
      <c r="H1119" s="1">
        <v>43925</v>
      </c>
      <c r="I1119" t="str">
        <f t="shared" si="35"/>
        <v>43925</v>
      </c>
      <c r="J1119" t="str">
        <f t="shared" si="36"/>
        <v>43925KabaleYellow Beans</v>
      </c>
      <c r="K1119">
        <v>114</v>
      </c>
      <c r="L1119">
        <v>101</v>
      </c>
      <c r="M1119" t="s">
        <v>5</v>
      </c>
      <c r="N1119" t="s">
        <v>6</v>
      </c>
      <c r="O1119">
        <v>0</v>
      </c>
      <c r="P1119" s="1">
        <v>43928.021180555559</v>
      </c>
    </row>
    <row r="1120" spans="1:16" x14ac:dyDescent="0.25">
      <c r="A1120">
        <v>530788</v>
      </c>
      <c r="B1120" t="s">
        <v>0</v>
      </c>
      <c r="C1120" t="s">
        <v>25</v>
      </c>
      <c r="D1120" t="s">
        <v>1</v>
      </c>
      <c r="E1120" t="s">
        <v>29</v>
      </c>
      <c r="F1120" t="s">
        <v>30</v>
      </c>
      <c r="G1120" t="s">
        <v>31</v>
      </c>
      <c r="H1120" s="1">
        <v>43925</v>
      </c>
      <c r="I1120" t="str">
        <f t="shared" si="35"/>
        <v>43925</v>
      </c>
      <c r="J1120" t="str">
        <f t="shared" si="36"/>
        <v>43925MasindiDry Maize</v>
      </c>
      <c r="K1120">
        <v>32</v>
      </c>
      <c r="L1120">
        <v>26</v>
      </c>
      <c r="M1120" t="s">
        <v>5</v>
      </c>
      <c r="N1120" t="s">
        <v>6</v>
      </c>
      <c r="O1120">
        <v>1</v>
      </c>
      <c r="P1120" s="1">
        <v>43928.020196759258</v>
      </c>
    </row>
    <row r="1121" spans="1:16" x14ac:dyDescent="0.25">
      <c r="A1121">
        <v>530797</v>
      </c>
      <c r="B1121" t="s">
        <v>0</v>
      </c>
      <c r="C1121" t="s">
        <v>25</v>
      </c>
      <c r="D1121" t="s">
        <v>1</v>
      </c>
      <c r="E1121" t="s">
        <v>13</v>
      </c>
      <c r="F1121" t="s">
        <v>13</v>
      </c>
      <c r="G1121" t="s">
        <v>28</v>
      </c>
      <c r="H1121" s="1">
        <v>43925</v>
      </c>
      <c r="I1121" t="str">
        <f t="shared" si="35"/>
        <v>43925</v>
      </c>
      <c r="J1121" t="str">
        <f t="shared" si="36"/>
        <v>43925MasindiRed Beans</v>
      </c>
      <c r="K1121">
        <v>101</v>
      </c>
      <c r="L1121">
        <v>93</v>
      </c>
      <c r="M1121" t="s">
        <v>5</v>
      </c>
      <c r="N1121" t="s">
        <v>6</v>
      </c>
      <c r="O1121">
        <v>1</v>
      </c>
      <c r="P1121" s="1">
        <v>43928.020335648151</v>
      </c>
    </row>
    <row r="1122" spans="1:16" x14ac:dyDescent="0.25">
      <c r="A1122">
        <v>530798</v>
      </c>
      <c r="B1122" t="s">
        <v>0</v>
      </c>
      <c r="C1122" t="s">
        <v>34</v>
      </c>
      <c r="D1122" t="s">
        <v>1</v>
      </c>
      <c r="E1122" t="s">
        <v>9</v>
      </c>
      <c r="F1122" t="s">
        <v>17</v>
      </c>
      <c r="G1122" t="s">
        <v>18</v>
      </c>
      <c r="H1122" s="1">
        <v>43925</v>
      </c>
      <c r="I1122" t="str">
        <f t="shared" si="35"/>
        <v>43925</v>
      </c>
      <c r="J1122" t="str">
        <f t="shared" si="36"/>
        <v>43925LiraRed Sorghum</v>
      </c>
      <c r="K1122">
        <v>26</v>
      </c>
      <c r="L1122">
        <v>21</v>
      </c>
      <c r="M1122" t="s">
        <v>5</v>
      </c>
      <c r="N1122" t="s">
        <v>6</v>
      </c>
      <c r="O1122">
        <v>1</v>
      </c>
      <c r="P1122" s="1">
        <v>43928.020381944443</v>
      </c>
    </row>
    <row r="1123" spans="1:16" x14ac:dyDescent="0.25">
      <c r="A1123">
        <v>530802</v>
      </c>
      <c r="B1123" t="s">
        <v>0</v>
      </c>
      <c r="C1123" t="s">
        <v>2</v>
      </c>
      <c r="D1123" t="s">
        <v>1</v>
      </c>
      <c r="E1123" t="s">
        <v>13</v>
      </c>
      <c r="F1123" t="s">
        <v>13</v>
      </c>
      <c r="G1123" t="s">
        <v>14</v>
      </c>
      <c r="H1123" s="1">
        <v>43925</v>
      </c>
      <c r="I1123" t="str">
        <f t="shared" si="35"/>
        <v>43925</v>
      </c>
      <c r="J1123" t="str">
        <f t="shared" si="36"/>
        <v>43925KampalaMixed Beans</v>
      </c>
      <c r="K1123">
        <v>101</v>
      </c>
      <c r="L1123">
        <v>93</v>
      </c>
      <c r="M1123" t="s">
        <v>5</v>
      </c>
      <c r="N1123" t="s">
        <v>6</v>
      </c>
      <c r="O1123">
        <v>1</v>
      </c>
      <c r="P1123" s="1">
        <v>43928.020451388889</v>
      </c>
    </row>
    <row r="1124" spans="1:16" x14ac:dyDescent="0.25">
      <c r="A1124">
        <v>530804</v>
      </c>
      <c r="B1124" t="s">
        <v>0</v>
      </c>
      <c r="C1124" t="s">
        <v>32</v>
      </c>
      <c r="D1124" t="s">
        <v>1</v>
      </c>
      <c r="E1124" t="s">
        <v>13</v>
      </c>
      <c r="F1124" t="s">
        <v>13</v>
      </c>
      <c r="G1124" t="s">
        <v>26</v>
      </c>
      <c r="H1124" s="1">
        <v>43925</v>
      </c>
      <c r="I1124" t="str">
        <f t="shared" si="35"/>
        <v>43925</v>
      </c>
      <c r="J1124" t="str">
        <f t="shared" si="36"/>
        <v>43925KapchorwaYellow Beans</v>
      </c>
      <c r="K1124">
        <v>119</v>
      </c>
      <c r="L1124">
        <v>106</v>
      </c>
      <c r="M1124" t="s">
        <v>5</v>
      </c>
      <c r="N1124" t="s">
        <v>6</v>
      </c>
      <c r="O1124">
        <v>1</v>
      </c>
      <c r="P1124" s="1">
        <v>43928.020462962966</v>
      </c>
    </row>
    <row r="1125" spans="1:16" x14ac:dyDescent="0.25">
      <c r="A1125">
        <v>530833</v>
      </c>
      <c r="B1125" t="s">
        <v>0</v>
      </c>
      <c r="C1125" t="s">
        <v>33</v>
      </c>
      <c r="D1125" t="s">
        <v>1</v>
      </c>
      <c r="E1125" t="s">
        <v>29</v>
      </c>
      <c r="F1125" t="s">
        <v>30</v>
      </c>
      <c r="G1125" t="s">
        <v>31</v>
      </c>
      <c r="H1125" s="1">
        <v>43925</v>
      </c>
      <c r="I1125" t="str">
        <f t="shared" si="35"/>
        <v>43925</v>
      </c>
      <c r="J1125" t="str">
        <f t="shared" si="36"/>
        <v>43925KabaleDry Maize</v>
      </c>
      <c r="K1125">
        <v>40</v>
      </c>
      <c r="L1125">
        <v>29</v>
      </c>
      <c r="M1125" t="s">
        <v>5</v>
      </c>
      <c r="N1125" t="s">
        <v>6</v>
      </c>
      <c r="O1125">
        <v>1</v>
      </c>
      <c r="P1125" s="1">
        <v>43928.021099537036</v>
      </c>
    </row>
    <row r="1126" spans="1:16" x14ac:dyDescent="0.25">
      <c r="A1126">
        <v>530839</v>
      </c>
      <c r="B1126" t="s">
        <v>0</v>
      </c>
      <c r="C1126" t="s">
        <v>2</v>
      </c>
      <c r="D1126" t="s">
        <v>1</v>
      </c>
      <c r="E1126" t="s">
        <v>9</v>
      </c>
      <c r="F1126" t="s">
        <v>20</v>
      </c>
      <c r="G1126" t="s">
        <v>21</v>
      </c>
      <c r="H1126" s="1">
        <v>43925</v>
      </c>
      <c r="I1126" t="str">
        <f t="shared" si="35"/>
        <v>43925</v>
      </c>
      <c r="J1126" t="str">
        <f t="shared" si="36"/>
        <v>43925KampalaMillet Grain</v>
      </c>
      <c r="K1126">
        <v>53</v>
      </c>
      <c r="L1126">
        <v>48</v>
      </c>
      <c r="M1126" t="s">
        <v>5</v>
      </c>
      <c r="N1126" t="s">
        <v>6</v>
      </c>
      <c r="O1126">
        <v>1</v>
      </c>
      <c r="P1126" s="1">
        <v>43928.021296296298</v>
      </c>
    </row>
    <row r="1127" spans="1:16" x14ac:dyDescent="0.25">
      <c r="A1127">
        <v>530841</v>
      </c>
      <c r="B1127" t="s">
        <v>0</v>
      </c>
      <c r="C1127" t="s">
        <v>25</v>
      </c>
      <c r="D1127" t="s">
        <v>1</v>
      </c>
      <c r="E1127" t="s">
        <v>13</v>
      </c>
      <c r="F1127" t="s">
        <v>13</v>
      </c>
      <c r="G1127" t="s">
        <v>37</v>
      </c>
      <c r="H1127" s="1">
        <v>43925</v>
      </c>
      <c r="I1127" t="str">
        <f t="shared" si="35"/>
        <v>43925</v>
      </c>
      <c r="J1127" t="str">
        <f t="shared" si="36"/>
        <v>43925MasindiGreen Gram</v>
      </c>
      <c r="K1127">
        <v>87</v>
      </c>
      <c r="L1127">
        <v>79</v>
      </c>
      <c r="M1127" t="s">
        <v>5</v>
      </c>
      <c r="N1127" t="s">
        <v>6</v>
      </c>
      <c r="O1127">
        <v>1</v>
      </c>
      <c r="P1127" s="1">
        <v>43928.021307870367</v>
      </c>
    </row>
    <row r="1128" spans="1:16" x14ac:dyDescent="0.25">
      <c r="A1128">
        <v>530847</v>
      </c>
      <c r="B1128" t="s">
        <v>0</v>
      </c>
      <c r="C1128" t="s">
        <v>25</v>
      </c>
      <c r="D1128" t="s">
        <v>1</v>
      </c>
      <c r="E1128" t="s">
        <v>3</v>
      </c>
      <c r="F1128" t="s">
        <v>3</v>
      </c>
      <c r="G1128" t="s">
        <v>4</v>
      </c>
      <c r="H1128" s="1">
        <v>43925</v>
      </c>
      <c r="I1128" t="str">
        <f t="shared" si="35"/>
        <v>43925</v>
      </c>
      <c r="J1128" t="str">
        <f t="shared" si="36"/>
        <v>43925MasindiCowpeas</v>
      </c>
      <c r="K1128">
        <v>119</v>
      </c>
      <c r="L1128">
        <v>101</v>
      </c>
      <c r="M1128" t="s">
        <v>5</v>
      </c>
      <c r="N1128" t="s">
        <v>6</v>
      </c>
      <c r="O1128">
        <v>1</v>
      </c>
      <c r="P1128" s="1">
        <v>43928.02138888889</v>
      </c>
    </row>
    <row r="1129" spans="1:16" x14ac:dyDescent="0.25">
      <c r="A1129">
        <v>530848</v>
      </c>
      <c r="B1129" t="s">
        <v>0</v>
      </c>
      <c r="C1129" t="s">
        <v>34</v>
      </c>
      <c r="D1129" t="s">
        <v>1</v>
      </c>
      <c r="E1129" t="s">
        <v>9</v>
      </c>
      <c r="F1129" t="s">
        <v>20</v>
      </c>
      <c r="G1129" t="s">
        <v>21</v>
      </c>
      <c r="H1129" s="1">
        <v>43925</v>
      </c>
      <c r="I1129" t="str">
        <f t="shared" si="35"/>
        <v>43925</v>
      </c>
      <c r="J1129" t="str">
        <f t="shared" si="36"/>
        <v>43925LiraMillet Grain</v>
      </c>
      <c r="K1129">
        <v>48</v>
      </c>
      <c r="L1129">
        <v>42</v>
      </c>
      <c r="M1129" t="s">
        <v>5</v>
      </c>
      <c r="N1129" t="s">
        <v>6</v>
      </c>
      <c r="O1129">
        <v>1</v>
      </c>
      <c r="P1129" s="1">
        <v>43928.02140046296</v>
      </c>
    </row>
    <row r="1130" spans="1:16" x14ac:dyDescent="0.25">
      <c r="A1130">
        <v>530860</v>
      </c>
      <c r="B1130" t="s">
        <v>0</v>
      </c>
      <c r="C1130" t="s">
        <v>38</v>
      </c>
      <c r="D1130" t="s">
        <v>1</v>
      </c>
      <c r="E1130" t="s">
        <v>13</v>
      </c>
      <c r="F1130" t="s">
        <v>13</v>
      </c>
      <c r="G1130" t="s">
        <v>14</v>
      </c>
      <c r="H1130" s="1">
        <v>43925</v>
      </c>
      <c r="I1130" t="str">
        <f t="shared" si="35"/>
        <v>43925</v>
      </c>
      <c r="J1130" t="str">
        <f t="shared" si="36"/>
        <v>43925GuluMixed Beans</v>
      </c>
      <c r="K1130">
        <v>87</v>
      </c>
      <c r="L1130">
        <v>79</v>
      </c>
      <c r="M1130" t="s">
        <v>5</v>
      </c>
      <c r="N1130" t="s">
        <v>6</v>
      </c>
      <c r="O1130">
        <v>1</v>
      </c>
      <c r="P1130" s="1">
        <v>43928.021550925929</v>
      </c>
    </row>
    <row r="1131" spans="1:16" x14ac:dyDescent="0.25">
      <c r="A1131">
        <v>530868</v>
      </c>
      <c r="B1131" t="s">
        <v>0</v>
      </c>
      <c r="C1131" t="s">
        <v>38</v>
      </c>
      <c r="D1131" t="s">
        <v>1</v>
      </c>
      <c r="E1131" t="s">
        <v>9</v>
      </c>
      <c r="F1131" t="s">
        <v>17</v>
      </c>
      <c r="G1131" t="s">
        <v>18</v>
      </c>
      <c r="H1131" s="1">
        <v>43925</v>
      </c>
      <c r="I1131" t="str">
        <f t="shared" si="35"/>
        <v>43925</v>
      </c>
      <c r="J1131" t="str">
        <f t="shared" si="36"/>
        <v>43925GuluRed Sorghum</v>
      </c>
      <c r="K1131">
        <v>32</v>
      </c>
      <c r="L1131">
        <v>26</v>
      </c>
      <c r="M1131" t="s">
        <v>5</v>
      </c>
      <c r="N1131" t="s">
        <v>6</v>
      </c>
      <c r="O1131">
        <v>1</v>
      </c>
      <c r="P1131" s="1">
        <v>43928.021655092591</v>
      </c>
    </row>
    <row r="1132" spans="1:16" x14ac:dyDescent="0.25">
      <c r="A1132">
        <v>530879</v>
      </c>
      <c r="B1132" t="s">
        <v>0</v>
      </c>
      <c r="C1132" t="s">
        <v>32</v>
      </c>
      <c r="D1132" t="s">
        <v>1</v>
      </c>
      <c r="E1132" t="s">
        <v>9</v>
      </c>
      <c r="F1132" t="s">
        <v>17</v>
      </c>
      <c r="G1132" t="s">
        <v>18</v>
      </c>
      <c r="H1132" s="1">
        <v>43925</v>
      </c>
      <c r="I1132" t="str">
        <f t="shared" si="35"/>
        <v>43925</v>
      </c>
      <c r="J1132" t="str">
        <f t="shared" si="36"/>
        <v>43925KapchorwaRed Sorghum</v>
      </c>
      <c r="K1132">
        <v>40</v>
      </c>
      <c r="L1132">
        <v>28</v>
      </c>
      <c r="M1132" t="s">
        <v>5</v>
      </c>
      <c r="N1132" t="s">
        <v>6</v>
      </c>
      <c r="O1132">
        <v>1</v>
      </c>
      <c r="P1132" s="1">
        <v>43928.02175925926</v>
      </c>
    </row>
    <row r="1133" spans="1:16" x14ac:dyDescent="0.25">
      <c r="A1133">
        <v>530884</v>
      </c>
      <c r="B1133" t="s">
        <v>0</v>
      </c>
      <c r="C1133" t="s">
        <v>34</v>
      </c>
      <c r="D1133" t="s">
        <v>1</v>
      </c>
      <c r="E1133" t="s">
        <v>22</v>
      </c>
      <c r="F1133" t="s">
        <v>23</v>
      </c>
      <c r="G1133" t="s">
        <v>23</v>
      </c>
      <c r="H1133" s="1">
        <v>43925</v>
      </c>
      <c r="I1133" t="str">
        <f t="shared" si="35"/>
        <v>43925</v>
      </c>
      <c r="J1133" t="str">
        <f t="shared" si="36"/>
        <v>43925LiraRice</v>
      </c>
      <c r="K1133">
        <v>101</v>
      </c>
      <c r="L1133">
        <v>95</v>
      </c>
      <c r="M1133" t="s">
        <v>5</v>
      </c>
      <c r="N1133" t="s">
        <v>6</v>
      </c>
      <c r="O1133">
        <v>1</v>
      </c>
      <c r="P1133" s="1">
        <v>43928.021851851852</v>
      </c>
    </row>
    <row r="1134" spans="1:16" x14ac:dyDescent="0.25">
      <c r="A1134">
        <v>530899</v>
      </c>
      <c r="B1134" t="s">
        <v>0</v>
      </c>
      <c r="C1134" t="s">
        <v>34</v>
      </c>
      <c r="D1134" t="s">
        <v>1</v>
      </c>
      <c r="E1134" t="s">
        <v>13</v>
      </c>
      <c r="F1134" t="s">
        <v>13</v>
      </c>
      <c r="G1134" t="s">
        <v>14</v>
      </c>
      <c r="H1134" s="1">
        <v>43925</v>
      </c>
      <c r="I1134" t="str">
        <f t="shared" si="35"/>
        <v>43925</v>
      </c>
      <c r="J1134" t="str">
        <f t="shared" si="36"/>
        <v>43925LiraMixed Beans</v>
      </c>
      <c r="K1134">
        <v>93</v>
      </c>
      <c r="L1134">
        <v>79</v>
      </c>
      <c r="M1134" t="s">
        <v>5</v>
      </c>
      <c r="N1134" t="s">
        <v>6</v>
      </c>
      <c r="O1134">
        <v>1</v>
      </c>
      <c r="P1134" s="1">
        <v>43928.02207175926</v>
      </c>
    </row>
    <row r="1135" spans="1:16" x14ac:dyDescent="0.25">
      <c r="A1135">
        <v>530912</v>
      </c>
      <c r="B1135" t="s">
        <v>0</v>
      </c>
      <c r="C1135" t="s">
        <v>38</v>
      </c>
      <c r="D1135" t="s">
        <v>1</v>
      </c>
      <c r="E1135" t="s">
        <v>3</v>
      </c>
      <c r="F1135" t="s">
        <v>3</v>
      </c>
      <c r="G1135" t="s">
        <v>15</v>
      </c>
      <c r="H1135" s="1">
        <v>43925</v>
      </c>
      <c r="I1135" t="str">
        <f t="shared" si="35"/>
        <v>43925</v>
      </c>
      <c r="J1135" t="str">
        <f t="shared" si="36"/>
        <v>43925GuluGreen Peas</v>
      </c>
      <c r="K1135">
        <v>159</v>
      </c>
      <c r="L1135">
        <v>132</v>
      </c>
      <c r="M1135" t="s">
        <v>5</v>
      </c>
      <c r="N1135" t="s">
        <v>6</v>
      </c>
      <c r="O1135">
        <v>1</v>
      </c>
      <c r="P1135" s="1">
        <v>43928.022303240738</v>
      </c>
    </row>
    <row r="1136" spans="1:16" x14ac:dyDescent="0.25">
      <c r="A1136">
        <v>530915</v>
      </c>
      <c r="B1136" t="s">
        <v>0</v>
      </c>
      <c r="C1136" t="s">
        <v>32</v>
      </c>
      <c r="D1136" t="s">
        <v>1</v>
      </c>
      <c r="E1136" t="s">
        <v>9</v>
      </c>
      <c r="F1136" t="s">
        <v>20</v>
      </c>
      <c r="G1136" t="s">
        <v>21</v>
      </c>
      <c r="H1136" s="1">
        <v>43925</v>
      </c>
      <c r="I1136" t="str">
        <f t="shared" si="35"/>
        <v>43925</v>
      </c>
      <c r="J1136" t="str">
        <f t="shared" si="36"/>
        <v>43925KapchorwaMillet Grain</v>
      </c>
      <c r="K1136">
        <v>48</v>
      </c>
      <c r="L1136">
        <v>42</v>
      </c>
      <c r="M1136" t="s">
        <v>5</v>
      </c>
      <c r="N1136" t="s">
        <v>6</v>
      </c>
      <c r="O1136">
        <v>1</v>
      </c>
      <c r="P1136" s="1">
        <v>43928.022349537037</v>
      </c>
    </row>
    <row r="1137" spans="1:16" x14ac:dyDescent="0.25">
      <c r="A1137">
        <v>530918</v>
      </c>
      <c r="B1137" t="s">
        <v>0</v>
      </c>
      <c r="C1137" t="s">
        <v>32</v>
      </c>
      <c r="D1137" t="s">
        <v>1</v>
      </c>
      <c r="E1137" t="s">
        <v>29</v>
      </c>
      <c r="F1137" t="s">
        <v>30</v>
      </c>
      <c r="G1137" t="s">
        <v>31</v>
      </c>
      <c r="H1137" s="1">
        <v>43925</v>
      </c>
      <c r="I1137" t="str">
        <f t="shared" si="35"/>
        <v>43925</v>
      </c>
      <c r="J1137" t="str">
        <f t="shared" si="36"/>
        <v>43925KapchorwaDry Maize</v>
      </c>
      <c r="K1137">
        <v>40</v>
      </c>
      <c r="L1137">
        <v>26</v>
      </c>
      <c r="M1137" t="s">
        <v>5</v>
      </c>
      <c r="N1137" t="s">
        <v>6</v>
      </c>
      <c r="O1137">
        <v>1</v>
      </c>
      <c r="P1137" s="1">
        <v>43928.022349537037</v>
      </c>
    </row>
    <row r="1138" spans="1:16" x14ac:dyDescent="0.25">
      <c r="A1138">
        <v>530927</v>
      </c>
      <c r="B1138" t="s">
        <v>0</v>
      </c>
      <c r="C1138" t="s">
        <v>34</v>
      </c>
      <c r="D1138" t="s">
        <v>1</v>
      </c>
      <c r="E1138" t="s">
        <v>13</v>
      </c>
      <c r="F1138" t="s">
        <v>13</v>
      </c>
      <c r="G1138" t="s">
        <v>28</v>
      </c>
      <c r="H1138" s="1">
        <v>43925</v>
      </c>
      <c r="I1138" t="str">
        <f t="shared" si="35"/>
        <v>43925</v>
      </c>
      <c r="J1138" t="str">
        <f t="shared" si="36"/>
        <v>43925LiraRed Beans</v>
      </c>
      <c r="K1138">
        <v>101</v>
      </c>
      <c r="L1138">
        <v>93</v>
      </c>
      <c r="M1138" t="s">
        <v>5</v>
      </c>
      <c r="N1138" t="s">
        <v>6</v>
      </c>
      <c r="O1138">
        <v>1</v>
      </c>
      <c r="P1138" s="1">
        <v>43928.022453703707</v>
      </c>
    </row>
    <row r="1139" spans="1:16" x14ac:dyDescent="0.25">
      <c r="A1139">
        <v>530929</v>
      </c>
      <c r="B1139" t="s">
        <v>0</v>
      </c>
      <c r="C1139" t="s">
        <v>38</v>
      </c>
      <c r="D1139" t="s">
        <v>1</v>
      </c>
      <c r="E1139" t="s">
        <v>13</v>
      </c>
      <c r="F1139" t="s">
        <v>13</v>
      </c>
      <c r="G1139" t="s">
        <v>40</v>
      </c>
      <c r="H1139" s="1">
        <v>43925</v>
      </c>
      <c r="I1139" t="str">
        <f t="shared" si="35"/>
        <v>43925</v>
      </c>
      <c r="J1139" t="str">
        <f t="shared" si="36"/>
        <v>43925GuluBlack Beans (Dolichos)</v>
      </c>
      <c r="K1139">
        <v>85</v>
      </c>
      <c r="L1139">
        <v>79</v>
      </c>
      <c r="M1139" t="s">
        <v>5</v>
      </c>
      <c r="N1139" t="s">
        <v>6</v>
      </c>
      <c r="O1139">
        <v>1</v>
      </c>
      <c r="P1139" s="1">
        <v>43928.022499999999</v>
      </c>
    </row>
    <row r="1140" spans="1:16" x14ac:dyDescent="0.25">
      <c r="A1140">
        <v>530948</v>
      </c>
      <c r="B1140" t="s">
        <v>0</v>
      </c>
      <c r="C1140" t="s">
        <v>33</v>
      </c>
      <c r="D1140" t="s">
        <v>1</v>
      </c>
      <c r="E1140" t="s">
        <v>3</v>
      </c>
      <c r="F1140" t="s">
        <v>3</v>
      </c>
      <c r="G1140" t="s">
        <v>15</v>
      </c>
      <c r="H1140" s="1">
        <v>43925</v>
      </c>
      <c r="I1140" t="str">
        <f t="shared" si="35"/>
        <v>43925</v>
      </c>
      <c r="J1140" t="str">
        <f t="shared" si="36"/>
        <v>43925KabaleGreen Peas</v>
      </c>
      <c r="K1140">
        <v>159</v>
      </c>
      <c r="L1140">
        <v>106</v>
      </c>
      <c r="M1140" t="s">
        <v>5</v>
      </c>
      <c r="N1140" t="s">
        <v>6</v>
      </c>
      <c r="O1140">
        <v>1</v>
      </c>
      <c r="P1140" s="1">
        <v>43928.022719907407</v>
      </c>
    </row>
    <row r="1141" spans="1:16" x14ac:dyDescent="0.25">
      <c r="A1141">
        <v>530951</v>
      </c>
      <c r="B1141" t="s">
        <v>0</v>
      </c>
      <c r="C1141" t="s">
        <v>32</v>
      </c>
      <c r="D1141" t="s">
        <v>1</v>
      </c>
      <c r="E1141" t="s">
        <v>22</v>
      </c>
      <c r="F1141" t="s">
        <v>23</v>
      </c>
      <c r="G1141" t="s">
        <v>23</v>
      </c>
      <c r="H1141" s="1">
        <v>43925</v>
      </c>
      <c r="I1141" t="str">
        <f t="shared" si="35"/>
        <v>43925</v>
      </c>
      <c r="J1141" t="str">
        <f t="shared" si="36"/>
        <v>43925KapchorwaRice</v>
      </c>
      <c r="K1141">
        <v>106</v>
      </c>
      <c r="L1141">
        <v>101</v>
      </c>
      <c r="M1141" t="s">
        <v>5</v>
      </c>
      <c r="N1141" t="s">
        <v>6</v>
      </c>
      <c r="O1141">
        <v>1</v>
      </c>
      <c r="P1141" s="1">
        <v>43928.02275462963</v>
      </c>
    </row>
    <row r="1142" spans="1:16" x14ac:dyDescent="0.25">
      <c r="A1142">
        <v>530966</v>
      </c>
      <c r="B1142" t="s">
        <v>0</v>
      </c>
      <c r="C1142" t="s">
        <v>33</v>
      </c>
      <c r="D1142" t="s">
        <v>1</v>
      </c>
      <c r="E1142" t="s">
        <v>22</v>
      </c>
      <c r="F1142" t="s">
        <v>23</v>
      </c>
      <c r="G1142" t="s">
        <v>23</v>
      </c>
      <c r="H1142" s="1">
        <v>43925</v>
      </c>
      <c r="I1142" t="str">
        <f t="shared" si="35"/>
        <v>43925</v>
      </c>
      <c r="J1142" t="str">
        <f t="shared" si="36"/>
        <v>43925KabaleRice</v>
      </c>
      <c r="K1142">
        <v>106</v>
      </c>
      <c r="L1142">
        <v>95</v>
      </c>
      <c r="M1142" t="s">
        <v>5</v>
      </c>
      <c r="N1142" t="s">
        <v>6</v>
      </c>
      <c r="O1142">
        <v>1</v>
      </c>
      <c r="P1142" s="1">
        <v>43928.022928240738</v>
      </c>
    </row>
    <row r="1143" spans="1:16" x14ac:dyDescent="0.25">
      <c r="A1143">
        <v>530976</v>
      </c>
      <c r="B1143" t="s">
        <v>0</v>
      </c>
      <c r="C1143" t="s">
        <v>32</v>
      </c>
      <c r="D1143" t="s">
        <v>1</v>
      </c>
      <c r="E1143" t="s">
        <v>22</v>
      </c>
      <c r="F1143" t="s">
        <v>23</v>
      </c>
      <c r="G1143" t="s">
        <v>24</v>
      </c>
      <c r="H1143" s="1">
        <v>43925</v>
      </c>
      <c r="I1143" t="str">
        <f t="shared" si="35"/>
        <v>43925</v>
      </c>
      <c r="J1143" t="str">
        <f t="shared" si="36"/>
        <v>43925KapchorwaImported Rice</v>
      </c>
      <c r="K1143">
        <v>119</v>
      </c>
      <c r="L1143">
        <v>101</v>
      </c>
      <c r="M1143" t="s">
        <v>5</v>
      </c>
      <c r="N1143" t="s">
        <v>6</v>
      </c>
      <c r="O1143">
        <v>1</v>
      </c>
      <c r="P1143" s="1">
        <v>43928.023645833331</v>
      </c>
    </row>
    <row r="1144" spans="1:16" x14ac:dyDescent="0.25">
      <c r="A1144">
        <v>530982</v>
      </c>
      <c r="B1144" t="s">
        <v>0</v>
      </c>
      <c r="C1144" t="s">
        <v>33</v>
      </c>
      <c r="D1144" t="s">
        <v>1</v>
      </c>
      <c r="E1144" t="s">
        <v>22</v>
      </c>
      <c r="F1144" t="s">
        <v>23</v>
      </c>
      <c r="G1144" t="s">
        <v>24</v>
      </c>
      <c r="H1144" s="1">
        <v>43925</v>
      </c>
      <c r="I1144" t="str">
        <f t="shared" si="35"/>
        <v>43925</v>
      </c>
      <c r="J1144" t="str">
        <f t="shared" si="36"/>
        <v>43925KabaleImported Rice</v>
      </c>
      <c r="K1144">
        <v>106</v>
      </c>
      <c r="L1144">
        <v>101</v>
      </c>
      <c r="M1144" t="s">
        <v>5</v>
      </c>
      <c r="N1144" t="s">
        <v>6</v>
      </c>
      <c r="O1144">
        <v>1</v>
      </c>
      <c r="P1144" s="1">
        <v>43928.023680555554</v>
      </c>
    </row>
    <row r="1145" spans="1:16" x14ac:dyDescent="0.25">
      <c r="A1145">
        <v>530996</v>
      </c>
      <c r="B1145" t="s">
        <v>0</v>
      </c>
      <c r="C1145" t="s">
        <v>32</v>
      </c>
      <c r="D1145" t="s">
        <v>1</v>
      </c>
      <c r="E1145" t="s">
        <v>13</v>
      </c>
      <c r="F1145" t="s">
        <v>13</v>
      </c>
      <c r="G1145" t="s">
        <v>28</v>
      </c>
      <c r="H1145" s="1">
        <v>43925</v>
      </c>
      <c r="I1145" t="str">
        <f t="shared" si="35"/>
        <v>43925</v>
      </c>
      <c r="J1145" t="str">
        <f t="shared" si="36"/>
        <v>43925KapchorwaRed Beans</v>
      </c>
      <c r="K1145">
        <v>101</v>
      </c>
      <c r="L1145">
        <v>93</v>
      </c>
      <c r="M1145" t="s">
        <v>5</v>
      </c>
      <c r="N1145" t="s">
        <v>6</v>
      </c>
      <c r="O1145">
        <v>1</v>
      </c>
      <c r="P1145" s="1">
        <v>43928.023796296293</v>
      </c>
    </row>
    <row r="1146" spans="1:16" x14ac:dyDescent="0.25">
      <c r="A1146">
        <v>530997</v>
      </c>
      <c r="B1146" t="s">
        <v>0</v>
      </c>
      <c r="C1146" t="s">
        <v>32</v>
      </c>
      <c r="D1146" t="s">
        <v>1</v>
      </c>
      <c r="E1146" t="s">
        <v>13</v>
      </c>
      <c r="F1146" t="s">
        <v>13</v>
      </c>
      <c r="G1146" t="s">
        <v>40</v>
      </c>
      <c r="H1146" s="1">
        <v>43925</v>
      </c>
      <c r="I1146" t="str">
        <f t="shared" si="35"/>
        <v>43925</v>
      </c>
      <c r="J1146" t="str">
        <f t="shared" si="36"/>
        <v>43925KapchorwaBlack Beans (Dolichos)</v>
      </c>
      <c r="K1146">
        <v>74</v>
      </c>
      <c r="L1146">
        <v>69</v>
      </c>
      <c r="M1146" t="s">
        <v>5</v>
      </c>
      <c r="N1146" t="s">
        <v>6</v>
      </c>
      <c r="O1146">
        <v>1</v>
      </c>
      <c r="P1146" s="1">
        <v>43928.023796296293</v>
      </c>
    </row>
    <row r="1147" spans="1:16" x14ac:dyDescent="0.25">
      <c r="A1147">
        <v>530999</v>
      </c>
      <c r="B1147" t="s">
        <v>0</v>
      </c>
      <c r="C1147" t="s">
        <v>38</v>
      </c>
      <c r="D1147" t="s">
        <v>1</v>
      </c>
      <c r="E1147" t="s">
        <v>13</v>
      </c>
      <c r="F1147" t="s">
        <v>13</v>
      </c>
      <c r="G1147" t="s">
        <v>37</v>
      </c>
      <c r="H1147" s="1">
        <v>43925</v>
      </c>
      <c r="I1147" t="str">
        <f t="shared" si="35"/>
        <v>43925</v>
      </c>
      <c r="J1147" t="str">
        <f t="shared" si="36"/>
        <v>43925GuluGreen Gram</v>
      </c>
      <c r="K1147">
        <v>79</v>
      </c>
      <c r="L1147">
        <v>74</v>
      </c>
      <c r="M1147" t="s">
        <v>5</v>
      </c>
      <c r="N1147" t="s">
        <v>6</v>
      </c>
      <c r="O1147">
        <v>1</v>
      </c>
      <c r="P1147" s="1">
        <v>43928.02380787037</v>
      </c>
    </row>
    <row r="1148" spans="1:16" x14ac:dyDescent="0.25">
      <c r="A1148">
        <v>531003</v>
      </c>
      <c r="B1148" t="s">
        <v>0</v>
      </c>
      <c r="C1148" t="s">
        <v>25</v>
      </c>
      <c r="D1148" t="s">
        <v>1</v>
      </c>
      <c r="E1148" t="s">
        <v>13</v>
      </c>
      <c r="F1148" t="s">
        <v>13</v>
      </c>
      <c r="G1148" t="s">
        <v>14</v>
      </c>
      <c r="H1148" s="1">
        <v>43925</v>
      </c>
      <c r="I1148" t="str">
        <f t="shared" si="35"/>
        <v>43925</v>
      </c>
      <c r="J1148" t="str">
        <f t="shared" si="36"/>
        <v>43925MasindiMixed Beans</v>
      </c>
      <c r="K1148">
        <v>93</v>
      </c>
      <c r="L1148">
        <v>79</v>
      </c>
      <c r="M1148" t="s">
        <v>5</v>
      </c>
      <c r="N1148" t="s">
        <v>6</v>
      </c>
      <c r="O1148">
        <v>1</v>
      </c>
      <c r="P1148" s="1">
        <v>43928.023842592593</v>
      </c>
    </row>
    <row r="1149" spans="1:16" x14ac:dyDescent="0.25">
      <c r="A1149">
        <v>531005</v>
      </c>
      <c r="B1149" t="s">
        <v>0</v>
      </c>
      <c r="C1149" t="s">
        <v>38</v>
      </c>
      <c r="D1149" t="s">
        <v>1</v>
      </c>
      <c r="E1149" t="s">
        <v>13</v>
      </c>
      <c r="F1149" t="s">
        <v>13</v>
      </c>
      <c r="G1149" t="s">
        <v>26</v>
      </c>
      <c r="H1149" s="1">
        <v>43925</v>
      </c>
      <c r="I1149" t="str">
        <f t="shared" si="35"/>
        <v>43925</v>
      </c>
      <c r="J1149" t="str">
        <f t="shared" si="36"/>
        <v>43925GuluYellow Beans</v>
      </c>
      <c r="K1149">
        <v>119</v>
      </c>
      <c r="L1149">
        <v>106</v>
      </c>
      <c r="M1149" t="s">
        <v>5</v>
      </c>
      <c r="N1149" t="s">
        <v>6</v>
      </c>
      <c r="O1149">
        <v>1</v>
      </c>
      <c r="P1149" s="1">
        <v>43928.023854166669</v>
      </c>
    </row>
    <row r="1150" spans="1:16" x14ac:dyDescent="0.25">
      <c r="A1150">
        <v>531006</v>
      </c>
      <c r="B1150" t="s">
        <v>0</v>
      </c>
      <c r="C1150" t="s">
        <v>2</v>
      </c>
      <c r="D1150" t="s">
        <v>1</v>
      </c>
      <c r="E1150" t="s">
        <v>13</v>
      </c>
      <c r="F1150" t="s">
        <v>13</v>
      </c>
      <c r="G1150" t="s">
        <v>26</v>
      </c>
      <c r="H1150" s="1">
        <v>43925</v>
      </c>
      <c r="I1150" t="str">
        <f t="shared" si="35"/>
        <v>43925</v>
      </c>
      <c r="J1150" t="str">
        <f t="shared" si="36"/>
        <v>43925KampalaYellow Beans</v>
      </c>
      <c r="K1150">
        <v>132</v>
      </c>
      <c r="L1150">
        <v>119</v>
      </c>
      <c r="M1150" t="s">
        <v>5</v>
      </c>
      <c r="N1150" t="s">
        <v>6</v>
      </c>
      <c r="O1150">
        <v>1</v>
      </c>
      <c r="P1150" s="1">
        <v>43928.028449074074</v>
      </c>
    </row>
    <row r="1151" spans="1:16" x14ac:dyDescent="0.25">
      <c r="A1151">
        <v>531012</v>
      </c>
      <c r="B1151" t="s">
        <v>0</v>
      </c>
      <c r="C1151" t="s">
        <v>32</v>
      </c>
      <c r="D1151" t="s">
        <v>1</v>
      </c>
      <c r="E1151" t="s">
        <v>13</v>
      </c>
      <c r="F1151" t="s">
        <v>13</v>
      </c>
      <c r="G1151" t="s">
        <v>14</v>
      </c>
      <c r="H1151" s="1">
        <v>43925</v>
      </c>
      <c r="I1151" t="str">
        <f t="shared" si="35"/>
        <v>43925</v>
      </c>
      <c r="J1151" t="str">
        <f t="shared" si="36"/>
        <v>43925KapchorwaMixed Beans</v>
      </c>
      <c r="K1151">
        <v>93</v>
      </c>
      <c r="L1151">
        <v>79</v>
      </c>
      <c r="M1151" t="s">
        <v>5</v>
      </c>
      <c r="N1151" t="s">
        <v>6</v>
      </c>
      <c r="O1151">
        <v>1</v>
      </c>
      <c r="P1151" s="1">
        <v>43928.028541666667</v>
      </c>
    </row>
    <row r="1152" spans="1:16" x14ac:dyDescent="0.25">
      <c r="A1152">
        <v>531013</v>
      </c>
      <c r="B1152" t="s">
        <v>0</v>
      </c>
      <c r="C1152" t="s">
        <v>2</v>
      </c>
      <c r="D1152" t="s">
        <v>1</v>
      </c>
      <c r="E1152" t="s">
        <v>3</v>
      </c>
      <c r="F1152" t="s">
        <v>3</v>
      </c>
      <c r="G1152" t="s">
        <v>15</v>
      </c>
      <c r="H1152" s="1">
        <v>43925</v>
      </c>
      <c r="I1152" t="str">
        <f t="shared" si="35"/>
        <v>43925</v>
      </c>
      <c r="J1152" t="str">
        <f t="shared" si="36"/>
        <v>43925KampalaGreen Peas</v>
      </c>
      <c r="K1152">
        <v>212</v>
      </c>
      <c r="L1152">
        <v>159</v>
      </c>
      <c r="M1152" t="s">
        <v>5</v>
      </c>
      <c r="N1152" t="s">
        <v>6</v>
      </c>
      <c r="O1152">
        <v>1</v>
      </c>
      <c r="P1152" s="1">
        <v>43928.028541666667</v>
      </c>
    </row>
    <row r="1153" spans="1:16" x14ac:dyDescent="0.25">
      <c r="A1153">
        <v>531020</v>
      </c>
      <c r="B1153" t="s">
        <v>0</v>
      </c>
      <c r="C1153" t="s">
        <v>34</v>
      </c>
      <c r="D1153" t="s">
        <v>1</v>
      </c>
      <c r="E1153" t="s">
        <v>3</v>
      </c>
      <c r="F1153" t="s">
        <v>3</v>
      </c>
      <c r="G1153" t="s">
        <v>4</v>
      </c>
      <c r="H1153" s="1">
        <v>43925</v>
      </c>
      <c r="I1153" t="str">
        <f t="shared" si="35"/>
        <v>43925</v>
      </c>
      <c r="J1153" t="str">
        <f t="shared" si="36"/>
        <v>43925LiraCowpeas</v>
      </c>
      <c r="K1153">
        <v>132</v>
      </c>
      <c r="L1153">
        <v>111</v>
      </c>
      <c r="M1153" t="s">
        <v>5</v>
      </c>
      <c r="N1153" t="s">
        <v>6</v>
      </c>
      <c r="O1153">
        <v>1</v>
      </c>
      <c r="P1153" s="1">
        <v>43928.028634259259</v>
      </c>
    </row>
    <row r="1154" spans="1:16" x14ac:dyDescent="0.25">
      <c r="A1154">
        <v>531022</v>
      </c>
      <c r="B1154" t="s">
        <v>0</v>
      </c>
      <c r="C1154" t="s">
        <v>33</v>
      </c>
      <c r="D1154" t="s">
        <v>1</v>
      </c>
      <c r="E1154" t="s">
        <v>13</v>
      </c>
      <c r="F1154" t="s">
        <v>13</v>
      </c>
      <c r="G1154" t="s">
        <v>14</v>
      </c>
      <c r="H1154" s="1">
        <v>43925</v>
      </c>
      <c r="I1154" t="str">
        <f t="shared" ref="I1154:I1217" si="37">LEFT(H1154,10)</f>
        <v>43925</v>
      </c>
      <c r="J1154" t="str">
        <f t="shared" si="36"/>
        <v>43925KabaleMixed Beans</v>
      </c>
      <c r="K1154">
        <v>93</v>
      </c>
      <c r="L1154">
        <v>79</v>
      </c>
      <c r="M1154" t="s">
        <v>5</v>
      </c>
      <c r="N1154" t="s">
        <v>6</v>
      </c>
      <c r="O1154">
        <v>1</v>
      </c>
      <c r="P1154" s="1">
        <v>43928.028668981482</v>
      </c>
    </row>
    <row r="1155" spans="1:16" x14ac:dyDescent="0.25">
      <c r="A1155">
        <v>531025</v>
      </c>
      <c r="B1155" t="s">
        <v>0</v>
      </c>
      <c r="C1155" t="s">
        <v>2</v>
      </c>
      <c r="D1155" t="s">
        <v>1</v>
      </c>
      <c r="E1155" t="s">
        <v>3</v>
      </c>
      <c r="F1155" t="s">
        <v>3</v>
      </c>
      <c r="G1155" t="s">
        <v>4</v>
      </c>
      <c r="H1155" s="1">
        <v>43925</v>
      </c>
      <c r="I1155" t="str">
        <f t="shared" si="37"/>
        <v>43925</v>
      </c>
      <c r="J1155" t="str">
        <f t="shared" si="36"/>
        <v>43925KampalaCowpeas</v>
      </c>
      <c r="K1155">
        <v>159</v>
      </c>
      <c r="L1155">
        <v>132</v>
      </c>
      <c r="M1155" t="s">
        <v>5</v>
      </c>
      <c r="N1155" t="s">
        <v>6</v>
      </c>
      <c r="O1155">
        <v>1</v>
      </c>
      <c r="P1155" s="1">
        <v>43928.028703703705</v>
      </c>
    </row>
    <row r="1156" spans="1:16" x14ac:dyDescent="0.25">
      <c r="A1156">
        <v>531035</v>
      </c>
      <c r="B1156" t="s">
        <v>0</v>
      </c>
      <c r="C1156" t="s">
        <v>2</v>
      </c>
      <c r="D1156" t="s">
        <v>1</v>
      </c>
      <c r="E1156" t="s">
        <v>22</v>
      </c>
      <c r="F1156" t="s">
        <v>23</v>
      </c>
      <c r="G1156" t="s">
        <v>24</v>
      </c>
      <c r="H1156" s="1">
        <v>43925</v>
      </c>
      <c r="I1156" t="str">
        <f t="shared" si="37"/>
        <v>43925</v>
      </c>
      <c r="J1156" t="str">
        <f t="shared" si="36"/>
        <v>43925KampalaImported Rice</v>
      </c>
      <c r="K1156">
        <v>119</v>
      </c>
      <c r="L1156">
        <v>101</v>
      </c>
      <c r="M1156" t="s">
        <v>5</v>
      </c>
      <c r="N1156" t="s">
        <v>6</v>
      </c>
      <c r="O1156">
        <v>1</v>
      </c>
      <c r="P1156" s="1">
        <v>43928.028819444444</v>
      </c>
    </row>
    <row r="1157" spans="1:16" x14ac:dyDescent="0.25">
      <c r="A1157">
        <v>531036</v>
      </c>
      <c r="B1157" t="s">
        <v>0</v>
      </c>
      <c r="C1157" t="s">
        <v>38</v>
      </c>
      <c r="D1157" t="s">
        <v>1</v>
      </c>
      <c r="E1157" t="s">
        <v>29</v>
      </c>
      <c r="F1157" t="s">
        <v>30</v>
      </c>
      <c r="G1157" t="s">
        <v>31</v>
      </c>
      <c r="H1157" s="1">
        <v>43925</v>
      </c>
      <c r="I1157" t="str">
        <f t="shared" si="37"/>
        <v>43925</v>
      </c>
      <c r="J1157" t="str">
        <f t="shared" si="36"/>
        <v>43925GuluDry Maize</v>
      </c>
      <c r="K1157">
        <v>40</v>
      </c>
      <c r="L1157">
        <v>29</v>
      </c>
      <c r="M1157" t="s">
        <v>5</v>
      </c>
      <c r="N1157" t="s">
        <v>6</v>
      </c>
      <c r="O1157">
        <v>1</v>
      </c>
      <c r="P1157" s="1">
        <v>43928.028831018521</v>
      </c>
    </row>
    <row r="1158" spans="1:16" x14ac:dyDescent="0.25">
      <c r="A1158">
        <v>531043</v>
      </c>
      <c r="B1158" t="s">
        <v>0</v>
      </c>
      <c r="C1158" t="s">
        <v>2</v>
      </c>
      <c r="D1158" t="s">
        <v>1</v>
      </c>
      <c r="E1158" t="s">
        <v>13</v>
      </c>
      <c r="F1158" t="s">
        <v>13</v>
      </c>
      <c r="G1158" t="s">
        <v>37</v>
      </c>
      <c r="H1158" s="1">
        <v>43925</v>
      </c>
      <c r="I1158" t="str">
        <f t="shared" si="37"/>
        <v>43925</v>
      </c>
      <c r="J1158" t="str">
        <f t="shared" si="36"/>
        <v>43925KampalaGreen Gram</v>
      </c>
      <c r="K1158">
        <v>119</v>
      </c>
      <c r="L1158">
        <v>106</v>
      </c>
      <c r="M1158" t="s">
        <v>5</v>
      </c>
      <c r="N1158" t="s">
        <v>6</v>
      </c>
      <c r="O1158">
        <v>1</v>
      </c>
      <c r="P1158" s="1">
        <v>43928.028877314813</v>
      </c>
    </row>
    <row r="1159" spans="1:16" x14ac:dyDescent="0.25">
      <c r="A1159">
        <v>531044</v>
      </c>
      <c r="B1159" t="s">
        <v>0</v>
      </c>
      <c r="C1159" t="s">
        <v>25</v>
      </c>
      <c r="D1159" t="s">
        <v>1</v>
      </c>
      <c r="E1159" t="s">
        <v>9</v>
      </c>
      <c r="F1159" t="s">
        <v>17</v>
      </c>
      <c r="G1159" t="s">
        <v>18</v>
      </c>
      <c r="H1159" s="1">
        <v>43925</v>
      </c>
      <c r="I1159" t="str">
        <f t="shared" si="37"/>
        <v>43925</v>
      </c>
      <c r="J1159" t="str">
        <f t="shared" si="36"/>
        <v>43925MasindiRed Sorghum</v>
      </c>
      <c r="K1159">
        <v>40</v>
      </c>
      <c r="L1159">
        <v>34</v>
      </c>
      <c r="M1159" t="s">
        <v>5</v>
      </c>
      <c r="N1159" t="s">
        <v>6</v>
      </c>
      <c r="O1159">
        <v>1</v>
      </c>
      <c r="P1159" s="1">
        <v>43928.028900462959</v>
      </c>
    </row>
    <row r="1160" spans="1:16" x14ac:dyDescent="0.25">
      <c r="A1160">
        <v>531051</v>
      </c>
      <c r="B1160" t="s">
        <v>0</v>
      </c>
      <c r="C1160" t="s">
        <v>25</v>
      </c>
      <c r="D1160" t="s">
        <v>1</v>
      </c>
      <c r="E1160" t="s">
        <v>13</v>
      </c>
      <c r="F1160" t="s">
        <v>13</v>
      </c>
      <c r="G1160" t="s">
        <v>26</v>
      </c>
      <c r="H1160" s="1">
        <v>43925</v>
      </c>
      <c r="I1160" t="str">
        <f t="shared" si="37"/>
        <v>43925</v>
      </c>
      <c r="J1160" t="str">
        <f t="shared" si="36"/>
        <v>43925MasindiYellow Beans</v>
      </c>
      <c r="K1160">
        <v>119</v>
      </c>
      <c r="L1160">
        <v>106</v>
      </c>
      <c r="M1160" t="s">
        <v>5</v>
      </c>
      <c r="N1160" t="s">
        <v>6</v>
      </c>
      <c r="O1160">
        <v>1</v>
      </c>
      <c r="P1160" s="1">
        <v>43928.028946759259</v>
      </c>
    </row>
    <row r="1161" spans="1:16" x14ac:dyDescent="0.25">
      <c r="A1161">
        <v>531059</v>
      </c>
      <c r="B1161" t="s">
        <v>0</v>
      </c>
      <c r="C1161" t="s">
        <v>2</v>
      </c>
      <c r="D1161" t="s">
        <v>1</v>
      </c>
      <c r="E1161" t="s">
        <v>13</v>
      </c>
      <c r="F1161" t="s">
        <v>13</v>
      </c>
      <c r="G1161" t="s">
        <v>40</v>
      </c>
      <c r="H1161" s="1">
        <v>43925</v>
      </c>
      <c r="I1161" t="str">
        <f t="shared" si="37"/>
        <v>43925</v>
      </c>
      <c r="J1161" t="str">
        <f t="shared" si="36"/>
        <v>43925KampalaBlack Beans (Dolichos)</v>
      </c>
      <c r="K1161">
        <v>87</v>
      </c>
      <c r="L1161">
        <v>79</v>
      </c>
      <c r="M1161" t="s">
        <v>5</v>
      </c>
      <c r="N1161" t="s">
        <v>6</v>
      </c>
      <c r="O1161">
        <v>1</v>
      </c>
      <c r="P1161" s="1">
        <v>43928.029004629629</v>
      </c>
    </row>
    <row r="1162" spans="1:16" x14ac:dyDescent="0.25">
      <c r="A1162">
        <v>531061</v>
      </c>
      <c r="B1162" t="s">
        <v>0</v>
      </c>
      <c r="C1162" t="s">
        <v>34</v>
      </c>
      <c r="D1162" t="s">
        <v>1</v>
      </c>
      <c r="E1162" t="s">
        <v>29</v>
      </c>
      <c r="F1162" t="s">
        <v>30</v>
      </c>
      <c r="G1162" t="s">
        <v>31</v>
      </c>
      <c r="H1162" s="1">
        <v>43925</v>
      </c>
      <c r="I1162" t="str">
        <f t="shared" si="37"/>
        <v>43925</v>
      </c>
      <c r="J1162" t="str">
        <f t="shared" si="36"/>
        <v>43925LiraDry Maize</v>
      </c>
      <c r="K1162">
        <v>40</v>
      </c>
      <c r="L1162">
        <v>29</v>
      </c>
      <c r="M1162" t="s">
        <v>5</v>
      </c>
      <c r="N1162" t="s">
        <v>6</v>
      </c>
      <c r="O1162">
        <v>1</v>
      </c>
      <c r="P1162" s="1">
        <v>43928.029016203705</v>
      </c>
    </row>
    <row r="1163" spans="1:16" x14ac:dyDescent="0.25">
      <c r="A1163">
        <v>531065</v>
      </c>
      <c r="B1163" t="s">
        <v>0</v>
      </c>
      <c r="C1163" t="s">
        <v>25</v>
      </c>
      <c r="D1163" t="s">
        <v>1</v>
      </c>
      <c r="E1163" t="s">
        <v>22</v>
      </c>
      <c r="F1163" t="s">
        <v>23</v>
      </c>
      <c r="G1163" t="s">
        <v>24</v>
      </c>
      <c r="H1163" s="1">
        <v>43925</v>
      </c>
      <c r="I1163" t="str">
        <f t="shared" si="37"/>
        <v>43925</v>
      </c>
      <c r="J1163" t="str">
        <f t="shared" si="36"/>
        <v>43925MasindiImported Rice</v>
      </c>
      <c r="K1163">
        <v>106</v>
      </c>
      <c r="L1163">
        <v>101</v>
      </c>
      <c r="M1163" t="s">
        <v>5</v>
      </c>
      <c r="N1163" t="s">
        <v>6</v>
      </c>
      <c r="O1163">
        <v>1</v>
      </c>
      <c r="P1163" s="1">
        <v>43928.029039351852</v>
      </c>
    </row>
    <row r="1164" spans="1:16" x14ac:dyDescent="0.25">
      <c r="A1164">
        <v>531071</v>
      </c>
      <c r="B1164" t="s">
        <v>0</v>
      </c>
      <c r="C1164" t="s">
        <v>25</v>
      </c>
      <c r="D1164" t="s">
        <v>1</v>
      </c>
      <c r="E1164" t="s">
        <v>13</v>
      </c>
      <c r="F1164" t="s">
        <v>13</v>
      </c>
      <c r="G1164" t="s">
        <v>40</v>
      </c>
      <c r="H1164" s="1">
        <v>43925</v>
      </c>
      <c r="I1164" t="str">
        <f t="shared" si="37"/>
        <v>43925</v>
      </c>
      <c r="J1164" t="str">
        <f t="shared" si="36"/>
        <v>43925MasindiBlack Beans (Dolichos)</v>
      </c>
      <c r="K1164">
        <v>87</v>
      </c>
      <c r="L1164">
        <v>79</v>
      </c>
      <c r="M1164" t="s">
        <v>5</v>
      </c>
      <c r="N1164" t="s">
        <v>6</v>
      </c>
      <c r="O1164">
        <v>1</v>
      </c>
      <c r="P1164" s="1">
        <v>43928.029085648152</v>
      </c>
    </row>
    <row r="1165" spans="1:16" x14ac:dyDescent="0.25">
      <c r="A1165">
        <v>531072</v>
      </c>
      <c r="B1165" t="s">
        <v>0</v>
      </c>
      <c r="C1165" t="s">
        <v>25</v>
      </c>
      <c r="D1165" t="s">
        <v>1</v>
      </c>
      <c r="E1165" t="s">
        <v>3</v>
      </c>
      <c r="F1165" t="s">
        <v>3</v>
      </c>
      <c r="G1165" t="s">
        <v>15</v>
      </c>
      <c r="H1165" s="1">
        <v>43925</v>
      </c>
      <c r="I1165" t="str">
        <f t="shared" si="37"/>
        <v>43925</v>
      </c>
      <c r="J1165" t="str">
        <f t="shared" ref="J1165:J1228" si="38">I1165&amp;C1165&amp;G1165</f>
        <v>43925MasindiGreen Peas</v>
      </c>
      <c r="K1165">
        <v>132</v>
      </c>
      <c r="L1165">
        <v>119</v>
      </c>
      <c r="M1165" t="s">
        <v>5</v>
      </c>
      <c r="N1165" t="s">
        <v>6</v>
      </c>
      <c r="O1165">
        <v>1</v>
      </c>
      <c r="P1165" s="1">
        <v>43928.029108796298</v>
      </c>
    </row>
    <row r="1166" spans="1:16" x14ac:dyDescent="0.25">
      <c r="A1166">
        <v>531074</v>
      </c>
      <c r="B1166" t="s">
        <v>0</v>
      </c>
      <c r="C1166" t="s">
        <v>34</v>
      </c>
      <c r="D1166" t="s">
        <v>1</v>
      </c>
      <c r="E1166" t="s">
        <v>3</v>
      </c>
      <c r="F1166" t="s">
        <v>3</v>
      </c>
      <c r="G1166" t="s">
        <v>15</v>
      </c>
      <c r="H1166" s="1">
        <v>43925</v>
      </c>
      <c r="I1166" t="str">
        <f t="shared" si="37"/>
        <v>43925</v>
      </c>
      <c r="J1166" t="str">
        <f t="shared" si="38"/>
        <v>43925LiraGreen Peas</v>
      </c>
      <c r="K1166">
        <v>159</v>
      </c>
      <c r="L1166">
        <v>132</v>
      </c>
      <c r="M1166" t="s">
        <v>5</v>
      </c>
      <c r="N1166" t="s">
        <v>6</v>
      </c>
      <c r="O1166">
        <v>1</v>
      </c>
      <c r="P1166" s="1">
        <v>43928.029131944444</v>
      </c>
    </row>
    <row r="1167" spans="1:16" x14ac:dyDescent="0.25">
      <c r="A1167">
        <v>531081</v>
      </c>
      <c r="B1167" t="s">
        <v>0</v>
      </c>
      <c r="C1167" t="s">
        <v>2</v>
      </c>
      <c r="D1167" t="s">
        <v>1</v>
      </c>
      <c r="E1167" t="s">
        <v>22</v>
      </c>
      <c r="F1167" t="s">
        <v>23</v>
      </c>
      <c r="G1167" t="s">
        <v>23</v>
      </c>
      <c r="H1167" s="1">
        <v>43925</v>
      </c>
      <c r="I1167" t="str">
        <f t="shared" si="37"/>
        <v>43925</v>
      </c>
      <c r="J1167" t="str">
        <f t="shared" si="38"/>
        <v>43925KampalaRice</v>
      </c>
      <c r="K1167">
        <v>111</v>
      </c>
      <c r="L1167">
        <v>101</v>
      </c>
      <c r="M1167" t="s">
        <v>5</v>
      </c>
      <c r="N1167" t="s">
        <v>6</v>
      </c>
      <c r="O1167">
        <v>1</v>
      </c>
      <c r="P1167" s="1">
        <v>43928.029178240744</v>
      </c>
    </row>
    <row r="1168" spans="1:16" x14ac:dyDescent="0.25">
      <c r="A1168">
        <v>530713</v>
      </c>
      <c r="B1168" t="s">
        <v>0</v>
      </c>
      <c r="C1168" t="s">
        <v>36</v>
      </c>
      <c r="D1168" t="s">
        <v>7</v>
      </c>
      <c r="E1168" t="s">
        <v>13</v>
      </c>
      <c r="F1168" t="s">
        <v>13</v>
      </c>
      <c r="G1168" t="s">
        <v>26</v>
      </c>
      <c r="H1168" s="1">
        <v>43924</v>
      </c>
      <c r="I1168" t="str">
        <f t="shared" si="37"/>
        <v>43924</v>
      </c>
      <c r="J1168" t="str">
        <f t="shared" si="38"/>
        <v>43924KimironkoYellow Beans</v>
      </c>
      <c r="K1168">
        <v>107</v>
      </c>
      <c r="L1168">
        <v>102</v>
      </c>
      <c r="M1168" t="s">
        <v>5</v>
      </c>
      <c r="N1168" t="s">
        <v>6</v>
      </c>
      <c r="O1168">
        <v>1</v>
      </c>
      <c r="P1168" s="1">
        <v>43928.019652777781</v>
      </c>
    </row>
    <row r="1169" spans="1:16" x14ac:dyDescent="0.25">
      <c r="A1169">
        <v>530723</v>
      </c>
      <c r="B1169" t="s">
        <v>0</v>
      </c>
      <c r="C1169" t="s">
        <v>8</v>
      </c>
      <c r="D1169" t="s">
        <v>7</v>
      </c>
      <c r="E1169" t="s">
        <v>9</v>
      </c>
      <c r="F1169" t="s">
        <v>20</v>
      </c>
      <c r="G1169" t="s">
        <v>21</v>
      </c>
      <c r="H1169" s="1">
        <v>43924</v>
      </c>
      <c r="I1169" t="str">
        <f t="shared" si="37"/>
        <v>43924</v>
      </c>
      <c r="J1169" t="str">
        <f t="shared" si="38"/>
        <v>43924RuhengeriMillet Grain</v>
      </c>
      <c r="K1169">
        <v>90</v>
      </c>
      <c r="L1169">
        <v>79</v>
      </c>
      <c r="M1169" t="s">
        <v>5</v>
      </c>
      <c r="N1169" t="s">
        <v>6</v>
      </c>
      <c r="O1169">
        <v>1</v>
      </c>
      <c r="P1169" s="1">
        <v>43928.019733796296</v>
      </c>
    </row>
    <row r="1170" spans="1:16" x14ac:dyDescent="0.25">
      <c r="A1170">
        <v>530727</v>
      </c>
      <c r="B1170" t="s">
        <v>0</v>
      </c>
      <c r="C1170" t="s">
        <v>16</v>
      </c>
      <c r="D1170" t="s">
        <v>7</v>
      </c>
      <c r="E1170" t="s">
        <v>13</v>
      </c>
      <c r="F1170" t="s">
        <v>13</v>
      </c>
      <c r="G1170" t="s">
        <v>37</v>
      </c>
      <c r="H1170" s="1">
        <v>43924</v>
      </c>
      <c r="I1170" t="str">
        <f t="shared" si="37"/>
        <v>43924</v>
      </c>
      <c r="J1170" t="str">
        <f t="shared" si="38"/>
        <v>43924GicumbiGreen Gram</v>
      </c>
      <c r="K1170">
        <v>102</v>
      </c>
      <c r="L1170">
        <v>90</v>
      </c>
      <c r="M1170" t="s">
        <v>5</v>
      </c>
      <c r="N1170" t="s">
        <v>6</v>
      </c>
      <c r="O1170">
        <v>1</v>
      </c>
      <c r="P1170" s="1">
        <v>43928.019756944443</v>
      </c>
    </row>
    <row r="1171" spans="1:16" x14ac:dyDescent="0.25">
      <c r="A1171">
        <v>530734</v>
      </c>
      <c r="B1171" t="s">
        <v>0</v>
      </c>
      <c r="C1171" t="s">
        <v>36</v>
      </c>
      <c r="D1171" t="s">
        <v>7</v>
      </c>
      <c r="E1171" t="s">
        <v>9</v>
      </c>
      <c r="F1171" t="s">
        <v>17</v>
      </c>
      <c r="G1171" t="s">
        <v>18</v>
      </c>
      <c r="H1171" s="1">
        <v>43924</v>
      </c>
      <c r="I1171" t="str">
        <f t="shared" si="37"/>
        <v>43924</v>
      </c>
      <c r="J1171" t="str">
        <f t="shared" si="38"/>
        <v>43924KimironkoRed Sorghum</v>
      </c>
      <c r="K1171">
        <v>41</v>
      </c>
      <c r="L1171">
        <v>37</v>
      </c>
      <c r="M1171" t="s">
        <v>5</v>
      </c>
      <c r="N1171" t="s">
        <v>6</v>
      </c>
      <c r="O1171">
        <v>1</v>
      </c>
      <c r="P1171" s="1">
        <v>43928.019803240742</v>
      </c>
    </row>
    <row r="1172" spans="1:16" x14ac:dyDescent="0.25">
      <c r="A1172">
        <v>530738</v>
      </c>
      <c r="B1172" t="s">
        <v>0</v>
      </c>
      <c r="C1172" t="s">
        <v>16</v>
      </c>
      <c r="D1172" t="s">
        <v>7</v>
      </c>
      <c r="E1172" t="s">
        <v>3</v>
      </c>
      <c r="F1172" t="s">
        <v>3</v>
      </c>
      <c r="G1172" t="s">
        <v>4</v>
      </c>
      <c r="H1172" s="1">
        <v>43924</v>
      </c>
      <c r="I1172" t="str">
        <f t="shared" si="37"/>
        <v>43924</v>
      </c>
      <c r="J1172" t="str">
        <f t="shared" si="38"/>
        <v>43924GicumbiCowpeas</v>
      </c>
      <c r="K1172">
        <v>158</v>
      </c>
      <c r="L1172">
        <v>136</v>
      </c>
      <c r="M1172" t="s">
        <v>5</v>
      </c>
      <c r="N1172" t="s">
        <v>6</v>
      </c>
      <c r="O1172">
        <v>1</v>
      </c>
      <c r="P1172" s="1">
        <v>43928.019814814812</v>
      </c>
    </row>
    <row r="1173" spans="1:16" x14ac:dyDescent="0.25">
      <c r="A1173">
        <v>530744</v>
      </c>
      <c r="B1173" t="s">
        <v>0</v>
      </c>
      <c r="C1173" t="s">
        <v>36</v>
      </c>
      <c r="D1173" t="s">
        <v>7</v>
      </c>
      <c r="E1173" t="s">
        <v>9</v>
      </c>
      <c r="F1173" t="s">
        <v>20</v>
      </c>
      <c r="G1173" t="s">
        <v>21</v>
      </c>
      <c r="H1173" s="1">
        <v>43924</v>
      </c>
      <c r="I1173" t="str">
        <f t="shared" si="37"/>
        <v>43924</v>
      </c>
      <c r="J1173" t="str">
        <f t="shared" si="38"/>
        <v>43924KimironkoMillet Grain</v>
      </c>
      <c r="K1173">
        <v>90</v>
      </c>
      <c r="L1173">
        <v>85</v>
      </c>
      <c r="M1173" t="s">
        <v>5</v>
      </c>
      <c r="N1173" t="s">
        <v>6</v>
      </c>
      <c r="O1173">
        <v>1</v>
      </c>
      <c r="P1173" s="1">
        <v>43928.019837962966</v>
      </c>
    </row>
    <row r="1174" spans="1:16" x14ac:dyDescent="0.25">
      <c r="A1174">
        <v>530786</v>
      </c>
      <c r="B1174" t="s">
        <v>0</v>
      </c>
      <c r="C1174" t="s">
        <v>16</v>
      </c>
      <c r="D1174" t="s">
        <v>7</v>
      </c>
      <c r="E1174" t="s">
        <v>13</v>
      </c>
      <c r="F1174" t="s">
        <v>13</v>
      </c>
      <c r="G1174" t="s">
        <v>14</v>
      </c>
      <c r="H1174" s="1">
        <v>43924</v>
      </c>
      <c r="I1174" t="str">
        <f t="shared" si="37"/>
        <v>43924</v>
      </c>
      <c r="J1174" t="str">
        <f t="shared" si="38"/>
        <v>43924GicumbiMixed Beans</v>
      </c>
      <c r="K1174">
        <v>57</v>
      </c>
      <c r="L1174">
        <v>53</v>
      </c>
      <c r="M1174" t="s">
        <v>5</v>
      </c>
      <c r="N1174" t="s">
        <v>6</v>
      </c>
      <c r="O1174">
        <v>1</v>
      </c>
      <c r="P1174" s="1">
        <v>43928.020173611112</v>
      </c>
    </row>
    <row r="1175" spans="1:16" x14ac:dyDescent="0.25">
      <c r="A1175">
        <v>530796</v>
      </c>
      <c r="B1175" t="s">
        <v>0</v>
      </c>
      <c r="C1175" t="s">
        <v>16</v>
      </c>
      <c r="D1175" t="s">
        <v>7</v>
      </c>
      <c r="E1175" t="s">
        <v>22</v>
      </c>
      <c r="F1175" t="s">
        <v>23</v>
      </c>
      <c r="G1175" t="s">
        <v>24</v>
      </c>
      <c r="H1175" s="1">
        <v>43924</v>
      </c>
      <c r="I1175" t="str">
        <f t="shared" si="37"/>
        <v>43924</v>
      </c>
      <c r="J1175" t="str">
        <f t="shared" si="38"/>
        <v>43924GicumbiImported Rice</v>
      </c>
      <c r="K1175">
        <v>136</v>
      </c>
      <c r="L1175">
        <v>113</v>
      </c>
      <c r="M1175" t="s">
        <v>5</v>
      </c>
      <c r="N1175" t="s">
        <v>6</v>
      </c>
      <c r="O1175">
        <v>1</v>
      </c>
      <c r="P1175" s="1">
        <v>43928.020312499997</v>
      </c>
    </row>
    <row r="1176" spans="1:16" x14ac:dyDescent="0.25">
      <c r="A1176">
        <v>530807</v>
      </c>
      <c r="B1176" t="s">
        <v>0</v>
      </c>
      <c r="C1176" t="s">
        <v>8</v>
      </c>
      <c r="D1176" t="s">
        <v>7</v>
      </c>
      <c r="E1176" t="s">
        <v>13</v>
      </c>
      <c r="F1176" t="s">
        <v>13</v>
      </c>
      <c r="G1176" t="s">
        <v>28</v>
      </c>
      <c r="H1176" s="1">
        <v>43924</v>
      </c>
      <c r="I1176" t="str">
        <f t="shared" si="37"/>
        <v>43924</v>
      </c>
      <c r="J1176" t="str">
        <f t="shared" si="38"/>
        <v>43924RuhengeriRed Beans</v>
      </c>
      <c r="K1176">
        <v>85</v>
      </c>
      <c r="L1176">
        <v>79</v>
      </c>
      <c r="M1176" t="s">
        <v>5</v>
      </c>
      <c r="N1176" t="s">
        <v>6</v>
      </c>
      <c r="O1176">
        <v>1</v>
      </c>
      <c r="P1176" s="1">
        <v>43928.020486111112</v>
      </c>
    </row>
    <row r="1177" spans="1:16" x14ac:dyDescent="0.25">
      <c r="A1177">
        <v>530812</v>
      </c>
      <c r="B1177" t="s">
        <v>0</v>
      </c>
      <c r="C1177" t="s">
        <v>36</v>
      </c>
      <c r="D1177" t="s">
        <v>7</v>
      </c>
      <c r="E1177" t="s">
        <v>29</v>
      </c>
      <c r="F1177" t="s">
        <v>30</v>
      </c>
      <c r="G1177" t="s">
        <v>31</v>
      </c>
      <c r="H1177" s="1">
        <v>43924</v>
      </c>
      <c r="I1177" t="str">
        <f t="shared" si="37"/>
        <v>43924</v>
      </c>
      <c r="J1177" t="str">
        <f t="shared" si="38"/>
        <v>43924KimironkoDry Maize</v>
      </c>
      <c r="K1177">
        <v>34</v>
      </c>
      <c r="L1177">
        <v>31</v>
      </c>
      <c r="M1177" t="s">
        <v>5</v>
      </c>
      <c r="N1177" t="s">
        <v>6</v>
      </c>
      <c r="O1177">
        <v>1</v>
      </c>
      <c r="P1177" s="1">
        <v>43928.020567129628</v>
      </c>
    </row>
    <row r="1178" spans="1:16" x14ac:dyDescent="0.25">
      <c r="A1178">
        <v>530824</v>
      </c>
      <c r="B1178" t="s">
        <v>0</v>
      </c>
      <c r="C1178" t="s">
        <v>8</v>
      </c>
      <c r="D1178" t="s">
        <v>7</v>
      </c>
      <c r="E1178" t="s">
        <v>13</v>
      </c>
      <c r="F1178" t="s">
        <v>13</v>
      </c>
      <c r="G1178" t="s">
        <v>26</v>
      </c>
      <c r="H1178" s="1">
        <v>43924</v>
      </c>
      <c r="I1178" t="str">
        <f t="shared" si="37"/>
        <v>43924</v>
      </c>
      <c r="J1178" t="str">
        <f t="shared" si="38"/>
        <v>43924RuhengeriYellow Beans</v>
      </c>
      <c r="K1178">
        <v>96</v>
      </c>
      <c r="L1178">
        <v>90</v>
      </c>
      <c r="M1178" t="s">
        <v>5</v>
      </c>
      <c r="N1178" t="s">
        <v>6</v>
      </c>
      <c r="O1178">
        <v>1</v>
      </c>
      <c r="P1178" s="1">
        <v>43928.020740740743</v>
      </c>
    </row>
    <row r="1179" spans="1:16" x14ac:dyDescent="0.25">
      <c r="A1179">
        <v>530854</v>
      </c>
      <c r="B1179" t="s">
        <v>0</v>
      </c>
      <c r="C1179" t="s">
        <v>16</v>
      </c>
      <c r="D1179" t="s">
        <v>7</v>
      </c>
      <c r="E1179" t="s">
        <v>9</v>
      </c>
      <c r="F1179" t="s">
        <v>20</v>
      </c>
      <c r="G1179" t="s">
        <v>21</v>
      </c>
      <c r="H1179" s="1">
        <v>43924</v>
      </c>
      <c r="I1179" t="str">
        <f t="shared" si="37"/>
        <v>43924</v>
      </c>
      <c r="J1179" t="str">
        <f t="shared" si="38"/>
        <v>43924GicumbiMillet Grain</v>
      </c>
      <c r="K1179">
        <v>85</v>
      </c>
      <c r="L1179">
        <v>79</v>
      </c>
      <c r="M1179" t="s">
        <v>5</v>
      </c>
      <c r="N1179" t="s">
        <v>6</v>
      </c>
      <c r="O1179">
        <v>1</v>
      </c>
      <c r="P1179" s="1">
        <v>43928.021469907406</v>
      </c>
    </row>
    <row r="1180" spans="1:16" x14ac:dyDescent="0.25">
      <c r="A1180">
        <v>530856</v>
      </c>
      <c r="B1180" t="s">
        <v>0</v>
      </c>
      <c r="C1180" t="s">
        <v>36</v>
      </c>
      <c r="D1180" t="s">
        <v>7</v>
      </c>
      <c r="E1180" t="s">
        <v>3</v>
      </c>
      <c r="F1180" t="s">
        <v>3</v>
      </c>
      <c r="G1180" t="s">
        <v>4</v>
      </c>
      <c r="H1180" s="1">
        <v>43924</v>
      </c>
      <c r="I1180" t="str">
        <f t="shared" si="37"/>
        <v>43924</v>
      </c>
      <c r="J1180" t="str">
        <f t="shared" si="38"/>
        <v>43924KimironkoCowpeas</v>
      </c>
      <c r="K1180">
        <v>158</v>
      </c>
      <c r="L1180">
        <v>147</v>
      </c>
      <c r="M1180" t="s">
        <v>5</v>
      </c>
      <c r="N1180" t="s">
        <v>6</v>
      </c>
      <c r="O1180">
        <v>1</v>
      </c>
      <c r="P1180" s="1">
        <v>43928.021481481483</v>
      </c>
    </row>
    <row r="1181" spans="1:16" x14ac:dyDescent="0.25">
      <c r="A1181">
        <v>530859</v>
      </c>
      <c r="B1181" t="s">
        <v>0</v>
      </c>
      <c r="C1181" t="s">
        <v>8</v>
      </c>
      <c r="D1181" t="s">
        <v>7</v>
      </c>
      <c r="E1181" t="s">
        <v>29</v>
      </c>
      <c r="F1181" t="s">
        <v>30</v>
      </c>
      <c r="G1181" t="s">
        <v>31</v>
      </c>
      <c r="H1181" s="1">
        <v>43924</v>
      </c>
      <c r="I1181" t="str">
        <f t="shared" si="37"/>
        <v>43924</v>
      </c>
      <c r="J1181" t="str">
        <f t="shared" si="38"/>
        <v>43924RuhengeriDry Maize</v>
      </c>
      <c r="K1181">
        <v>34</v>
      </c>
      <c r="L1181">
        <v>32</v>
      </c>
      <c r="M1181" t="s">
        <v>5</v>
      </c>
      <c r="N1181" t="s">
        <v>6</v>
      </c>
      <c r="O1181">
        <v>1</v>
      </c>
      <c r="P1181" s="1">
        <v>43928.021527777775</v>
      </c>
    </row>
    <row r="1182" spans="1:16" x14ac:dyDescent="0.25">
      <c r="A1182">
        <v>530869</v>
      </c>
      <c r="B1182" t="s">
        <v>0</v>
      </c>
      <c r="C1182" t="s">
        <v>16</v>
      </c>
      <c r="D1182" t="s">
        <v>7</v>
      </c>
      <c r="E1182" t="s">
        <v>22</v>
      </c>
      <c r="F1182" t="s">
        <v>23</v>
      </c>
      <c r="G1182" t="s">
        <v>23</v>
      </c>
      <c r="H1182" s="1">
        <v>43924</v>
      </c>
      <c r="I1182" t="str">
        <f t="shared" si="37"/>
        <v>43924</v>
      </c>
      <c r="J1182" t="str">
        <f t="shared" si="38"/>
        <v>43924GicumbiRice</v>
      </c>
      <c r="K1182">
        <v>102</v>
      </c>
      <c r="L1182">
        <v>96</v>
      </c>
      <c r="M1182" t="s">
        <v>5</v>
      </c>
      <c r="N1182" t="s">
        <v>6</v>
      </c>
      <c r="O1182">
        <v>1</v>
      </c>
      <c r="P1182" s="1">
        <v>43928.021655092591</v>
      </c>
    </row>
    <row r="1183" spans="1:16" x14ac:dyDescent="0.25">
      <c r="A1183">
        <v>530885</v>
      </c>
      <c r="B1183" t="s">
        <v>0</v>
      </c>
      <c r="C1183" t="s">
        <v>8</v>
      </c>
      <c r="D1183" t="s">
        <v>7</v>
      </c>
      <c r="E1183" t="s">
        <v>9</v>
      </c>
      <c r="F1183" t="s">
        <v>17</v>
      </c>
      <c r="G1183" t="s">
        <v>18</v>
      </c>
      <c r="H1183" s="1">
        <v>43924</v>
      </c>
      <c r="I1183" t="str">
        <f t="shared" si="37"/>
        <v>43924</v>
      </c>
      <c r="J1183" t="str">
        <f t="shared" si="38"/>
        <v>43924RuhengeriRed Sorghum</v>
      </c>
      <c r="K1183">
        <v>43</v>
      </c>
      <c r="L1183">
        <v>40</v>
      </c>
      <c r="M1183" t="s">
        <v>5</v>
      </c>
      <c r="N1183" t="s">
        <v>6</v>
      </c>
      <c r="O1183">
        <v>1</v>
      </c>
      <c r="P1183" s="1">
        <v>43928.021898148145</v>
      </c>
    </row>
    <row r="1184" spans="1:16" x14ac:dyDescent="0.25">
      <c r="A1184">
        <v>530890</v>
      </c>
      <c r="B1184" t="s">
        <v>0</v>
      </c>
      <c r="C1184" t="s">
        <v>8</v>
      </c>
      <c r="D1184" t="s">
        <v>7</v>
      </c>
      <c r="E1184" t="s">
        <v>13</v>
      </c>
      <c r="F1184" t="s">
        <v>13</v>
      </c>
      <c r="G1184" t="s">
        <v>14</v>
      </c>
      <c r="H1184" s="1">
        <v>43924</v>
      </c>
      <c r="I1184" t="str">
        <f t="shared" si="37"/>
        <v>43924</v>
      </c>
      <c r="J1184" t="str">
        <f t="shared" si="38"/>
        <v>43924RuhengeriMixed Beans</v>
      </c>
      <c r="K1184">
        <v>57</v>
      </c>
      <c r="L1184">
        <v>51</v>
      </c>
      <c r="M1184" t="s">
        <v>5</v>
      </c>
      <c r="N1184" t="s">
        <v>6</v>
      </c>
      <c r="O1184">
        <v>1</v>
      </c>
      <c r="P1184" s="1">
        <v>43928.021932870368</v>
      </c>
    </row>
    <row r="1185" spans="1:16" x14ac:dyDescent="0.25">
      <c r="A1185">
        <v>530909</v>
      </c>
      <c r="B1185" t="s">
        <v>0</v>
      </c>
      <c r="C1185" t="s">
        <v>8</v>
      </c>
      <c r="D1185" t="s">
        <v>7</v>
      </c>
      <c r="E1185" t="s">
        <v>9</v>
      </c>
      <c r="F1185" t="s">
        <v>10</v>
      </c>
      <c r="G1185" t="s">
        <v>10</v>
      </c>
      <c r="H1185" s="1">
        <v>43924</v>
      </c>
      <c r="I1185" t="str">
        <f t="shared" si="37"/>
        <v>43924</v>
      </c>
      <c r="J1185" t="str">
        <f t="shared" si="38"/>
        <v>43924RuhengeriWheat</v>
      </c>
      <c r="K1185">
        <v>79</v>
      </c>
      <c r="L1185">
        <v>73</v>
      </c>
      <c r="M1185" t="s">
        <v>5</v>
      </c>
      <c r="N1185" t="s">
        <v>6</v>
      </c>
      <c r="O1185">
        <v>1</v>
      </c>
      <c r="P1185" s="1">
        <v>43928.022280092591</v>
      </c>
    </row>
    <row r="1186" spans="1:16" x14ac:dyDescent="0.25">
      <c r="A1186">
        <v>530913</v>
      </c>
      <c r="B1186" t="s">
        <v>0</v>
      </c>
      <c r="C1186" t="s">
        <v>16</v>
      </c>
      <c r="D1186" t="s">
        <v>7</v>
      </c>
      <c r="E1186" t="s">
        <v>9</v>
      </c>
      <c r="F1186" t="s">
        <v>10</v>
      </c>
      <c r="G1186" t="s">
        <v>10</v>
      </c>
      <c r="H1186" s="1">
        <v>43924</v>
      </c>
      <c r="I1186" t="str">
        <f t="shared" si="37"/>
        <v>43924</v>
      </c>
      <c r="J1186" t="str">
        <f t="shared" si="38"/>
        <v>43924GicumbiWheat</v>
      </c>
      <c r="K1186">
        <v>79</v>
      </c>
      <c r="L1186">
        <v>73</v>
      </c>
      <c r="M1186" t="s">
        <v>5</v>
      </c>
      <c r="N1186" t="s">
        <v>6</v>
      </c>
      <c r="O1186">
        <v>1</v>
      </c>
      <c r="P1186" s="1">
        <v>43928.022314814814</v>
      </c>
    </row>
    <row r="1187" spans="1:16" x14ac:dyDescent="0.25">
      <c r="A1187">
        <v>530916</v>
      </c>
      <c r="B1187" t="s">
        <v>0</v>
      </c>
      <c r="C1187" t="s">
        <v>8</v>
      </c>
      <c r="D1187" t="s">
        <v>7</v>
      </c>
      <c r="E1187" t="s">
        <v>22</v>
      </c>
      <c r="F1187" t="s">
        <v>23</v>
      </c>
      <c r="G1187" t="s">
        <v>23</v>
      </c>
      <c r="H1187" s="1">
        <v>43924</v>
      </c>
      <c r="I1187" t="str">
        <f t="shared" si="37"/>
        <v>43924</v>
      </c>
      <c r="J1187" t="str">
        <f t="shared" si="38"/>
        <v>43924RuhengeriRice</v>
      </c>
      <c r="K1187">
        <v>102</v>
      </c>
      <c r="L1187">
        <v>96</v>
      </c>
      <c r="M1187" t="s">
        <v>5</v>
      </c>
      <c r="N1187" t="s">
        <v>6</v>
      </c>
      <c r="O1187">
        <v>1</v>
      </c>
      <c r="P1187" s="1">
        <v>43928.022349537037</v>
      </c>
    </row>
    <row r="1188" spans="1:16" x14ac:dyDescent="0.25">
      <c r="A1188">
        <v>530926</v>
      </c>
      <c r="B1188" t="s">
        <v>0</v>
      </c>
      <c r="C1188" t="s">
        <v>16</v>
      </c>
      <c r="D1188" t="s">
        <v>7</v>
      </c>
      <c r="E1188" t="s">
        <v>29</v>
      </c>
      <c r="F1188" t="s">
        <v>30</v>
      </c>
      <c r="G1188" t="s">
        <v>31</v>
      </c>
      <c r="H1188" s="1">
        <v>43924</v>
      </c>
      <c r="I1188" t="str">
        <f t="shared" si="37"/>
        <v>43924</v>
      </c>
      <c r="J1188" t="str">
        <f t="shared" si="38"/>
        <v>43924GicumbiDry Maize</v>
      </c>
      <c r="K1188">
        <v>32</v>
      </c>
      <c r="L1188">
        <v>28</v>
      </c>
      <c r="M1188" t="s">
        <v>5</v>
      </c>
      <c r="N1188" t="s">
        <v>6</v>
      </c>
      <c r="O1188">
        <v>1</v>
      </c>
      <c r="P1188" s="1">
        <v>43928.02244212963</v>
      </c>
    </row>
    <row r="1189" spans="1:16" x14ac:dyDescent="0.25">
      <c r="A1189">
        <v>530952</v>
      </c>
      <c r="B1189" t="s">
        <v>0</v>
      </c>
      <c r="C1189" t="s">
        <v>36</v>
      </c>
      <c r="D1189" t="s">
        <v>7</v>
      </c>
      <c r="E1189" t="s">
        <v>9</v>
      </c>
      <c r="F1189" t="s">
        <v>10</v>
      </c>
      <c r="G1189" t="s">
        <v>10</v>
      </c>
      <c r="H1189" s="1">
        <v>43924</v>
      </c>
      <c r="I1189" t="str">
        <f t="shared" si="37"/>
        <v>43924</v>
      </c>
      <c r="J1189" t="str">
        <f t="shared" si="38"/>
        <v>43924KimironkoWheat</v>
      </c>
      <c r="K1189">
        <v>85</v>
      </c>
      <c r="L1189">
        <v>79</v>
      </c>
      <c r="M1189" t="s">
        <v>5</v>
      </c>
      <c r="N1189" t="s">
        <v>6</v>
      </c>
      <c r="O1189">
        <v>1</v>
      </c>
      <c r="P1189" s="1">
        <v>43928.022766203707</v>
      </c>
    </row>
    <row r="1190" spans="1:16" x14ac:dyDescent="0.25">
      <c r="A1190">
        <v>530955</v>
      </c>
      <c r="B1190" t="s">
        <v>0</v>
      </c>
      <c r="C1190" t="s">
        <v>36</v>
      </c>
      <c r="D1190" t="s">
        <v>7</v>
      </c>
      <c r="E1190" t="s">
        <v>13</v>
      </c>
      <c r="F1190" t="s">
        <v>13</v>
      </c>
      <c r="G1190" t="s">
        <v>14</v>
      </c>
      <c r="H1190" s="1">
        <v>43924</v>
      </c>
      <c r="I1190" t="str">
        <f t="shared" si="37"/>
        <v>43924</v>
      </c>
      <c r="J1190" t="str">
        <f t="shared" si="38"/>
        <v>43924KimironkoMixed Beans</v>
      </c>
      <c r="K1190">
        <v>68</v>
      </c>
      <c r="L1190">
        <v>62</v>
      </c>
      <c r="M1190" t="s">
        <v>5</v>
      </c>
      <c r="N1190" t="s">
        <v>6</v>
      </c>
      <c r="O1190">
        <v>1</v>
      </c>
      <c r="P1190" s="1">
        <v>43928.022800925923</v>
      </c>
    </row>
    <row r="1191" spans="1:16" x14ac:dyDescent="0.25">
      <c r="A1191">
        <v>530964</v>
      </c>
      <c r="B1191" t="s">
        <v>0</v>
      </c>
      <c r="C1191" t="s">
        <v>8</v>
      </c>
      <c r="D1191" t="s">
        <v>7</v>
      </c>
      <c r="E1191" t="s">
        <v>3</v>
      </c>
      <c r="F1191" t="s">
        <v>3</v>
      </c>
      <c r="G1191" t="s">
        <v>15</v>
      </c>
      <c r="H1191" s="1">
        <v>43924</v>
      </c>
      <c r="I1191" t="str">
        <f t="shared" si="37"/>
        <v>43924</v>
      </c>
      <c r="J1191" t="str">
        <f t="shared" si="38"/>
        <v>43924RuhengeriGreen Peas</v>
      </c>
      <c r="K1191">
        <v>113</v>
      </c>
      <c r="L1191">
        <v>90</v>
      </c>
      <c r="M1191" t="s">
        <v>5</v>
      </c>
      <c r="N1191" t="s">
        <v>6</v>
      </c>
      <c r="O1191">
        <v>1</v>
      </c>
      <c r="P1191" s="1">
        <v>43928.022893518515</v>
      </c>
    </row>
    <row r="1192" spans="1:16" x14ac:dyDescent="0.25">
      <c r="A1192">
        <v>531007</v>
      </c>
      <c r="B1192" t="s">
        <v>0</v>
      </c>
      <c r="C1192" t="s">
        <v>16</v>
      </c>
      <c r="D1192" t="s">
        <v>7</v>
      </c>
      <c r="E1192" t="s">
        <v>13</v>
      </c>
      <c r="F1192" t="s">
        <v>13</v>
      </c>
      <c r="G1192" t="s">
        <v>28</v>
      </c>
      <c r="H1192" s="1">
        <v>43924</v>
      </c>
      <c r="I1192" t="str">
        <f t="shared" si="37"/>
        <v>43924</v>
      </c>
      <c r="J1192" t="str">
        <f t="shared" si="38"/>
        <v>43924GicumbiRed Beans</v>
      </c>
      <c r="K1192">
        <v>73</v>
      </c>
      <c r="L1192">
        <v>68</v>
      </c>
      <c r="M1192" t="s">
        <v>5</v>
      </c>
      <c r="N1192" t="s">
        <v>6</v>
      </c>
      <c r="O1192">
        <v>1</v>
      </c>
      <c r="P1192" s="1">
        <v>43928.028460648151</v>
      </c>
    </row>
    <row r="1193" spans="1:16" x14ac:dyDescent="0.25">
      <c r="A1193">
        <v>531018</v>
      </c>
      <c r="B1193" t="s">
        <v>0</v>
      </c>
      <c r="C1193" t="s">
        <v>16</v>
      </c>
      <c r="D1193" t="s">
        <v>7</v>
      </c>
      <c r="E1193" t="s">
        <v>3</v>
      </c>
      <c r="F1193" t="s">
        <v>3</v>
      </c>
      <c r="G1193" t="s">
        <v>15</v>
      </c>
      <c r="H1193" s="1">
        <v>43924</v>
      </c>
      <c r="I1193" t="str">
        <f t="shared" si="37"/>
        <v>43924</v>
      </c>
      <c r="J1193" t="str">
        <f t="shared" si="38"/>
        <v>43924GicumbiGreen Peas</v>
      </c>
      <c r="K1193">
        <v>147</v>
      </c>
      <c r="L1193">
        <v>136</v>
      </c>
      <c r="M1193" t="s">
        <v>5</v>
      </c>
      <c r="N1193" t="s">
        <v>6</v>
      </c>
      <c r="O1193">
        <v>1</v>
      </c>
      <c r="P1193" s="1">
        <v>43928.028599537036</v>
      </c>
    </row>
    <row r="1194" spans="1:16" x14ac:dyDescent="0.25">
      <c r="A1194">
        <v>531021</v>
      </c>
      <c r="B1194" t="s">
        <v>0</v>
      </c>
      <c r="C1194" t="s">
        <v>36</v>
      </c>
      <c r="D1194" t="s">
        <v>7</v>
      </c>
      <c r="E1194" t="s">
        <v>22</v>
      </c>
      <c r="F1194" t="s">
        <v>23</v>
      </c>
      <c r="G1194" t="s">
        <v>23</v>
      </c>
      <c r="H1194" s="1">
        <v>43924</v>
      </c>
      <c r="I1194" t="str">
        <f t="shared" si="37"/>
        <v>43924</v>
      </c>
      <c r="J1194" t="str">
        <f t="shared" si="38"/>
        <v>43924KimironkoRice</v>
      </c>
      <c r="K1194">
        <v>102</v>
      </c>
      <c r="L1194">
        <v>90</v>
      </c>
      <c r="M1194" t="s">
        <v>5</v>
      </c>
      <c r="N1194" t="s">
        <v>6</v>
      </c>
      <c r="O1194">
        <v>1</v>
      </c>
      <c r="P1194" s="1">
        <v>43928.028657407405</v>
      </c>
    </row>
    <row r="1195" spans="1:16" x14ac:dyDescent="0.25">
      <c r="A1195">
        <v>531029</v>
      </c>
      <c r="B1195" t="s">
        <v>0</v>
      </c>
      <c r="C1195" t="s">
        <v>36</v>
      </c>
      <c r="D1195" t="s">
        <v>7</v>
      </c>
      <c r="E1195" t="s">
        <v>13</v>
      </c>
      <c r="F1195" t="s">
        <v>13</v>
      </c>
      <c r="G1195" t="s">
        <v>28</v>
      </c>
      <c r="H1195" s="1">
        <v>43924</v>
      </c>
      <c r="I1195" t="str">
        <f t="shared" si="37"/>
        <v>43924</v>
      </c>
      <c r="J1195" t="str">
        <f t="shared" si="38"/>
        <v>43924KimironkoRed Beans</v>
      </c>
      <c r="K1195">
        <v>85</v>
      </c>
      <c r="L1195">
        <v>79</v>
      </c>
      <c r="M1195" t="s">
        <v>5</v>
      </c>
      <c r="N1195" t="s">
        <v>6</v>
      </c>
      <c r="O1195">
        <v>1</v>
      </c>
      <c r="P1195" s="1">
        <v>43928.028749999998</v>
      </c>
    </row>
    <row r="1196" spans="1:16" x14ac:dyDescent="0.25">
      <c r="A1196">
        <v>531031</v>
      </c>
      <c r="B1196" t="s">
        <v>0</v>
      </c>
      <c r="C1196" t="s">
        <v>36</v>
      </c>
      <c r="D1196" t="s">
        <v>7</v>
      </c>
      <c r="E1196" t="s">
        <v>22</v>
      </c>
      <c r="F1196" t="s">
        <v>23</v>
      </c>
      <c r="G1196" t="s">
        <v>24</v>
      </c>
      <c r="H1196" s="1">
        <v>43924</v>
      </c>
      <c r="I1196" t="str">
        <f t="shared" si="37"/>
        <v>43924</v>
      </c>
      <c r="J1196" t="str">
        <f t="shared" si="38"/>
        <v>43924KimironkoImported Rice</v>
      </c>
      <c r="K1196">
        <v>158</v>
      </c>
      <c r="L1196">
        <v>136</v>
      </c>
      <c r="M1196" t="s">
        <v>5</v>
      </c>
      <c r="N1196" t="s">
        <v>6</v>
      </c>
      <c r="O1196">
        <v>1</v>
      </c>
      <c r="P1196" s="1">
        <v>43928.028761574074</v>
      </c>
    </row>
    <row r="1197" spans="1:16" x14ac:dyDescent="0.25">
      <c r="A1197">
        <v>531033</v>
      </c>
      <c r="B1197" t="s">
        <v>0</v>
      </c>
      <c r="C1197" t="s">
        <v>36</v>
      </c>
      <c r="D1197" t="s">
        <v>7</v>
      </c>
      <c r="E1197" t="s">
        <v>3</v>
      </c>
      <c r="F1197" t="s">
        <v>3</v>
      </c>
      <c r="G1197" t="s">
        <v>15</v>
      </c>
      <c r="H1197" s="1">
        <v>43924</v>
      </c>
      <c r="I1197" t="str">
        <f t="shared" si="37"/>
        <v>43924</v>
      </c>
      <c r="J1197" t="str">
        <f t="shared" si="38"/>
        <v>43924KimironkoGreen Peas</v>
      </c>
      <c r="K1197">
        <v>136</v>
      </c>
      <c r="L1197">
        <v>124</v>
      </c>
      <c r="M1197" t="s">
        <v>5</v>
      </c>
      <c r="N1197" t="s">
        <v>6</v>
      </c>
      <c r="O1197">
        <v>1</v>
      </c>
      <c r="P1197" s="1">
        <v>43928.028796296298</v>
      </c>
    </row>
    <row r="1198" spans="1:16" x14ac:dyDescent="0.25">
      <c r="A1198">
        <v>531049</v>
      </c>
      <c r="B1198" t="s">
        <v>0</v>
      </c>
      <c r="C1198" t="s">
        <v>36</v>
      </c>
      <c r="D1198" t="s">
        <v>7</v>
      </c>
      <c r="E1198" t="s">
        <v>13</v>
      </c>
      <c r="F1198" t="s">
        <v>13</v>
      </c>
      <c r="G1198" t="s">
        <v>40</v>
      </c>
      <c r="H1198" s="1">
        <v>43924</v>
      </c>
      <c r="I1198" t="str">
        <f t="shared" si="37"/>
        <v>43924</v>
      </c>
      <c r="J1198" t="str">
        <f t="shared" si="38"/>
        <v>43924KimironkoBlack Beans (Dolichos)</v>
      </c>
      <c r="K1198">
        <v>158</v>
      </c>
      <c r="L1198">
        <v>136</v>
      </c>
      <c r="M1198" t="s">
        <v>5</v>
      </c>
      <c r="N1198" t="s">
        <v>6</v>
      </c>
      <c r="O1198">
        <v>1</v>
      </c>
      <c r="P1198" s="1">
        <v>43928.028935185182</v>
      </c>
    </row>
    <row r="1199" spans="1:16" x14ac:dyDescent="0.25">
      <c r="A1199">
        <v>531052</v>
      </c>
      <c r="B1199" t="s">
        <v>0</v>
      </c>
      <c r="C1199" t="s">
        <v>8</v>
      </c>
      <c r="D1199" t="s">
        <v>7</v>
      </c>
      <c r="E1199" t="s">
        <v>3</v>
      </c>
      <c r="F1199" t="s">
        <v>3</v>
      </c>
      <c r="G1199" t="s">
        <v>4</v>
      </c>
      <c r="H1199" s="1">
        <v>43924</v>
      </c>
      <c r="I1199" t="str">
        <f t="shared" si="37"/>
        <v>43924</v>
      </c>
      <c r="J1199" t="str">
        <f t="shared" si="38"/>
        <v>43924RuhengeriCowpeas</v>
      </c>
      <c r="K1199">
        <v>147</v>
      </c>
      <c r="L1199">
        <v>136</v>
      </c>
      <c r="M1199" t="s">
        <v>5</v>
      </c>
      <c r="N1199" t="s">
        <v>6</v>
      </c>
      <c r="O1199">
        <v>1</v>
      </c>
      <c r="P1199" s="1">
        <v>43928.028969907406</v>
      </c>
    </row>
    <row r="1200" spans="1:16" x14ac:dyDescent="0.25">
      <c r="A1200">
        <v>531057</v>
      </c>
      <c r="B1200" t="s">
        <v>0</v>
      </c>
      <c r="C1200" t="s">
        <v>16</v>
      </c>
      <c r="D1200" t="s">
        <v>7</v>
      </c>
      <c r="E1200" t="s">
        <v>13</v>
      </c>
      <c r="F1200" t="s">
        <v>13</v>
      </c>
      <c r="G1200" t="s">
        <v>26</v>
      </c>
      <c r="H1200" s="1">
        <v>43924</v>
      </c>
      <c r="I1200" t="str">
        <f t="shared" si="37"/>
        <v>43924</v>
      </c>
      <c r="J1200" t="str">
        <f t="shared" si="38"/>
        <v>43924GicumbiYellow Beans</v>
      </c>
      <c r="K1200">
        <v>79</v>
      </c>
      <c r="L1200">
        <v>73</v>
      </c>
      <c r="M1200" t="s">
        <v>5</v>
      </c>
      <c r="N1200" t="s">
        <v>6</v>
      </c>
      <c r="O1200">
        <v>1</v>
      </c>
      <c r="P1200" s="1">
        <v>43928.028981481482</v>
      </c>
    </row>
    <row r="1201" spans="1:16" x14ac:dyDescent="0.25">
      <c r="A1201">
        <v>531068</v>
      </c>
      <c r="B1201" t="s">
        <v>0</v>
      </c>
      <c r="C1201" t="s">
        <v>8</v>
      </c>
      <c r="D1201" t="s">
        <v>7</v>
      </c>
      <c r="E1201" t="s">
        <v>22</v>
      </c>
      <c r="F1201" t="s">
        <v>23</v>
      </c>
      <c r="G1201" t="s">
        <v>24</v>
      </c>
      <c r="H1201" s="1">
        <v>43924</v>
      </c>
      <c r="I1201" t="str">
        <f t="shared" si="37"/>
        <v>43924</v>
      </c>
      <c r="J1201" t="str">
        <f t="shared" si="38"/>
        <v>43924RuhengeriImported Rice</v>
      </c>
      <c r="K1201">
        <v>147</v>
      </c>
      <c r="L1201">
        <v>136</v>
      </c>
      <c r="M1201" t="s">
        <v>5</v>
      </c>
      <c r="N1201" t="s">
        <v>6</v>
      </c>
      <c r="O1201">
        <v>1</v>
      </c>
      <c r="P1201" s="1">
        <v>43928.029074074075</v>
      </c>
    </row>
    <row r="1202" spans="1:16" x14ac:dyDescent="0.25">
      <c r="A1202">
        <v>541278</v>
      </c>
      <c r="B1202" t="s">
        <v>0</v>
      </c>
      <c r="C1202" t="s">
        <v>43</v>
      </c>
      <c r="D1202" t="s">
        <v>41</v>
      </c>
      <c r="E1202" t="s">
        <v>3</v>
      </c>
      <c r="F1202" t="s">
        <v>3</v>
      </c>
      <c r="G1202" t="s">
        <v>15</v>
      </c>
      <c r="H1202" s="1">
        <v>43924</v>
      </c>
      <c r="I1202" t="str">
        <f t="shared" si="37"/>
        <v>43924</v>
      </c>
      <c r="J1202" t="str">
        <f t="shared" si="38"/>
        <v>43924Dar es salaamGreen Peas</v>
      </c>
      <c r="K1202">
        <v>59</v>
      </c>
      <c r="L1202">
        <v>54</v>
      </c>
      <c r="M1202" t="s">
        <v>5</v>
      </c>
      <c r="N1202" t="s">
        <v>6</v>
      </c>
      <c r="O1202">
        <v>1</v>
      </c>
      <c r="P1202" s="1">
        <v>43943.173055555555</v>
      </c>
    </row>
    <row r="1203" spans="1:16" x14ac:dyDescent="0.25">
      <c r="A1203">
        <v>541289</v>
      </c>
      <c r="B1203" t="s">
        <v>0</v>
      </c>
      <c r="C1203" t="s">
        <v>43</v>
      </c>
      <c r="D1203" t="s">
        <v>41</v>
      </c>
      <c r="E1203" t="s">
        <v>29</v>
      </c>
      <c r="F1203" t="s">
        <v>30</v>
      </c>
      <c r="G1203" t="s">
        <v>31</v>
      </c>
      <c r="H1203" s="1">
        <v>43924</v>
      </c>
      <c r="I1203" t="str">
        <f t="shared" si="37"/>
        <v>43924</v>
      </c>
      <c r="J1203" t="str">
        <f t="shared" si="38"/>
        <v>43924Dar es salaamDry Maize</v>
      </c>
      <c r="K1203">
        <v>29</v>
      </c>
      <c r="L1203">
        <v>24</v>
      </c>
      <c r="M1203" t="s">
        <v>5</v>
      </c>
      <c r="N1203" t="s">
        <v>6</v>
      </c>
      <c r="O1203">
        <v>1</v>
      </c>
      <c r="P1203" s="1">
        <v>43943.173159722224</v>
      </c>
    </row>
    <row r="1204" spans="1:16" x14ac:dyDescent="0.25">
      <c r="A1204">
        <v>541293</v>
      </c>
      <c r="B1204" t="s">
        <v>0</v>
      </c>
      <c r="C1204" t="s">
        <v>43</v>
      </c>
      <c r="D1204" t="s">
        <v>41</v>
      </c>
      <c r="E1204" t="s">
        <v>13</v>
      </c>
      <c r="F1204" t="s">
        <v>13</v>
      </c>
      <c r="G1204" t="s">
        <v>28</v>
      </c>
      <c r="H1204" s="1">
        <v>43924</v>
      </c>
      <c r="I1204" t="str">
        <f t="shared" si="37"/>
        <v>43924</v>
      </c>
      <c r="J1204" t="str">
        <f t="shared" si="38"/>
        <v>43924Dar es salaamRed Beans</v>
      </c>
      <c r="K1204">
        <v>102</v>
      </c>
      <c r="L1204">
        <v>95</v>
      </c>
      <c r="M1204" t="s">
        <v>5</v>
      </c>
      <c r="N1204" t="s">
        <v>6</v>
      </c>
      <c r="O1204">
        <v>1</v>
      </c>
      <c r="P1204" s="1">
        <v>43943.173171296294</v>
      </c>
    </row>
    <row r="1205" spans="1:16" x14ac:dyDescent="0.25">
      <c r="A1205">
        <v>541296</v>
      </c>
      <c r="B1205" t="s">
        <v>0</v>
      </c>
      <c r="C1205" t="s">
        <v>43</v>
      </c>
      <c r="D1205" t="s">
        <v>41</v>
      </c>
      <c r="E1205" t="s">
        <v>3</v>
      </c>
      <c r="F1205" t="s">
        <v>3</v>
      </c>
      <c r="G1205" t="s">
        <v>4</v>
      </c>
      <c r="H1205" s="1">
        <v>43924</v>
      </c>
      <c r="I1205" t="str">
        <f t="shared" si="37"/>
        <v>43924</v>
      </c>
      <c r="J1205" t="str">
        <f t="shared" si="38"/>
        <v>43924Dar es salaamCowpeas</v>
      </c>
      <c r="K1205">
        <v>82</v>
      </c>
      <c r="L1205">
        <v>73</v>
      </c>
      <c r="M1205" t="s">
        <v>5</v>
      </c>
      <c r="N1205" t="s">
        <v>6</v>
      </c>
      <c r="O1205">
        <v>1</v>
      </c>
      <c r="P1205" s="1">
        <v>43943.173229166663</v>
      </c>
    </row>
    <row r="1206" spans="1:16" x14ac:dyDescent="0.25">
      <c r="A1206">
        <v>541307</v>
      </c>
      <c r="B1206" t="s">
        <v>0</v>
      </c>
      <c r="C1206" t="s">
        <v>42</v>
      </c>
      <c r="D1206" t="s">
        <v>41</v>
      </c>
      <c r="E1206" t="s">
        <v>22</v>
      </c>
      <c r="F1206" t="s">
        <v>23</v>
      </c>
      <c r="G1206" t="s">
        <v>23</v>
      </c>
      <c r="H1206" s="1">
        <v>43924</v>
      </c>
      <c r="I1206" t="str">
        <f t="shared" si="37"/>
        <v>43924</v>
      </c>
      <c r="J1206" t="str">
        <f t="shared" si="38"/>
        <v>43924KigomaRice</v>
      </c>
      <c r="K1206">
        <v>95</v>
      </c>
      <c r="L1206">
        <v>82</v>
      </c>
      <c r="M1206" t="s">
        <v>5</v>
      </c>
      <c r="N1206" t="s">
        <v>6</v>
      </c>
      <c r="O1206">
        <v>1</v>
      </c>
      <c r="P1206" s="1">
        <v>43943.173391203702</v>
      </c>
    </row>
    <row r="1207" spans="1:16" x14ac:dyDescent="0.25">
      <c r="A1207">
        <v>541324</v>
      </c>
      <c r="B1207" t="s">
        <v>0</v>
      </c>
      <c r="C1207" t="s">
        <v>42</v>
      </c>
      <c r="D1207" t="s">
        <v>41</v>
      </c>
      <c r="E1207" t="s">
        <v>29</v>
      </c>
      <c r="F1207" t="s">
        <v>30</v>
      </c>
      <c r="G1207" t="s">
        <v>31</v>
      </c>
      <c r="H1207" s="1">
        <v>43924</v>
      </c>
      <c r="I1207" t="str">
        <f t="shared" si="37"/>
        <v>43924</v>
      </c>
      <c r="J1207" t="str">
        <f t="shared" si="38"/>
        <v>43924KigomaDry Maize</v>
      </c>
      <c r="K1207">
        <v>68</v>
      </c>
      <c r="L1207">
        <v>50</v>
      </c>
      <c r="M1207" t="s">
        <v>5</v>
      </c>
      <c r="N1207" t="s">
        <v>6</v>
      </c>
      <c r="O1207">
        <v>1</v>
      </c>
      <c r="P1207" s="1">
        <v>43943.173761574071</v>
      </c>
    </row>
    <row r="1208" spans="1:16" x14ac:dyDescent="0.25">
      <c r="A1208">
        <v>541329</v>
      </c>
      <c r="B1208" t="s">
        <v>0</v>
      </c>
      <c r="C1208" t="s">
        <v>43</v>
      </c>
      <c r="D1208" t="s">
        <v>41</v>
      </c>
      <c r="E1208" t="s">
        <v>13</v>
      </c>
      <c r="F1208" t="s">
        <v>13</v>
      </c>
      <c r="G1208" t="s">
        <v>14</v>
      </c>
      <c r="H1208" s="1">
        <v>43924</v>
      </c>
      <c r="I1208" t="str">
        <f t="shared" si="37"/>
        <v>43924</v>
      </c>
      <c r="J1208" t="str">
        <f t="shared" si="38"/>
        <v>43924Dar es salaamMixed Beans</v>
      </c>
      <c r="K1208">
        <v>100</v>
      </c>
      <c r="L1208">
        <v>91</v>
      </c>
      <c r="M1208" t="s">
        <v>5</v>
      </c>
      <c r="N1208" t="s">
        <v>6</v>
      </c>
      <c r="O1208">
        <v>1</v>
      </c>
      <c r="P1208" s="1">
        <v>43943.173819444448</v>
      </c>
    </row>
    <row r="1209" spans="1:16" x14ac:dyDescent="0.25">
      <c r="A1209">
        <v>541336</v>
      </c>
      <c r="B1209" t="s">
        <v>0</v>
      </c>
      <c r="C1209" t="s">
        <v>45</v>
      </c>
      <c r="D1209" t="s">
        <v>41</v>
      </c>
      <c r="E1209" t="s">
        <v>3</v>
      </c>
      <c r="F1209" t="s">
        <v>3</v>
      </c>
      <c r="G1209" t="s">
        <v>4</v>
      </c>
      <c r="H1209" s="1">
        <v>43924</v>
      </c>
      <c r="I1209" t="str">
        <f t="shared" si="37"/>
        <v>43924</v>
      </c>
      <c r="J1209" t="str">
        <f t="shared" si="38"/>
        <v>43924IringaCowpeas</v>
      </c>
      <c r="K1209">
        <v>68</v>
      </c>
      <c r="L1209">
        <v>59</v>
      </c>
      <c r="M1209" t="s">
        <v>5</v>
      </c>
      <c r="N1209" t="s">
        <v>6</v>
      </c>
      <c r="O1209">
        <v>1</v>
      </c>
      <c r="P1209" s="1">
        <v>43943.17392361111</v>
      </c>
    </row>
    <row r="1210" spans="1:16" x14ac:dyDescent="0.25">
      <c r="A1210">
        <v>541341</v>
      </c>
      <c r="B1210" t="s">
        <v>0</v>
      </c>
      <c r="C1210" t="s">
        <v>44</v>
      </c>
      <c r="D1210" t="s">
        <v>41</v>
      </c>
      <c r="E1210" t="s">
        <v>13</v>
      </c>
      <c r="F1210" t="s">
        <v>13</v>
      </c>
      <c r="G1210" t="s">
        <v>28</v>
      </c>
      <c r="H1210" s="1">
        <v>43924</v>
      </c>
      <c r="I1210" t="str">
        <f t="shared" si="37"/>
        <v>43924</v>
      </c>
      <c r="J1210" t="str">
        <f t="shared" si="38"/>
        <v>43924ArushaRed Beans</v>
      </c>
      <c r="K1210">
        <v>68</v>
      </c>
      <c r="L1210">
        <v>63</v>
      </c>
      <c r="M1210" t="s">
        <v>5</v>
      </c>
      <c r="N1210" t="s">
        <v>6</v>
      </c>
      <c r="O1210">
        <v>1</v>
      </c>
      <c r="P1210" s="1">
        <v>43943.173993055556</v>
      </c>
    </row>
    <row r="1211" spans="1:16" x14ac:dyDescent="0.25">
      <c r="A1211">
        <v>541344</v>
      </c>
      <c r="B1211" t="s">
        <v>0</v>
      </c>
      <c r="C1211" t="s">
        <v>44</v>
      </c>
      <c r="D1211" t="s">
        <v>41</v>
      </c>
      <c r="E1211" t="s">
        <v>29</v>
      </c>
      <c r="F1211" t="s">
        <v>30</v>
      </c>
      <c r="G1211" t="s">
        <v>31</v>
      </c>
      <c r="H1211" s="1">
        <v>43924</v>
      </c>
      <c r="I1211" t="str">
        <f t="shared" si="37"/>
        <v>43924</v>
      </c>
      <c r="J1211" t="str">
        <f t="shared" si="38"/>
        <v>43924ArushaDry Maize</v>
      </c>
      <c r="K1211">
        <v>29</v>
      </c>
      <c r="L1211">
        <v>24</v>
      </c>
      <c r="M1211" t="s">
        <v>5</v>
      </c>
      <c r="N1211" t="s">
        <v>6</v>
      </c>
      <c r="O1211">
        <v>1</v>
      </c>
      <c r="P1211" s="1">
        <v>43943.174062500002</v>
      </c>
    </row>
    <row r="1212" spans="1:16" x14ac:dyDescent="0.25">
      <c r="A1212">
        <v>541346</v>
      </c>
      <c r="B1212" t="s">
        <v>0</v>
      </c>
      <c r="C1212" t="s">
        <v>45</v>
      </c>
      <c r="D1212" t="s">
        <v>41</v>
      </c>
      <c r="E1212" t="s">
        <v>22</v>
      </c>
      <c r="F1212" t="s">
        <v>23</v>
      </c>
      <c r="G1212" t="s">
        <v>23</v>
      </c>
      <c r="H1212" s="1">
        <v>43924</v>
      </c>
      <c r="I1212" t="str">
        <f t="shared" si="37"/>
        <v>43924</v>
      </c>
      <c r="J1212" t="str">
        <f t="shared" si="38"/>
        <v>43924IringaRice</v>
      </c>
      <c r="K1212">
        <v>95</v>
      </c>
      <c r="L1212">
        <v>84</v>
      </c>
      <c r="M1212" t="s">
        <v>5</v>
      </c>
      <c r="N1212" t="s">
        <v>6</v>
      </c>
      <c r="O1212">
        <v>1</v>
      </c>
      <c r="P1212" s="1">
        <v>43943.174062500002</v>
      </c>
    </row>
    <row r="1213" spans="1:16" x14ac:dyDescent="0.25">
      <c r="A1213">
        <v>541349</v>
      </c>
      <c r="B1213" t="s">
        <v>0</v>
      </c>
      <c r="C1213" t="s">
        <v>43</v>
      </c>
      <c r="D1213" t="s">
        <v>41</v>
      </c>
      <c r="E1213" t="s">
        <v>9</v>
      </c>
      <c r="F1213" t="s">
        <v>10</v>
      </c>
      <c r="G1213" t="s">
        <v>10</v>
      </c>
      <c r="H1213" s="1">
        <v>43924</v>
      </c>
      <c r="I1213" t="str">
        <f t="shared" si="37"/>
        <v>43924</v>
      </c>
      <c r="J1213" t="str">
        <f t="shared" si="38"/>
        <v>43924Dar es salaamWheat</v>
      </c>
      <c r="K1213">
        <v>63</v>
      </c>
      <c r="L1213">
        <v>54</v>
      </c>
      <c r="M1213" t="s">
        <v>5</v>
      </c>
      <c r="N1213" t="s">
        <v>6</v>
      </c>
      <c r="O1213">
        <v>1</v>
      </c>
      <c r="P1213" s="1">
        <v>43943.174097222225</v>
      </c>
    </row>
    <row r="1214" spans="1:16" x14ac:dyDescent="0.25">
      <c r="A1214">
        <v>541350</v>
      </c>
      <c r="B1214" t="s">
        <v>0</v>
      </c>
      <c r="C1214" t="s">
        <v>45</v>
      </c>
      <c r="D1214" t="s">
        <v>41</v>
      </c>
      <c r="E1214" t="s">
        <v>29</v>
      </c>
      <c r="F1214" t="s">
        <v>30</v>
      </c>
      <c r="G1214" t="s">
        <v>31</v>
      </c>
      <c r="H1214" s="1">
        <v>43924</v>
      </c>
      <c r="I1214" t="str">
        <f t="shared" si="37"/>
        <v>43924</v>
      </c>
      <c r="J1214" t="str">
        <f t="shared" si="38"/>
        <v>43924IringaDry Maize</v>
      </c>
      <c r="K1214">
        <v>29</v>
      </c>
      <c r="L1214">
        <v>24</v>
      </c>
      <c r="M1214" t="s">
        <v>5</v>
      </c>
      <c r="N1214" t="s">
        <v>6</v>
      </c>
      <c r="O1214">
        <v>1</v>
      </c>
      <c r="P1214" s="1">
        <v>43943.174097222225</v>
      </c>
    </row>
    <row r="1215" spans="1:16" x14ac:dyDescent="0.25">
      <c r="A1215">
        <v>541369</v>
      </c>
      <c r="B1215" t="s">
        <v>0</v>
      </c>
      <c r="C1215" t="s">
        <v>42</v>
      </c>
      <c r="D1215" t="s">
        <v>41</v>
      </c>
      <c r="E1215" t="s">
        <v>9</v>
      </c>
      <c r="F1215" t="s">
        <v>20</v>
      </c>
      <c r="G1215" t="s">
        <v>21</v>
      </c>
      <c r="H1215" s="1">
        <v>43924</v>
      </c>
      <c r="I1215" t="str">
        <f t="shared" si="37"/>
        <v>43924</v>
      </c>
      <c r="J1215" t="str">
        <f t="shared" si="38"/>
        <v>43924KigomaMillet Grain</v>
      </c>
      <c r="K1215">
        <v>82</v>
      </c>
      <c r="L1215">
        <v>68</v>
      </c>
      <c r="M1215" t="s">
        <v>5</v>
      </c>
      <c r="N1215" t="s">
        <v>6</v>
      </c>
      <c r="O1215">
        <v>1</v>
      </c>
      <c r="P1215" s="1">
        <v>43943.174502314818</v>
      </c>
    </row>
    <row r="1216" spans="1:16" x14ac:dyDescent="0.25">
      <c r="A1216">
        <v>541370</v>
      </c>
      <c r="B1216" t="s">
        <v>0</v>
      </c>
      <c r="C1216" t="s">
        <v>45</v>
      </c>
      <c r="D1216" t="s">
        <v>41</v>
      </c>
      <c r="E1216" t="s">
        <v>13</v>
      </c>
      <c r="F1216" t="s">
        <v>13</v>
      </c>
      <c r="G1216" t="s">
        <v>37</v>
      </c>
      <c r="H1216" s="1">
        <v>43924</v>
      </c>
      <c r="I1216" t="str">
        <f t="shared" si="37"/>
        <v>43924</v>
      </c>
      <c r="J1216" t="str">
        <f t="shared" si="38"/>
        <v>43924IringaGreen Gram</v>
      </c>
      <c r="K1216">
        <v>127</v>
      </c>
      <c r="L1216">
        <v>109</v>
      </c>
      <c r="M1216" t="s">
        <v>5</v>
      </c>
      <c r="N1216" t="s">
        <v>6</v>
      </c>
      <c r="O1216">
        <v>1</v>
      </c>
      <c r="P1216" s="1">
        <v>43943.174513888887</v>
      </c>
    </row>
    <row r="1217" spans="1:16" x14ac:dyDescent="0.25">
      <c r="A1217">
        <v>541377</v>
      </c>
      <c r="B1217" t="s">
        <v>0</v>
      </c>
      <c r="C1217" t="s">
        <v>45</v>
      </c>
      <c r="D1217" t="s">
        <v>41</v>
      </c>
      <c r="E1217" t="s">
        <v>13</v>
      </c>
      <c r="F1217" t="s">
        <v>13</v>
      </c>
      <c r="G1217" t="s">
        <v>14</v>
      </c>
      <c r="H1217" s="1">
        <v>43924</v>
      </c>
      <c r="I1217" t="str">
        <f t="shared" si="37"/>
        <v>43924</v>
      </c>
      <c r="J1217" t="str">
        <f t="shared" si="38"/>
        <v>43924IringaMixed Beans</v>
      </c>
      <c r="K1217">
        <v>54</v>
      </c>
      <c r="L1217">
        <v>45</v>
      </c>
      <c r="M1217" t="s">
        <v>5</v>
      </c>
      <c r="N1217" t="s">
        <v>6</v>
      </c>
      <c r="O1217">
        <v>1</v>
      </c>
      <c r="P1217" s="1">
        <v>43943.17465277778</v>
      </c>
    </row>
    <row r="1218" spans="1:16" x14ac:dyDescent="0.25">
      <c r="A1218">
        <v>541384</v>
      </c>
      <c r="B1218" t="s">
        <v>0</v>
      </c>
      <c r="C1218" t="s">
        <v>42</v>
      </c>
      <c r="D1218" t="s">
        <v>41</v>
      </c>
      <c r="E1218" t="s">
        <v>13</v>
      </c>
      <c r="F1218" t="s">
        <v>13</v>
      </c>
      <c r="G1218" t="s">
        <v>14</v>
      </c>
      <c r="H1218" s="1">
        <v>43924</v>
      </c>
      <c r="I1218" t="str">
        <f t="shared" ref="I1218:I1281" si="39">LEFT(H1218,10)</f>
        <v>43924</v>
      </c>
      <c r="J1218" t="str">
        <f t="shared" si="38"/>
        <v>43924KigomaMixed Beans</v>
      </c>
      <c r="K1218">
        <v>63</v>
      </c>
      <c r="L1218">
        <v>59</v>
      </c>
      <c r="M1218" t="s">
        <v>5</v>
      </c>
      <c r="N1218" t="s">
        <v>6</v>
      </c>
      <c r="O1218">
        <v>1</v>
      </c>
      <c r="P1218" s="1">
        <v>43943.174768518518</v>
      </c>
    </row>
    <row r="1219" spans="1:16" x14ac:dyDescent="0.25">
      <c r="A1219">
        <v>541388</v>
      </c>
      <c r="B1219" t="s">
        <v>0</v>
      </c>
      <c r="C1219" t="s">
        <v>43</v>
      </c>
      <c r="D1219" t="s">
        <v>41</v>
      </c>
      <c r="E1219" t="s">
        <v>13</v>
      </c>
      <c r="F1219" t="s">
        <v>13</v>
      </c>
      <c r="G1219" t="s">
        <v>37</v>
      </c>
      <c r="H1219" s="1">
        <v>43924</v>
      </c>
      <c r="I1219" t="str">
        <f t="shared" si="39"/>
        <v>43924</v>
      </c>
      <c r="J1219" t="str">
        <f t="shared" si="38"/>
        <v>43924Dar es salaamGreen Gram</v>
      </c>
      <c r="K1219">
        <v>113</v>
      </c>
      <c r="L1219">
        <v>100</v>
      </c>
      <c r="M1219" t="s">
        <v>5</v>
      </c>
      <c r="N1219" t="s">
        <v>6</v>
      </c>
      <c r="O1219">
        <v>1</v>
      </c>
      <c r="P1219" s="1">
        <v>43943.174837962964</v>
      </c>
    </row>
    <row r="1220" spans="1:16" x14ac:dyDescent="0.25">
      <c r="A1220">
        <v>541389</v>
      </c>
      <c r="B1220" t="s">
        <v>0</v>
      </c>
      <c r="C1220" t="s">
        <v>44</v>
      </c>
      <c r="D1220" t="s">
        <v>41</v>
      </c>
      <c r="E1220" t="s">
        <v>3</v>
      </c>
      <c r="F1220" t="s">
        <v>3</v>
      </c>
      <c r="G1220" t="s">
        <v>15</v>
      </c>
      <c r="H1220" s="1">
        <v>43924</v>
      </c>
      <c r="I1220" t="str">
        <f t="shared" si="39"/>
        <v>43924</v>
      </c>
      <c r="J1220" t="str">
        <f t="shared" si="38"/>
        <v>43924ArushaGreen Peas</v>
      </c>
      <c r="K1220">
        <v>97</v>
      </c>
      <c r="L1220">
        <v>91</v>
      </c>
      <c r="M1220" t="s">
        <v>5</v>
      </c>
      <c r="N1220" t="s">
        <v>6</v>
      </c>
      <c r="O1220">
        <v>1</v>
      </c>
      <c r="P1220" s="1">
        <v>43943.174849537034</v>
      </c>
    </row>
    <row r="1221" spans="1:16" x14ac:dyDescent="0.25">
      <c r="A1221">
        <v>541393</v>
      </c>
      <c r="B1221" t="s">
        <v>0</v>
      </c>
      <c r="C1221" t="s">
        <v>44</v>
      </c>
      <c r="D1221" t="s">
        <v>41</v>
      </c>
      <c r="E1221" t="s">
        <v>22</v>
      </c>
      <c r="F1221" t="s">
        <v>23</v>
      </c>
      <c r="G1221" t="s">
        <v>23</v>
      </c>
      <c r="H1221" s="1">
        <v>43924</v>
      </c>
      <c r="I1221" t="str">
        <f t="shared" si="39"/>
        <v>43924</v>
      </c>
      <c r="J1221" t="str">
        <f t="shared" si="38"/>
        <v>43924ArushaRice</v>
      </c>
      <c r="K1221">
        <v>91</v>
      </c>
      <c r="L1221">
        <v>86</v>
      </c>
      <c r="M1221" t="s">
        <v>5</v>
      </c>
      <c r="N1221" t="s">
        <v>6</v>
      </c>
      <c r="O1221">
        <v>1</v>
      </c>
      <c r="P1221" s="1">
        <v>43943.17491898148</v>
      </c>
    </row>
    <row r="1222" spans="1:16" x14ac:dyDescent="0.25">
      <c r="A1222">
        <v>541397</v>
      </c>
      <c r="B1222" t="s">
        <v>0</v>
      </c>
      <c r="C1222" t="s">
        <v>45</v>
      </c>
      <c r="D1222" t="s">
        <v>41</v>
      </c>
      <c r="E1222" t="s">
        <v>3</v>
      </c>
      <c r="F1222" t="s">
        <v>3</v>
      </c>
      <c r="G1222" t="s">
        <v>15</v>
      </c>
      <c r="H1222" s="1">
        <v>43924</v>
      </c>
      <c r="I1222" t="str">
        <f t="shared" si="39"/>
        <v>43924</v>
      </c>
      <c r="J1222" t="str">
        <f t="shared" si="38"/>
        <v>43924IringaGreen Peas</v>
      </c>
      <c r="K1222">
        <v>159</v>
      </c>
      <c r="L1222">
        <v>136</v>
      </c>
      <c r="M1222" t="s">
        <v>5</v>
      </c>
      <c r="N1222" t="s">
        <v>6</v>
      </c>
      <c r="O1222">
        <v>1</v>
      </c>
      <c r="P1222" s="1">
        <v>43943.174976851849</v>
      </c>
    </row>
    <row r="1223" spans="1:16" x14ac:dyDescent="0.25">
      <c r="A1223">
        <v>541399</v>
      </c>
      <c r="B1223" t="s">
        <v>0</v>
      </c>
      <c r="C1223" t="s">
        <v>44</v>
      </c>
      <c r="D1223" t="s">
        <v>41</v>
      </c>
      <c r="E1223" t="s">
        <v>13</v>
      </c>
      <c r="F1223" t="s">
        <v>13</v>
      </c>
      <c r="G1223" t="s">
        <v>37</v>
      </c>
      <c r="H1223" s="1">
        <v>43924</v>
      </c>
      <c r="I1223" t="str">
        <f t="shared" si="39"/>
        <v>43924</v>
      </c>
      <c r="J1223" t="str">
        <f t="shared" si="38"/>
        <v>43924ArushaGreen Gram</v>
      </c>
      <c r="K1223">
        <v>91</v>
      </c>
      <c r="L1223">
        <v>77</v>
      </c>
      <c r="M1223" t="s">
        <v>5</v>
      </c>
      <c r="N1223" t="s">
        <v>6</v>
      </c>
      <c r="O1223">
        <v>1</v>
      </c>
      <c r="P1223" s="1">
        <v>43943.175023148149</v>
      </c>
    </row>
    <row r="1224" spans="1:16" x14ac:dyDescent="0.25">
      <c r="A1224">
        <v>541401</v>
      </c>
      <c r="B1224" t="s">
        <v>0</v>
      </c>
      <c r="C1224" t="s">
        <v>42</v>
      </c>
      <c r="D1224" t="s">
        <v>41</v>
      </c>
      <c r="E1224" t="s">
        <v>13</v>
      </c>
      <c r="F1224" t="s">
        <v>13</v>
      </c>
      <c r="G1224" t="s">
        <v>26</v>
      </c>
      <c r="H1224" s="1">
        <v>43924</v>
      </c>
      <c r="I1224" t="str">
        <f t="shared" si="39"/>
        <v>43924</v>
      </c>
      <c r="J1224" t="str">
        <f t="shared" si="38"/>
        <v>43924KigomaYellow Beans</v>
      </c>
      <c r="K1224">
        <v>100</v>
      </c>
      <c r="L1224">
        <v>95</v>
      </c>
      <c r="M1224" t="s">
        <v>5</v>
      </c>
      <c r="N1224" t="s">
        <v>6</v>
      </c>
      <c r="O1224">
        <v>1</v>
      </c>
      <c r="P1224" s="1">
        <v>43943.175034722219</v>
      </c>
    </row>
    <row r="1225" spans="1:16" x14ac:dyDescent="0.25">
      <c r="A1225">
        <v>541412</v>
      </c>
      <c r="B1225" t="s">
        <v>0</v>
      </c>
      <c r="C1225" t="s">
        <v>44</v>
      </c>
      <c r="D1225" t="s">
        <v>41</v>
      </c>
      <c r="E1225" t="s">
        <v>13</v>
      </c>
      <c r="F1225" t="s">
        <v>13</v>
      </c>
      <c r="G1225" t="s">
        <v>26</v>
      </c>
      <c r="H1225" s="1">
        <v>43924</v>
      </c>
      <c r="I1225" t="str">
        <f t="shared" si="39"/>
        <v>43924</v>
      </c>
      <c r="J1225" t="str">
        <f t="shared" si="38"/>
        <v>43924ArushaYellow Beans</v>
      </c>
      <c r="K1225">
        <v>95</v>
      </c>
      <c r="L1225">
        <v>82</v>
      </c>
      <c r="M1225" t="s">
        <v>5</v>
      </c>
      <c r="N1225" t="s">
        <v>6</v>
      </c>
      <c r="O1225">
        <v>1</v>
      </c>
      <c r="P1225" s="1">
        <v>43943.175138888888</v>
      </c>
    </row>
    <row r="1226" spans="1:16" x14ac:dyDescent="0.25">
      <c r="A1226">
        <v>541414</v>
      </c>
      <c r="B1226" t="s">
        <v>0</v>
      </c>
      <c r="C1226" t="s">
        <v>42</v>
      </c>
      <c r="D1226" t="s">
        <v>41</v>
      </c>
      <c r="E1226" t="s">
        <v>9</v>
      </c>
      <c r="F1226" t="s">
        <v>17</v>
      </c>
      <c r="G1226" t="s">
        <v>18</v>
      </c>
      <c r="H1226" s="1">
        <v>43924</v>
      </c>
      <c r="I1226" t="str">
        <f t="shared" si="39"/>
        <v>43924</v>
      </c>
      <c r="J1226" t="str">
        <f t="shared" si="38"/>
        <v>43924KigomaRed Sorghum</v>
      </c>
      <c r="K1226">
        <v>100</v>
      </c>
      <c r="L1226">
        <v>91</v>
      </c>
      <c r="M1226" t="s">
        <v>5</v>
      </c>
      <c r="N1226" t="s">
        <v>6</v>
      </c>
      <c r="O1226">
        <v>1</v>
      </c>
      <c r="P1226" s="1">
        <v>43943.175185185188</v>
      </c>
    </row>
    <row r="1227" spans="1:16" x14ac:dyDescent="0.25">
      <c r="A1227">
        <v>541418</v>
      </c>
      <c r="B1227" t="s">
        <v>0</v>
      </c>
      <c r="C1227" t="s">
        <v>45</v>
      </c>
      <c r="D1227" t="s">
        <v>41</v>
      </c>
      <c r="E1227" t="s">
        <v>9</v>
      </c>
      <c r="F1227" t="s">
        <v>10</v>
      </c>
      <c r="G1227" t="s">
        <v>10</v>
      </c>
      <c r="H1227" s="1">
        <v>43924</v>
      </c>
      <c r="I1227" t="str">
        <f t="shared" si="39"/>
        <v>43924</v>
      </c>
      <c r="J1227" t="str">
        <f t="shared" si="38"/>
        <v>43924IringaWheat</v>
      </c>
      <c r="K1227">
        <v>73</v>
      </c>
      <c r="L1227">
        <v>63</v>
      </c>
      <c r="M1227" t="s">
        <v>5</v>
      </c>
      <c r="N1227" t="s">
        <v>6</v>
      </c>
      <c r="O1227">
        <v>1</v>
      </c>
      <c r="P1227" s="1">
        <v>43943.175266203703</v>
      </c>
    </row>
    <row r="1228" spans="1:16" x14ac:dyDescent="0.25">
      <c r="A1228">
        <v>541420</v>
      </c>
      <c r="B1228" t="s">
        <v>0</v>
      </c>
      <c r="C1228" t="s">
        <v>43</v>
      </c>
      <c r="D1228" t="s">
        <v>41</v>
      </c>
      <c r="E1228" t="s">
        <v>13</v>
      </c>
      <c r="F1228" t="s">
        <v>13</v>
      </c>
      <c r="G1228" t="s">
        <v>26</v>
      </c>
      <c r="H1228" s="1">
        <v>43924</v>
      </c>
      <c r="I1228" t="str">
        <f t="shared" si="39"/>
        <v>43924</v>
      </c>
      <c r="J1228" t="str">
        <f t="shared" si="38"/>
        <v>43924Dar es salaamYellow Beans</v>
      </c>
      <c r="K1228">
        <v>113</v>
      </c>
      <c r="L1228">
        <v>104</v>
      </c>
      <c r="M1228" t="s">
        <v>5</v>
      </c>
      <c r="N1228" t="s">
        <v>6</v>
      </c>
      <c r="O1228">
        <v>1</v>
      </c>
      <c r="P1228" s="1">
        <v>43943.175312500003</v>
      </c>
    </row>
    <row r="1229" spans="1:16" x14ac:dyDescent="0.25">
      <c r="A1229">
        <v>541430</v>
      </c>
      <c r="B1229" t="s">
        <v>0</v>
      </c>
      <c r="C1229" t="s">
        <v>45</v>
      </c>
      <c r="D1229" t="s">
        <v>41</v>
      </c>
      <c r="E1229" t="s">
        <v>13</v>
      </c>
      <c r="F1229" t="s">
        <v>13</v>
      </c>
      <c r="G1229" t="s">
        <v>26</v>
      </c>
      <c r="H1229" s="1">
        <v>43924</v>
      </c>
      <c r="I1229" t="str">
        <f t="shared" si="39"/>
        <v>43924</v>
      </c>
      <c r="J1229" t="str">
        <f t="shared" ref="J1229:J1292" si="40">I1229&amp;C1229&amp;G1229</f>
        <v>43924IringaYellow Beans</v>
      </c>
      <c r="K1229">
        <v>104</v>
      </c>
      <c r="L1229">
        <v>100</v>
      </c>
      <c r="M1229" t="s">
        <v>5</v>
      </c>
      <c r="N1229" t="s">
        <v>6</v>
      </c>
      <c r="O1229">
        <v>1</v>
      </c>
      <c r="P1229" s="1">
        <v>43943.175405092596</v>
      </c>
    </row>
    <row r="1230" spans="1:16" x14ac:dyDescent="0.25">
      <c r="A1230">
        <v>541436</v>
      </c>
      <c r="B1230" t="s">
        <v>0</v>
      </c>
      <c r="C1230" t="s">
        <v>45</v>
      </c>
      <c r="D1230" t="s">
        <v>41</v>
      </c>
      <c r="E1230" t="s">
        <v>9</v>
      </c>
      <c r="F1230" t="s">
        <v>17</v>
      </c>
      <c r="G1230" t="s">
        <v>18</v>
      </c>
      <c r="H1230" s="1">
        <v>43924</v>
      </c>
      <c r="I1230" t="str">
        <f t="shared" si="39"/>
        <v>43924</v>
      </c>
      <c r="J1230" t="str">
        <f t="shared" si="40"/>
        <v>43924IringaRed Sorghum</v>
      </c>
      <c r="K1230">
        <v>63</v>
      </c>
      <c r="L1230">
        <v>54</v>
      </c>
      <c r="M1230" t="s">
        <v>5</v>
      </c>
      <c r="N1230" t="s">
        <v>6</v>
      </c>
      <c r="O1230">
        <v>1</v>
      </c>
      <c r="P1230" s="1">
        <v>43943.175462962965</v>
      </c>
    </row>
    <row r="1231" spans="1:16" x14ac:dyDescent="0.25">
      <c r="A1231">
        <v>541443</v>
      </c>
      <c r="B1231" t="s">
        <v>0</v>
      </c>
      <c r="C1231" t="s">
        <v>43</v>
      </c>
      <c r="D1231" t="s">
        <v>41</v>
      </c>
      <c r="E1231" t="s">
        <v>22</v>
      </c>
      <c r="F1231" t="s">
        <v>23</v>
      </c>
      <c r="G1231" t="s">
        <v>24</v>
      </c>
      <c r="H1231" s="1">
        <v>43924</v>
      </c>
      <c r="I1231" t="str">
        <f t="shared" si="39"/>
        <v>43924</v>
      </c>
      <c r="J1231" t="str">
        <f t="shared" si="40"/>
        <v>43924Dar es salaamImported Rice</v>
      </c>
      <c r="K1231">
        <v>118</v>
      </c>
      <c r="L1231">
        <v>109</v>
      </c>
      <c r="M1231" t="s">
        <v>5</v>
      </c>
      <c r="N1231" t="s">
        <v>6</v>
      </c>
      <c r="O1231">
        <v>1</v>
      </c>
      <c r="P1231" s="1">
        <v>43943.175555555557</v>
      </c>
    </row>
    <row r="1232" spans="1:16" x14ac:dyDescent="0.25">
      <c r="A1232">
        <v>541456</v>
      </c>
      <c r="B1232" t="s">
        <v>0</v>
      </c>
      <c r="C1232" t="s">
        <v>42</v>
      </c>
      <c r="D1232" t="s">
        <v>41</v>
      </c>
      <c r="E1232" t="s">
        <v>3</v>
      </c>
      <c r="F1232" t="s">
        <v>3</v>
      </c>
      <c r="G1232" t="s">
        <v>15</v>
      </c>
      <c r="H1232" s="1">
        <v>43924</v>
      </c>
      <c r="I1232" t="str">
        <f t="shared" si="39"/>
        <v>43924</v>
      </c>
      <c r="J1232" t="str">
        <f t="shared" si="40"/>
        <v>43924KigomaGreen Peas</v>
      </c>
      <c r="K1232">
        <v>104</v>
      </c>
      <c r="L1232">
        <v>91</v>
      </c>
      <c r="M1232" t="s">
        <v>5</v>
      </c>
      <c r="N1232" t="s">
        <v>6</v>
      </c>
      <c r="O1232">
        <v>1</v>
      </c>
      <c r="P1232" s="1">
        <v>43943.175740740742</v>
      </c>
    </row>
    <row r="1233" spans="1:16" x14ac:dyDescent="0.25">
      <c r="A1233">
        <v>541458</v>
      </c>
      <c r="B1233" t="s">
        <v>0</v>
      </c>
      <c r="C1233" t="s">
        <v>44</v>
      </c>
      <c r="D1233" t="s">
        <v>41</v>
      </c>
      <c r="E1233" t="s">
        <v>3</v>
      </c>
      <c r="F1233" t="s">
        <v>3</v>
      </c>
      <c r="G1233" t="s">
        <v>4</v>
      </c>
      <c r="H1233" s="1">
        <v>43924</v>
      </c>
      <c r="I1233" t="str">
        <f t="shared" si="39"/>
        <v>43924</v>
      </c>
      <c r="J1233" t="str">
        <f t="shared" si="40"/>
        <v>43924ArushaCowpeas</v>
      </c>
      <c r="K1233">
        <v>70</v>
      </c>
      <c r="L1233">
        <v>63</v>
      </c>
      <c r="M1233" t="s">
        <v>5</v>
      </c>
      <c r="N1233" t="s">
        <v>6</v>
      </c>
      <c r="O1233">
        <v>1</v>
      </c>
      <c r="P1233" s="1">
        <v>43943.175810185188</v>
      </c>
    </row>
    <row r="1234" spans="1:16" x14ac:dyDescent="0.25">
      <c r="A1234">
        <v>528740</v>
      </c>
      <c r="B1234" t="s">
        <v>0</v>
      </c>
      <c r="C1234" t="s">
        <v>19</v>
      </c>
      <c r="D1234" t="s">
        <v>11</v>
      </c>
      <c r="E1234" t="s">
        <v>29</v>
      </c>
      <c r="F1234" t="s">
        <v>30</v>
      </c>
      <c r="G1234" t="s">
        <v>31</v>
      </c>
      <c r="H1234" s="1">
        <v>43922</v>
      </c>
      <c r="I1234" t="str">
        <f t="shared" si="39"/>
        <v>43922</v>
      </c>
      <c r="J1234" t="str">
        <f t="shared" si="40"/>
        <v>43922KoberoDry Maize</v>
      </c>
      <c r="K1234">
        <v>32</v>
      </c>
      <c r="L1234">
        <v>29</v>
      </c>
      <c r="M1234" t="s">
        <v>5</v>
      </c>
      <c r="N1234" t="s">
        <v>6</v>
      </c>
      <c r="O1234">
        <v>1</v>
      </c>
      <c r="P1234" s="1">
        <v>43923.054444444446</v>
      </c>
    </row>
    <row r="1235" spans="1:16" x14ac:dyDescent="0.25">
      <c r="A1235">
        <v>528793</v>
      </c>
      <c r="B1235" t="s">
        <v>0</v>
      </c>
      <c r="C1235" t="s">
        <v>8</v>
      </c>
      <c r="D1235" t="s">
        <v>7</v>
      </c>
      <c r="E1235" t="s">
        <v>29</v>
      </c>
      <c r="F1235" t="s">
        <v>30</v>
      </c>
      <c r="G1235" t="s">
        <v>31</v>
      </c>
      <c r="H1235" s="1">
        <v>43922</v>
      </c>
      <c r="I1235" t="str">
        <f t="shared" si="39"/>
        <v>43922</v>
      </c>
      <c r="J1235" t="str">
        <f t="shared" si="40"/>
        <v>43922RuhengeriDry Maize</v>
      </c>
      <c r="K1235">
        <v>32</v>
      </c>
      <c r="L1235">
        <v>30</v>
      </c>
      <c r="M1235" t="s">
        <v>5</v>
      </c>
      <c r="N1235" t="s">
        <v>6</v>
      </c>
      <c r="O1235">
        <v>1</v>
      </c>
      <c r="P1235" s="1">
        <v>43923.054594907408</v>
      </c>
    </row>
    <row r="1236" spans="1:16" x14ac:dyDescent="0.25">
      <c r="A1236">
        <v>528797</v>
      </c>
      <c r="B1236" t="s">
        <v>0</v>
      </c>
      <c r="C1236" t="s">
        <v>27</v>
      </c>
      <c r="D1236" t="s">
        <v>11</v>
      </c>
      <c r="E1236" t="s">
        <v>29</v>
      </c>
      <c r="F1236" t="s">
        <v>30</v>
      </c>
      <c r="G1236" t="s">
        <v>31</v>
      </c>
      <c r="H1236" s="1">
        <v>43922</v>
      </c>
      <c r="I1236" t="str">
        <f t="shared" si="39"/>
        <v>43922</v>
      </c>
      <c r="J1236" t="str">
        <f t="shared" si="40"/>
        <v>43922BujumburaDry Maize</v>
      </c>
      <c r="K1236">
        <v>45</v>
      </c>
      <c r="L1236">
        <v>43</v>
      </c>
      <c r="M1236" t="s">
        <v>5</v>
      </c>
      <c r="N1236" t="s">
        <v>6</v>
      </c>
      <c r="O1236">
        <v>1</v>
      </c>
      <c r="P1236" s="1">
        <v>43923.054618055554</v>
      </c>
    </row>
    <row r="1237" spans="1:16" x14ac:dyDescent="0.25">
      <c r="A1237">
        <v>528802</v>
      </c>
      <c r="B1237" t="s">
        <v>0</v>
      </c>
      <c r="C1237" t="s">
        <v>16</v>
      </c>
      <c r="D1237" t="s">
        <v>7</v>
      </c>
      <c r="E1237" t="s">
        <v>22</v>
      </c>
      <c r="F1237" t="s">
        <v>23</v>
      </c>
      <c r="G1237" t="s">
        <v>23</v>
      </c>
      <c r="H1237" s="1">
        <v>43922</v>
      </c>
      <c r="I1237" t="str">
        <f t="shared" si="39"/>
        <v>43922</v>
      </c>
      <c r="J1237" t="str">
        <f t="shared" si="40"/>
        <v>43922GicumbiRice</v>
      </c>
      <c r="K1237">
        <v>97</v>
      </c>
      <c r="L1237">
        <v>91</v>
      </c>
      <c r="M1237" t="s">
        <v>5</v>
      </c>
      <c r="N1237" t="s">
        <v>6</v>
      </c>
      <c r="O1237">
        <v>1</v>
      </c>
      <c r="P1237" s="1">
        <v>43923.054652777777</v>
      </c>
    </row>
    <row r="1238" spans="1:16" x14ac:dyDescent="0.25">
      <c r="A1238">
        <v>528813</v>
      </c>
      <c r="B1238" t="s">
        <v>0</v>
      </c>
      <c r="C1238" t="s">
        <v>12</v>
      </c>
      <c r="D1238" t="s">
        <v>11</v>
      </c>
      <c r="E1238" t="s">
        <v>9</v>
      </c>
      <c r="F1238" t="s">
        <v>10</v>
      </c>
      <c r="G1238" t="s">
        <v>10</v>
      </c>
      <c r="H1238" s="1">
        <v>43922</v>
      </c>
      <c r="I1238" t="str">
        <f t="shared" si="39"/>
        <v>43922</v>
      </c>
      <c r="J1238" t="str">
        <f t="shared" si="40"/>
        <v>43922GitegaWheat</v>
      </c>
      <c r="K1238">
        <v>80</v>
      </c>
      <c r="L1238">
        <v>74</v>
      </c>
      <c r="M1238" t="s">
        <v>5</v>
      </c>
      <c r="N1238" t="s">
        <v>6</v>
      </c>
      <c r="O1238">
        <v>1</v>
      </c>
      <c r="P1238" s="1">
        <v>43923.0546875</v>
      </c>
    </row>
    <row r="1239" spans="1:16" x14ac:dyDescent="0.25">
      <c r="A1239">
        <v>528818</v>
      </c>
      <c r="B1239" t="s">
        <v>0</v>
      </c>
      <c r="C1239" t="s">
        <v>36</v>
      </c>
      <c r="D1239" t="s">
        <v>7</v>
      </c>
      <c r="E1239" t="s">
        <v>22</v>
      </c>
      <c r="F1239" t="s">
        <v>23</v>
      </c>
      <c r="G1239" t="s">
        <v>24</v>
      </c>
      <c r="H1239" s="1">
        <v>43922</v>
      </c>
      <c r="I1239" t="str">
        <f t="shared" si="39"/>
        <v>43922</v>
      </c>
      <c r="J1239" t="str">
        <f t="shared" si="40"/>
        <v>43922KimironkoImported Rice</v>
      </c>
      <c r="K1239">
        <v>150</v>
      </c>
      <c r="L1239">
        <v>129</v>
      </c>
      <c r="M1239" t="s">
        <v>5</v>
      </c>
      <c r="N1239" t="s">
        <v>6</v>
      </c>
      <c r="O1239">
        <v>1</v>
      </c>
      <c r="P1239" s="1">
        <v>43923.054699074077</v>
      </c>
    </row>
    <row r="1240" spans="1:16" x14ac:dyDescent="0.25">
      <c r="A1240">
        <v>528829</v>
      </c>
      <c r="B1240" t="s">
        <v>0</v>
      </c>
      <c r="C1240" t="s">
        <v>8</v>
      </c>
      <c r="D1240" t="s">
        <v>7</v>
      </c>
      <c r="E1240" t="s">
        <v>3</v>
      </c>
      <c r="F1240" t="s">
        <v>3</v>
      </c>
      <c r="G1240" t="s">
        <v>4</v>
      </c>
      <c r="H1240" s="1">
        <v>43922</v>
      </c>
      <c r="I1240" t="str">
        <f t="shared" si="39"/>
        <v>43922</v>
      </c>
      <c r="J1240" t="str">
        <f t="shared" si="40"/>
        <v>43922RuhengeriCowpeas</v>
      </c>
      <c r="K1240">
        <v>140</v>
      </c>
      <c r="L1240">
        <v>129</v>
      </c>
      <c r="M1240" t="s">
        <v>5</v>
      </c>
      <c r="N1240" t="s">
        <v>6</v>
      </c>
      <c r="O1240">
        <v>1</v>
      </c>
      <c r="P1240" s="1">
        <v>43923.054756944446</v>
      </c>
    </row>
    <row r="1241" spans="1:16" x14ac:dyDescent="0.25">
      <c r="A1241">
        <v>528847</v>
      </c>
      <c r="B1241" t="s">
        <v>0</v>
      </c>
      <c r="C1241" t="s">
        <v>12</v>
      </c>
      <c r="D1241" t="s">
        <v>11</v>
      </c>
      <c r="E1241" t="s">
        <v>3</v>
      </c>
      <c r="F1241" t="s">
        <v>3</v>
      </c>
      <c r="G1241" t="s">
        <v>39</v>
      </c>
      <c r="H1241" s="1">
        <v>43922</v>
      </c>
      <c r="I1241" t="str">
        <f t="shared" si="39"/>
        <v>43922</v>
      </c>
      <c r="J1241" t="str">
        <f t="shared" si="40"/>
        <v>43922GitegaDry Peas</v>
      </c>
      <c r="K1241">
        <v>165</v>
      </c>
      <c r="L1241">
        <v>159</v>
      </c>
      <c r="M1241" t="s">
        <v>5</v>
      </c>
      <c r="N1241" t="s">
        <v>6</v>
      </c>
      <c r="O1241">
        <v>1</v>
      </c>
      <c r="P1241" s="1">
        <v>43923.054826388892</v>
      </c>
    </row>
    <row r="1242" spans="1:16" x14ac:dyDescent="0.25">
      <c r="A1242">
        <v>528858</v>
      </c>
      <c r="B1242" t="s">
        <v>0</v>
      </c>
      <c r="C1242" t="s">
        <v>35</v>
      </c>
      <c r="D1242" t="s">
        <v>11</v>
      </c>
      <c r="E1242" t="s">
        <v>22</v>
      </c>
      <c r="F1242" t="s">
        <v>23</v>
      </c>
      <c r="G1242" t="s">
        <v>24</v>
      </c>
      <c r="H1242" s="1">
        <v>43922</v>
      </c>
      <c r="I1242" t="str">
        <f t="shared" si="39"/>
        <v>43922</v>
      </c>
      <c r="J1242" t="str">
        <f t="shared" si="40"/>
        <v>43922NgoziImported Rice</v>
      </c>
      <c r="K1242">
        <v>159</v>
      </c>
      <c r="L1242">
        <v>154</v>
      </c>
      <c r="M1242" t="s">
        <v>5</v>
      </c>
      <c r="N1242" t="s">
        <v>6</v>
      </c>
      <c r="O1242">
        <v>1</v>
      </c>
      <c r="P1242" s="1">
        <v>43923.054849537039</v>
      </c>
    </row>
    <row r="1243" spans="1:16" x14ac:dyDescent="0.25">
      <c r="A1243">
        <v>528862</v>
      </c>
      <c r="B1243" t="s">
        <v>0</v>
      </c>
      <c r="C1243" t="s">
        <v>35</v>
      </c>
      <c r="D1243" t="s">
        <v>11</v>
      </c>
      <c r="E1243" t="s">
        <v>9</v>
      </c>
      <c r="F1243" t="s">
        <v>20</v>
      </c>
      <c r="G1243" t="s">
        <v>21</v>
      </c>
      <c r="H1243" s="1">
        <v>43922</v>
      </c>
      <c r="I1243" t="str">
        <f t="shared" si="39"/>
        <v>43922</v>
      </c>
      <c r="J1243" t="str">
        <f t="shared" si="40"/>
        <v>43922NgoziMillet Grain</v>
      </c>
      <c r="K1243">
        <v>80</v>
      </c>
      <c r="L1243">
        <v>77</v>
      </c>
      <c r="M1243" t="s">
        <v>5</v>
      </c>
      <c r="N1243" t="s">
        <v>6</v>
      </c>
      <c r="O1243">
        <v>1</v>
      </c>
      <c r="P1243" s="1">
        <v>43923.054884259262</v>
      </c>
    </row>
    <row r="1244" spans="1:16" x14ac:dyDescent="0.25">
      <c r="A1244">
        <v>528867</v>
      </c>
      <c r="B1244" t="s">
        <v>0</v>
      </c>
      <c r="C1244" t="s">
        <v>16</v>
      </c>
      <c r="D1244" t="s">
        <v>7</v>
      </c>
      <c r="E1244" t="s">
        <v>13</v>
      </c>
      <c r="F1244" t="s">
        <v>13</v>
      </c>
      <c r="G1244" t="s">
        <v>28</v>
      </c>
      <c r="H1244" s="1">
        <v>43922</v>
      </c>
      <c r="I1244" t="str">
        <f t="shared" si="39"/>
        <v>43922</v>
      </c>
      <c r="J1244" t="str">
        <f t="shared" si="40"/>
        <v>43922GicumbiRed Beans</v>
      </c>
      <c r="K1244">
        <v>70</v>
      </c>
      <c r="L1244">
        <v>64</v>
      </c>
      <c r="M1244" t="s">
        <v>5</v>
      </c>
      <c r="N1244" t="s">
        <v>6</v>
      </c>
      <c r="O1244">
        <v>1</v>
      </c>
      <c r="P1244" s="1">
        <v>43923.054918981485</v>
      </c>
    </row>
    <row r="1245" spans="1:16" x14ac:dyDescent="0.25">
      <c r="A1245">
        <v>528919</v>
      </c>
      <c r="B1245" t="s">
        <v>0</v>
      </c>
      <c r="C1245" t="s">
        <v>19</v>
      </c>
      <c r="D1245" t="s">
        <v>11</v>
      </c>
      <c r="E1245" t="s">
        <v>22</v>
      </c>
      <c r="F1245" t="s">
        <v>23</v>
      </c>
      <c r="G1245" t="s">
        <v>24</v>
      </c>
      <c r="H1245" s="1">
        <v>43922</v>
      </c>
      <c r="I1245" t="str">
        <f t="shared" si="39"/>
        <v>43922</v>
      </c>
      <c r="J1245" t="str">
        <f t="shared" si="40"/>
        <v>43922KoberoImported Rice</v>
      </c>
      <c r="K1245">
        <v>149</v>
      </c>
      <c r="L1245">
        <v>143</v>
      </c>
      <c r="M1245" t="s">
        <v>5</v>
      </c>
      <c r="N1245" t="s">
        <v>6</v>
      </c>
      <c r="O1245">
        <v>1</v>
      </c>
      <c r="P1245" s="1">
        <v>43923.055138888885</v>
      </c>
    </row>
    <row r="1246" spans="1:16" x14ac:dyDescent="0.25">
      <c r="A1246">
        <v>528920</v>
      </c>
      <c r="B1246" t="s">
        <v>0</v>
      </c>
      <c r="C1246" t="s">
        <v>27</v>
      </c>
      <c r="D1246" t="s">
        <v>11</v>
      </c>
      <c r="E1246" t="s">
        <v>9</v>
      </c>
      <c r="F1246" t="s">
        <v>17</v>
      </c>
      <c r="G1246" t="s">
        <v>18</v>
      </c>
      <c r="H1246" s="1">
        <v>43922</v>
      </c>
      <c r="I1246" t="str">
        <f t="shared" si="39"/>
        <v>43922</v>
      </c>
      <c r="J1246" t="str">
        <f t="shared" si="40"/>
        <v>43922BujumburaRed Sorghum</v>
      </c>
      <c r="K1246">
        <v>80</v>
      </c>
      <c r="L1246">
        <v>77</v>
      </c>
      <c r="M1246" t="s">
        <v>5</v>
      </c>
      <c r="N1246" t="s">
        <v>6</v>
      </c>
      <c r="O1246">
        <v>1</v>
      </c>
      <c r="P1246" s="1">
        <v>43923.055150462962</v>
      </c>
    </row>
    <row r="1247" spans="1:16" x14ac:dyDescent="0.25">
      <c r="A1247">
        <v>528929</v>
      </c>
      <c r="B1247" t="s">
        <v>0</v>
      </c>
      <c r="C1247" t="s">
        <v>16</v>
      </c>
      <c r="D1247" t="s">
        <v>7</v>
      </c>
      <c r="E1247" t="s">
        <v>13</v>
      </c>
      <c r="F1247" t="s">
        <v>13</v>
      </c>
      <c r="G1247" t="s">
        <v>37</v>
      </c>
      <c r="H1247" s="1">
        <v>43922</v>
      </c>
      <c r="I1247" t="str">
        <f t="shared" si="39"/>
        <v>43922</v>
      </c>
      <c r="J1247" t="str">
        <f t="shared" si="40"/>
        <v>43922GicumbiGreen Gram</v>
      </c>
      <c r="K1247">
        <v>97</v>
      </c>
      <c r="L1247">
        <v>86</v>
      </c>
      <c r="M1247" t="s">
        <v>5</v>
      </c>
      <c r="N1247" t="s">
        <v>6</v>
      </c>
      <c r="O1247">
        <v>1</v>
      </c>
      <c r="P1247" s="1">
        <v>43923.055173611108</v>
      </c>
    </row>
    <row r="1248" spans="1:16" x14ac:dyDescent="0.25">
      <c r="A1248">
        <v>528941</v>
      </c>
      <c r="B1248" t="s">
        <v>0</v>
      </c>
      <c r="C1248" t="s">
        <v>27</v>
      </c>
      <c r="D1248" t="s">
        <v>11</v>
      </c>
      <c r="E1248" t="s">
        <v>13</v>
      </c>
      <c r="F1248" t="s">
        <v>13</v>
      </c>
      <c r="G1248" t="s">
        <v>14</v>
      </c>
      <c r="H1248" s="1">
        <v>43922</v>
      </c>
      <c r="I1248" t="str">
        <f t="shared" si="39"/>
        <v>43922</v>
      </c>
      <c r="J1248" t="str">
        <f t="shared" si="40"/>
        <v>43922BujumburaMixed Beans</v>
      </c>
      <c r="K1248">
        <v>80</v>
      </c>
      <c r="L1248">
        <v>74</v>
      </c>
      <c r="M1248" t="s">
        <v>5</v>
      </c>
      <c r="N1248" t="s">
        <v>6</v>
      </c>
      <c r="O1248">
        <v>1</v>
      </c>
      <c r="P1248" s="1">
        <v>43923.055219907408</v>
      </c>
    </row>
    <row r="1249" spans="1:16" x14ac:dyDescent="0.25">
      <c r="A1249">
        <v>528952</v>
      </c>
      <c r="B1249" t="s">
        <v>0</v>
      </c>
      <c r="C1249" t="s">
        <v>16</v>
      </c>
      <c r="D1249" t="s">
        <v>7</v>
      </c>
      <c r="E1249" t="s">
        <v>29</v>
      </c>
      <c r="F1249" t="s">
        <v>30</v>
      </c>
      <c r="G1249" t="s">
        <v>31</v>
      </c>
      <c r="H1249" s="1">
        <v>43922</v>
      </c>
      <c r="I1249" t="str">
        <f t="shared" si="39"/>
        <v>43922</v>
      </c>
      <c r="J1249" t="str">
        <f t="shared" si="40"/>
        <v>43922GicumbiDry Maize</v>
      </c>
      <c r="K1249">
        <v>30</v>
      </c>
      <c r="L1249">
        <v>27</v>
      </c>
      <c r="M1249" t="s">
        <v>5</v>
      </c>
      <c r="N1249" t="s">
        <v>6</v>
      </c>
      <c r="O1249">
        <v>0</v>
      </c>
      <c r="P1249" s="1">
        <v>43923.958553240744</v>
      </c>
    </row>
    <row r="1250" spans="1:16" x14ac:dyDescent="0.25">
      <c r="A1250">
        <v>528964</v>
      </c>
      <c r="B1250" t="s">
        <v>0</v>
      </c>
      <c r="C1250" t="s">
        <v>16</v>
      </c>
      <c r="D1250" t="s">
        <v>7</v>
      </c>
      <c r="E1250" t="s">
        <v>22</v>
      </c>
      <c r="F1250" t="s">
        <v>23</v>
      </c>
      <c r="G1250" t="s">
        <v>24</v>
      </c>
      <c r="H1250" s="1">
        <v>43922</v>
      </c>
      <c r="I1250" t="str">
        <f t="shared" si="39"/>
        <v>43922</v>
      </c>
      <c r="J1250" t="str">
        <f t="shared" si="40"/>
        <v>43922GicumbiImported Rice</v>
      </c>
      <c r="K1250">
        <v>129</v>
      </c>
      <c r="L1250">
        <v>107</v>
      </c>
      <c r="M1250" t="s">
        <v>5</v>
      </c>
      <c r="N1250" t="s">
        <v>6</v>
      </c>
      <c r="O1250">
        <v>1</v>
      </c>
      <c r="P1250" s="1">
        <v>43923.055393518516</v>
      </c>
    </row>
    <row r="1251" spans="1:16" x14ac:dyDescent="0.25">
      <c r="A1251">
        <v>528965</v>
      </c>
      <c r="B1251" t="s">
        <v>0</v>
      </c>
      <c r="C1251" t="s">
        <v>19</v>
      </c>
      <c r="D1251" t="s">
        <v>11</v>
      </c>
      <c r="E1251" t="s">
        <v>9</v>
      </c>
      <c r="F1251" t="s">
        <v>20</v>
      </c>
      <c r="G1251" t="s">
        <v>21</v>
      </c>
      <c r="H1251" s="1">
        <v>43922</v>
      </c>
      <c r="I1251" t="str">
        <f t="shared" si="39"/>
        <v>43922</v>
      </c>
      <c r="J1251" t="str">
        <f t="shared" si="40"/>
        <v>43922KoberoMillet Grain</v>
      </c>
      <c r="K1251">
        <v>74</v>
      </c>
      <c r="L1251">
        <v>69</v>
      </c>
      <c r="M1251" t="s">
        <v>5</v>
      </c>
      <c r="N1251" t="s">
        <v>6</v>
      </c>
      <c r="O1251">
        <v>1</v>
      </c>
      <c r="P1251" s="1">
        <v>43923.055405092593</v>
      </c>
    </row>
    <row r="1252" spans="1:16" x14ac:dyDescent="0.25">
      <c r="A1252">
        <v>528977</v>
      </c>
      <c r="B1252" t="s">
        <v>0</v>
      </c>
      <c r="C1252" t="s">
        <v>12</v>
      </c>
      <c r="D1252" t="s">
        <v>11</v>
      </c>
      <c r="E1252" t="s">
        <v>3</v>
      </c>
      <c r="F1252" t="s">
        <v>3</v>
      </c>
      <c r="G1252" t="s">
        <v>15</v>
      </c>
      <c r="H1252" s="1">
        <v>43922</v>
      </c>
      <c r="I1252" t="str">
        <f t="shared" si="39"/>
        <v>43922</v>
      </c>
      <c r="J1252" t="str">
        <f t="shared" si="40"/>
        <v>43922GitegaGreen Peas</v>
      </c>
      <c r="K1252">
        <v>202</v>
      </c>
      <c r="L1252">
        <v>186</v>
      </c>
      <c r="M1252" t="s">
        <v>5</v>
      </c>
      <c r="N1252" t="s">
        <v>6</v>
      </c>
      <c r="O1252">
        <v>1</v>
      </c>
      <c r="P1252" s="1">
        <v>43923.055532407408</v>
      </c>
    </row>
    <row r="1253" spans="1:16" x14ac:dyDescent="0.25">
      <c r="A1253">
        <v>528998</v>
      </c>
      <c r="B1253" t="s">
        <v>0</v>
      </c>
      <c r="C1253" t="s">
        <v>36</v>
      </c>
      <c r="D1253" t="s">
        <v>7</v>
      </c>
      <c r="E1253" t="s">
        <v>13</v>
      </c>
      <c r="F1253" t="s">
        <v>13</v>
      </c>
      <c r="G1253" t="s">
        <v>14</v>
      </c>
      <c r="H1253" s="1">
        <v>43922</v>
      </c>
      <c r="I1253" t="str">
        <f t="shared" si="39"/>
        <v>43922</v>
      </c>
      <c r="J1253" t="str">
        <f t="shared" si="40"/>
        <v>43922KimironkoMixed Beans</v>
      </c>
      <c r="K1253">
        <v>64</v>
      </c>
      <c r="L1253">
        <v>59</v>
      </c>
      <c r="M1253" t="s">
        <v>5</v>
      </c>
      <c r="N1253" t="s">
        <v>6</v>
      </c>
      <c r="O1253">
        <v>1</v>
      </c>
      <c r="P1253" s="1">
        <v>43923.055775462963</v>
      </c>
    </row>
    <row r="1254" spans="1:16" x14ac:dyDescent="0.25">
      <c r="A1254">
        <v>529010</v>
      </c>
      <c r="B1254" t="s">
        <v>0</v>
      </c>
      <c r="C1254" t="s">
        <v>8</v>
      </c>
      <c r="D1254" t="s">
        <v>7</v>
      </c>
      <c r="E1254" t="s">
        <v>9</v>
      </c>
      <c r="F1254" t="s">
        <v>20</v>
      </c>
      <c r="G1254" t="s">
        <v>21</v>
      </c>
      <c r="H1254" s="1">
        <v>43922</v>
      </c>
      <c r="I1254" t="str">
        <f t="shared" si="39"/>
        <v>43922</v>
      </c>
      <c r="J1254" t="str">
        <f t="shared" si="40"/>
        <v>43922RuhengeriMillet Grain</v>
      </c>
      <c r="K1254">
        <v>86</v>
      </c>
      <c r="L1254">
        <v>75</v>
      </c>
      <c r="M1254" t="s">
        <v>5</v>
      </c>
      <c r="N1254" t="s">
        <v>6</v>
      </c>
      <c r="O1254">
        <v>1</v>
      </c>
      <c r="P1254" s="1">
        <v>43923.055810185186</v>
      </c>
    </row>
    <row r="1255" spans="1:16" x14ac:dyDescent="0.25">
      <c r="A1255">
        <v>529014</v>
      </c>
      <c r="B1255" t="s">
        <v>0</v>
      </c>
      <c r="C1255" t="s">
        <v>19</v>
      </c>
      <c r="D1255" t="s">
        <v>11</v>
      </c>
      <c r="E1255" t="s">
        <v>3</v>
      </c>
      <c r="F1255" t="s">
        <v>3</v>
      </c>
      <c r="G1255" t="s">
        <v>15</v>
      </c>
      <c r="H1255" s="1">
        <v>43922</v>
      </c>
      <c r="I1255" t="str">
        <f t="shared" si="39"/>
        <v>43922</v>
      </c>
      <c r="J1255" t="str">
        <f t="shared" si="40"/>
        <v>43922KoberoGreen Peas</v>
      </c>
      <c r="K1255">
        <v>159</v>
      </c>
      <c r="L1255">
        <v>149</v>
      </c>
      <c r="M1255" t="s">
        <v>5</v>
      </c>
      <c r="N1255" t="s">
        <v>6</v>
      </c>
      <c r="O1255">
        <v>1</v>
      </c>
      <c r="P1255" s="1">
        <v>43923.055856481478</v>
      </c>
    </row>
    <row r="1256" spans="1:16" x14ac:dyDescent="0.25">
      <c r="A1256">
        <v>529029</v>
      </c>
      <c r="B1256" t="s">
        <v>0</v>
      </c>
      <c r="C1256" t="s">
        <v>27</v>
      </c>
      <c r="D1256" t="s">
        <v>11</v>
      </c>
      <c r="E1256" t="s">
        <v>3</v>
      </c>
      <c r="F1256" t="s">
        <v>3</v>
      </c>
      <c r="G1256" t="s">
        <v>39</v>
      </c>
      <c r="H1256" s="1">
        <v>43922</v>
      </c>
      <c r="I1256" t="str">
        <f t="shared" si="39"/>
        <v>43922</v>
      </c>
      <c r="J1256" t="str">
        <f t="shared" si="40"/>
        <v>43922BujumburaDry Peas</v>
      </c>
      <c r="K1256">
        <v>186</v>
      </c>
      <c r="L1256">
        <v>170</v>
      </c>
      <c r="M1256" t="s">
        <v>5</v>
      </c>
      <c r="N1256" t="s">
        <v>6</v>
      </c>
      <c r="O1256">
        <v>1</v>
      </c>
      <c r="P1256" s="1">
        <v>43923.055949074071</v>
      </c>
    </row>
    <row r="1257" spans="1:16" x14ac:dyDescent="0.25">
      <c r="A1257">
        <v>529032</v>
      </c>
      <c r="B1257" t="s">
        <v>0</v>
      </c>
      <c r="C1257" t="s">
        <v>36</v>
      </c>
      <c r="D1257" t="s">
        <v>7</v>
      </c>
      <c r="E1257" t="s">
        <v>9</v>
      </c>
      <c r="F1257" t="s">
        <v>17</v>
      </c>
      <c r="G1257" t="s">
        <v>18</v>
      </c>
      <c r="H1257" s="1">
        <v>43922</v>
      </c>
      <c r="I1257" t="str">
        <f t="shared" si="39"/>
        <v>43922</v>
      </c>
      <c r="J1257" t="str">
        <f t="shared" si="40"/>
        <v>43922KimironkoRed Sorghum</v>
      </c>
      <c r="K1257">
        <v>39</v>
      </c>
      <c r="L1257">
        <v>35</v>
      </c>
      <c r="M1257" t="s">
        <v>5</v>
      </c>
      <c r="N1257" t="s">
        <v>6</v>
      </c>
      <c r="O1257">
        <v>1</v>
      </c>
      <c r="P1257" s="1">
        <v>43923.055972222224</v>
      </c>
    </row>
    <row r="1258" spans="1:16" x14ac:dyDescent="0.25">
      <c r="A1258">
        <v>529037</v>
      </c>
      <c r="B1258" t="s">
        <v>0</v>
      </c>
      <c r="C1258" t="s">
        <v>27</v>
      </c>
      <c r="D1258" t="s">
        <v>11</v>
      </c>
      <c r="E1258" t="s">
        <v>3</v>
      </c>
      <c r="F1258" t="s">
        <v>3</v>
      </c>
      <c r="G1258" t="s">
        <v>15</v>
      </c>
      <c r="H1258" s="1">
        <v>43922</v>
      </c>
      <c r="I1258" t="str">
        <f t="shared" si="39"/>
        <v>43922</v>
      </c>
      <c r="J1258" t="str">
        <f t="shared" si="40"/>
        <v>43922BujumburaGreen Peas</v>
      </c>
      <c r="K1258">
        <v>202</v>
      </c>
      <c r="L1258">
        <v>191</v>
      </c>
      <c r="M1258" t="s">
        <v>5</v>
      </c>
      <c r="N1258" t="s">
        <v>6</v>
      </c>
      <c r="O1258">
        <v>1</v>
      </c>
      <c r="P1258" s="1">
        <v>43923.056018518517</v>
      </c>
    </row>
    <row r="1259" spans="1:16" x14ac:dyDescent="0.25">
      <c r="A1259">
        <v>529038</v>
      </c>
      <c r="B1259" t="s">
        <v>0</v>
      </c>
      <c r="C1259" t="s">
        <v>35</v>
      </c>
      <c r="D1259" t="s">
        <v>11</v>
      </c>
      <c r="E1259" t="s">
        <v>9</v>
      </c>
      <c r="F1259" t="s">
        <v>17</v>
      </c>
      <c r="G1259" t="s">
        <v>18</v>
      </c>
      <c r="H1259" s="1">
        <v>43922</v>
      </c>
      <c r="I1259" t="str">
        <f t="shared" si="39"/>
        <v>43922</v>
      </c>
      <c r="J1259" t="str">
        <f t="shared" si="40"/>
        <v>43922NgoziRed Sorghum</v>
      </c>
      <c r="K1259">
        <v>69</v>
      </c>
      <c r="L1259">
        <v>66</v>
      </c>
      <c r="M1259" t="s">
        <v>5</v>
      </c>
      <c r="N1259" t="s">
        <v>6</v>
      </c>
      <c r="O1259">
        <v>1</v>
      </c>
      <c r="P1259" s="1">
        <v>43923.056018518517</v>
      </c>
    </row>
    <row r="1260" spans="1:16" x14ac:dyDescent="0.25">
      <c r="A1260">
        <v>529041</v>
      </c>
      <c r="B1260" t="s">
        <v>0</v>
      </c>
      <c r="C1260" t="s">
        <v>35</v>
      </c>
      <c r="D1260" t="s">
        <v>11</v>
      </c>
      <c r="E1260" t="s">
        <v>13</v>
      </c>
      <c r="F1260" t="s">
        <v>13</v>
      </c>
      <c r="G1260" t="s">
        <v>26</v>
      </c>
      <c r="H1260" s="1">
        <v>43922</v>
      </c>
      <c r="I1260" t="str">
        <f t="shared" si="39"/>
        <v>43922</v>
      </c>
      <c r="J1260" t="str">
        <f t="shared" si="40"/>
        <v>43922NgoziYellow Beans</v>
      </c>
      <c r="K1260">
        <v>112</v>
      </c>
      <c r="L1260">
        <v>104</v>
      </c>
      <c r="M1260" t="s">
        <v>5</v>
      </c>
      <c r="N1260" t="s">
        <v>6</v>
      </c>
      <c r="O1260">
        <v>1</v>
      </c>
      <c r="P1260" s="1">
        <v>43923.056064814817</v>
      </c>
    </row>
    <row r="1261" spans="1:16" x14ac:dyDescent="0.25">
      <c r="A1261">
        <v>529046</v>
      </c>
      <c r="B1261" t="s">
        <v>0</v>
      </c>
      <c r="C1261" t="s">
        <v>36</v>
      </c>
      <c r="D1261" t="s">
        <v>7</v>
      </c>
      <c r="E1261" t="s">
        <v>9</v>
      </c>
      <c r="F1261" t="s">
        <v>10</v>
      </c>
      <c r="G1261" t="s">
        <v>10</v>
      </c>
      <c r="H1261" s="1">
        <v>43922</v>
      </c>
      <c r="I1261" t="str">
        <f t="shared" si="39"/>
        <v>43922</v>
      </c>
      <c r="J1261" t="str">
        <f t="shared" si="40"/>
        <v>43922KimironkoWheat</v>
      </c>
      <c r="K1261">
        <v>81</v>
      </c>
      <c r="L1261">
        <v>75</v>
      </c>
      <c r="M1261" t="s">
        <v>5</v>
      </c>
      <c r="N1261" t="s">
        <v>6</v>
      </c>
      <c r="O1261">
        <v>1</v>
      </c>
      <c r="P1261" s="1">
        <v>43923.056087962963</v>
      </c>
    </row>
    <row r="1262" spans="1:16" x14ac:dyDescent="0.25">
      <c r="A1262">
        <v>529049</v>
      </c>
      <c r="B1262" t="s">
        <v>0</v>
      </c>
      <c r="C1262" t="s">
        <v>19</v>
      </c>
      <c r="D1262" t="s">
        <v>11</v>
      </c>
      <c r="E1262" t="s">
        <v>9</v>
      </c>
      <c r="F1262" t="s">
        <v>17</v>
      </c>
      <c r="G1262" t="s">
        <v>18</v>
      </c>
      <c r="H1262" s="1">
        <v>43922</v>
      </c>
      <c r="I1262" t="str">
        <f t="shared" si="39"/>
        <v>43922</v>
      </c>
      <c r="J1262" t="str">
        <f t="shared" si="40"/>
        <v>43922KoberoRed Sorghum</v>
      </c>
      <c r="K1262">
        <v>64</v>
      </c>
      <c r="L1262">
        <v>58</v>
      </c>
      <c r="M1262" t="s">
        <v>5</v>
      </c>
      <c r="N1262" t="s">
        <v>6</v>
      </c>
      <c r="O1262">
        <v>1</v>
      </c>
      <c r="P1262" s="1">
        <v>43923.05609953704</v>
      </c>
    </row>
    <row r="1263" spans="1:16" x14ac:dyDescent="0.25">
      <c r="A1263">
        <v>529064</v>
      </c>
      <c r="B1263" t="s">
        <v>0</v>
      </c>
      <c r="C1263" t="s">
        <v>8</v>
      </c>
      <c r="D1263" t="s">
        <v>7</v>
      </c>
      <c r="E1263" t="s">
        <v>9</v>
      </c>
      <c r="F1263" t="s">
        <v>17</v>
      </c>
      <c r="G1263" t="s">
        <v>18</v>
      </c>
      <c r="H1263" s="1">
        <v>43922</v>
      </c>
      <c r="I1263" t="str">
        <f t="shared" si="39"/>
        <v>43922</v>
      </c>
      <c r="J1263" t="str">
        <f t="shared" si="40"/>
        <v>43922RuhengeriRed Sorghum</v>
      </c>
      <c r="K1263">
        <v>41</v>
      </c>
      <c r="L1263">
        <v>38</v>
      </c>
      <c r="M1263" t="s">
        <v>5</v>
      </c>
      <c r="N1263" t="s">
        <v>6</v>
      </c>
      <c r="O1263">
        <v>1</v>
      </c>
      <c r="P1263" s="1">
        <v>43923.056261574071</v>
      </c>
    </row>
    <row r="1264" spans="1:16" x14ac:dyDescent="0.25">
      <c r="A1264">
        <v>529077</v>
      </c>
      <c r="B1264" t="s">
        <v>0</v>
      </c>
      <c r="C1264" t="s">
        <v>8</v>
      </c>
      <c r="D1264" t="s">
        <v>7</v>
      </c>
      <c r="E1264" t="s">
        <v>13</v>
      </c>
      <c r="F1264" t="s">
        <v>13</v>
      </c>
      <c r="G1264" t="s">
        <v>26</v>
      </c>
      <c r="H1264" s="1">
        <v>43922</v>
      </c>
      <c r="I1264" t="str">
        <f t="shared" si="39"/>
        <v>43922</v>
      </c>
      <c r="J1264" t="str">
        <f t="shared" si="40"/>
        <v>43922RuhengeriYellow Beans</v>
      </c>
      <c r="K1264">
        <v>91</v>
      </c>
      <c r="L1264">
        <v>86</v>
      </c>
      <c r="M1264" t="s">
        <v>5</v>
      </c>
      <c r="N1264" t="s">
        <v>6</v>
      </c>
      <c r="O1264">
        <v>1</v>
      </c>
      <c r="P1264" s="1">
        <v>43923.056307870371</v>
      </c>
    </row>
    <row r="1265" spans="1:16" x14ac:dyDescent="0.25">
      <c r="A1265">
        <v>529106</v>
      </c>
      <c r="B1265" t="s">
        <v>0</v>
      </c>
      <c r="C1265" t="s">
        <v>16</v>
      </c>
      <c r="D1265" t="s">
        <v>7</v>
      </c>
      <c r="E1265" t="s">
        <v>9</v>
      </c>
      <c r="F1265" t="s">
        <v>17</v>
      </c>
      <c r="G1265" t="s">
        <v>18</v>
      </c>
      <c r="H1265" s="1">
        <v>43922</v>
      </c>
      <c r="I1265" t="str">
        <f t="shared" si="39"/>
        <v>43922</v>
      </c>
      <c r="J1265" t="str">
        <f t="shared" si="40"/>
        <v>43922GicumbiRed Sorghum</v>
      </c>
      <c r="K1265">
        <v>38</v>
      </c>
      <c r="L1265">
        <v>32</v>
      </c>
      <c r="M1265" t="s">
        <v>5</v>
      </c>
      <c r="N1265" t="s">
        <v>6</v>
      </c>
      <c r="O1265">
        <v>1</v>
      </c>
      <c r="P1265" s="1">
        <v>43923.056493055556</v>
      </c>
    </row>
    <row r="1266" spans="1:16" x14ac:dyDescent="0.25">
      <c r="A1266">
        <v>529110</v>
      </c>
      <c r="B1266" t="s">
        <v>0</v>
      </c>
      <c r="C1266" t="s">
        <v>35</v>
      </c>
      <c r="D1266" t="s">
        <v>11</v>
      </c>
      <c r="E1266" t="s">
        <v>9</v>
      </c>
      <c r="F1266" t="s">
        <v>10</v>
      </c>
      <c r="G1266" t="s">
        <v>10</v>
      </c>
      <c r="H1266" s="1">
        <v>43922</v>
      </c>
      <c r="I1266" t="str">
        <f t="shared" si="39"/>
        <v>43922</v>
      </c>
      <c r="J1266" t="str">
        <f t="shared" si="40"/>
        <v>43922NgoziWheat</v>
      </c>
      <c r="K1266">
        <v>80</v>
      </c>
      <c r="L1266">
        <v>77</v>
      </c>
      <c r="M1266" t="s">
        <v>5</v>
      </c>
      <c r="N1266" t="s">
        <v>6</v>
      </c>
      <c r="O1266">
        <v>1</v>
      </c>
      <c r="P1266" s="1">
        <v>43923.056539351855</v>
      </c>
    </row>
    <row r="1267" spans="1:16" x14ac:dyDescent="0.25">
      <c r="A1267">
        <v>529115</v>
      </c>
      <c r="B1267" t="s">
        <v>0</v>
      </c>
      <c r="C1267" t="s">
        <v>35</v>
      </c>
      <c r="D1267" t="s">
        <v>11</v>
      </c>
      <c r="E1267" t="s">
        <v>29</v>
      </c>
      <c r="F1267" t="s">
        <v>30</v>
      </c>
      <c r="G1267" t="s">
        <v>31</v>
      </c>
      <c r="H1267" s="1">
        <v>43922</v>
      </c>
      <c r="I1267" t="str">
        <f t="shared" si="39"/>
        <v>43922</v>
      </c>
      <c r="J1267" t="str">
        <f t="shared" si="40"/>
        <v>43922NgoziDry Maize</v>
      </c>
      <c r="K1267">
        <v>37</v>
      </c>
      <c r="L1267">
        <v>35</v>
      </c>
      <c r="M1267" t="s">
        <v>5</v>
      </c>
      <c r="N1267" t="s">
        <v>6</v>
      </c>
      <c r="O1267">
        <v>1</v>
      </c>
      <c r="P1267" s="1">
        <v>43923.056608796294</v>
      </c>
    </row>
    <row r="1268" spans="1:16" x14ac:dyDescent="0.25">
      <c r="A1268">
        <v>529118</v>
      </c>
      <c r="B1268" t="s">
        <v>0</v>
      </c>
      <c r="C1268" t="s">
        <v>16</v>
      </c>
      <c r="D1268" t="s">
        <v>7</v>
      </c>
      <c r="E1268" t="s">
        <v>3</v>
      </c>
      <c r="F1268" t="s">
        <v>3</v>
      </c>
      <c r="G1268" t="s">
        <v>15</v>
      </c>
      <c r="H1268" s="1">
        <v>43922</v>
      </c>
      <c r="I1268" t="str">
        <f t="shared" si="39"/>
        <v>43922</v>
      </c>
      <c r="J1268" t="str">
        <f t="shared" si="40"/>
        <v>43922GicumbiGreen Peas</v>
      </c>
      <c r="K1268">
        <v>140</v>
      </c>
      <c r="L1268">
        <v>129</v>
      </c>
      <c r="M1268" t="s">
        <v>5</v>
      </c>
      <c r="N1268" t="s">
        <v>6</v>
      </c>
      <c r="O1268">
        <v>1</v>
      </c>
      <c r="P1268" s="1">
        <v>43923.056620370371</v>
      </c>
    </row>
    <row r="1269" spans="1:16" x14ac:dyDescent="0.25">
      <c r="A1269">
        <v>529123</v>
      </c>
      <c r="B1269" t="s">
        <v>0</v>
      </c>
      <c r="C1269" t="s">
        <v>36</v>
      </c>
      <c r="D1269" t="s">
        <v>7</v>
      </c>
      <c r="E1269" t="s">
        <v>13</v>
      </c>
      <c r="F1269" t="s">
        <v>13</v>
      </c>
      <c r="G1269" t="s">
        <v>28</v>
      </c>
      <c r="H1269" s="1">
        <v>43922</v>
      </c>
      <c r="I1269" t="str">
        <f t="shared" si="39"/>
        <v>43922</v>
      </c>
      <c r="J1269" t="str">
        <f t="shared" si="40"/>
        <v>43922KimironkoRed Beans</v>
      </c>
      <c r="K1269">
        <v>81</v>
      </c>
      <c r="L1269">
        <v>75</v>
      </c>
      <c r="M1269" t="s">
        <v>5</v>
      </c>
      <c r="N1269" t="s">
        <v>6</v>
      </c>
      <c r="O1269">
        <v>1</v>
      </c>
      <c r="P1269" s="1">
        <v>43923.056631944448</v>
      </c>
    </row>
    <row r="1270" spans="1:16" x14ac:dyDescent="0.25">
      <c r="A1270">
        <v>529166</v>
      </c>
      <c r="B1270" t="s">
        <v>0</v>
      </c>
      <c r="C1270" t="s">
        <v>19</v>
      </c>
      <c r="D1270" t="s">
        <v>11</v>
      </c>
      <c r="E1270" t="s">
        <v>13</v>
      </c>
      <c r="F1270" t="s">
        <v>13</v>
      </c>
      <c r="G1270" t="s">
        <v>14</v>
      </c>
      <c r="H1270" s="1">
        <v>43922</v>
      </c>
      <c r="I1270" t="str">
        <f t="shared" si="39"/>
        <v>43922</v>
      </c>
      <c r="J1270" t="str">
        <f t="shared" si="40"/>
        <v>43922KoberoMixed Beans</v>
      </c>
      <c r="K1270">
        <v>64</v>
      </c>
      <c r="L1270">
        <v>58</v>
      </c>
      <c r="M1270" t="s">
        <v>5</v>
      </c>
      <c r="N1270" t="s">
        <v>6</v>
      </c>
      <c r="O1270">
        <v>1</v>
      </c>
      <c r="P1270" s="1">
        <v>43923.056875000002</v>
      </c>
    </row>
    <row r="1271" spans="1:16" x14ac:dyDescent="0.25">
      <c r="A1271">
        <v>529190</v>
      </c>
      <c r="B1271" t="s">
        <v>0</v>
      </c>
      <c r="C1271" t="s">
        <v>8</v>
      </c>
      <c r="D1271" t="s">
        <v>7</v>
      </c>
      <c r="E1271" t="s">
        <v>22</v>
      </c>
      <c r="F1271" t="s">
        <v>23</v>
      </c>
      <c r="G1271" t="s">
        <v>23</v>
      </c>
      <c r="H1271" s="1">
        <v>43922</v>
      </c>
      <c r="I1271" t="str">
        <f t="shared" si="39"/>
        <v>43922</v>
      </c>
      <c r="J1271" t="str">
        <f t="shared" si="40"/>
        <v>43922RuhengeriRice</v>
      </c>
      <c r="K1271">
        <v>97</v>
      </c>
      <c r="L1271">
        <v>91</v>
      </c>
      <c r="M1271" t="s">
        <v>5</v>
      </c>
      <c r="N1271" t="s">
        <v>6</v>
      </c>
      <c r="O1271">
        <v>1</v>
      </c>
      <c r="P1271" s="1">
        <v>43923.057164351849</v>
      </c>
    </row>
    <row r="1272" spans="1:16" x14ac:dyDescent="0.25">
      <c r="A1272">
        <v>529204</v>
      </c>
      <c r="B1272" t="s">
        <v>0</v>
      </c>
      <c r="C1272" t="s">
        <v>19</v>
      </c>
      <c r="D1272" t="s">
        <v>11</v>
      </c>
      <c r="E1272" t="s">
        <v>3</v>
      </c>
      <c r="F1272" t="s">
        <v>3</v>
      </c>
      <c r="G1272" t="s">
        <v>39</v>
      </c>
      <c r="H1272" s="1">
        <v>43922</v>
      </c>
      <c r="I1272" t="str">
        <f t="shared" si="39"/>
        <v>43922</v>
      </c>
      <c r="J1272" t="str">
        <f t="shared" si="40"/>
        <v>43922KoberoDry Peas</v>
      </c>
      <c r="K1272">
        <v>159</v>
      </c>
      <c r="L1272">
        <v>149</v>
      </c>
      <c r="M1272" t="s">
        <v>5</v>
      </c>
      <c r="N1272" t="s">
        <v>6</v>
      </c>
      <c r="O1272">
        <v>1</v>
      </c>
      <c r="P1272" s="1">
        <v>43923.057337962964</v>
      </c>
    </row>
    <row r="1273" spans="1:16" x14ac:dyDescent="0.25">
      <c r="A1273">
        <v>529235</v>
      </c>
      <c r="B1273" t="s">
        <v>0</v>
      </c>
      <c r="C1273" t="s">
        <v>35</v>
      </c>
      <c r="D1273" t="s">
        <v>11</v>
      </c>
      <c r="E1273" t="s">
        <v>22</v>
      </c>
      <c r="F1273" t="s">
        <v>23</v>
      </c>
      <c r="G1273" t="s">
        <v>23</v>
      </c>
      <c r="H1273" s="1">
        <v>43922</v>
      </c>
      <c r="I1273" t="str">
        <f t="shared" si="39"/>
        <v>43922</v>
      </c>
      <c r="J1273" t="str">
        <f t="shared" si="40"/>
        <v>43922NgoziRice</v>
      </c>
      <c r="K1273">
        <v>101</v>
      </c>
      <c r="L1273">
        <v>96</v>
      </c>
      <c r="M1273" t="s">
        <v>5</v>
      </c>
      <c r="N1273" t="s">
        <v>6</v>
      </c>
      <c r="O1273">
        <v>0</v>
      </c>
      <c r="P1273" s="1">
        <v>43927.958564814813</v>
      </c>
    </row>
    <row r="1274" spans="1:16" x14ac:dyDescent="0.25">
      <c r="A1274">
        <v>529252</v>
      </c>
      <c r="B1274" t="s">
        <v>0</v>
      </c>
      <c r="C1274" t="s">
        <v>12</v>
      </c>
      <c r="D1274" t="s">
        <v>11</v>
      </c>
      <c r="E1274" t="s">
        <v>13</v>
      </c>
      <c r="F1274" t="s">
        <v>13</v>
      </c>
      <c r="G1274" t="s">
        <v>14</v>
      </c>
      <c r="H1274" s="1">
        <v>43922</v>
      </c>
      <c r="I1274" t="str">
        <f t="shared" si="39"/>
        <v>43922</v>
      </c>
      <c r="J1274" t="str">
        <f t="shared" si="40"/>
        <v>43922GitegaMixed Beans</v>
      </c>
      <c r="K1274">
        <v>69</v>
      </c>
      <c r="L1274">
        <v>64</v>
      </c>
      <c r="M1274" t="s">
        <v>5</v>
      </c>
      <c r="N1274" t="s">
        <v>6</v>
      </c>
      <c r="O1274">
        <v>1</v>
      </c>
      <c r="P1274" s="1">
        <v>43923.057685185187</v>
      </c>
    </row>
    <row r="1275" spans="1:16" x14ac:dyDescent="0.25">
      <c r="A1275">
        <v>529254</v>
      </c>
      <c r="B1275" t="s">
        <v>0</v>
      </c>
      <c r="C1275" t="s">
        <v>12</v>
      </c>
      <c r="D1275" t="s">
        <v>11</v>
      </c>
      <c r="E1275" t="s">
        <v>29</v>
      </c>
      <c r="F1275" t="s">
        <v>30</v>
      </c>
      <c r="G1275" t="s">
        <v>31</v>
      </c>
      <c r="H1275" s="1">
        <v>43922</v>
      </c>
      <c r="I1275" t="str">
        <f t="shared" si="39"/>
        <v>43922</v>
      </c>
      <c r="J1275" t="str">
        <f t="shared" si="40"/>
        <v>43922GitegaDry Maize</v>
      </c>
      <c r="K1275">
        <v>37</v>
      </c>
      <c r="L1275">
        <v>32</v>
      </c>
      <c r="M1275" t="s">
        <v>5</v>
      </c>
      <c r="N1275" t="s">
        <v>6</v>
      </c>
      <c r="O1275">
        <v>1</v>
      </c>
      <c r="P1275" s="1">
        <v>43923.057696759257</v>
      </c>
    </row>
    <row r="1276" spans="1:16" x14ac:dyDescent="0.25">
      <c r="A1276">
        <v>529255</v>
      </c>
      <c r="B1276" t="s">
        <v>0</v>
      </c>
      <c r="C1276" t="s">
        <v>35</v>
      </c>
      <c r="D1276" t="s">
        <v>11</v>
      </c>
      <c r="E1276" t="s">
        <v>3</v>
      </c>
      <c r="F1276" t="s">
        <v>3</v>
      </c>
      <c r="G1276" t="s">
        <v>39</v>
      </c>
      <c r="H1276" s="1">
        <v>43922</v>
      </c>
      <c r="I1276" t="str">
        <f t="shared" si="39"/>
        <v>43922</v>
      </c>
      <c r="J1276" t="str">
        <f t="shared" si="40"/>
        <v>43922NgoziDry Peas</v>
      </c>
      <c r="K1276">
        <v>159</v>
      </c>
      <c r="L1276">
        <v>149</v>
      </c>
      <c r="M1276" t="s">
        <v>5</v>
      </c>
      <c r="N1276" t="s">
        <v>6</v>
      </c>
      <c r="O1276">
        <v>1</v>
      </c>
      <c r="P1276" s="1">
        <v>43923.057696759257</v>
      </c>
    </row>
    <row r="1277" spans="1:16" x14ac:dyDescent="0.25">
      <c r="A1277">
        <v>529258</v>
      </c>
      <c r="B1277" t="s">
        <v>0</v>
      </c>
      <c r="C1277" t="s">
        <v>16</v>
      </c>
      <c r="D1277" t="s">
        <v>7</v>
      </c>
      <c r="E1277" t="s">
        <v>13</v>
      </c>
      <c r="F1277" t="s">
        <v>13</v>
      </c>
      <c r="G1277" t="s">
        <v>26</v>
      </c>
      <c r="H1277" s="1">
        <v>43922</v>
      </c>
      <c r="I1277" t="str">
        <f t="shared" si="39"/>
        <v>43922</v>
      </c>
      <c r="J1277" t="str">
        <f t="shared" si="40"/>
        <v>43922GicumbiYellow Beans</v>
      </c>
      <c r="K1277">
        <v>75</v>
      </c>
      <c r="L1277">
        <v>70</v>
      </c>
      <c r="M1277" t="s">
        <v>5</v>
      </c>
      <c r="N1277" t="s">
        <v>6</v>
      </c>
      <c r="O1277">
        <v>1</v>
      </c>
      <c r="P1277" s="1">
        <v>43923.057708333334</v>
      </c>
    </row>
    <row r="1278" spans="1:16" x14ac:dyDescent="0.25">
      <c r="A1278">
        <v>529270</v>
      </c>
      <c r="B1278" t="s">
        <v>0</v>
      </c>
      <c r="C1278" t="s">
        <v>36</v>
      </c>
      <c r="D1278" t="s">
        <v>7</v>
      </c>
      <c r="E1278" t="s">
        <v>3</v>
      </c>
      <c r="F1278" t="s">
        <v>3</v>
      </c>
      <c r="G1278" t="s">
        <v>4</v>
      </c>
      <c r="H1278" s="1">
        <v>43922</v>
      </c>
      <c r="I1278" t="str">
        <f t="shared" si="39"/>
        <v>43922</v>
      </c>
      <c r="J1278" t="str">
        <f t="shared" si="40"/>
        <v>43922KimironkoCowpeas</v>
      </c>
      <c r="K1278">
        <v>150</v>
      </c>
      <c r="L1278">
        <v>140</v>
      </c>
      <c r="M1278" t="s">
        <v>5</v>
      </c>
      <c r="N1278" t="s">
        <v>6</v>
      </c>
      <c r="O1278">
        <v>1</v>
      </c>
      <c r="P1278" s="1">
        <v>43923.057824074072</v>
      </c>
    </row>
    <row r="1279" spans="1:16" x14ac:dyDescent="0.25">
      <c r="A1279">
        <v>529272</v>
      </c>
      <c r="B1279" t="s">
        <v>0</v>
      </c>
      <c r="C1279" t="s">
        <v>12</v>
      </c>
      <c r="D1279" t="s">
        <v>11</v>
      </c>
      <c r="E1279" t="s">
        <v>13</v>
      </c>
      <c r="F1279" t="s">
        <v>13</v>
      </c>
      <c r="G1279" t="s">
        <v>28</v>
      </c>
      <c r="H1279" s="1">
        <v>43922</v>
      </c>
      <c r="I1279" t="str">
        <f t="shared" si="39"/>
        <v>43922</v>
      </c>
      <c r="J1279" t="str">
        <f t="shared" si="40"/>
        <v>43922GitegaRed Beans</v>
      </c>
      <c r="K1279">
        <v>74</v>
      </c>
      <c r="L1279">
        <v>69</v>
      </c>
      <c r="M1279" t="s">
        <v>5</v>
      </c>
      <c r="N1279" t="s">
        <v>6</v>
      </c>
      <c r="O1279">
        <v>1</v>
      </c>
      <c r="P1279" s="1">
        <v>43923.057824074072</v>
      </c>
    </row>
    <row r="1280" spans="1:16" x14ac:dyDescent="0.25">
      <c r="A1280">
        <v>529276</v>
      </c>
      <c r="B1280" t="s">
        <v>0</v>
      </c>
      <c r="C1280" t="s">
        <v>19</v>
      </c>
      <c r="D1280" t="s">
        <v>11</v>
      </c>
      <c r="E1280" t="s">
        <v>13</v>
      </c>
      <c r="F1280" t="s">
        <v>13</v>
      </c>
      <c r="G1280" t="s">
        <v>28</v>
      </c>
      <c r="H1280" s="1">
        <v>43922</v>
      </c>
      <c r="I1280" t="str">
        <f t="shared" si="39"/>
        <v>43922</v>
      </c>
      <c r="J1280" t="str">
        <f t="shared" si="40"/>
        <v>43922KoberoRed Beans</v>
      </c>
      <c r="K1280">
        <v>58</v>
      </c>
      <c r="L1280">
        <v>53</v>
      </c>
      <c r="M1280" t="s">
        <v>5</v>
      </c>
      <c r="N1280" t="s">
        <v>6</v>
      </c>
      <c r="O1280">
        <v>1</v>
      </c>
      <c r="P1280" s="1">
        <v>43923.057847222219</v>
      </c>
    </row>
    <row r="1281" spans="1:16" x14ac:dyDescent="0.25">
      <c r="A1281">
        <v>529278</v>
      </c>
      <c r="B1281" t="s">
        <v>0</v>
      </c>
      <c r="C1281" t="s">
        <v>27</v>
      </c>
      <c r="D1281" t="s">
        <v>11</v>
      </c>
      <c r="E1281" t="s">
        <v>22</v>
      </c>
      <c r="F1281" t="s">
        <v>23</v>
      </c>
      <c r="G1281" t="s">
        <v>23</v>
      </c>
      <c r="H1281" s="1">
        <v>43922</v>
      </c>
      <c r="I1281" t="str">
        <f t="shared" si="39"/>
        <v>43922</v>
      </c>
      <c r="J1281" t="str">
        <f t="shared" si="40"/>
        <v>43922BujumburaRice</v>
      </c>
      <c r="K1281">
        <v>101</v>
      </c>
      <c r="L1281">
        <v>96</v>
      </c>
      <c r="M1281" t="s">
        <v>5</v>
      </c>
      <c r="N1281" t="s">
        <v>6</v>
      </c>
      <c r="O1281">
        <v>1</v>
      </c>
      <c r="P1281" s="1">
        <v>43923.057858796295</v>
      </c>
    </row>
    <row r="1282" spans="1:16" x14ac:dyDescent="0.25">
      <c r="A1282">
        <v>529300</v>
      </c>
      <c r="B1282" t="s">
        <v>0</v>
      </c>
      <c r="C1282" t="s">
        <v>12</v>
      </c>
      <c r="D1282" t="s">
        <v>11</v>
      </c>
      <c r="E1282" t="s">
        <v>13</v>
      </c>
      <c r="F1282" t="s">
        <v>13</v>
      </c>
      <c r="G1282" t="s">
        <v>26</v>
      </c>
      <c r="H1282" s="1">
        <v>43922</v>
      </c>
      <c r="I1282" t="str">
        <f t="shared" ref="I1282:I1345" si="41">LEFT(H1282,10)</f>
        <v>43922</v>
      </c>
      <c r="J1282" t="str">
        <f t="shared" si="40"/>
        <v>43922GitegaYellow Beans</v>
      </c>
      <c r="K1282">
        <v>106</v>
      </c>
      <c r="L1282">
        <v>101</v>
      </c>
      <c r="M1282" t="s">
        <v>5</v>
      </c>
      <c r="N1282" t="s">
        <v>6</v>
      </c>
      <c r="O1282">
        <v>1</v>
      </c>
      <c r="P1282" s="1">
        <v>43923.05872685185</v>
      </c>
    </row>
    <row r="1283" spans="1:16" x14ac:dyDescent="0.25">
      <c r="A1283">
        <v>529304</v>
      </c>
      <c r="B1283" t="s">
        <v>0</v>
      </c>
      <c r="C1283" t="s">
        <v>27</v>
      </c>
      <c r="D1283" t="s">
        <v>11</v>
      </c>
      <c r="E1283" t="s">
        <v>9</v>
      </c>
      <c r="F1283" t="s">
        <v>20</v>
      </c>
      <c r="G1283" t="s">
        <v>21</v>
      </c>
      <c r="H1283" s="1">
        <v>43922</v>
      </c>
      <c r="I1283" t="str">
        <f t="shared" si="41"/>
        <v>43922</v>
      </c>
      <c r="J1283" t="str">
        <f t="shared" si="40"/>
        <v>43922BujumburaMillet Grain</v>
      </c>
      <c r="K1283">
        <v>80</v>
      </c>
      <c r="L1283">
        <v>74</v>
      </c>
      <c r="M1283" t="s">
        <v>5</v>
      </c>
      <c r="N1283" t="s">
        <v>6</v>
      </c>
      <c r="O1283">
        <v>1</v>
      </c>
      <c r="P1283" s="1">
        <v>43923.068611111114</v>
      </c>
    </row>
    <row r="1284" spans="1:16" x14ac:dyDescent="0.25">
      <c r="A1284">
        <v>529305</v>
      </c>
      <c r="B1284" t="s">
        <v>0</v>
      </c>
      <c r="C1284" t="s">
        <v>12</v>
      </c>
      <c r="D1284" t="s">
        <v>11</v>
      </c>
      <c r="E1284" t="s">
        <v>9</v>
      </c>
      <c r="F1284" t="s">
        <v>20</v>
      </c>
      <c r="G1284" t="s">
        <v>21</v>
      </c>
      <c r="H1284" s="1">
        <v>43922</v>
      </c>
      <c r="I1284" t="str">
        <f t="shared" si="41"/>
        <v>43922</v>
      </c>
      <c r="J1284" t="str">
        <f t="shared" si="40"/>
        <v>43922GitegaMillet Grain</v>
      </c>
      <c r="K1284">
        <v>64</v>
      </c>
      <c r="L1284">
        <v>58</v>
      </c>
      <c r="M1284" t="s">
        <v>5</v>
      </c>
      <c r="N1284" t="s">
        <v>6</v>
      </c>
      <c r="O1284">
        <v>1</v>
      </c>
      <c r="P1284" s="1">
        <v>43923.068622685183</v>
      </c>
    </row>
    <row r="1285" spans="1:16" x14ac:dyDescent="0.25">
      <c r="A1285">
        <v>529309</v>
      </c>
      <c r="B1285" t="s">
        <v>0</v>
      </c>
      <c r="C1285" t="s">
        <v>27</v>
      </c>
      <c r="D1285" t="s">
        <v>11</v>
      </c>
      <c r="E1285" t="s">
        <v>9</v>
      </c>
      <c r="F1285" t="s">
        <v>17</v>
      </c>
      <c r="G1285" t="s">
        <v>18</v>
      </c>
      <c r="H1285" s="1">
        <v>43922</v>
      </c>
      <c r="I1285" t="str">
        <f t="shared" si="41"/>
        <v>43922</v>
      </c>
      <c r="J1285" t="str">
        <f t="shared" si="40"/>
        <v>43922BujumburaRed Sorghum</v>
      </c>
      <c r="K1285">
        <v>80</v>
      </c>
      <c r="L1285">
        <v>74</v>
      </c>
      <c r="M1285" t="s">
        <v>5</v>
      </c>
      <c r="N1285" t="s">
        <v>6</v>
      </c>
      <c r="O1285">
        <v>1</v>
      </c>
      <c r="P1285" s="1">
        <v>43923.06863425926</v>
      </c>
    </row>
    <row r="1286" spans="1:16" x14ac:dyDescent="0.25">
      <c r="A1286">
        <v>529310</v>
      </c>
      <c r="B1286" t="s">
        <v>0</v>
      </c>
      <c r="C1286" t="s">
        <v>12</v>
      </c>
      <c r="D1286" t="s">
        <v>11</v>
      </c>
      <c r="E1286" t="s">
        <v>9</v>
      </c>
      <c r="F1286" t="s">
        <v>17</v>
      </c>
      <c r="G1286" t="s">
        <v>18</v>
      </c>
      <c r="H1286" s="1">
        <v>43922</v>
      </c>
      <c r="I1286" t="str">
        <f t="shared" si="41"/>
        <v>43922</v>
      </c>
      <c r="J1286" t="str">
        <f t="shared" si="40"/>
        <v>43922GitegaRed Sorghum</v>
      </c>
      <c r="K1286">
        <v>80</v>
      </c>
      <c r="L1286">
        <v>74</v>
      </c>
      <c r="M1286" t="s">
        <v>5</v>
      </c>
      <c r="N1286" t="s">
        <v>6</v>
      </c>
      <c r="O1286">
        <v>1</v>
      </c>
      <c r="P1286" s="1">
        <v>43923.06863425926</v>
      </c>
    </row>
    <row r="1287" spans="1:16" x14ac:dyDescent="0.25">
      <c r="A1287">
        <v>529311</v>
      </c>
      <c r="B1287" t="s">
        <v>0</v>
      </c>
      <c r="C1287" t="s">
        <v>27</v>
      </c>
      <c r="D1287" t="s">
        <v>11</v>
      </c>
      <c r="E1287" t="s">
        <v>9</v>
      </c>
      <c r="F1287" t="s">
        <v>10</v>
      </c>
      <c r="G1287" t="s">
        <v>10</v>
      </c>
      <c r="H1287" s="1">
        <v>43922</v>
      </c>
      <c r="I1287" t="str">
        <f t="shared" si="41"/>
        <v>43922</v>
      </c>
      <c r="J1287" t="str">
        <f t="shared" si="40"/>
        <v>43922BujumburaWheat</v>
      </c>
      <c r="K1287">
        <v>80</v>
      </c>
      <c r="L1287">
        <v>74</v>
      </c>
      <c r="M1287" t="s">
        <v>5</v>
      </c>
      <c r="N1287" t="s">
        <v>6</v>
      </c>
      <c r="O1287">
        <v>1</v>
      </c>
      <c r="P1287" s="1">
        <v>43923.06863425926</v>
      </c>
    </row>
    <row r="1288" spans="1:16" x14ac:dyDescent="0.25">
      <c r="A1288">
        <v>529338</v>
      </c>
      <c r="B1288" t="s">
        <v>0</v>
      </c>
      <c r="C1288" t="s">
        <v>8</v>
      </c>
      <c r="D1288" t="s">
        <v>7</v>
      </c>
      <c r="E1288" t="s">
        <v>13</v>
      </c>
      <c r="F1288" t="s">
        <v>13</v>
      </c>
      <c r="G1288" t="s">
        <v>14</v>
      </c>
      <c r="H1288" s="1">
        <v>43922</v>
      </c>
      <c r="I1288" t="str">
        <f t="shared" si="41"/>
        <v>43922</v>
      </c>
      <c r="J1288" t="str">
        <f t="shared" si="40"/>
        <v>43922RuhengeriMixed Beans</v>
      </c>
      <c r="K1288">
        <v>54</v>
      </c>
      <c r="L1288">
        <v>48</v>
      </c>
      <c r="M1288" t="s">
        <v>5</v>
      </c>
      <c r="N1288" t="s">
        <v>6</v>
      </c>
      <c r="O1288">
        <v>1</v>
      </c>
      <c r="P1288" s="1">
        <v>43923.068749999999</v>
      </c>
    </row>
    <row r="1289" spans="1:16" x14ac:dyDescent="0.25">
      <c r="A1289">
        <v>529346</v>
      </c>
      <c r="B1289" t="s">
        <v>0</v>
      </c>
      <c r="C1289" t="s">
        <v>8</v>
      </c>
      <c r="D1289" t="s">
        <v>7</v>
      </c>
      <c r="E1289" t="s">
        <v>13</v>
      </c>
      <c r="F1289" t="s">
        <v>13</v>
      </c>
      <c r="G1289" t="s">
        <v>28</v>
      </c>
      <c r="H1289" s="1">
        <v>43922</v>
      </c>
      <c r="I1289" t="str">
        <f t="shared" si="41"/>
        <v>43922</v>
      </c>
      <c r="J1289" t="str">
        <f t="shared" si="40"/>
        <v>43922RuhengeriRed Beans</v>
      </c>
      <c r="K1289">
        <v>81</v>
      </c>
      <c r="L1289">
        <v>75</v>
      </c>
      <c r="M1289" t="s">
        <v>5</v>
      </c>
      <c r="N1289" t="s">
        <v>6</v>
      </c>
      <c r="O1289">
        <v>1</v>
      </c>
      <c r="P1289" s="1">
        <v>43923.068773148145</v>
      </c>
    </row>
    <row r="1290" spans="1:16" x14ac:dyDescent="0.25">
      <c r="A1290">
        <v>529371</v>
      </c>
      <c r="B1290" t="s">
        <v>0</v>
      </c>
      <c r="C1290" t="s">
        <v>35</v>
      </c>
      <c r="D1290" t="s">
        <v>11</v>
      </c>
      <c r="E1290" t="s">
        <v>13</v>
      </c>
      <c r="F1290" t="s">
        <v>13</v>
      </c>
      <c r="G1290" t="s">
        <v>14</v>
      </c>
      <c r="H1290" s="1">
        <v>43922</v>
      </c>
      <c r="I1290" t="str">
        <f t="shared" si="41"/>
        <v>43922</v>
      </c>
      <c r="J1290" t="str">
        <f t="shared" si="40"/>
        <v>43922NgoziMixed Beans</v>
      </c>
      <c r="K1290">
        <v>74</v>
      </c>
      <c r="L1290">
        <v>69</v>
      </c>
      <c r="M1290" t="s">
        <v>5</v>
      </c>
      <c r="N1290" t="s">
        <v>6</v>
      </c>
      <c r="O1290">
        <v>1</v>
      </c>
      <c r="P1290" s="1">
        <v>43923.068865740737</v>
      </c>
    </row>
    <row r="1291" spans="1:16" x14ac:dyDescent="0.25">
      <c r="A1291">
        <v>529381</v>
      </c>
      <c r="B1291" t="s">
        <v>0</v>
      </c>
      <c r="C1291" t="s">
        <v>36</v>
      </c>
      <c r="D1291" t="s">
        <v>7</v>
      </c>
      <c r="E1291" t="s">
        <v>13</v>
      </c>
      <c r="F1291" t="s">
        <v>13</v>
      </c>
      <c r="G1291" t="s">
        <v>26</v>
      </c>
      <c r="H1291" s="1">
        <v>43922</v>
      </c>
      <c r="I1291" t="str">
        <f t="shared" si="41"/>
        <v>43922</v>
      </c>
      <c r="J1291" t="str">
        <f t="shared" si="40"/>
        <v>43922KimironkoYellow Beans</v>
      </c>
      <c r="K1291">
        <v>102</v>
      </c>
      <c r="L1291">
        <v>97</v>
      </c>
      <c r="M1291" t="s">
        <v>5</v>
      </c>
      <c r="N1291" t="s">
        <v>6</v>
      </c>
      <c r="O1291">
        <v>1</v>
      </c>
      <c r="P1291" s="1">
        <v>43923.068912037037</v>
      </c>
    </row>
    <row r="1292" spans="1:16" x14ac:dyDescent="0.25">
      <c r="A1292">
        <v>529394</v>
      </c>
      <c r="B1292" t="s">
        <v>0</v>
      </c>
      <c r="C1292" t="s">
        <v>19</v>
      </c>
      <c r="D1292" t="s">
        <v>11</v>
      </c>
      <c r="E1292" t="s">
        <v>13</v>
      </c>
      <c r="F1292" t="s">
        <v>13</v>
      </c>
      <c r="G1292" t="s">
        <v>26</v>
      </c>
      <c r="H1292" s="1">
        <v>43922</v>
      </c>
      <c r="I1292" t="str">
        <f t="shared" si="41"/>
        <v>43922</v>
      </c>
      <c r="J1292" t="str">
        <f t="shared" si="40"/>
        <v>43922KoberoYellow Beans</v>
      </c>
      <c r="K1292">
        <v>106</v>
      </c>
      <c r="L1292">
        <v>96</v>
      </c>
      <c r="M1292" t="s">
        <v>5</v>
      </c>
      <c r="N1292" t="s">
        <v>6</v>
      </c>
      <c r="O1292">
        <v>1</v>
      </c>
      <c r="P1292" s="1">
        <v>43923.068958333337</v>
      </c>
    </row>
    <row r="1293" spans="1:16" x14ac:dyDescent="0.25">
      <c r="A1293">
        <v>529405</v>
      </c>
      <c r="B1293" t="s">
        <v>0</v>
      </c>
      <c r="C1293" t="s">
        <v>8</v>
      </c>
      <c r="D1293" t="s">
        <v>7</v>
      </c>
      <c r="E1293" t="s">
        <v>22</v>
      </c>
      <c r="F1293" t="s">
        <v>23</v>
      </c>
      <c r="G1293" t="s">
        <v>24</v>
      </c>
      <c r="H1293" s="1">
        <v>43922</v>
      </c>
      <c r="I1293" t="str">
        <f t="shared" si="41"/>
        <v>43922</v>
      </c>
      <c r="J1293" t="str">
        <f t="shared" ref="J1293:J1356" si="42">I1293&amp;C1293&amp;G1293</f>
        <v>43922RuhengeriImported Rice</v>
      </c>
      <c r="K1293">
        <v>140</v>
      </c>
      <c r="L1293">
        <v>129</v>
      </c>
      <c r="M1293" t="s">
        <v>5</v>
      </c>
      <c r="N1293" t="s">
        <v>6</v>
      </c>
      <c r="O1293">
        <v>1</v>
      </c>
      <c r="P1293" s="1">
        <v>43923.069004629629</v>
      </c>
    </row>
    <row r="1294" spans="1:16" x14ac:dyDescent="0.25">
      <c r="A1294">
        <v>529407</v>
      </c>
      <c r="B1294" t="s">
        <v>0</v>
      </c>
      <c r="C1294" t="s">
        <v>27</v>
      </c>
      <c r="D1294" t="s">
        <v>11</v>
      </c>
      <c r="E1294" t="s">
        <v>22</v>
      </c>
      <c r="F1294" t="s">
        <v>23</v>
      </c>
      <c r="G1294" t="s">
        <v>24</v>
      </c>
      <c r="H1294" s="1">
        <v>43922</v>
      </c>
      <c r="I1294" t="str">
        <f t="shared" si="41"/>
        <v>43922</v>
      </c>
      <c r="J1294" t="str">
        <f t="shared" si="42"/>
        <v>43922BujumburaImported Rice</v>
      </c>
      <c r="K1294">
        <v>149</v>
      </c>
      <c r="L1294">
        <v>143</v>
      </c>
      <c r="M1294" t="s">
        <v>5</v>
      </c>
      <c r="N1294" t="s">
        <v>6</v>
      </c>
      <c r="O1294">
        <v>1</v>
      </c>
      <c r="P1294" s="1">
        <v>43923.069004629629</v>
      </c>
    </row>
    <row r="1295" spans="1:16" x14ac:dyDescent="0.25">
      <c r="A1295">
        <v>529423</v>
      </c>
      <c r="B1295" t="s">
        <v>0</v>
      </c>
      <c r="C1295" t="s">
        <v>36</v>
      </c>
      <c r="D1295" t="s">
        <v>7</v>
      </c>
      <c r="E1295" t="s">
        <v>22</v>
      </c>
      <c r="F1295" t="s">
        <v>23</v>
      </c>
      <c r="G1295" t="s">
        <v>23</v>
      </c>
      <c r="H1295" s="1">
        <v>43922</v>
      </c>
      <c r="I1295" t="str">
        <f t="shared" si="41"/>
        <v>43922</v>
      </c>
      <c r="J1295" t="str">
        <f t="shared" si="42"/>
        <v>43922KimironkoRice</v>
      </c>
      <c r="K1295">
        <v>97</v>
      </c>
      <c r="L1295">
        <v>86</v>
      </c>
      <c r="M1295" t="s">
        <v>5</v>
      </c>
      <c r="N1295" t="s">
        <v>6</v>
      </c>
      <c r="O1295">
        <v>1</v>
      </c>
      <c r="P1295" s="1">
        <v>43923.069050925929</v>
      </c>
    </row>
    <row r="1296" spans="1:16" x14ac:dyDescent="0.25">
      <c r="A1296">
        <v>529428</v>
      </c>
      <c r="B1296" t="s">
        <v>0</v>
      </c>
      <c r="C1296" t="s">
        <v>36</v>
      </c>
      <c r="D1296" t="s">
        <v>7</v>
      </c>
      <c r="E1296" t="s">
        <v>29</v>
      </c>
      <c r="F1296" t="s">
        <v>30</v>
      </c>
      <c r="G1296" t="s">
        <v>31</v>
      </c>
      <c r="H1296" s="1">
        <v>43922</v>
      </c>
      <c r="I1296" t="str">
        <f t="shared" si="41"/>
        <v>43922</v>
      </c>
      <c r="J1296" t="str">
        <f t="shared" si="42"/>
        <v>43922KimironkoDry Maize</v>
      </c>
      <c r="K1296">
        <v>32</v>
      </c>
      <c r="L1296">
        <v>29</v>
      </c>
      <c r="M1296" t="s">
        <v>5</v>
      </c>
      <c r="N1296" t="s">
        <v>6</v>
      </c>
      <c r="O1296">
        <v>1</v>
      </c>
      <c r="P1296" s="1">
        <v>43923.069097222222</v>
      </c>
    </row>
    <row r="1297" spans="1:16" x14ac:dyDescent="0.25">
      <c r="A1297">
        <v>529434</v>
      </c>
      <c r="B1297" t="s">
        <v>0</v>
      </c>
      <c r="C1297" t="s">
        <v>16</v>
      </c>
      <c r="D1297" t="s">
        <v>7</v>
      </c>
      <c r="E1297" t="s">
        <v>3</v>
      </c>
      <c r="F1297" t="s">
        <v>3</v>
      </c>
      <c r="G1297" t="s">
        <v>4</v>
      </c>
      <c r="H1297" s="1">
        <v>43922</v>
      </c>
      <c r="I1297" t="str">
        <f t="shared" si="41"/>
        <v>43922</v>
      </c>
      <c r="J1297" t="str">
        <f t="shared" si="42"/>
        <v>43922GicumbiCowpeas</v>
      </c>
      <c r="K1297">
        <v>150</v>
      </c>
      <c r="L1297">
        <v>129</v>
      </c>
      <c r="M1297" t="s">
        <v>5</v>
      </c>
      <c r="N1297" t="s">
        <v>6</v>
      </c>
      <c r="O1297">
        <v>1</v>
      </c>
      <c r="P1297" s="1">
        <v>43923.069131944445</v>
      </c>
    </row>
    <row r="1298" spans="1:16" x14ac:dyDescent="0.25">
      <c r="A1298">
        <v>529436</v>
      </c>
      <c r="B1298" t="s">
        <v>0</v>
      </c>
      <c r="C1298" t="s">
        <v>12</v>
      </c>
      <c r="D1298" t="s">
        <v>11</v>
      </c>
      <c r="E1298" t="s">
        <v>22</v>
      </c>
      <c r="F1298" t="s">
        <v>23</v>
      </c>
      <c r="G1298" t="s">
        <v>23</v>
      </c>
      <c r="H1298" s="1">
        <v>43922</v>
      </c>
      <c r="I1298" t="str">
        <f t="shared" si="41"/>
        <v>43922</v>
      </c>
      <c r="J1298" t="str">
        <f t="shared" si="42"/>
        <v>43922GitegaRice</v>
      </c>
      <c r="K1298">
        <v>154</v>
      </c>
      <c r="L1298">
        <v>117</v>
      </c>
      <c r="M1298" t="s">
        <v>5</v>
      </c>
      <c r="N1298" t="s">
        <v>6</v>
      </c>
      <c r="O1298">
        <v>0</v>
      </c>
      <c r="P1298" s="1">
        <v>43923.083634259259</v>
      </c>
    </row>
    <row r="1299" spans="1:16" x14ac:dyDescent="0.25">
      <c r="A1299">
        <v>529449</v>
      </c>
      <c r="B1299" t="s">
        <v>0</v>
      </c>
      <c r="C1299" t="s">
        <v>16</v>
      </c>
      <c r="D1299" t="s">
        <v>7</v>
      </c>
      <c r="E1299" t="s">
        <v>9</v>
      </c>
      <c r="F1299" t="s">
        <v>20</v>
      </c>
      <c r="G1299" t="s">
        <v>21</v>
      </c>
      <c r="H1299" s="1">
        <v>43922</v>
      </c>
      <c r="I1299" t="str">
        <f t="shared" si="41"/>
        <v>43922</v>
      </c>
      <c r="J1299" t="str">
        <f t="shared" si="42"/>
        <v>43922GicumbiMillet Grain</v>
      </c>
      <c r="K1299">
        <v>81</v>
      </c>
      <c r="L1299">
        <v>75</v>
      </c>
      <c r="M1299" t="s">
        <v>5</v>
      </c>
      <c r="N1299" t="s">
        <v>6</v>
      </c>
      <c r="O1299">
        <v>1</v>
      </c>
      <c r="P1299" s="1">
        <v>43923.069178240738</v>
      </c>
    </row>
    <row r="1300" spans="1:16" x14ac:dyDescent="0.25">
      <c r="A1300">
        <v>529456</v>
      </c>
      <c r="B1300" t="s">
        <v>0</v>
      </c>
      <c r="C1300" t="s">
        <v>19</v>
      </c>
      <c r="D1300" t="s">
        <v>11</v>
      </c>
      <c r="E1300" t="s">
        <v>22</v>
      </c>
      <c r="F1300" t="s">
        <v>23</v>
      </c>
      <c r="G1300" t="s">
        <v>23</v>
      </c>
      <c r="H1300" s="1">
        <v>43922</v>
      </c>
      <c r="I1300" t="str">
        <f t="shared" si="41"/>
        <v>43922</v>
      </c>
      <c r="J1300" t="str">
        <f t="shared" si="42"/>
        <v>43922KoberoRice</v>
      </c>
      <c r="K1300">
        <v>106</v>
      </c>
      <c r="L1300">
        <v>101</v>
      </c>
      <c r="M1300" t="s">
        <v>5</v>
      </c>
      <c r="N1300" t="s">
        <v>6</v>
      </c>
      <c r="O1300">
        <v>1</v>
      </c>
      <c r="P1300" s="1">
        <v>43923.069189814814</v>
      </c>
    </row>
    <row r="1301" spans="1:16" x14ac:dyDescent="0.25">
      <c r="A1301">
        <v>529461</v>
      </c>
      <c r="B1301" t="s">
        <v>0</v>
      </c>
      <c r="C1301" t="s">
        <v>16</v>
      </c>
      <c r="D1301" t="s">
        <v>7</v>
      </c>
      <c r="E1301" t="s">
        <v>9</v>
      </c>
      <c r="F1301" t="s">
        <v>10</v>
      </c>
      <c r="G1301" t="s">
        <v>10</v>
      </c>
      <c r="H1301" s="1">
        <v>43922</v>
      </c>
      <c r="I1301" t="str">
        <f t="shared" si="41"/>
        <v>43922</v>
      </c>
      <c r="J1301" t="str">
        <f t="shared" si="42"/>
        <v>43922GicumbiWheat</v>
      </c>
      <c r="K1301">
        <v>75</v>
      </c>
      <c r="L1301">
        <v>70</v>
      </c>
      <c r="M1301" t="s">
        <v>5</v>
      </c>
      <c r="N1301" t="s">
        <v>6</v>
      </c>
      <c r="O1301">
        <v>1</v>
      </c>
      <c r="P1301" s="1">
        <v>43923.069212962961</v>
      </c>
    </row>
    <row r="1302" spans="1:16" x14ac:dyDescent="0.25">
      <c r="A1302">
        <v>529468</v>
      </c>
      <c r="B1302" t="s">
        <v>0</v>
      </c>
      <c r="C1302" t="s">
        <v>36</v>
      </c>
      <c r="D1302" t="s">
        <v>7</v>
      </c>
      <c r="E1302" t="s">
        <v>13</v>
      </c>
      <c r="F1302" t="s">
        <v>13</v>
      </c>
      <c r="G1302" t="s">
        <v>40</v>
      </c>
      <c r="H1302" s="1">
        <v>43922</v>
      </c>
      <c r="I1302" t="str">
        <f t="shared" si="41"/>
        <v>43922</v>
      </c>
      <c r="J1302" t="str">
        <f t="shared" si="42"/>
        <v>43922KimironkoBlack Beans (Dolichos)</v>
      </c>
      <c r="K1302">
        <v>140</v>
      </c>
      <c r="L1302">
        <v>129</v>
      </c>
      <c r="M1302" t="s">
        <v>5</v>
      </c>
      <c r="N1302" t="s">
        <v>6</v>
      </c>
      <c r="O1302">
        <v>1</v>
      </c>
      <c r="P1302" s="1">
        <v>43923.069236111114</v>
      </c>
    </row>
    <row r="1303" spans="1:16" x14ac:dyDescent="0.25">
      <c r="A1303">
        <v>529481</v>
      </c>
      <c r="B1303" t="s">
        <v>0</v>
      </c>
      <c r="C1303" t="s">
        <v>36</v>
      </c>
      <c r="D1303" t="s">
        <v>7</v>
      </c>
      <c r="E1303" t="s">
        <v>3</v>
      </c>
      <c r="F1303" t="s">
        <v>3</v>
      </c>
      <c r="G1303" t="s">
        <v>15</v>
      </c>
      <c r="H1303" s="1">
        <v>43922</v>
      </c>
      <c r="I1303" t="str">
        <f t="shared" si="41"/>
        <v>43922</v>
      </c>
      <c r="J1303" t="str">
        <f t="shared" si="42"/>
        <v>43922KimironkoGreen Peas</v>
      </c>
      <c r="K1303">
        <v>129</v>
      </c>
      <c r="L1303">
        <v>118</v>
      </c>
      <c r="M1303" t="s">
        <v>5</v>
      </c>
      <c r="N1303" t="s">
        <v>6</v>
      </c>
      <c r="O1303">
        <v>1</v>
      </c>
      <c r="P1303" s="1">
        <v>43923.06927083333</v>
      </c>
    </row>
    <row r="1304" spans="1:16" x14ac:dyDescent="0.25">
      <c r="A1304">
        <v>529494</v>
      </c>
      <c r="B1304" t="s">
        <v>0</v>
      </c>
      <c r="C1304" t="s">
        <v>27</v>
      </c>
      <c r="D1304" t="s">
        <v>11</v>
      </c>
      <c r="E1304" t="s">
        <v>13</v>
      </c>
      <c r="F1304" t="s">
        <v>13</v>
      </c>
      <c r="G1304" t="s">
        <v>26</v>
      </c>
      <c r="H1304" s="1">
        <v>43922</v>
      </c>
      <c r="I1304" t="str">
        <f t="shared" si="41"/>
        <v>43922</v>
      </c>
      <c r="J1304" t="str">
        <f t="shared" si="42"/>
        <v>43922BujumburaYellow Beans</v>
      </c>
      <c r="K1304">
        <v>133</v>
      </c>
      <c r="L1304">
        <v>122</v>
      </c>
      <c r="M1304" t="s">
        <v>5</v>
      </c>
      <c r="N1304" t="s">
        <v>6</v>
      </c>
      <c r="O1304">
        <v>1</v>
      </c>
      <c r="P1304" s="1">
        <v>43923.069293981483</v>
      </c>
    </row>
    <row r="1305" spans="1:16" x14ac:dyDescent="0.25">
      <c r="A1305">
        <v>529500</v>
      </c>
      <c r="B1305" t="s">
        <v>0</v>
      </c>
      <c r="C1305" t="s">
        <v>36</v>
      </c>
      <c r="D1305" t="s">
        <v>7</v>
      </c>
      <c r="E1305" t="s">
        <v>9</v>
      </c>
      <c r="F1305" t="s">
        <v>20</v>
      </c>
      <c r="G1305" t="s">
        <v>21</v>
      </c>
      <c r="H1305" s="1">
        <v>43922</v>
      </c>
      <c r="I1305" t="str">
        <f t="shared" si="41"/>
        <v>43922</v>
      </c>
      <c r="J1305" t="str">
        <f t="shared" si="42"/>
        <v>43922KimironkoMillet Grain</v>
      </c>
      <c r="K1305">
        <v>86</v>
      </c>
      <c r="L1305">
        <v>81</v>
      </c>
      <c r="M1305" t="s">
        <v>5</v>
      </c>
      <c r="N1305" t="s">
        <v>6</v>
      </c>
      <c r="O1305">
        <v>1</v>
      </c>
      <c r="P1305" s="1">
        <v>43923.06931712963</v>
      </c>
    </row>
    <row r="1306" spans="1:16" x14ac:dyDescent="0.25">
      <c r="A1306">
        <v>529502</v>
      </c>
      <c r="B1306" t="s">
        <v>0</v>
      </c>
      <c r="C1306" t="s">
        <v>35</v>
      </c>
      <c r="D1306" t="s">
        <v>11</v>
      </c>
      <c r="E1306" t="s">
        <v>3</v>
      </c>
      <c r="F1306" t="s">
        <v>3</v>
      </c>
      <c r="G1306" t="s">
        <v>15</v>
      </c>
      <c r="H1306" s="1">
        <v>43922</v>
      </c>
      <c r="I1306" t="str">
        <f t="shared" si="41"/>
        <v>43922</v>
      </c>
      <c r="J1306" t="str">
        <f t="shared" si="42"/>
        <v>43922NgoziGreen Peas</v>
      </c>
      <c r="K1306">
        <v>159</v>
      </c>
      <c r="L1306">
        <v>154</v>
      </c>
      <c r="M1306" t="s">
        <v>5</v>
      </c>
      <c r="N1306" t="s">
        <v>6</v>
      </c>
      <c r="O1306">
        <v>1</v>
      </c>
      <c r="P1306" s="1">
        <v>43923.06931712963</v>
      </c>
    </row>
    <row r="1307" spans="1:16" x14ac:dyDescent="0.25">
      <c r="A1307">
        <v>529503</v>
      </c>
      <c r="B1307" t="s">
        <v>0</v>
      </c>
      <c r="C1307" t="s">
        <v>8</v>
      </c>
      <c r="D1307" t="s">
        <v>7</v>
      </c>
      <c r="E1307" t="s">
        <v>3</v>
      </c>
      <c r="F1307" t="s">
        <v>3</v>
      </c>
      <c r="G1307" t="s">
        <v>15</v>
      </c>
      <c r="H1307" s="1">
        <v>43922</v>
      </c>
      <c r="I1307" t="str">
        <f t="shared" si="41"/>
        <v>43922</v>
      </c>
      <c r="J1307" t="str">
        <f t="shared" si="42"/>
        <v>43922RuhengeriGreen Peas</v>
      </c>
      <c r="K1307">
        <v>107</v>
      </c>
      <c r="L1307">
        <v>86</v>
      </c>
      <c r="M1307" t="s">
        <v>5</v>
      </c>
      <c r="N1307" t="s">
        <v>6</v>
      </c>
      <c r="O1307">
        <v>1</v>
      </c>
      <c r="P1307" s="1">
        <v>43923.06931712963</v>
      </c>
    </row>
    <row r="1308" spans="1:16" x14ac:dyDescent="0.25">
      <c r="A1308">
        <v>529505</v>
      </c>
      <c r="B1308" t="s">
        <v>0</v>
      </c>
      <c r="C1308" t="s">
        <v>35</v>
      </c>
      <c r="D1308" t="s">
        <v>11</v>
      </c>
      <c r="E1308" t="s">
        <v>13</v>
      </c>
      <c r="F1308" t="s">
        <v>13</v>
      </c>
      <c r="G1308" t="s">
        <v>28</v>
      </c>
      <c r="H1308" s="1">
        <v>43922</v>
      </c>
      <c r="I1308" t="str">
        <f t="shared" si="41"/>
        <v>43922</v>
      </c>
      <c r="J1308" t="str">
        <f t="shared" si="42"/>
        <v>43922NgoziRed Beans</v>
      </c>
      <c r="K1308">
        <v>77</v>
      </c>
      <c r="L1308">
        <v>74</v>
      </c>
      <c r="M1308" t="s">
        <v>5</v>
      </c>
      <c r="N1308" t="s">
        <v>6</v>
      </c>
      <c r="O1308">
        <v>1</v>
      </c>
      <c r="P1308" s="1">
        <v>43923.069328703707</v>
      </c>
    </row>
    <row r="1309" spans="1:16" x14ac:dyDescent="0.25">
      <c r="A1309">
        <v>529511</v>
      </c>
      <c r="B1309" t="s">
        <v>0</v>
      </c>
      <c r="C1309" t="s">
        <v>16</v>
      </c>
      <c r="D1309" t="s">
        <v>7</v>
      </c>
      <c r="E1309" t="s">
        <v>13</v>
      </c>
      <c r="F1309" t="s">
        <v>13</v>
      </c>
      <c r="G1309" t="s">
        <v>14</v>
      </c>
      <c r="H1309" s="1">
        <v>43922</v>
      </c>
      <c r="I1309" t="str">
        <f t="shared" si="41"/>
        <v>43922</v>
      </c>
      <c r="J1309" t="str">
        <f t="shared" si="42"/>
        <v>43922GicumbiMixed Beans</v>
      </c>
      <c r="K1309">
        <v>129</v>
      </c>
      <c r="L1309">
        <v>107</v>
      </c>
      <c r="M1309" t="s">
        <v>5</v>
      </c>
      <c r="N1309" t="s">
        <v>6</v>
      </c>
      <c r="O1309">
        <v>0</v>
      </c>
      <c r="P1309" s="1">
        <v>43923.083634259259</v>
      </c>
    </row>
    <row r="1310" spans="1:16" x14ac:dyDescent="0.25">
      <c r="A1310">
        <v>529530</v>
      </c>
      <c r="B1310" t="s">
        <v>0</v>
      </c>
      <c r="C1310" t="s">
        <v>12</v>
      </c>
      <c r="D1310" t="s">
        <v>11</v>
      </c>
      <c r="E1310" t="s">
        <v>22</v>
      </c>
      <c r="F1310" t="s">
        <v>23</v>
      </c>
      <c r="G1310" t="s">
        <v>24</v>
      </c>
      <c r="H1310" s="1">
        <v>43922</v>
      </c>
      <c r="I1310" t="str">
        <f t="shared" si="41"/>
        <v>43922</v>
      </c>
      <c r="J1310" t="str">
        <f t="shared" si="42"/>
        <v>43922GitegaImported Rice</v>
      </c>
      <c r="K1310">
        <v>133</v>
      </c>
      <c r="L1310">
        <v>128</v>
      </c>
      <c r="M1310" t="s">
        <v>5</v>
      </c>
      <c r="N1310" t="s">
        <v>6</v>
      </c>
      <c r="O1310">
        <v>0</v>
      </c>
      <c r="P1310" s="1">
        <v>43927.958564814813</v>
      </c>
    </row>
    <row r="1311" spans="1:16" x14ac:dyDescent="0.25">
      <c r="A1311">
        <v>530698</v>
      </c>
      <c r="B1311" t="s">
        <v>0</v>
      </c>
      <c r="C1311" t="s">
        <v>35</v>
      </c>
      <c r="D1311" t="s">
        <v>11</v>
      </c>
      <c r="E1311" t="s">
        <v>9</v>
      </c>
      <c r="F1311" t="s">
        <v>10</v>
      </c>
      <c r="G1311" t="s">
        <v>10</v>
      </c>
      <c r="H1311" s="1">
        <v>43922</v>
      </c>
      <c r="I1311" t="str">
        <f t="shared" si="41"/>
        <v>43922</v>
      </c>
      <c r="J1311" t="str">
        <f t="shared" si="42"/>
        <v>43922NgoziWheat</v>
      </c>
      <c r="K1311">
        <v>83</v>
      </c>
      <c r="L1311">
        <v>81</v>
      </c>
      <c r="M1311" t="s">
        <v>5</v>
      </c>
      <c r="N1311" t="s">
        <v>6</v>
      </c>
      <c r="O1311">
        <v>1</v>
      </c>
      <c r="P1311" s="1">
        <v>43928.019571759258</v>
      </c>
    </row>
    <row r="1312" spans="1:16" x14ac:dyDescent="0.25">
      <c r="A1312">
        <v>530702</v>
      </c>
      <c r="B1312" t="s">
        <v>0</v>
      </c>
      <c r="C1312" t="s">
        <v>36</v>
      </c>
      <c r="D1312" t="s">
        <v>7</v>
      </c>
      <c r="E1312" t="s">
        <v>22</v>
      </c>
      <c r="F1312" t="s">
        <v>23</v>
      </c>
      <c r="G1312" t="s">
        <v>23</v>
      </c>
      <c r="H1312" s="1">
        <v>43922</v>
      </c>
      <c r="I1312" t="str">
        <f t="shared" si="41"/>
        <v>43922</v>
      </c>
      <c r="J1312" t="str">
        <f t="shared" si="42"/>
        <v>43922KimironkoRice</v>
      </c>
      <c r="K1312">
        <v>101</v>
      </c>
      <c r="L1312">
        <v>90</v>
      </c>
      <c r="M1312" t="s">
        <v>5</v>
      </c>
      <c r="N1312" t="s">
        <v>6</v>
      </c>
      <c r="O1312">
        <v>1</v>
      </c>
      <c r="P1312" s="1">
        <v>43928.019594907404</v>
      </c>
    </row>
    <row r="1313" spans="1:16" x14ac:dyDescent="0.25">
      <c r="A1313">
        <v>530706</v>
      </c>
      <c r="B1313" t="s">
        <v>0</v>
      </c>
      <c r="C1313" t="s">
        <v>35</v>
      </c>
      <c r="D1313" t="s">
        <v>11</v>
      </c>
      <c r="E1313" t="s">
        <v>3</v>
      </c>
      <c r="F1313" t="s">
        <v>3</v>
      </c>
      <c r="G1313" t="s">
        <v>39</v>
      </c>
      <c r="H1313" s="1">
        <v>43922</v>
      </c>
      <c r="I1313" t="str">
        <f t="shared" si="41"/>
        <v>43922</v>
      </c>
      <c r="J1313" t="str">
        <f t="shared" si="42"/>
        <v>43922NgoziDry Peas</v>
      </c>
      <c r="K1313">
        <v>167</v>
      </c>
      <c r="L1313">
        <v>156</v>
      </c>
      <c r="M1313" t="s">
        <v>5</v>
      </c>
      <c r="N1313" t="s">
        <v>6</v>
      </c>
      <c r="O1313">
        <v>1</v>
      </c>
      <c r="P1313" s="1">
        <v>43928.019618055558</v>
      </c>
    </row>
    <row r="1314" spans="1:16" x14ac:dyDescent="0.25">
      <c r="A1314">
        <v>530711</v>
      </c>
      <c r="B1314" t="s">
        <v>0</v>
      </c>
      <c r="C1314" t="s">
        <v>45</v>
      </c>
      <c r="D1314" t="s">
        <v>41</v>
      </c>
      <c r="E1314" t="s">
        <v>13</v>
      </c>
      <c r="F1314" t="s">
        <v>13</v>
      </c>
      <c r="G1314" t="s">
        <v>28</v>
      </c>
      <c r="H1314" s="1">
        <v>43922</v>
      </c>
      <c r="I1314" t="str">
        <f t="shared" si="41"/>
        <v>43922</v>
      </c>
      <c r="J1314" t="str">
        <f t="shared" si="42"/>
        <v>43922IringaRed Beans</v>
      </c>
      <c r="K1314">
        <v>68</v>
      </c>
      <c r="L1314">
        <v>50</v>
      </c>
      <c r="M1314" t="s">
        <v>5</v>
      </c>
      <c r="N1314" t="s">
        <v>6</v>
      </c>
      <c r="O1314">
        <v>1</v>
      </c>
      <c r="P1314" s="1">
        <v>43928.019641203704</v>
      </c>
    </row>
    <row r="1315" spans="1:16" x14ac:dyDescent="0.25">
      <c r="A1315">
        <v>530715</v>
      </c>
      <c r="B1315" t="s">
        <v>0</v>
      </c>
      <c r="C1315" t="s">
        <v>19</v>
      </c>
      <c r="D1315" t="s">
        <v>11</v>
      </c>
      <c r="E1315" t="s">
        <v>29</v>
      </c>
      <c r="F1315" t="s">
        <v>30</v>
      </c>
      <c r="G1315" t="s">
        <v>31</v>
      </c>
      <c r="H1315" s="1">
        <v>43922</v>
      </c>
      <c r="I1315" t="str">
        <f t="shared" si="41"/>
        <v>43922</v>
      </c>
      <c r="J1315" t="str">
        <f t="shared" si="42"/>
        <v>43922KoberoDry Maize</v>
      </c>
      <c r="K1315">
        <v>33</v>
      </c>
      <c r="L1315">
        <v>31</v>
      </c>
      <c r="M1315" t="s">
        <v>5</v>
      </c>
      <c r="N1315" t="s">
        <v>6</v>
      </c>
      <c r="O1315">
        <v>1</v>
      </c>
      <c r="P1315" s="1">
        <v>43928.019675925927</v>
      </c>
    </row>
    <row r="1316" spans="1:16" x14ac:dyDescent="0.25">
      <c r="A1316">
        <v>530719</v>
      </c>
      <c r="B1316" t="s">
        <v>0</v>
      </c>
      <c r="C1316" t="s">
        <v>27</v>
      </c>
      <c r="D1316" t="s">
        <v>11</v>
      </c>
      <c r="E1316" t="s">
        <v>13</v>
      </c>
      <c r="F1316" t="s">
        <v>13</v>
      </c>
      <c r="G1316" t="s">
        <v>26</v>
      </c>
      <c r="H1316" s="1">
        <v>43922</v>
      </c>
      <c r="I1316" t="str">
        <f t="shared" si="41"/>
        <v>43922</v>
      </c>
      <c r="J1316" t="str">
        <f t="shared" si="42"/>
        <v>43922BujumburaYellow Beans</v>
      </c>
      <c r="K1316">
        <v>139</v>
      </c>
      <c r="L1316">
        <v>128</v>
      </c>
      <c r="M1316" t="s">
        <v>5</v>
      </c>
      <c r="N1316" t="s">
        <v>6</v>
      </c>
      <c r="O1316">
        <v>1</v>
      </c>
      <c r="P1316" s="1">
        <v>43928.019687499997</v>
      </c>
    </row>
    <row r="1317" spans="1:16" x14ac:dyDescent="0.25">
      <c r="A1317">
        <v>530726</v>
      </c>
      <c r="B1317" t="s">
        <v>0</v>
      </c>
      <c r="C1317" t="s">
        <v>19</v>
      </c>
      <c r="D1317" t="s">
        <v>11</v>
      </c>
      <c r="E1317" t="s">
        <v>13</v>
      </c>
      <c r="F1317" t="s">
        <v>13</v>
      </c>
      <c r="G1317" t="s">
        <v>26</v>
      </c>
      <c r="H1317" s="1">
        <v>43922</v>
      </c>
      <c r="I1317" t="str">
        <f t="shared" si="41"/>
        <v>43922</v>
      </c>
      <c r="J1317" t="str">
        <f t="shared" si="42"/>
        <v>43922KoberoYellow Beans</v>
      </c>
      <c r="K1317">
        <v>111</v>
      </c>
      <c r="L1317">
        <v>100</v>
      </c>
      <c r="M1317" t="s">
        <v>5</v>
      </c>
      <c r="N1317" t="s">
        <v>6</v>
      </c>
      <c r="O1317">
        <v>1</v>
      </c>
      <c r="P1317" s="1">
        <v>43928.019756944443</v>
      </c>
    </row>
    <row r="1318" spans="1:16" x14ac:dyDescent="0.25">
      <c r="A1318">
        <v>530729</v>
      </c>
      <c r="B1318" t="s">
        <v>0</v>
      </c>
      <c r="C1318" t="s">
        <v>36</v>
      </c>
      <c r="D1318" t="s">
        <v>7</v>
      </c>
      <c r="E1318" t="s">
        <v>9</v>
      </c>
      <c r="F1318" t="s">
        <v>10</v>
      </c>
      <c r="G1318" t="s">
        <v>10</v>
      </c>
      <c r="H1318" s="1">
        <v>43922</v>
      </c>
      <c r="I1318" t="str">
        <f t="shared" si="41"/>
        <v>43922</v>
      </c>
      <c r="J1318" t="str">
        <f t="shared" si="42"/>
        <v>43922KimironkoWheat</v>
      </c>
      <c r="K1318">
        <v>84</v>
      </c>
      <c r="L1318">
        <v>79</v>
      </c>
      <c r="M1318" t="s">
        <v>5</v>
      </c>
      <c r="N1318" t="s">
        <v>6</v>
      </c>
      <c r="O1318">
        <v>1</v>
      </c>
      <c r="P1318" s="1">
        <v>43928.019756944443</v>
      </c>
    </row>
    <row r="1319" spans="1:16" x14ac:dyDescent="0.25">
      <c r="A1319">
        <v>530730</v>
      </c>
      <c r="B1319" t="s">
        <v>0</v>
      </c>
      <c r="C1319" t="s">
        <v>44</v>
      </c>
      <c r="D1319" t="s">
        <v>41</v>
      </c>
      <c r="E1319" t="s">
        <v>3</v>
      </c>
      <c r="F1319" t="s">
        <v>3</v>
      </c>
      <c r="G1319" t="s">
        <v>15</v>
      </c>
      <c r="H1319" s="1">
        <v>43922</v>
      </c>
      <c r="I1319" t="str">
        <f t="shared" si="41"/>
        <v>43922</v>
      </c>
      <c r="J1319" t="str">
        <f t="shared" si="42"/>
        <v>43922ArushaGreen Peas</v>
      </c>
      <c r="K1319">
        <v>97</v>
      </c>
      <c r="L1319">
        <v>91</v>
      </c>
      <c r="M1319" t="s">
        <v>5</v>
      </c>
      <c r="N1319" t="s">
        <v>6</v>
      </c>
      <c r="O1319">
        <v>1</v>
      </c>
      <c r="P1319" s="1">
        <v>43928.019768518519</v>
      </c>
    </row>
    <row r="1320" spans="1:16" x14ac:dyDescent="0.25">
      <c r="A1320">
        <v>530735</v>
      </c>
      <c r="B1320" t="s">
        <v>0</v>
      </c>
      <c r="C1320" t="s">
        <v>19</v>
      </c>
      <c r="D1320" t="s">
        <v>11</v>
      </c>
      <c r="E1320" t="s">
        <v>13</v>
      </c>
      <c r="F1320" t="s">
        <v>13</v>
      </c>
      <c r="G1320" t="s">
        <v>14</v>
      </c>
      <c r="H1320" s="1">
        <v>43922</v>
      </c>
      <c r="I1320" t="str">
        <f t="shared" si="41"/>
        <v>43922</v>
      </c>
      <c r="J1320" t="str">
        <f t="shared" si="42"/>
        <v>43922KoberoMixed Beans</v>
      </c>
      <c r="K1320">
        <v>67</v>
      </c>
      <c r="L1320">
        <v>61</v>
      </c>
      <c r="M1320" t="s">
        <v>5</v>
      </c>
      <c r="N1320" t="s">
        <v>6</v>
      </c>
      <c r="O1320">
        <v>1</v>
      </c>
      <c r="P1320" s="1">
        <v>43928.019803240742</v>
      </c>
    </row>
    <row r="1321" spans="1:16" x14ac:dyDescent="0.25">
      <c r="A1321">
        <v>530742</v>
      </c>
      <c r="B1321" t="s">
        <v>0</v>
      </c>
      <c r="C1321" t="s">
        <v>19</v>
      </c>
      <c r="D1321" t="s">
        <v>11</v>
      </c>
      <c r="E1321" t="s">
        <v>22</v>
      </c>
      <c r="F1321" t="s">
        <v>23</v>
      </c>
      <c r="G1321" t="s">
        <v>23</v>
      </c>
      <c r="H1321" s="1">
        <v>43922</v>
      </c>
      <c r="I1321" t="str">
        <f t="shared" si="41"/>
        <v>43922</v>
      </c>
      <c r="J1321" t="str">
        <f t="shared" si="42"/>
        <v>43922KoberoRice</v>
      </c>
      <c r="K1321">
        <v>111</v>
      </c>
      <c r="L1321">
        <v>106</v>
      </c>
      <c r="M1321" t="s">
        <v>5</v>
      </c>
      <c r="N1321" t="s">
        <v>6</v>
      </c>
      <c r="O1321">
        <v>1</v>
      </c>
      <c r="P1321" s="1">
        <v>43928.019837962966</v>
      </c>
    </row>
    <row r="1322" spans="1:16" x14ac:dyDescent="0.25">
      <c r="A1322">
        <v>530750</v>
      </c>
      <c r="B1322" t="s">
        <v>0</v>
      </c>
      <c r="C1322" t="s">
        <v>27</v>
      </c>
      <c r="D1322" t="s">
        <v>11</v>
      </c>
      <c r="E1322" t="s">
        <v>29</v>
      </c>
      <c r="F1322" t="s">
        <v>30</v>
      </c>
      <c r="G1322" t="s">
        <v>31</v>
      </c>
      <c r="H1322" s="1">
        <v>43922</v>
      </c>
      <c r="I1322" t="str">
        <f t="shared" si="41"/>
        <v>43922</v>
      </c>
      <c r="J1322" t="str">
        <f t="shared" si="42"/>
        <v>43922BujumburaDry Maize</v>
      </c>
      <c r="K1322">
        <v>47</v>
      </c>
      <c r="L1322">
        <v>45</v>
      </c>
      <c r="M1322" t="s">
        <v>5</v>
      </c>
      <c r="N1322" t="s">
        <v>6</v>
      </c>
      <c r="O1322">
        <v>1</v>
      </c>
      <c r="P1322" s="1">
        <v>43928.019872685189</v>
      </c>
    </row>
    <row r="1323" spans="1:16" x14ac:dyDescent="0.25">
      <c r="A1323">
        <v>530753</v>
      </c>
      <c r="B1323" t="s">
        <v>0</v>
      </c>
      <c r="C1323" t="s">
        <v>44</v>
      </c>
      <c r="D1323" t="s">
        <v>41</v>
      </c>
      <c r="E1323" t="s">
        <v>13</v>
      </c>
      <c r="F1323" t="s">
        <v>13</v>
      </c>
      <c r="G1323" t="s">
        <v>28</v>
      </c>
      <c r="H1323" s="1">
        <v>43922</v>
      </c>
      <c r="I1323" t="str">
        <f t="shared" si="41"/>
        <v>43922</v>
      </c>
      <c r="J1323" t="str">
        <f t="shared" si="42"/>
        <v>43922ArushaRed Beans</v>
      </c>
      <c r="K1323">
        <v>68</v>
      </c>
      <c r="L1323">
        <v>63</v>
      </c>
      <c r="M1323" t="s">
        <v>5</v>
      </c>
      <c r="N1323" t="s">
        <v>6</v>
      </c>
      <c r="O1323">
        <v>1</v>
      </c>
      <c r="P1323" s="1">
        <v>43928.019872685189</v>
      </c>
    </row>
    <row r="1324" spans="1:16" x14ac:dyDescent="0.25">
      <c r="A1324">
        <v>530763</v>
      </c>
      <c r="B1324" t="s">
        <v>0</v>
      </c>
      <c r="C1324" t="s">
        <v>12</v>
      </c>
      <c r="D1324" t="s">
        <v>11</v>
      </c>
      <c r="E1324" t="s">
        <v>13</v>
      </c>
      <c r="F1324" t="s">
        <v>13</v>
      </c>
      <c r="G1324" t="s">
        <v>26</v>
      </c>
      <c r="H1324" s="1">
        <v>43922</v>
      </c>
      <c r="I1324" t="str">
        <f t="shared" si="41"/>
        <v>43922</v>
      </c>
      <c r="J1324" t="str">
        <f t="shared" si="42"/>
        <v>43922GitegaYellow Beans</v>
      </c>
      <c r="K1324">
        <v>111</v>
      </c>
      <c r="L1324">
        <v>106</v>
      </c>
      <c r="M1324" t="s">
        <v>5</v>
      </c>
      <c r="N1324" t="s">
        <v>6</v>
      </c>
      <c r="O1324">
        <v>1</v>
      </c>
      <c r="P1324" s="1">
        <v>43928.019930555558</v>
      </c>
    </row>
    <row r="1325" spans="1:16" x14ac:dyDescent="0.25">
      <c r="A1325">
        <v>530765</v>
      </c>
      <c r="B1325" t="s">
        <v>0</v>
      </c>
      <c r="C1325" t="s">
        <v>12</v>
      </c>
      <c r="D1325" t="s">
        <v>11</v>
      </c>
      <c r="E1325" t="s">
        <v>3</v>
      </c>
      <c r="F1325" t="s">
        <v>3</v>
      </c>
      <c r="G1325" t="s">
        <v>15</v>
      </c>
      <c r="H1325" s="1">
        <v>43922</v>
      </c>
      <c r="I1325" t="str">
        <f t="shared" si="41"/>
        <v>43922</v>
      </c>
      <c r="J1325" t="str">
        <f t="shared" si="42"/>
        <v>43922GitegaGreen Peas</v>
      </c>
      <c r="K1325">
        <v>211</v>
      </c>
      <c r="L1325">
        <v>195</v>
      </c>
      <c r="M1325" t="s">
        <v>5</v>
      </c>
      <c r="N1325" t="s">
        <v>6</v>
      </c>
      <c r="O1325">
        <v>1</v>
      </c>
      <c r="P1325" s="1">
        <v>43928.019942129627</v>
      </c>
    </row>
    <row r="1326" spans="1:16" x14ac:dyDescent="0.25">
      <c r="A1326">
        <v>530771</v>
      </c>
      <c r="B1326" t="s">
        <v>0</v>
      </c>
      <c r="C1326" t="s">
        <v>19</v>
      </c>
      <c r="D1326" t="s">
        <v>11</v>
      </c>
      <c r="E1326" t="s">
        <v>9</v>
      </c>
      <c r="F1326" t="s">
        <v>20</v>
      </c>
      <c r="G1326" t="s">
        <v>21</v>
      </c>
      <c r="H1326" s="1">
        <v>43922</v>
      </c>
      <c r="I1326" t="str">
        <f t="shared" si="41"/>
        <v>43922</v>
      </c>
      <c r="J1326" t="str">
        <f t="shared" si="42"/>
        <v>43922KoberoMillet Grain</v>
      </c>
      <c r="K1326">
        <v>78</v>
      </c>
      <c r="L1326">
        <v>72</v>
      </c>
      <c r="M1326" t="s">
        <v>5</v>
      </c>
      <c r="N1326" t="s">
        <v>6</v>
      </c>
      <c r="O1326">
        <v>1</v>
      </c>
      <c r="P1326" s="1">
        <v>43928.019976851851</v>
      </c>
    </row>
    <row r="1327" spans="1:16" x14ac:dyDescent="0.25">
      <c r="A1327">
        <v>530780</v>
      </c>
      <c r="B1327" t="s">
        <v>0</v>
      </c>
      <c r="C1327" t="s">
        <v>43</v>
      </c>
      <c r="D1327" t="s">
        <v>41</v>
      </c>
      <c r="E1327" t="s">
        <v>13</v>
      </c>
      <c r="F1327" t="s">
        <v>13</v>
      </c>
      <c r="G1327" t="s">
        <v>14</v>
      </c>
      <c r="H1327" s="1">
        <v>43922</v>
      </c>
      <c r="I1327" t="str">
        <f t="shared" si="41"/>
        <v>43922</v>
      </c>
      <c r="J1327" t="str">
        <f t="shared" si="42"/>
        <v>43922Dar es salaamMixed Beans</v>
      </c>
      <c r="K1327">
        <v>100</v>
      </c>
      <c r="L1327">
        <v>91</v>
      </c>
      <c r="M1327" t="s">
        <v>5</v>
      </c>
      <c r="N1327" t="s">
        <v>6</v>
      </c>
      <c r="O1327">
        <v>1</v>
      </c>
      <c r="P1327" s="1">
        <v>43928.020069444443</v>
      </c>
    </row>
    <row r="1328" spans="1:16" x14ac:dyDescent="0.25">
      <c r="A1328">
        <v>530782</v>
      </c>
      <c r="B1328" t="s">
        <v>0</v>
      </c>
      <c r="C1328" t="s">
        <v>36</v>
      </c>
      <c r="D1328" t="s">
        <v>7</v>
      </c>
      <c r="E1328" t="s">
        <v>13</v>
      </c>
      <c r="F1328" t="s">
        <v>13</v>
      </c>
      <c r="G1328" t="s">
        <v>28</v>
      </c>
      <c r="H1328" s="1">
        <v>43922</v>
      </c>
      <c r="I1328" t="str">
        <f t="shared" si="41"/>
        <v>43922</v>
      </c>
      <c r="J1328" t="str">
        <f t="shared" si="42"/>
        <v>43922KimironkoRed Beans</v>
      </c>
      <c r="K1328">
        <v>84</v>
      </c>
      <c r="L1328">
        <v>79</v>
      </c>
      <c r="M1328" t="s">
        <v>5</v>
      </c>
      <c r="N1328" t="s">
        <v>6</v>
      </c>
      <c r="O1328">
        <v>1</v>
      </c>
      <c r="P1328" s="1">
        <v>43928.02008101852</v>
      </c>
    </row>
    <row r="1329" spans="1:16" x14ac:dyDescent="0.25">
      <c r="A1329">
        <v>530787</v>
      </c>
      <c r="B1329" t="s">
        <v>0</v>
      </c>
      <c r="C1329" t="s">
        <v>12</v>
      </c>
      <c r="D1329" t="s">
        <v>11</v>
      </c>
      <c r="E1329" t="s">
        <v>9</v>
      </c>
      <c r="F1329" t="s">
        <v>10</v>
      </c>
      <c r="G1329" t="s">
        <v>10</v>
      </c>
      <c r="H1329" s="1">
        <v>43922</v>
      </c>
      <c r="I1329" t="str">
        <f t="shared" si="41"/>
        <v>43922</v>
      </c>
      <c r="J1329" t="str">
        <f t="shared" si="42"/>
        <v>43922GitegaWheat</v>
      </c>
      <c r="K1329">
        <v>83</v>
      </c>
      <c r="L1329">
        <v>78</v>
      </c>
      <c r="M1329" t="s">
        <v>5</v>
      </c>
      <c r="N1329" t="s">
        <v>6</v>
      </c>
      <c r="O1329">
        <v>1</v>
      </c>
      <c r="P1329" s="1">
        <v>43928.020196759258</v>
      </c>
    </row>
    <row r="1330" spans="1:16" x14ac:dyDescent="0.25">
      <c r="A1330">
        <v>530789</v>
      </c>
      <c r="B1330" t="s">
        <v>0</v>
      </c>
      <c r="C1330" t="s">
        <v>36</v>
      </c>
      <c r="D1330" t="s">
        <v>7</v>
      </c>
      <c r="E1330" t="s">
        <v>3</v>
      </c>
      <c r="F1330" t="s">
        <v>3</v>
      </c>
      <c r="G1330" t="s">
        <v>15</v>
      </c>
      <c r="H1330" s="1">
        <v>43922</v>
      </c>
      <c r="I1330" t="str">
        <f t="shared" si="41"/>
        <v>43922</v>
      </c>
      <c r="J1330" t="str">
        <f t="shared" si="42"/>
        <v>43922KimironkoGreen Peas</v>
      </c>
      <c r="K1330">
        <v>135</v>
      </c>
      <c r="L1330">
        <v>124</v>
      </c>
      <c r="M1330" t="s">
        <v>5</v>
      </c>
      <c r="N1330" t="s">
        <v>6</v>
      </c>
      <c r="O1330">
        <v>1</v>
      </c>
      <c r="P1330" s="1">
        <v>43928.020219907405</v>
      </c>
    </row>
    <row r="1331" spans="1:16" x14ac:dyDescent="0.25">
      <c r="A1331">
        <v>530800</v>
      </c>
      <c r="B1331" t="s">
        <v>0</v>
      </c>
      <c r="C1331" t="s">
        <v>36</v>
      </c>
      <c r="D1331" t="s">
        <v>7</v>
      </c>
      <c r="E1331" t="s">
        <v>22</v>
      </c>
      <c r="F1331" t="s">
        <v>23</v>
      </c>
      <c r="G1331" t="s">
        <v>24</v>
      </c>
      <c r="H1331" s="1">
        <v>43922</v>
      </c>
      <c r="I1331" t="str">
        <f t="shared" si="41"/>
        <v>43922</v>
      </c>
      <c r="J1331" t="str">
        <f t="shared" si="42"/>
        <v>43922KimironkoImported Rice</v>
      </c>
      <c r="K1331">
        <v>157</v>
      </c>
      <c r="L1331">
        <v>135</v>
      </c>
      <c r="M1331" t="s">
        <v>5</v>
      </c>
      <c r="N1331" t="s">
        <v>6</v>
      </c>
      <c r="O1331">
        <v>1</v>
      </c>
      <c r="P1331" s="1">
        <v>43928.020416666666</v>
      </c>
    </row>
    <row r="1332" spans="1:16" x14ac:dyDescent="0.25">
      <c r="A1332">
        <v>530803</v>
      </c>
      <c r="B1332" t="s">
        <v>0</v>
      </c>
      <c r="C1332" t="s">
        <v>36</v>
      </c>
      <c r="D1332" t="s">
        <v>7</v>
      </c>
      <c r="E1332" t="s">
        <v>13</v>
      </c>
      <c r="F1332" t="s">
        <v>13</v>
      </c>
      <c r="G1332" t="s">
        <v>14</v>
      </c>
      <c r="H1332" s="1">
        <v>43922</v>
      </c>
      <c r="I1332" t="str">
        <f t="shared" si="41"/>
        <v>43922</v>
      </c>
      <c r="J1332" t="str">
        <f t="shared" si="42"/>
        <v>43922KimironkoMixed Beans</v>
      </c>
      <c r="K1332">
        <v>67</v>
      </c>
      <c r="L1332">
        <v>62</v>
      </c>
      <c r="M1332" t="s">
        <v>5</v>
      </c>
      <c r="N1332" t="s">
        <v>6</v>
      </c>
      <c r="O1332">
        <v>1</v>
      </c>
      <c r="P1332" s="1">
        <v>43928.020462962966</v>
      </c>
    </row>
    <row r="1333" spans="1:16" x14ac:dyDescent="0.25">
      <c r="A1333">
        <v>530805</v>
      </c>
      <c r="B1333" t="s">
        <v>0</v>
      </c>
      <c r="C1333" t="s">
        <v>42</v>
      </c>
      <c r="D1333" t="s">
        <v>41</v>
      </c>
      <c r="E1333" t="s">
        <v>13</v>
      </c>
      <c r="F1333" t="s">
        <v>13</v>
      </c>
      <c r="G1333" t="s">
        <v>26</v>
      </c>
      <c r="H1333" s="1">
        <v>43922</v>
      </c>
      <c r="I1333" t="str">
        <f t="shared" si="41"/>
        <v>43922</v>
      </c>
      <c r="J1333" t="str">
        <f t="shared" si="42"/>
        <v>43922KigomaYellow Beans</v>
      </c>
      <c r="K1333">
        <v>100</v>
      </c>
      <c r="L1333">
        <v>91</v>
      </c>
      <c r="M1333" t="s">
        <v>5</v>
      </c>
      <c r="N1333" t="s">
        <v>6</v>
      </c>
      <c r="O1333">
        <v>1</v>
      </c>
      <c r="P1333" s="1">
        <v>43928.020462962966</v>
      </c>
    </row>
    <row r="1334" spans="1:16" x14ac:dyDescent="0.25">
      <c r="A1334">
        <v>530808</v>
      </c>
      <c r="B1334" t="s">
        <v>0</v>
      </c>
      <c r="C1334" t="s">
        <v>44</v>
      </c>
      <c r="D1334" t="s">
        <v>41</v>
      </c>
      <c r="E1334" t="s">
        <v>22</v>
      </c>
      <c r="F1334" t="s">
        <v>23</v>
      </c>
      <c r="G1334" t="s">
        <v>23</v>
      </c>
      <c r="H1334" s="1">
        <v>43922</v>
      </c>
      <c r="I1334" t="str">
        <f t="shared" si="41"/>
        <v>43922</v>
      </c>
      <c r="J1334" t="str">
        <f t="shared" si="42"/>
        <v>43922ArushaRice</v>
      </c>
      <c r="K1334">
        <v>91</v>
      </c>
      <c r="L1334">
        <v>86</v>
      </c>
      <c r="M1334" t="s">
        <v>5</v>
      </c>
      <c r="N1334" t="s">
        <v>6</v>
      </c>
      <c r="O1334">
        <v>1</v>
      </c>
      <c r="P1334" s="1">
        <v>43928.020497685182</v>
      </c>
    </row>
    <row r="1335" spans="1:16" x14ac:dyDescent="0.25">
      <c r="A1335">
        <v>530810</v>
      </c>
      <c r="B1335" t="s">
        <v>0</v>
      </c>
      <c r="C1335" t="s">
        <v>44</v>
      </c>
      <c r="D1335" t="s">
        <v>41</v>
      </c>
      <c r="E1335" t="s">
        <v>13</v>
      </c>
      <c r="F1335" t="s">
        <v>13</v>
      </c>
      <c r="G1335" t="s">
        <v>26</v>
      </c>
      <c r="H1335" s="1">
        <v>43922</v>
      </c>
      <c r="I1335" t="str">
        <f t="shared" si="41"/>
        <v>43922</v>
      </c>
      <c r="J1335" t="str">
        <f t="shared" si="42"/>
        <v>43922ArushaYellow Beans</v>
      </c>
      <c r="K1335">
        <v>95</v>
      </c>
      <c r="L1335">
        <v>82</v>
      </c>
      <c r="M1335" t="s">
        <v>5</v>
      </c>
      <c r="N1335" t="s">
        <v>6</v>
      </c>
      <c r="O1335">
        <v>1</v>
      </c>
      <c r="P1335" s="1">
        <v>43928.020509259259</v>
      </c>
    </row>
    <row r="1336" spans="1:16" x14ac:dyDescent="0.25">
      <c r="A1336">
        <v>530811</v>
      </c>
      <c r="B1336" t="s">
        <v>0</v>
      </c>
      <c r="C1336" t="s">
        <v>8</v>
      </c>
      <c r="D1336" t="s">
        <v>7</v>
      </c>
      <c r="E1336" t="s">
        <v>22</v>
      </c>
      <c r="F1336" t="s">
        <v>23</v>
      </c>
      <c r="G1336" t="s">
        <v>23</v>
      </c>
      <c r="H1336" s="1">
        <v>43922</v>
      </c>
      <c r="I1336" t="str">
        <f t="shared" si="41"/>
        <v>43922</v>
      </c>
      <c r="J1336" t="str">
        <f t="shared" si="42"/>
        <v>43922RuhengeriRice</v>
      </c>
      <c r="K1336">
        <v>101</v>
      </c>
      <c r="L1336">
        <v>96</v>
      </c>
      <c r="M1336" t="s">
        <v>5</v>
      </c>
      <c r="N1336" t="s">
        <v>6</v>
      </c>
      <c r="O1336">
        <v>1</v>
      </c>
      <c r="P1336" s="1">
        <v>43928.020567129628</v>
      </c>
    </row>
    <row r="1337" spans="1:16" x14ac:dyDescent="0.25">
      <c r="A1337">
        <v>530813</v>
      </c>
      <c r="B1337" t="s">
        <v>0</v>
      </c>
      <c r="C1337" t="s">
        <v>42</v>
      </c>
      <c r="D1337" t="s">
        <v>41</v>
      </c>
      <c r="E1337" t="s">
        <v>9</v>
      </c>
      <c r="F1337" t="s">
        <v>10</v>
      </c>
      <c r="G1337" t="s">
        <v>10</v>
      </c>
      <c r="H1337" s="1">
        <v>43922</v>
      </c>
      <c r="I1337" t="str">
        <f t="shared" si="41"/>
        <v>43922</v>
      </c>
      <c r="J1337" t="str">
        <f t="shared" si="42"/>
        <v>43922KigomaWheat</v>
      </c>
      <c r="K1337">
        <v>77</v>
      </c>
      <c r="L1337">
        <v>68</v>
      </c>
      <c r="M1337" t="s">
        <v>5</v>
      </c>
      <c r="N1337" t="s">
        <v>6</v>
      </c>
      <c r="O1337">
        <v>1</v>
      </c>
      <c r="P1337" s="1">
        <v>43928.020578703705</v>
      </c>
    </row>
    <row r="1338" spans="1:16" x14ac:dyDescent="0.25">
      <c r="A1338">
        <v>530816</v>
      </c>
      <c r="B1338" t="s">
        <v>0</v>
      </c>
      <c r="C1338" t="s">
        <v>16</v>
      </c>
      <c r="D1338" t="s">
        <v>7</v>
      </c>
      <c r="E1338" t="s">
        <v>13</v>
      </c>
      <c r="F1338" t="s">
        <v>13</v>
      </c>
      <c r="G1338" t="s">
        <v>37</v>
      </c>
      <c r="H1338" s="1">
        <v>43922</v>
      </c>
      <c r="I1338" t="str">
        <f t="shared" si="41"/>
        <v>43922</v>
      </c>
      <c r="J1338" t="str">
        <f t="shared" si="42"/>
        <v>43922GicumbiGreen Gram</v>
      </c>
      <c r="K1338">
        <v>101</v>
      </c>
      <c r="L1338">
        <v>90</v>
      </c>
      <c r="M1338" t="s">
        <v>5</v>
      </c>
      <c r="N1338" t="s">
        <v>6</v>
      </c>
      <c r="O1338">
        <v>1</v>
      </c>
      <c r="P1338" s="1">
        <v>43928.020613425928</v>
      </c>
    </row>
    <row r="1339" spans="1:16" x14ac:dyDescent="0.25">
      <c r="A1339">
        <v>530823</v>
      </c>
      <c r="B1339" t="s">
        <v>0</v>
      </c>
      <c r="C1339" t="s">
        <v>44</v>
      </c>
      <c r="D1339" t="s">
        <v>41</v>
      </c>
      <c r="E1339" t="s">
        <v>3</v>
      </c>
      <c r="F1339" t="s">
        <v>3</v>
      </c>
      <c r="G1339" t="s">
        <v>4</v>
      </c>
      <c r="H1339" s="1">
        <v>43922</v>
      </c>
      <c r="I1339" t="str">
        <f t="shared" si="41"/>
        <v>43922</v>
      </c>
      <c r="J1339" t="str">
        <f t="shared" si="42"/>
        <v>43922ArushaCowpeas</v>
      </c>
      <c r="K1339">
        <v>70</v>
      </c>
      <c r="L1339">
        <v>63</v>
      </c>
      <c r="M1339" t="s">
        <v>5</v>
      </c>
      <c r="N1339" t="s">
        <v>6</v>
      </c>
      <c r="O1339">
        <v>1</v>
      </c>
      <c r="P1339" s="1">
        <v>43928.020729166667</v>
      </c>
    </row>
    <row r="1340" spans="1:16" x14ac:dyDescent="0.25">
      <c r="A1340">
        <v>530826</v>
      </c>
      <c r="B1340" t="s">
        <v>0</v>
      </c>
      <c r="C1340" t="s">
        <v>8</v>
      </c>
      <c r="D1340" t="s">
        <v>7</v>
      </c>
      <c r="E1340" t="s">
        <v>22</v>
      </c>
      <c r="F1340" t="s">
        <v>23</v>
      </c>
      <c r="G1340" t="s">
        <v>24</v>
      </c>
      <c r="H1340" s="1">
        <v>43922</v>
      </c>
      <c r="I1340" t="str">
        <f t="shared" si="41"/>
        <v>43922</v>
      </c>
      <c r="J1340" t="str">
        <f t="shared" si="42"/>
        <v>43922RuhengeriImported Rice</v>
      </c>
      <c r="K1340">
        <v>146</v>
      </c>
      <c r="L1340">
        <v>135</v>
      </c>
      <c r="M1340" t="s">
        <v>5</v>
      </c>
      <c r="N1340" t="s">
        <v>6</v>
      </c>
      <c r="O1340">
        <v>1</v>
      </c>
      <c r="P1340" s="1">
        <v>43928.020810185182</v>
      </c>
    </row>
    <row r="1341" spans="1:16" x14ac:dyDescent="0.25">
      <c r="A1341">
        <v>530830</v>
      </c>
      <c r="B1341" t="s">
        <v>0</v>
      </c>
      <c r="C1341" t="s">
        <v>35</v>
      </c>
      <c r="D1341" t="s">
        <v>11</v>
      </c>
      <c r="E1341" t="s">
        <v>9</v>
      </c>
      <c r="F1341" t="s">
        <v>20</v>
      </c>
      <c r="G1341" t="s">
        <v>21</v>
      </c>
      <c r="H1341" s="1">
        <v>43922</v>
      </c>
      <c r="I1341" t="str">
        <f t="shared" si="41"/>
        <v>43922</v>
      </c>
      <c r="J1341" t="str">
        <f t="shared" si="42"/>
        <v>43922NgoziMillet Grain</v>
      </c>
      <c r="K1341">
        <v>83</v>
      </c>
      <c r="L1341">
        <v>81</v>
      </c>
      <c r="M1341" t="s">
        <v>5</v>
      </c>
      <c r="N1341" t="s">
        <v>6</v>
      </c>
      <c r="O1341">
        <v>1</v>
      </c>
      <c r="P1341" s="1">
        <v>43928.021006944444</v>
      </c>
    </row>
    <row r="1342" spans="1:16" x14ac:dyDescent="0.25">
      <c r="A1342">
        <v>530834</v>
      </c>
      <c r="B1342" t="s">
        <v>0</v>
      </c>
      <c r="C1342" t="s">
        <v>42</v>
      </c>
      <c r="D1342" t="s">
        <v>41</v>
      </c>
      <c r="E1342" t="s">
        <v>9</v>
      </c>
      <c r="F1342" t="s">
        <v>17</v>
      </c>
      <c r="G1342" t="s">
        <v>18</v>
      </c>
      <c r="H1342" s="1">
        <v>43922</v>
      </c>
      <c r="I1342" t="str">
        <f t="shared" si="41"/>
        <v>43922</v>
      </c>
      <c r="J1342" t="str">
        <f t="shared" si="42"/>
        <v>43922KigomaRed Sorghum</v>
      </c>
      <c r="K1342">
        <v>100</v>
      </c>
      <c r="L1342">
        <v>91</v>
      </c>
      <c r="M1342" t="s">
        <v>5</v>
      </c>
      <c r="N1342" t="s">
        <v>6</v>
      </c>
      <c r="O1342">
        <v>1</v>
      </c>
      <c r="P1342" s="1">
        <v>43928.021134259259</v>
      </c>
    </row>
    <row r="1343" spans="1:16" x14ac:dyDescent="0.25">
      <c r="A1343">
        <v>530835</v>
      </c>
      <c r="B1343" t="s">
        <v>0</v>
      </c>
      <c r="C1343" t="s">
        <v>27</v>
      </c>
      <c r="D1343" t="s">
        <v>11</v>
      </c>
      <c r="E1343" t="s">
        <v>9</v>
      </c>
      <c r="F1343" t="s">
        <v>17</v>
      </c>
      <c r="G1343" t="s">
        <v>18</v>
      </c>
      <c r="H1343" s="1">
        <v>43922</v>
      </c>
      <c r="I1343" t="str">
        <f t="shared" si="41"/>
        <v>43922</v>
      </c>
      <c r="J1343" t="str">
        <f t="shared" si="42"/>
        <v>43922BujumburaRed Sorghum</v>
      </c>
      <c r="K1343">
        <v>83</v>
      </c>
      <c r="L1343">
        <v>81</v>
      </c>
      <c r="M1343" t="s">
        <v>5</v>
      </c>
      <c r="N1343" t="s">
        <v>6</v>
      </c>
      <c r="O1343">
        <v>1</v>
      </c>
      <c r="P1343" s="1">
        <v>43928.021157407406</v>
      </c>
    </row>
    <row r="1344" spans="1:16" x14ac:dyDescent="0.25">
      <c r="A1344">
        <v>530840</v>
      </c>
      <c r="B1344" t="s">
        <v>0</v>
      </c>
      <c r="C1344" t="s">
        <v>44</v>
      </c>
      <c r="D1344" t="s">
        <v>41</v>
      </c>
      <c r="E1344" t="s">
        <v>13</v>
      </c>
      <c r="F1344" t="s">
        <v>13</v>
      </c>
      <c r="G1344" t="s">
        <v>14</v>
      </c>
      <c r="H1344" s="1">
        <v>43922</v>
      </c>
      <c r="I1344" t="str">
        <f t="shared" si="41"/>
        <v>43922</v>
      </c>
      <c r="J1344" t="str">
        <f t="shared" si="42"/>
        <v>43922ArushaMixed Beans</v>
      </c>
      <c r="K1344">
        <v>68</v>
      </c>
      <c r="L1344">
        <v>50</v>
      </c>
      <c r="M1344" t="s">
        <v>5</v>
      </c>
      <c r="N1344" t="s">
        <v>6</v>
      </c>
      <c r="O1344">
        <v>1</v>
      </c>
      <c r="P1344" s="1">
        <v>43928.021296296298</v>
      </c>
    </row>
    <row r="1345" spans="1:16" x14ac:dyDescent="0.25">
      <c r="A1345">
        <v>530843</v>
      </c>
      <c r="B1345" t="s">
        <v>0</v>
      </c>
      <c r="C1345" t="s">
        <v>35</v>
      </c>
      <c r="D1345" t="s">
        <v>11</v>
      </c>
      <c r="E1345" t="s">
        <v>22</v>
      </c>
      <c r="F1345" t="s">
        <v>23</v>
      </c>
      <c r="G1345" t="s">
        <v>23</v>
      </c>
      <c r="H1345" s="1">
        <v>43922</v>
      </c>
      <c r="I1345" t="str">
        <f t="shared" si="41"/>
        <v>43922</v>
      </c>
      <c r="J1345" t="str">
        <f t="shared" si="42"/>
        <v>43922NgoziRice</v>
      </c>
      <c r="K1345">
        <v>106</v>
      </c>
      <c r="L1345">
        <v>100</v>
      </c>
      <c r="M1345" t="s">
        <v>5</v>
      </c>
      <c r="N1345" t="s">
        <v>6</v>
      </c>
      <c r="O1345">
        <v>1</v>
      </c>
      <c r="P1345" s="1">
        <v>43928.021331018521</v>
      </c>
    </row>
    <row r="1346" spans="1:16" x14ac:dyDescent="0.25">
      <c r="A1346">
        <v>530844</v>
      </c>
      <c r="B1346" t="s">
        <v>0</v>
      </c>
      <c r="C1346" t="s">
        <v>8</v>
      </c>
      <c r="D1346" t="s">
        <v>7</v>
      </c>
      <c r="E1346" t="s">
        <v>3</v>
      </c>
      <c r="F1346" t="s">
        <v>3</v>
      </c>
      <c r="G1346" t="s">
        <v>15</v>
      </c>
      <c r="H1346" s="1">
        <v>43922</v>
      </c>
      <c r="I1346" t="str">
        <f t="shared" ref="I1346:I1409" si="43">LEFT(H1346,10)</f>
        <v>43922</v>
      </c>
      <c r="J1346" t="str">
        <f t="shared" si="42"/>
        <v>43922RuhengeriGreen Peas</v>
      </c>
      <c r="K1346">
        <v>112</v>
      </c>
      <c r="L1346">
        <v>90</v>
      </c>
      <c r="M1346" t="s">
        <v>5</v>
      </c>
      <c r="N1346" t="s">
        <v>6</v>
      </c>
      <c r="O1346">
        <v>1</v>
      </c>
      <c r="P1346" s="1">
        <v>43928.02134259259</v>
      </c>
    </row>
    <row r="1347" spans="1:16" x14ac:dyDescent="0.25">
      <c r="A1347">
        <v>530846</v>
      </c>
      <c r="B1347" t="s">
        <v>0</v>
      </c>
      <c r="C1347" t="s">
        <v>27</v>
      </c>
      <c r="D1347" t="s">
        <v>11</v>
      </c>
      <c r="E1347" t="s">
        <v>9</v>
      </c>
      <c r="F1347" t="s">
        <v>10</v>
      </c>
      <c r="G1347" t="s">
        <v>10</v>
      </c>
      <c r="H1347" s="1">
        <v>43922</v>
      </c>
      <c r="I1347" t="str">
        <f t="shared" si="43"/>
        <v>43922</v>
      </c>
      <c r="J1347" t="str">
        <f t="shared" si="42"/>
        <v>43922BujumburaWheat</v>
      </c>
      <c r="K1347">
        <v>83</v>
      </c>
      <c r="L1347">
        <v>78</v>
      </c>
      <c r="M1347" t="s">
        <v>5</v>
      </c>
      <c r="N1347" t="s">
        <v>6</v>
      </c>
      <c r="O1347">
        <v>1</v>
      </c>
      <c r="P1347" s="1">
        <v>43928.021354166667</v>
      </c>
    </row>
    <row r="1348" spans="1:16" x14ac:dyDescent="0.25">
      <c r="A1348">
        <v>530850</v>
      </c>
      <c r="B1348" t="s">
        <v>0</v>
      </c>
      <c r="C1348" t="s">
        <v>12</v>
      </c>
      <c r="D1348" t="s">
        <v>11</v>
      </c>
      <c r="E1348" t="s">
        <v>9</v>
      </c>
      <c r="F1348" t="s">
        <v>20</v>
      </c>
      <c r="G1348" t="s">
        <v>21</v>
      </c>
      <c r="H1348" s="1">
        <v>43922</v>
      </c>
      <c r="I1348" t="str">
        <f t="shared" si="43"/>
        <v>43922</v>
      </c>
      <c r="J1348" t="str">
        <f t="shared" si="42"/>
        <v>43922GitegaMillet Grain</v>
      </c>
      <c r="K1348">
        <v>67</v>
      </c>
      <c r="L1348">
        <v>61</v>
      </c>
      <c r="M1348" t="s">
        <v>5</v>
      </c>
      <c r="N1348" t="s">
        <v>6</v>
      </c>
      <c r="O1348">
        <v>1</v>
      </c>
      <c r="P1348" s="1">
        <v>43928.021423611113</v>
      </c>
    </row>
    <row r="1349" spans="1:16" x14ac:dyDescent="0.25">
      <c r="A1349">
        <v>530852</v>
      </c>
      <c r="B1349" t="s">
        <v>0</v>
      </c>
      <c r="C1349" t="s">
        <v>16</v>
      </c>
      <c r="D1349" t="s">
        <v>7</v>
      </c>
      <c r="E1349" t="s">
        <v>9</v>
      </c>
      <c r="F1349" t="s">
        <v>10</v>
      </c>
      <c r="G1349" t="s">
        <v>10</v>
      </c>
      <c r="H1349" s="1">
        <v>43922</v>
      </c>
      <c r="I1349" t="str">
        <f t="shared" si="43"/>
        <v>43922</v>
      </c>
      <c r="J1349" t="str">
        <f t="shared" si="42"/>
        <v>43922GicumbiWheat</v>
      </c>
      <c r="K1349">
        <v>79</v>
      </c>
      <c r="L1349">
        <v>73</v>
      </c>
      <c r="M1349" t="s">
        <v>5</v>
      </c>
      <c r="N1349" t="s">
        <v>6</v>
      </c>
      <c r="O1349">
        <v>1</v>
      </c>
      <c r="P1349" s="1">
        <v>43928.021458333336</v>
      </c>
    </row>
    <row r="1350" spans="1:16" x14ac:dyDescent="0.25">
      <c r="A1350">
        <v>530855</v>
      </c>
      <c r="B1350" t="s">
        <v>0</v>
      </c>
      <c r="C1350" t="s">
        <v>42</v>
      </c>
      <c r="D1350" t="s">
        <v>41</v>
      </c>
      <c r="E1350" t="s">
        <v>9</v>
      </c>
      <c r="F1350" t="s">
        <v>20</v>
      </c>
      <c r="G1350" t="s">
        <v>21</v>
      </c>
      <c r="H1350" s="1">
        <v>43922</v>
      </c>
      <c r="I1350" t="str">
        <f t="shared" si="43"/>
        <v>43922</v>
      </c>
      <c r="J1350" t="str">
        <f t="shared" si="42"/>
        <v>43922KigomaMillet Grain</v>
      </c>
      <c r="K1350">
        <v>82</v>
      </c>
      <c r="L1350">
        <v>68</v>
      </c>
      <c r="M1350" t="s">
        <v>5</v>
      </c>
      <c r="N1350" t="s">
        <v>6</v>
      </c>
      <c r="O1350">
        <v>1</v>
      </c>
      <c r="P1350" s="1">
        <v>43928.021481481483</v>
      </c>
    </row>
    <row r="1351" spans="1:16" x14ac:dyDescent="0.25">
      <c r="A1351">
        <v>530858</v>
      </c>
      <c r="B1351" t="s">
        <v>0</v>
      </c>
      <c r="C1351" t="s">
        <v>27</v>
      </c>
      <c r="D1351" t="s">
        <v>11</v>
      </c>
      <c r="E1351" t="s">
        <v>22</v>
      </c>
      <c r="F1351" t="s">
        <v>23</v>
      </c>
      <c r="G1351" t="s">
        <v>24</v>
      </c>
      <c r="H1351" s="1">
        <v>43922</v>
      </c>
      <c r="I1351" t="str">
        <f t="shared" si="43"/>
        <v>43922</v>
      </c>
      <c r="J1351" t="str">
        <f t="shared" si="42"/>
        <v>43922BujumburaImported Rice</v>
      </c>
      <c r="K1351">
        <v>156</v>
      </c>
      <c r="L1351">
        <v>150</v>
      </c>
      <c r="M1351" t="s">
        <v>5</v>
      </c>
      <c r="N1351" t="s">
        <v>6</v>
      </c>
      <c r="O1351">
        <v>1</v>
      </c>
      <c r="P1351" s="1">
        <v>43928.021527777775</v>
      </c>
    </row>
    <row r="1352" spans="1:16" x14ac:dyDescent="0.25">
      <c r="A1352">
        <v>530865</v>
      </c>
      <c r="B1352" t="s">
        <v>0</v>
      </c>
      <c r="C1352" t="s">
        <v>36</v>
      </c>
      <c r="D1352" t="s">
        <v>7</v>
      </c>
      <c r="E1352" t="s">
        <v>13</v>
      </c>
      <c r="F1352" t="s">
        <v>13</v>
      </c>
      <c r="G1352" t="s">
        <v>26</v>
      </c>
      <c r="H1352" s="1">
        <v>43922</v>
      </c>
      <c r="I1352" t="str">
        <f t="shared" si="43"/>
        <v>43922</v>
      </c>
      <c r="J1352" t="str">
        <f t="shared" si="42"/>
        <v>43922KimironkoYellow Beans</v>
      </c>
      <c r="K1352">
        <v>107</v>
      </c>
      <c r="L1352">
        <v>101</v>
      </c>
      <c r="M1352" t="s">
        <v>5</v>
      </c>
      <c r="N1352" t="s">
        <v>6</v>
      </c>
      <c r="O1352">
        <v>1</v>
      </c>
      <c r="P1352" s="1">
        <v>43928.021643518521</v>
      </c>
    </row>
    <row r="1353" spans="1:16" x14ac:dyDescent="0.25">
      <c r="A1353">
        <v>530872</v>
      </c>
      <c r="B1353" t="s">
        <v>0</v>
      </c>
      <c r="C1353" t="s">
        <v>35</v>
      </c>
      <c r="D1353" t="s">
        <v>11</v>
      </c>
      <c r="E1353" t="s">
        <v>13</v>
      </c>
      <c r="F1353" t="s">
        <v>13</v>
      </c>
      <c r="G1353" t="s">
        <v>14</v>
      </c>
      <c r="H1353" s="1">
        <v>43922</v>
      </c>
      <c r="I1353" t="str">
        <f t="shared" si="43"/>
        <v>43922</v>
      </c>
      <c r="J1353" t="str">
        <f t="shared" si="42"/>
        <v>43922NgoziMixed Beans</v>
      </c>
      <c r="K1353">
        <v>78</v>
      </c>
      <c r="L1353">
        <v>72</v>
      </c>
      <c r="M1353" t="s">
        <v>5</v>
      </c>
      <c r="N1353" t="s">
        <v>6</v>
      </c>
      <c r="O1353">
        <v>1</v>
      </c>
      <c r="P1353" s="1">
        <v>43928.021724537037</v>
      </c>
    </row>
    <row r="1354" spans="1:16" x14ac:dyDescent="0.25">
      <c r="A1354">
        <v>530882</v>
      </c>
      <c r="B1354" t="s">
        <v>0</v>
      </c>
      <c r="C1354" t="s">
        <v>27</v>
      </c>
      <c r="D1354" t="s">
        <v>11</v>
      </c>
      <c r="E1354" t="s">
        <v>13</v>
      </c>
      <c r="F1354" t="s">
        <v>13</v>
      </c>
      <c r="G1354" t="s">
        <v>14</v>
      </c>
      <c r="H1354" s="1">
        <v>43922</v>
      </c>
      <c r="I1354" t="str">
        <f t="shared" si="43"/>
        <v>43922</v>
      </c>
      <c r="J1354" t="str">
        <f t="shared" si="42"/>
        <v>43922BujumburaMixed Beans</v>
      </c>
      <c r="K1354">
        <v>83</v>
      </c>
      <c r="L1354">
        <v>78</v>
      </c>
      <c r="M1354" t="s">
        <v>5</v>
      </c>
      <c r="N1354" t="s">
        <v>6</v>
      </c>
      <c r="O1354">
        <v>1</v>
      </c>
      <c r="P1354" s="1">
        <v>43928.021793981483</v>
      </c>
    </row>
    <row r="1355" spans="1:16" x14ac:dyDescent="0.25">
      <c r="A1355">
        <v>530883</v>
      </c>
      <c r="B1355" t="s">
        <v>0</v>
      </c>
      <c r="C1355" t="s">
        <v>45</v>
      </c>
      <c r="D1355" t="s">
        <v>41</v>
      </c>
      <c r="E1355" t="s">
        <v>29</v>
      </c>
      <c r="F1355" t="s">
        <v>30</v>
      </c>
      <c r="G1355" t="s">
        <v>31</v>
      </c>
      <c r="H1355" s="1">
        <v>43922</v>
      </c>
      <c r="I1355" t="str">
        <f t="shared" si="43"/>
        <v>43922</v>
      </c>
      <c r="J1355" t="str">
        <f t="shared" si="42"/>
        <v>43922IringaDry Maize</v>
      </c>
      <c r="K1355">
        <v>29</v>
      </c>
      <c r="L1355">
        <v>24</v>
      </c>
      <c r="M1355" t="s">
        <v>5</v>
      </c>
      <c r="N1355" t="s">
        <v>6</v>
      </c>
      <c r="O1355">
        <v>1</v>
      </c>
      <c r="P1355" s="1">
        <v>43928.021805555552</v>
      </c>
    </row>
    <row r="1356" spans="1:16" x14ac:dyDescent="0.25">
      <c r="A1356">
        <v>530886</v>
      </c>
      <c r="B1356" t="s">
        <v>0</v>
      </c>
      <c r="C1356" t="s">
        <v>35</v>
      </c>
      <c r="D1356" t="s">
        <v>11</v>
      </c>
      <c r="E1356" t="s">
        <v>13</v>
      </c>
      <c r="F1356" t="s">
        <v>13</v>
      </c>
      <c r="G1356" t="s">
        <v>28</v>
      </c>
      <c r="H1356" s="1">
        <v>43922</v>
      </c>
      <c r="I1356" t="str">
        <f t="shared" si="43"/>
        <v>43922</v>
      </c>
      <c r="J1356" t="str">
        <f t="shared" si="42"/>
        <v>43922NgoziRed Beans</v>
      </c>
      <c r="K1356">
        <v>81</v>
      </c>
      <c r="L1356">
        <v>78</v>
      </c>
      <c r="M1356" t="s">
        <v>5</v>
      </c>
      <c r="N1356" t="s">
        <v>6</v>
      </c>
      <c r="O1356">
        <v>1</v>
      </c>
      <c r="P1356" s="1">
        <v>43928.021921296298</v>
      </c>
    </row>
    <row r="1357" spans="1:16" x14ac:dyDescent="0.25">
      <c r="A1357">
        <v>530887</v>
      </c>
      <c r="B1357" t="s">
        <v>0</v>
      </c>
      <c r="C1357" t="s">
        <v>8</v>
      </c>
      <c r="D1357" t="s">
        <v>7</v>
      </c>
      <c r="E1357" t="s">
        <v>3</v>
      </c>
      <c r="F1357" t="s">
        <v>3</v>
      </c>
      <c r="G1357" t="s">
        <v>4</v>
      </c>
      <c r="H1357" s="1">
        <v>43922</v>
      </c>
      <c r="I1357" t="str">
        <f t="shared" si="43"/>
        <v>43922</v>
      </c>
      <c r="J1357" t="str">
        <f t="shared" ref="J1357:J1420" si="44">I1357&amp;C1357&amp;G1357</f>
        <v>43922RuhengeriCowpeas</v>
      </c>
      <c r="K1357">
        <v>146</v>
      </c>
      <c r="L1357">
        <v>135</v>
      </c>
      <c r="M1357" t="s">
        <v>5</v>
      </c>
      <c r="N1357" t="s">
        <v>6</v>
      </c>
      <c r="O1357">
        <v>1</v>
      </c>
      <c r="P1357" s="1">
        <v>43928.021921296298</v>
      </c>
    </row>
    <row r="1358" spans="1:16" x14ac:dyDescent="0.25">
      <c r="A1358">
        <v>530891</v>
      </c>
      <c r="B1358" t="s">
        <v>0</v>
      </c>
      <c r="C1358" t="s">
        <v>27</v>
      </c>
      <c r="D1358" t="s">
        <v>11</v>
      </c>
      <c r="E1358" t="s">
        <v>3</v>
      </c>
      <c r="F1358" t="s">
        <v>3</v>
      </c>
      <c r="G1358" t="s">
        <v>15</v>
      </c>
      <c r="H1358" s="1">
        <v>43922</v>
      </c>
      <c r="I1358" t="str">
        <f t="shared" si="43"/>
        <v>43922</v>
      </c>
      <c r="J1358" t="str">
        <f t="shared" si="44"/>
        <v>43922BujumburaGreen Peas</v>
      </c>
      <c r="K1358">
        <v>211</v>
      </c>
      <c r="L1358">
        <v>200</v>
      </c>
      <c r="M1358" t="s">
        <v>5</v>
      </c>
      <c r="N1358" t="s">
        <v>6</v>
      </c>
      <c r="O1358">
        <v>1</v>
      </c>
      <c r="P1358" s="1">
        <v>43928.021956018521</v>
      </c>
    </row>
    <row r="1359" spans="1:16" x14ac:dyDescent="0.25">
      <c r="A1359">
        <v>530892</v>
      </c>
      <c r="B1359" t="s">
        <v>0</v>
      </c>
      <c r="C1359" t="s">
        <v>45</v>
      </c>
      <c r="D1359" t="s">
        <v>41</v>
      </c>
      <c r="E1359" t="s">
        <v>3</v>
      </c>
      <c r="F1359" t="s">
        <v>3</v>
      </c>
      <c r="G1359" t="s">
        <v>4</v>
      </c>
      <c r="H1359" s="1">
        <v>43922</v>
      </c>
      <c r="I1359" t="str">
        <f t="shared" si="43"/>
        <v>43922</v>
      </c>
      <c r="J1359" t="str">
        <f t="shared" si="44"/>
        <v>43922IringaCowpeas</v>
      </c>
      <c r="K1359">
        <v>68</v>
      </c>
      <c r="L1359">
        <v>59</v>
      </c>
      <c r="M1359" t="s">
        <v>5</v>
      </c>
      <c r="N1359" t="s">
        <v>6</v>
      </c>
      <c r="O1359">
        <v>1</v>
      </c>
      <c r="P1359" s="1">
        <v>43928.021979166668</v>
      </c>
    </row>
    <row r="1360" spans="1:16" x14ac:dyDescent="0.25">
      <c r="A1360">
        <v>530893</v>
      </c>
      <c r="B1360" t="s">
        <v>0</v>
      </c>
      <c r="C1360" t="s">
        <v>19</v>
      </c>
      <c r="D1360" t="s">
        <v>11</v>
      </c>
      <c r="E1360" t="s">
        <v>9</v>
      </c>
      <c r="F1360" t="s">
        <v>17</v>
      </c>
      <c r="G1360" t="s">
        <v>18</v>
      </c>
      <c r="H1360" s="1">
        <v>43922</v>
      </c>
      <c r="I1360" t="str">
        <f t="shared" si="43"/>
        <v>43922</v>
      </c>
      <c r="J1360" t="str">
        <f t="shared" si="44"/>
        <v>43922KoberoRed Sorghum</v>
      </c>
      <c r="K1360">
        <v>67</v>
      </c>
      <c r="L1360">
        <v>61</v>
      </c>
      <c r="M1360" t="s">
        <v>5</v>
      </c>
      <c r="N1360" t="s">
        <v>6</v>
      </c>
      <c r="O1360">
        <v>1</v>
      </c>
      <c r="P1360" s="1">
        <v>43928.021990740737</v>
      </c>
    </row>
    <row r="1361" spans="1:16" x14ac:dyDescent="0.25">
      <c r="A1361">
        <v>530895</v>
      </c>
      <c r="B1361" t="s">
        <v>0</v>
      </c>
      <c r="C1361" t="s">
        <v>12</v>
      </c>
      <c r="D1361" t="s">
        <v>11</v>
      </c>
      <c r="E1361" t="s">
        <v>22</v>
      </c>
      <c r="F1361" t="s">
        <v>23</v>
      </c>
      <c r="G1361" t="s">
        <v>23</v>
      </c>
      <c r="H1361" s="1">
        <v>43922</v>
      </c>
      <c r="I1361" t="str">
        <f t="shared" si="43"/>
        <v>43922</v>
      </c>
      <c r="J1361" t="str">
        <f t="shared" si="44"/>
        <v>43922GitegaRice</v>
      </c>
      <c r="K1361">
        <v>161</v>
      </c>
      <c r="L1361">
        <v>122</v>
      </c>
      <c r="M1361" t="s">
        <v>5</v>
      </c>
      <c r="N1361" t="s">
        <v>6</v>
      </c>
      <c r="O1361">
        <v>1</v>
      </c>
      <c r="P1361" s="1">
        <v>43928.02202546296</v>
      </c>
    </row>
    <row r="1362" spans="1:16" x14ac:dyDescent="0.25">
      <c r="A1362">
        <v>530900</v>
      </c>
      <c r="B1362" t="s">
        <v>0</v>
      </c>
      <c r="C1362" t="s">
        <v>35</v>
      </c>
      <c r="D1362" t="s">
        <v>11</v>
      </c>
      <c r="E1362" t="s">
        <v>29</v>
      </c>
      <c r="F1362" t="s">
        <v>30</v>
      </c>
      <c r="G1362" t="s">
        <v>31</v>
      </c>
      <c r="H1362" s="1">
        <v>43922</v>
      </c>
      <c r="I1362" t="str">
        <f t="shared" si="43"/>
        <v>43922</v>
      </c>
      <c r="J1362" t="str">
        <f t="shared" si="44"/>
        <v>43922NgoziDry Maize</v>
      </c>
      <c r="K1362">
        <v>39</v>
      </c>
      <c r="L1362">
        <v>36</v>
      </c>
      <c r="M1362" t="s">
        <v>5</v>
      </c>
      <c r="N1362" t="s">
        <v>6</v>
      </c>
      <c r="O1362">
        <v>1</v>
      </c>
      <c r="P1362" s="1">
        <v>43928.022118055553</v>
      </c>
    </row>
    <row r="1363" spans="1:16" x14ac:dyDescent="0.25">
      <c r="A1363">
        <v>530901</v>
      </c>
      <c r="B1363" t="s">
        <v>0</v>
      </c>
      <c r="C1363" t="s">
        <v>43</v>
      </c>
      <c r="D1363" t="s">
        <v>41</v>
      </c>
      <c r="E1363" t="s">
        <v>9</v>
      </c>
      <c r="F1363" t="s">
        <v>10</v>
      </c>
      <c r="G1363" t="s">
        <v>10</v>
      </c>
      <c r="H1363" s="1">
        <v>43922</v>
      </c>
      <c r="I1363" t="str">
        <f t="shared" si="43"/>
        <v>43922</v>
      </c>
      <c r="J1363" t="str">
        <f t="shared" si="44"/>
        <v>43922Dar es salaamWheat</v>
      </c>
      <c r="K1363">
        <v>63</v>
      </c>
      <c r="L1363">
        <v>54</v>
      </c>
      <c r="M1363" t="s">
        <v>5</v>
      </c>
      <c r="N1363" t="s">
        <v>6</v>
      </c>
      <c r="O1363">
        <v>1</v>
      </c>
      <c r="P1363" s="1">
        <v>43928.022141203706</v>
      </c>
    </row>
    <row r="1364" spans="1:16" x14ac:dyDescent="0.25">
      <c r="A1364">
        <v>530905</v>
      </c>
      <c r="B1364" t="s">
        <v>0</v>
      </c>
      <c r="C1364" t="s">
        <v>19</v>
      </c>
      <c r="D1364" t="s">
        <v>11</v>
      </c>
      <c r="E1364" t="s">
        <v>3</v>
      </c>
      <c r="F1364" t="s">
        <v>3</v>
      </c>
      <c r="G1364" t="s">
        <v>15</v>
      </c>
      <c r="H1364" s="1">
        <v>43922</v>
      </c>
      <c r="I1364" t="str">
        <f t="shared" si="43"/>
        <v>43922</v>
      </c>
      <c r="J1364" t="str">
        <f t="shared" si="44"/>
        <v>43922KoberoGreen Peas</v>
      </c>
      <c r="K1364">
        <v>167</v>
      </c>
      <c r="L1364">
        <v>156</v>
      </c>
      <c r="M1364" t="s">
        <v>5</v>
      </c>
      <c r="N1364" t="s">
        <v>6</v>
      </c>
      <c r="O1364">
        <v>1</v>
      </c>
      <c r="P1364" s="1">
        <v>43928.022187499999</v>
      </c>
    </row>
    <row r="1365" spans="1:16" x14ac:dyDescent="0.25">
      <c r="A1365">
        <v>530914</v>
      </c>
      <c r="B1365" t="s">
        <v>0</v>
      </c>
      <c r="C1365" t="s">
        <v>35</v>
      </c>
      <c r="D1365" t="s">
        <v>11</v>
      </c>
      <c r="E1365" t="s">
        <v>13</v>
      </c>
      <c r="F1365" t="s">
        <v>13</v>
      </c>
      <c r="G1365" t="s">
        <v>26</v>
      </c>
      <c r="H1365" s="1">
        <v>43922</v>
      </c>
      <c r="I1365" t="str">
        <f t="shared" si="43"/>
        <v>43922</v>
      </c>
      <c r="J1365" t="str">
        <f t="shared" si="44"/>
        <v>43922NgoziYellow Beans</v>
      </c>
      <c r="K1365">
        <v>117</v>
      </c>
      <c r="L1365">
        <v>108</v>
      </c>
      <c r="M1365" t="s">
        <v>5</v>
      </c>
      <c r="N1365" t="s">
        <v>6</v>
      </c>
      <c r="O1365">
        <v>1</v>
      </c>
      <c r="P1365" s="1">
        <v>43928.022337962961</v>
      </c>
    </row>
    <row r="1366" spans="1:16" x14ac:dyDescent="0.25">
      <c r="A1366">
        <v>530917</v>
      </c>
      <c r="B1366" t="s">
        <v>0</v>
      </c>
      <c r="C1366" t="s">
        <v>16</v>
      </c>
      <c r="D1366" t="s">
        <v>7</v>
      </c>
      <c r="E1366" t="s">
        <v>3</v>
      </c>
      <c r="F1366" t="s">
        <v>3</v>
      </c>
      <c r="G1366" t="s">
        <v>4</v>
      </c>
      <c r="H1366" s="1">
        <v>43922</v>
      </c>
      <c r="I1366" t="str">
        <f t="shared" si="43"/>
        <v>43922</v>
      </c>
      <c r="J1366" t="str">
        <f t="shared" si="44"/>
        <v>43922GicumbiCowpeas</v>
      </c>
      <c r="K1366">
        <v>157</v>
      </c>
      <c r="L1366">
        <v>135</v>
      </c>
      <c r="M1366" t="s">
        <v>5</v>
      </c>
      <c r="N1366" t="s">
        <v>6</v>
      </c>
      <c r="O1366">
        <v>1</v>
      </c>
      <c r="P1366" s="1">
        <v>43928.022349537037</v>
      </c>
    </row>
    <row r="1367" spans="1:16" x14ac:dyDescent="0.25">
      <c r="A1367">
        <v>530920</v>
      </c>
      <c r="B1367" t="s">
        <v>0</v>
      </c>
      <c r="C1367" t="s">
        <v>16</v>
      </c>
      <c r="D1367" t="s">
        <v>7</v>
      </c>
      <c r="E1367" t="s">
        <v>13</v>
      </c>
      <c r="F1367" t="s">
        <v>13</v>
      </c>
      <c r="G1367" t="s">
        <v>14</v>
      </c>
      <c r="H1367" s="1">
        <v>43922</v>
      </c>
      <c r="I1367" t="str">
        <f t="shared" si="43"/>
        <v>43922</v>
      </c>
      <c r="J1367" t="str">
        <f t="shared" si="44"/>
        <v>43922GicumbiMixed Beans</v>
      </c>
      <c r="K1367">
        <v>135</v>
      </c>
      <c r="L1367">
        <v>112</v>
      </c>
      <c r="M1367" t="s">
        <v>5</v>
      </c>
      <c r="N1367" t="s">
        <v>6</v>
      </c>
      <c r="O1367">
        <v>1</v>
      </c>
      <c r="P1367" s="1">
        <v>43928.02238425926</v>
      </c>
    </row>
    <row r="1368" spans="1:16" x14ac:dyDescent="0.25">
      <c r="A1368">
        <v>530922</v>
      </c>
      <c r="B1368" t="s">
        <v>0</v>
      </c>
      <c r="C1368" t="s">
        <v>16</v>
      </c>
      <c r="D1368" t="s">
        <v>7</v>
      </c>
      <c r="E1368" t="s">
        <v>13</v>
      </c>
      <c r="F1368" t="s">
        <v>13</v>
      </c>
      <c r="G1368" t="s">
        <v>28</v>
      </c>
      <c r="H1368" s="1">
        <v>43922</v>
      </c>
      <c r="I1368" t="str">
        <f t="shared" si="43"/>
        <v>43922</v>
      </c>
      <c r="J1368" t="str">
        <f t="shared" si="44"/>
        <v>43922GicumbiRed Beans</v>
      </c>
      <c r="K1368">
        <v>73</v>
      </c>
      <c r="L1368">
        <v>67</v>
      </c>
      <c r="M1368" t="s">
        <v>5</v>
      </c>
      <c r="N1368" t="s">
        <v>6</v>
      </c>
      <c r="O1368">
        <v>1</v>
      </c>
      <c r="P1368" s="1">
        <v>43928.02239583333</v>
      </c>
    </row>
    <row r="1369" spans="1:16" x14ac:dyDescent="0.25">
      <c r="A1369">
        <v>530925</v>
      </c>
      <c r="B1369" t="s">
        <v>0</v>
      </c>
      <c r="C1369" t="s">
        <v>45</v>
      </c>
      <c r="D1369" t="s">
        <v>41</v>
      </c>
      <c r="E1369" t="s">
        <v>22</v>
      </c>
      <c r="F1369" t="s">
        <v>23</v>
      </c>
      <c r="G1369" t="s">
        <v>23</v>
      </c>
      <c r="H1369" s="1">
        <v>43922</v>
      </c>
      <c r="I1369" t="str">
        <f t="shared" si="43"/>
        <v>43922</v>
      </c>
      <c r="J1369" t="str">
        <f t="shared" si="44"/>
        <v>43922IringaRice</v>
      </c>
      <c r="K1369">
        <v>95</v>
      </c>
      <c r="L1369">
        <v>84</v>
      </c>
      <c r="M1369" t="s">
        <v>5</v>
      </c>
      <c r="N1369" t="s">
        <v>6</v>
      </c>
      <c r="O1369">
        <v>1</v>
      </c>
      <c r="P1369" s="1">
        <v>43928.022430555553</v>
      </c>
    </row>
    <row r="1370" spans="1:16" x14ac:dyDescent="0.25">
      <c r="A1370">
        <v>530930</v>
      </c>
      <c r="B1370" t="s">
        <v>0</v>
      </c>
      <c r="C1370" t="s">
        <v>45</v>
      </c>
      <c r="D1370" t="s">
        <v>41</v>
      </c>
      <c r="E1370" t="s">
        <v>9</v>
      </c>
      <c r="F1370" t="s">
        <v>20</v>
      </c>
      <c r="G1370" t="s">
        <v>21</v>
      </c>
      <c r="H1370" s="1">
        <v>43922</v>
      </c>
      <c r="I1370" t="str">
        <f t="shared" si="43"/>
        <v>43922</v>
      </c>
      <c r="J1370" t="str">
        <f t="shared" si="44"/>
        <v>43922IringaMillet Grain</v>
      </c>
      <c r="K1370">
        <v>68</v>
      </c>
      <c r="L1370">
        <v>59</v>
      </c>
      <c r="M1370" t="s">
        <v>5</v>
      </c>
      <c r="N1370" t="s">
        <v>6</v>
      </c>
      <c r="O1370">
        <v>1</v>
      </c>
      <c r="P1370" s="1">
        <v>43928.022511574076</v>
      </c>
    </row>
    <row r="1371" spans="1:16" x14ac:dyDescent="0.25">
      <c r="A1371">
        <v>530932</v>
      </c>
      <c r="B1371" t="s">
        <v>0</v>
      </c>
      <c r="C1371" t="s">
        <v>43</v>
      </c>
      <c r="D1371" t="s">
        <v>41</v>
      </c>
      <c r="E1371" t="s">
        <v>22</v>
      </c>
      <c r="F1371" t="s">
        <v>23</v>
      </c>
      <c r="G1371" t="s">
        <v>24</v>
      </c>
      <c r="H1371" s="1">
        <v>43922</v>
      </c>
      <c r="I1371" t="str">
        <f t="shared" si="43"/>
        <v>43922</v>
      </c>
      <c r="J1371" t="str">
        <f t="shared" si="44"/>
        <v>43922Dar es salaamImported Rice</v>
      </c>
      <c r="K1371">
        <v>118</v>
      </c>
      <c r="L1371">
        <v>100</v>
      </c>
      <c r="M1371" t="s">
        <v>5</v>
      </c>
      <c r="N1371" t="s">
        <v>6</v>
      </c>
      <c r="O1371">
        <v>1</v>
      </c>
      <c r="P1371" s="1">
        <v>43928.022534722222</v>
      </c>
    </row>
    <row r="1372" spans="1:16" x14ac:dyDescent="0.25">
      <c r="A1372">
        <v>530935</v>
      </c>
      <c r="B1372" t="s">
        <v>0</v>
      </c>
      <c r="C1372" t="s">
        <v>12</v>
      </c>
      <c r="D1372" t="s">
        <v>11</v>
      </c>
      <c r="E1372" t="s">
        <v>9</v>
      </c>
      <c r="F1372" t="s">
        <v>17</v>
      </c>
      <c r="G1372" t="s">
        <v>18</v>
      </c>
      <c r="H1372" s="1">
        <v>43922</v>
      </c>
      <c r="I1372" t="str">
        <f t="shared" si="43"/>
        <v>43922</v>
      </c>
      <c r="J1372" t="str">
        <f t="shared" si="44"/>
        <v>43922GitegaRed Sorghum</v>
      </c>
      <c r="K1372">
        <v>83</v>
      </c>
      <c r="L1372">
        <v>78</v>
      </c>
      <c r="M1372" t="s">
        <v>5</v>
      </c>
      <c r="N1372" t="s">
        <v>6</v>
      </c>
      <c r="O1372">
        <v>1</v>
      </c>
      <c r="P1372" s="1">
        <v>43928.022604166668</v>
      </c>
    </row>
    <row r="1373" spans="1:16" x14ac:dyDescent="0.25">
      <c r="A1373">
        <v>530937</v>
      </c>
      <c r="B1373" t="s">
        <v>0</v>
      </c>
      <c r="C1373" t="s">
        <v>16</v>
      </c>
      <c r="D1373" t="s">
        <v>7</v>
      </c>
      <c r="E1373" t="s">
        <v>22</v>
      </c>
      <c r="F1373" t="s">
        <v>23</v>
      </c>
      <c r="G1373" t="s">
        <v>24</v>
      </c>
      <c r="H1373" s="1">
        <v>43922</v>
      </c>
      <c r="I1373" t="str">
        <f t="shared" si="43"/>
        <v>43922</v>
      </c>
      <c r="J1373" t="str">
        <f t="shared" si="44"/>
        <v>43922GicumbiImported Rice</v>
      </c>
      <c r="K1373">
        <v>135</v>
      </c>
      <c r="L1373">
        <v>112</v>
      </c>
      <c r="M1373" t="s">
        <v>5</v>
      </c>
      <c r="N1373" t="s">
        <v>6</v>
      </c>
      <c r="O1373">
        <v>1</v>
      </c>
      <c r="P1373" s="1">
        <v>43928.022604166668</v>
      </c>
    </row>
    <row r="1374" spans="1:16" x14ac:dyDescent="0.25">
      <c r="A1374">
        <v>530940</v>
      </c>
      <c r="B1374" t="s">
        <v>0</v>
      </c>
      <c r="C1374" t="s">
        <v>45</v>
      </c>
      <c r="D1374" t="s">
        <v>41</v>
      </c>
      <c r="E1374" t="s">
        <v>13</v>
      </c>
      <c r="F1374" t="s">
        <v>13</v>
      </c>
      <c r="G1374" t="s">
        <v>14</v>
      </c>
      <c r="H1374" s="1">
        <v>43922</v>
      </c>
      <c r="I1374" t="str">
        <f t="shared" si="43"/>
        <v>43922</v>
      </c>
      <c r="J1374" t="str">
        <f t="shared" si="44"/>
        <v>43922IringaMixed Beans</v>
      </c>
      <c r="K1374">
        <v>54</v>
      </c>
      <c r="L1374">
        <v>50</v>
      </c>
      <c r="M1374" t="s">
        <v>5</v>
      </c>
      <c r="N1374" t="s">
        <v>6</v>
      </c>
      <c r="O1374">
        <v>1</v>
      </c>
      <c r="P1374" s="1">
        <v>43928.022662037038</v>
      </c>
    </row>
    <row r="1375" spans="1:16" x14ac:dyDescent="0.25">
      <c r="A1375">
        <v>530941</v>
      </c>
      <c r="B1375" t="s">
        <v>0</v>
      </c>
      <c r="C1375" t="s">
        <v>12</v>
      </c>
      <c r="D1375" t="s">
        <v>11</v>
      </c>
      <c r="E1375" t="s">
        <v>22</v>
      </c>
      <c r="F1375" t="s">
        <v>23</v>
      </c>
      <c r="G1375" t="s">
        <v>24</v>
      </c>
      <c r="H1375" s="1">
        <v>43922</v>
      </c>
      <c r="I1375" t="str">
        <f t="shared" si="43"/>
        <v>43922</v>
      </c>
      <c r="J1375" t="str">
        <f t="shared" si="44"/>
        <v>43922GitegaImported Rice</v>
      </c>
      <c r="K1375">
        <v>139</v>
      </c>
      <c r="L1375">
        <v>134</v>
      </c>
      <c r="M1375" t="s">
        <v>5</v>
      </c>
      <c r="N1375" t="s">
        <v>6</v>
      </c>
      <c r="O1375">
        <v>1</v>
      </c>
      <c r="P1375" s="1">
        <v>43928.022662037038</v>
      </c>
    </row>
    <row r="1376" spans="1:16" x14ac:dyDescent="0.25">
      <c r="A1376">
        <v>530942</v>
      </c>
      <c r="B1376" t="s">
        <v>0</v>
      </c>
      <c r="C1376" t="s">
        <v>27</v>
      </c>
      <c r="D1376" t="s">
        <v>11</v>
      </c>
      <c r="E1376" t="s">
        <v>9</v>
      </c>
      <c r="F1376" t="s">
        <v>20</v>
      </c>
      <c r="G1376" t="s">
        <v>21</v>
      </c>
      <c r="H1376" s="1">
        <v>43922</v>
      </c>
      <c r="I1376" t="str">
        <f t="shared" si="43"/>
        <v>43922</v>
      </c>
      <c r="J1376" t="str">
        <f t="shared" si="44"/>
        <v>43922BujumburaMillet Grain</v>
      </c>
      <c r="K1376">
        <v>83</v>
      </c>
      <c r="L1376">
        <v>78</v>
      </c>
      <c r="M1376" t="s">
        <v>5</v>
      </c>
      <c r="N1376" t="s">
        <v>6</v>
      </c>
      <c r="O1376">
        <v>1</v>
      </c>
      <c r="P1376" s="1">
        <v>43928.022685185184</v>
      </c>
    </row>
    <row r="1377" spans="1:16" x14ac:dyDescent="0.25">
      <c r="A1377">
        <v>530945</v>
      </c>
      <c r="B1377" t="s">
        <v>0</v>
      </c>
      <c r="C1377" t="s">
        <v>27</v>
      </c>
      <c r="D1377" t="s">
        <v>11</v>
      </c>
      <c r="E1377" t="s">
        <v>22</v>
      </c>
      <c r="F1377" t="s">
        <v>23</v>
      </c>
      <c r="G1377" t="s">
        <v>23</v>
      </c>
      <c r="H1377" s="1">
        <v>43922</v>
      </c>
      <c r="I1377" t="str">
        <f t="shared" si="43"/>
        <v>43922</v>
      </c>
      <c r="J1377" t="str">
        <f t="shared" si="44"/>
        <v>43922BujumburaRice</v>
      </c>
      <c r="K1377">
        <v>106</v>
      </c>
      <c r="L1377">
        <v>100</v>
      </c>
      <c r="M1377" t="s">
        <v>5</v>
      </c>
      <c r="N1377" t="s">
        <v>6</v>
      </c>
      <c r="O1377">
        <v>1</v>
      </c>
      <c r="P1377" s="1">
        <v>43928.02270833333</v>
      </c>
    </row>
    <row r="1378" spans="1:16" x14ac:dyDescent="0.25">
      <c r="A1378">
        <v>530953</v>
      </c>
      <c r="B1378" t="s">
        <v>0</v>
      </c>
      <c r="C1378" t="s">
        <v>43</v>
      </c>
      <c r="D1378" t="s">
        <v>41</v>
      </c>
      <c r="E1378" t="s">
        <v>13</v>
      </c>
      <c r="F1378" t="s">
        <v>13</v>
      </c>
      <c r="G1378" t="s">
        <v>28</v>
      </c>
      <c r="H1378" s="1">
        <v>43922</v>
      </c>
      <c r="I1378" t="str">
        <f t="shared" si="43"/>
        <v>43922</v>
      </c>
      <c r="J1378" t="str">
        <f t="shared" si="44"/>
        <v>43922Dar es salaamRed Beans</v>
      </c>
      <c r="K1378">
        <v>102</v>
      </c>
      <c r="L1378">
        <v>95</v>
      </c>
      <c r="M1378" t="s">
        <v>5</v>
      </c>
      <c r="N1378" t="s">
        <v>6</v>
      </c>
      <c r="O1378">
        <v>1</v>
      </c>
      <c r="P1378" s="1">
        <v>43928.022777777776</v>
      </c>
    </row>
    <row r="1379" spans="1:16" x14ac:dyDescent="0.25">
      <c r="A1379">
        <v>530959</v>
      </c>
      <c r="B1379" t="s">
        <v>0</v>
      </c>
      <c r="C1379" t="s">
        <v>35</v>
      </c>
      <c r="D1379" t="s">
        <v>11</v>
      </c>
      <c r="E1379" t="s">
        <v>3</v>
      </c>
      <c r="F1379" t="s">
        <v>3</v>
      </c>
      <c r="G1379" t="s">
        <v>15</v>
      </c>
      <c r="H1379" s="1">
        <v>43922</v>
      </c>
      <c r="I1379" t="str">
        <f t="shared" si="43"/>
        <v>43922</v>
      </c>
      <c r="J1379" t="str">
        <f t="shared" si="44"/>
        <v>43922NgoziGreen Peas</v>
      </c>
      <c r="K1379">
        <v>167</v>
      </c>
      <c r="L1379">
        <v>161</v>
      </c>
      <c r="M1379" t="s">
        <v>5</v>
      </c>
      <c r="N1379" t="s">
        <v>6</v>
      </c>
      <c r="O1379">
        <v>1</v>
      </c>
      <c r="P1379" s="1">
        <v>43928.022847222222</v>
      </c>
    </row>
    <row r="1380" spans="1:16" x14ac:dyDescent="0.25">
      <c r="A1380">
        <v>530961</v>
      </c>
      <c r="B1380" t="s">
        <v>0</v>
      </c>
      <c r="C1380" t="s">
        <v>42</v>
      </c>
      <c r="D1380" t="s">
        <v>41</v>
      </c>
      <c r="E1380" t="s">
        <v>22</v>
      </c>
      <c r="F1380" t="s">
        <v>23</v>
      </c>
      <c r="G1380" t="s">
        <v>23</v>
      </c>
      <c r="H1380" s="1">
        <v>43922</v>
      </c>
      <c r="I1380" t="str">
        <f t="shared" si="43"/>
        <v>43922</v>
      </c>
      <c r="J1380" t="str">
        <f t="shared" si="44"/>
        <v>43922KigomaRice</v>
      </c>
      <c r="K1380">
        <v>95</v>
      </c>
      <c r="L1380">
        <v>82</v>
      </c>
      <c r="M1380" t="s">
        <v>5</v>
      </c>
      <c r="N1380" t="s">
        <v>6</v>
      </c>
      <c r="O1380">
        <v>1</v>
      </c>
      <c r="P1380" s="1">
        <v>43928.022870370369</v>
      </c>
    </row>
    <row r="1381" spans="1:16" x14ac:dyDescent="0.25">
      <c r="A1381">
        <v>530962</v>
      </c>
      <c r="B1381" t="s">
        <v>0</v>
      </c>
      <c r="C1381" t="s">
        <v>43</v>
      </c>
      <c r="D1381" t="s">
        <v>41</v>
      </c>
      <c r="E1381" t="s">
        <v>3</v>
      </c>
      <c r="F1381" t="s">
        <v>3</v>
      </c>
      <c r="G1381" t="s">
        <v>4</v>
      </c>
      <c r="H1381" s="1">
        <v>43922</v>
      </c>
      <c r="I1381" t="str">
        <f t="shared" si="43"/>
        <v>43922</v>
      </c>
      <c r="J1381" t="str">
        <f t="shared" si="44"/>
        <v>43922Dar es salaamCowpeas</v>
      </c>
      <c r="K1381">
        <v>82</v>
      </c>
      <c r="L1381">
        <v>72</v>
      </c>
      <c r="M1381" t="s">
        <v>5</v>
      </c>
      <c r="N1381" t="s">
        <v>6</v>
      </c>
      <c r="O1381">
        <v>1</v>
      </c>
      <c r="P1381" s="1">
        <v>43928.022893518515</v>
      </c>
    </row>
    <row r="1382" spans="1:16" x14ac:dyDescent="0.25">
      <c r="A1382">
        <v>530965</v>
      </c>
      <c r="B1382" t="s">
        <v>0</v>
      </c>
      <c r="C1382" t="s">
        <v>27</v>
      </c>
      <c r="D1382" t="s">
        <v>11</v>
      </c>
      <c r="E1382" t="s">
        <v>9</v>
      </c>
      <c r="F1382" t="s">
        <v>17</v>
      </c>
      <c r="G1382" t="s">
        <v>18</v>
      </c>
      <c r="H1382" s="1">
        <v>43922</v>
      </c>
      <c r="I1382" t="str">
        <f t="shared" si="43"/>
        <v>43922</v>
      </c>
      <c r="J1382" t="str">
        <f t="shared" si="44"/>
        <v>43922BujumburaRed Sorghum</v>
      </c>
      <c r="K1382">
        <v>83</v>
      </c>
      <c r="L1382">
        <v>78</v>
      </c>
      <c r="M1382" t="s">
        <v>5</v>
      </c>
      <c r="N1382" t="s">
        <v>6</v>
      </c>
      <c r="O1382">
        <v>1</v>
      </c>
      <c r="P1382" s="1">
        <v>43928.022905092592</v>
      </c>
    </row>
    <row r="1383" spans="1:16" x14ac:dyDescent="0.25">
      <c r="A1383">
        <v>530971</v>
      </c>
      <c r="B1383" t="s">
        <v>0</v>
      </c>
      <c r="C1383" t="s">
        <v>43</v>
      </c>
      <c r="D1383" t="s">
        <v>41</v>
      </c>
      <c r="E1383" t="s">
        <v>22</v>
      </c>
      <c r="F1383" t="s">
        <v>23</v>
      </c>
      <c r="G1383" t="s">
        <v>23</v>
      </c>
      <c r="H1383" s="1">
        <v>43922</v>
      </c>
      <c r="I1383" t="str">
        <f t="shared" si="43"/>
        <v>43922</v>
      </c>
      <c r="J1383" t="str">
        <f t="shared" si="44"/>
        <v>43922Dar es salaamRice</v>
      </c>
      <c r="K1383">
        <v>109</v>
      </c>
      <c r="L1383">
        <v>104</v>
      </c>
      <c r="M1383" t="s">
        <v>5</v>
      </c>
      <c r="N1383" t="s">
        <v>6</v>
      </c>
      <c r="O1383">
        <v>1</v>
      </c>
      <c r="P1383" s="1">
        <v>43928.023009259261</v>
      </c>
    </row>
    <row r="1384" spans="1:16" x14ac:dyDescent="0.25">
      <c r="A1384">
        <v>530972</v>
      </c>
      <c r="B1384" t="s">
        <v>0</v>
      </c>
      <c r="C1384" t="s">
        <v>44</v>
      </c>
      <c r="D1384" t="s">
        <v>41</v>
      </c>
      <c r="E1384" t="s">
        <v>9</v>
      </c>
      <c r="F1384" t="s">
        <v>20</v>
      </c>
      <c r="G1384" t="s">
        <v>21</v>
      </c>
      <c r="H1384" s="1">
        <v>43922</v>
      </c>
      <c r="I1384" t="str">
        <f t="shared" si="43"/>
        <v>43922</v>
      </c>
      <c r="J1384" t="str">
        <f t="shared" si="44"/>
        <v>43922ArushaMillet Grain</v>
      </c>
      <c r="K1384">
        <v>59</v>
      </c>
      <c r="L1384">
        <v>57</v>
      </c>
      <c r="M1384" t="s">
        <v>5</v>
      </c>
      <c r="N1384" t="s">
        <v>6</v>
      </c>
      <c r="O1384">
        <v>1</v>
      </c>
      <c r="P1384" s="1">
        <v>43928.023032407407</v>
      </c>
    </row>
    <row r="1385" spans="1:16" x14ac:dyDescent="0.25">
      <c r="A1385">
        <v>530977</v>
      </c>
      <c r="B1385" t="s">
        <v>0</v>
      </c>
      <c r="C1385" t="s">
        <v>42</v>
      </c>
      <c r="D1385" t="s">
        <v>41</v>
      </c>
      <c r="E1385" t="s">
        <v>13</v>
      </c>
      <c r="F1385" t="s">
        <v>13</v>
      </c>
      <c r="G1385" t="s">
        <v>28</v>
      </c>
      <c r="H1385" s="1">
        <v>43922</v>
      </c>
      <c r="I1385" t="str">
        <f t="shared" si="43"/>
        <v>43922</v>
      </c>
      <c r="J1385" t="str">
        <f t="shared" si="44"/>
        <v>43922KigomaRed Beans</v>
      </c>
      <c r="K1385">
        <v>50</v>
      </c>
      <c r="L1385">
        <v>43</v>
      </c>
      <c r="M1385" t="s">
        <v>5</v>
      </c>
      <c r="N1385" t="s">
        <v>6</v>
      </c>
      <c r="O1385">
        <v>1</v>
      </c>
      <c r="P1385" s="1">
        <v>43928.023657407408</v>
      </c>
    </row>
    <row r="1386" spans="1:16" x14ac:dyDescent="0.25">
      <c r="A1386">
        <v>530980</v>
      </c>
      <c r="B1386" t="s">
        <v>0</v>
      </c>
      <c r="C1386" t="s">
        <v>16</v>
      </c>
      <c r="D1386" t="s">
        <v>7</v>
      </c>
      <c r="E1386" t="s">
        <v>9</v>
      </c>
      <c r="F1386" t="s">
        <v>17</v>
      </c>
      <c r="G1386" t="s">
        <v>18</v>
      </c>
      <c r="H1386" s="1">
        <v>43922</v>
      </c>
      <c r="I1386" t="str">
        <f t="shared" si="43"/>
        <v>43922</v>
      </c>
      <c r="J1386" t="str">
        <f t="shared" si="44"/>
        <v>43922GicumbiRed Sorghum</v>
      </c>
      <c r="K1386">
        <v>39</v>
      </c>
      <c r="L1386">
        <v>34</v>
      </c>
      <c r="M1386" t="s">
        <v>5</v>
      </c>
      <c r="N1386" t="s">
        <v>6</v>
      </c>
      <c r="O1386">
        <v>1</v>
      </c>
      <c r="P1386" s="1">
        <v>43928.023680555554</v>
      </c>
    </row>
    <row r="1387" spans="1:16" x14ac:dyDescent="0.25">
      <c r="A1387">
        <v>530985</v>
      </c>
      <c r="B1387" t="s">
        <v>0</v>
      </c>
      <c r="C1387" t="s">
        <v>36</v>
      </c>
      <c r="D1387" t="s">
        <v>7</v>
      </c>
      <c r="E1387" t="s">
        <v>13</v>
      </c>
      <c r="F1387" t="s">
        <v>13</v>
      </c>
      <c r="G1387" t="s">
        <v>40</v>
      </c>
      <c r="H1387" s="1">
        <v>43922</v>
      </c>
      <c r="I1387" t="str">
        <f t="shared" si="43"/>
        <v>43922</v>
      </c>
      <c r="J1387" t="str">
        <f t="shared" si="44"/>
        <v>43922KimironkoBlack Beans (Dolichos)</v>
      </c>
      <c r="K1387">
        <v>146</v>
      </c>
      <c r="L1387">
        <v>135</v>
      </c>
      <c r="M1387" t="s">
        <v>5</v>
      </c>
      <c r="N1387" t="s">
        <v>6</v>
      </c>
      <c r="O1387">
        <v>1</v>
      </c>
      <c r="P1387" s="1">
        <v>43928.0237037037</v>
      </c>
    </row>
    <row r="1388" spans="1:16" x14ac:dyDescent="0.25">
      <c r="A1388">
        <v>530986</v>
      </c>
      <c r="B1388" t="s">
        <v>0</v>
      </c>
      <c r="C1388" t="s">
        <v>27</v>
      </c>
      <c r="D1388" t="s">
        <v>11</v>
      </c>
      <c r="E1388" t="s">
        <v>3</v>
      </c>
      <c r="F1388" t="s">
        <v>3</v>
      </c>
      <c r="G1388" t="s">
        <v>39</v>
      </c>
      <c r="H1388" s="1">
        <v>43922</v>
      </c>
      <c r="I1388" t="str">
        <f t="shared" si="43"/>
        <v>43922</v>
      </c>
      <c r="J1388" t="str">
        <f t="shared" si="44"/>
        <v>43922BujumburaDry Peas</v>
      </c>
      <c r="K1388">
        <v>195</v>
      </c>
      <c r="L1388">
        <v>178</v>
      </c>
      <c r="M1388" t="s">
        <v>5</v>
      </c>
      <c r="N1388" t="s">
        <v>6</v>
      </c>
      <c r="O1388">
        <v>1</v>
      </c>
      <c r="P1388" s="1">
        <v>43928.023726851854</v>
      </c>
    </row>
    <row r="1389" spans="1:16" x14ac:dyDescent="0.25">
      <c r="A1389">
        <v>530990</v>
      </c>
      <c r="B1389" t="s">
        <v>0</v>
      </c>
      <c r="C1389" t="s">
        <v>42</v>
      </c>
      <c r="D1389" t="s">
        <v>41</v>
      </c>
      <c r="E1389" t="s">
        <v>3</v>
      </c>
      <c r="F1389" t="s">
        <v>3</v>
      </c>
      <c r="G1389" t="s">
        <v>15</v>
      </c>
      <c r="H1389" s="1">
        <v>43922</v>
      </c>
      <c r="I1389" t="str">
        <f t="shared" si="43"/>
        <v>43922</v>
      </c>
      <c r="J1389" t="str">
        <f t="shared" si="44"/>
        <v>43922KigomaGreen Peas</v>
      </c>
      <c r="K1389">
        <v>104</v>
      </c>
      <c r="L1389">
        <v>91</v>
      </c>
      <c r="M1389" t="s">
        <v>5</v>
      </c>
      <c r="N1389" t="s">
        <v>6</v>
      </c>
      <c r="O1389">
        <v>1</v>
      </c>
      <c r="P1389" s="1">
        <v>43928.023738425924</v>
      </c>
    </row>
    <row r="1390" spans="1:16" x14ac:dyDescent="0.25">
      <c r="A1390">
        <v>530998</v>
      </c>
      <c r="B1390" t="s">
        <v>0</v>
      </c>
      <c r="C1390" t="s">
        <v>19</v>
      </c>
      <c r="D1390" t="s">
        <v>11</v>
      </c>
      <c r="E1390" t="s">
        <v>22</v>
      </c>
      <c r="F1390" t="s">
        <v>23</v>
      </c>
      <c r="G1390" t="s">
        <v>24</v>
      </c>
      <c r="H1390" s="1">
        <v>43922</v>
      </c>
      <c r="I1390" t="str">
        <f t="shared" si="43"/>
        <v>43922</v>
      </c>
      <c r="J1390" t="str">
        <f t="shared" si="44"/>
        <v>43922KoberoImported Rice</v>
      </c>
      <c r="K1390">
        <v>156</v>
      </c>
      <c r="L1390">
        <v>150</v>
      </c>
      <c r="M1390" t="s">
        <v>5</v>
      </c>
      <c r="N1390" t="s">
        <v>6</v>
      </c>
      <c r="O1390">
        <v>1</v>
      </c>
      <c r="P1390" s="1">
        <v>43928.02380787037</v>
      </c>
    </row>
    <row r="1391" spans="1:16" x14ac:dyDescent="0.25">
      <c r="A1391">
        <v>531001</v>
      </c>
      <c r="B1391" t="s">
        <v>0</v>
      </c>
      <c r="C1391" t="s">
        <v>8</v>
      </c>
      <c r="D1391" t="s">
        <v>7</v>
      </c>
      <c r="E1391" t="s">
        <v>13</v>
      </c>
      <c r="F1391" t="s">
        <v>13</v>
      </c>
      <c r="G1391" t="s">
        <v>28</v>
      </c>
      <c r="H1391" s="1">
        <v>43922</v>
      </c>
      <c r="I1391" t="str">
        <f t="shared" si="43"/>
        <v>43922</v>
      </c>
      <c r="J1391" t="str">
        <f t="shared" si="44"/>
        <v>43922RuhengeriRed Beans</v>
      </c>
      <c r="K1391">
        <v>84</v>
      </c>
      <c r="L1391">
        <v>79</v>
      </c>
      <c r="M1391" t="s">
        <v>5</v>
      </c>
      <c r="N1391" t="s">
        <v>6</v>
      </c>
      <c r="O1391">
        <v>1</v>
      </c>
      <c r="P1391" s="1">
        <v>43928.023831018516</v>
      </c>
    </row>
    <row r="1392" spans="1:16" x14ac:dyDescent="0.25">
      <c r="A1392">
        <v>531002</v>
      </c>
      <c r="B1392" t="s">
        <v>0</v>
      </c>
      <c r="C1392" t="s">
        <v>43</v>
      </c>
      <c r="D1392" t="s">
        <v>41</v>
      </c>
      <c r="E1392" t="s">
        <v>3</v>
      </c>
      <c r="F1392" t="s">
        <v>3</v>
      </c>
      <c r="G1392" t="s">
        <v>15</v>
      </c>
      <c r="H1392" s="1">
        <v>43922</v>
      </c>
      <c r="I1392" t="str">
        <f t="shared" si="43"/>
        <v>43922</v>
      </c>
      <c r="J1392" t="str">
        <f t="shared" si="44"/>
        <v>43922Dar es salaamGreen Peas</v>
      </c>
      <c r="K1392">
        <v>59</v>
      </c>
      <c r="L1392">
        <v>54</v>
      </c>
      <c r="M1392" t="s">
        <v>5</v>
      </c>
      <c r="N1392" t="s">
        <v>6</v>
      </c>
      <c r="O1392">
        <v>1</v>
      </c>
      <c r="P1392" s="1">
        <v>43928.023831018516</v>
      </c>
    </row>
    <row r="1393" spans="1:16" x14ac:dyDescent="0.25">
      <c r="A1393">
        <v>531004</v>
      </c>
      <c r="B1393" t="s">
        <v>0</v>
      </c>
      <c r="C1393" t="s">
        <v>42</v>
      </c>
      <c r="D1393" t="s">
        <v>41</v>
      </c>
      <c r="E1393" t="s">
        <v>29</v>
      </c>
      <c r="F1393" t="s">
        <v>30</v>
      </c>
      <c r="G1393" t="s">
        <v>31</v>
      </c>
      <c r="H1393" s="1">
        <v>43922</v>
      </c>
      <c r="I1393" t="str">
        <f t="shared" si="43"/>
        <v>43922</v>
      </c>
      <c r="J1393" t="str">
        <f t="shared" si="44"/>
        <v>43922KigomaDry Maize</v>
      </c>
      <c r="K1393">
        <v>68</v>
      </c>
      <c r="L1393">
        <v>45</v>
      </c>
      <c r="M1393" t="s">
        <v>5</v>
      </c>
      <c r="N1393" t="s">
        <v>6</v>
      </c>
      <c r="O1393">
        <v>1</v>
      </c>
      <c r="P1393" s="1">
        <v>43928.023854166669</v>
      </c>
    </row>
    <row r="1394" spans="1:16" x14ac:dyDescent="0.25">
      <c r="A1394">
        <v>531009</v>
      </c>
      <c r="B1394" t="s">
        <v>0</v>
      </c>
      <c r="C1394" t="s">
        <v>19</v>
      </c>
      <c r="D1394" t="s">
        <v>11</v>
      </c>
      <c r="E1394" t="s">
        <v>13</v>
      </c>
      <c r="F1394" t="s">
        <v>13</v>
      </c>
      <c r="G1394" t="s">
        <v>28</v>
      </c>
      <c r="H1394" s="1">
        <v>43922</v>
      </c>
      <c r="I1394" t="str">
        <f t="shared" si="43"/>
        <v>43922</v>
      </c>
      <c r="J1394" t="str">
        <f t="shared" si="44"/>
        <v>43922KoberoRed Beans</v>
      </c>
      <c r="K1394">
        <v>61</v>
      </c>
      <c r="L1394">
        <v>56</v>
      </c>
      <c r="M1394" t="s">
        <v>5</v>
      </c>
      <c r="N1394" t="s">
        <v>6</v>
      </c>
      <c r="O1394">
        <v>1</v>
      </c>
      <c r="P1394" s="1">
        <v>43928.028483796297</v>
      </c>
    </row>
    <row r="1395" spans="1:16" x14ac:dyDescent="0.25">
      <c r="A1395">
        <v>531011</v>
      </c>
      <c r="B1395" t="s">
        <v>0</v>
      </c>
      <c r="C1395" t="s">
        <v>12</v>
      </c>
      <c r="D1395" t="s">
        <v>11</v>
      </c>
      <c r="E1395" t="s">
        <v>13</v>
      </c>
      <c r="F1395" t="s">
        <v>13</v>
      </c>
      <c r="G1395" t="s">
        <v>28</v>
      </c>
      <c r="H1395" s="1">
        <v>43922</v>
      </c>
      <c r="I1395" t="str">
        <f t="shared" si="43"/>
        <v>43922</v>
      </c>
      <c r="J1395" t="str">
        <f t="shared" si="44"/>
        <v>43922GitegaRed Beans</v>
      </c>
      <c r="K1395">
        <v>78</v>
      </c>
      <c r="L1395">
        <v>72</v>
      </c>
      <c r="M1395" t="s">
        <v>5</v>
      </c>
      <c r="N1395" t="s">
        <v>6</v>
      </c>
      <c r="O1395">
        <v>1</v>
      </c>
      <c r="P1395" s="1">
        <v>43928.028541666667</v>
      </c>
    </row>
    <row r="1396" spans="1:16" x14ac:dyDescent="0.25">
      <c r="A1396">
        <v>531014</v>
      </c>
      <c r="B1396" t="s">
        <v>0</v>
      </c>
      <c r="C1396" t="s">
        <v>36</v>
      </c>
      <c r="D1396" t="s">
        <v>7</v>
      </c>
      <c r="E1396" t="s">
        <v>3</v>
      </c>
      <c r="F1396" t="s">
        <v>3</v>
      </c>
      <c r="G1396" t="s">
        <v>4</v>
      </c>
      <c r="H1396" s="1">
        <v>43922</v>
      </c>
      <c r="I1396" t="str">
        <f t="shared" si="43"/>
        <v>43922</v>
      </c>
      <c r="J1396" t="str">
        <f t="shared" si="44"/>
        <v>43922KimironkoCowpeas</v>
      </c>
      <c r="K1396">
        <v>157</v>
      </c>
      <c r="L1396">
        <v>146</v>
      </c>
      <c r="M1396" t="s">
        <v>5</v>
      </c>
      <c r="N1396" t="s">
        <v>6</v>
      </c>
      <c r="O1396">
        <v>1</v>
      </c>
      <c r="P1396" s="1">
        <v>43928.028564814813</v>
      </c>
    </row>
    <row r="1397" spans="1:16" x14ac:dyDescent="0.25">
      <c r="A1397">
        <v>531016</v>
      </c>
      <c r="B1397" t="s">
        <v>0</v>
      </c>
      <c r="C1397" t="s">
        <v>36</v>
      </c>
      <c r="D1397" t="s">
        <v>7</v>
      </c>
      <c r="E1397" t="s">
        <v>9</v>
      </c>
      <c r="F1397" t="s">
        <v>17</v>
      </c>
      <c r="G1397" t="s">
        <v>18</v>
      </c>
      <c r="H1397" s="1">
        <v>43922</v>
      </c>
      <c r="I1397" t="str">
        <f t="shared" si="43"/>
        <v>43922</v>
      </c>
      <c r="J1397" t="str">
        <f t="shared" si="44"/>
        <v>43922KimironkoRed Sorghum</v>
      </c>
      <c r="K1397">
        <v>40</v>
      </c>
      <c r="L1397">
        <v>37</v>
      </c>
      <c r="M1397" t="s">
        <v>5</v>
      </c>
      <c r="N1397" t="s">
        <v>6</v>
      </c>
      <c r="O1397">
        <v>1</v>
      </c>
      <c r="P1397" s="1">
        <v>43928.02857638889</v>
      </c>
    </row>
    <row r="1398" spans="1:16" x14ac:dyDescent="0.25">
      <c r="A1398">
        <v>531017</v>
      </c>
      <c r="B1398" t="s">
        <v>0</v>
      </c>
      <c r="C1398" t="s">
        <v>35</v>
      </c>
      <c r="D1398" t="s">
        <v>11</v>
      </c>
      <c r="E1398" t="s">
        <v>22</v>
      </c>
      <c r="F1398" t="s">
        <v>23</v>
      </c>
      <c r="G1398" t="s">
        <v>24</v>
      </c>
      <c r="H1398" s="1">
        <v>43922</v>
      </c>
      <c r="I1398" t="str">
        <f t="shared" si="43"/>
        <v>43922</v>
      </c>
      <c r="J1398" t="str">
        <f t="shared" si="44"/>
        <v>43922NgoziImported Rice</v>
      </c>
      <c r="K1398">
        <v>167</v>
      </c>
      <c r="L1398">
        <v>161</v>
      </c>
      <c r="M1398" t="s">
        <v>5</v>
      </c>
      <c r="N1398" t="s">
        <v>6</v>
      </c>
      <c r="O1398">
        <v>1</v>
      </c>
      <c r="P1398" s="1">
        <v>43928.028587962966</v>
      </c>
    </row>
    <row r="1399" spans="1:16" x14ac:dyDescent="0.25">
      <c r="A1399">
        <v>531023</v>
      </c>
      <c r="B1399" t="s">
        <v>0</v>
      </c>
      <c r="C1399" t="s">
        <v>36</v>
      </c>
      <c r="D1399" t="s">
        <v>7</v>
      </c>
      <c r="E1399" t="s">
        <v>9</v>
      </c>
      <c r="F1399" t="s">
        <v>20</v>
      </c>
      <c r="G1399" t="s">
        <v>21</v>
      </c>
      <c r="H1399" s="1">
        <v>43922</v>
      </c>
      <c r="I1399" t="str">
        <f t="shared" si="43"/>
        <v>43922</v>
      </c>
      <c r="J1399" t="str">
        <f t="shared" si="44"/>
        <v>43922KimironkoMillet Grain</v>
      </c>
      <c r="K1399">
        <v>90</v>
      </c>
      <c r="L1399">
        <v>84</v>
      </c>
      <c r="M1399" t="s">
        <v>5</v>
      </c>
      <c r="N1399" t="s">
        <v>6</v>
      </c>
      <c r="O1399">
        <v>1</v>
      </c>
      <c r="P1399" s="1">
        <v>43928.028680555559</v>
      </c>
    </row>
    <row r="1400" spans="1:16" x14ac:dyDescent="0.25">
      <c r="A1400">
        <v>531032</v>
      </c>
      <c r="B1400" t="s">
        <v>0</v>
      </c>
      <c r="C1400" t="s">
        <v>45</v>
      </c>
      <c r="D1400" t="s">
        <v>41</v>
      </c>
      <c r="E1400" t="s">
        <v>13</v>
      </c>
      <c r="F1400" t="s">
        <v>13</v>
      </c>
      <c r="G1400" t="s">
        <v>37</v>
      </c>
      <c r="H1400" s="1">
        <v>43922</v>
      </c>
      <c r="I1400" t="str">
        <f t="shared" si="43"/>
        <v>43922</v>
      </c>
      <c r="J1400" t="str">
        <f t="shared" si="44"/>
        <v>43922IringaGreen Gram</v>
      </c>
      <c r="K1400">
        <v>127</v>
      </c>
      <c r="L1400">
        <v>109</v>
      </c>
      <c r="M1400" t="s">
        <v>5</v>
      </c>
      <c r="N1400" t="s">
        <v>6</v>
      </c>
      <c r="O1400">
        <v>1</v>
      </c>
      <c r="P1400" s="1">
        <v>43928.028773148151</v>
      </c>
    </row>
    <row r="1401" spans="1:16" x14ac:dyDescent="0.25">
      <c r="A1401">
        <v>531038</v>
      </c>
      <c r="B1401" t="s">
        <v>0</v>
      </c>
      <c r="C1401" t="s">
        <v>42</v>
      </c>
      <c r="D1401" t="s">
        <v>41</v>
      </c>
      <c r="E1401" t="s">
        <v>13</v>
      </c>
      <c r="F1401" t="s">
        <v>13</v>
      </c>
      <c r="G1401" t="s">
        <v>14</v>
      </c>
      <c r="H1401" s="1">
        <v>43922</v>
      </c>
      <c r="I1401" t="str">
        <f t="shared" si="43"/>
        <v>43922</v>
      </c>
      <c r="J1401" t="str">
        <f t="shared" si="44"/>
        <v>43922KigomaMixed Beans</v>
      </c>
      <c r="K1401">
        <v>63</v>
      </c>
      <c r="L1401">
        <v>59</v>
      </c>
      <c r="M1401" t="s">
        <v>5</v>
      </c>
      <c r="N1401" t="s">
        <v>6</v>
      </c>
      <c r="O1401">
        <v>1</v>
      </c>
      <c r="P1401" s="1">
        <v>43928.02884259259</v>
      </c>
    </row>
    <row r="1402" spans="1:16" x14ac:dyDescent="0.25">
      <c r="A1402">
        <v>531039</v>
      </c>
      <c r="B1402" t="s">
        <v>0</v>
      </c>
      <c r="C1402" t="s">
        <v>16</v>
      </c>
      <c r="D1402" t="s">
        <v>7</v>
      </c>
      <c r="E1402" t="s">
        <v>3</v>
      </c>
      <c r="F1402" t="s">
        <v>3</v>
      </c>
      <c r="G1402" t="s">
        <v>15</v>
      </c>
      <c r="H1402" s="1">
        <v>43922</v>
      </c>
      <c r="I1402" t="str">
        <f t="shared" si="43"/>
        <v>43922</v>
      </c>
      <c r="J1402" t="str">
        <f t="shared" si="44"/>
        <v>43922GicumbiGreen Peas</v>
      </c>
      <c r="K1402">
        <v>146</v>
      </c>
      <c r="L1402">
        <v>135</v>
      </c>
      <c r="M1402" t="s">
        <v>5</v>
      </c>
      <c r="N1402" t="s">
        <v>6</v>
      </c>
      <c r="O1402">
        <v>1</v>
      </c>
      <c r="P1402" s="1">
        <v>43928.028854166667</v>
      </c>
    </row>
    <row r="1403" spans="1:16" x14ac:dyDescent="0.25">
      <c r="A1403">
        <v>531041</v>
      </c>
      <c r="B1403" t="s">
        <v>0</v>
      </c>
      <c r="C1403" t="s">
        <v>44</v>
      </c>
      <c r="D1403" t="s">
        <v>41</v>
      </c>
      <c r="E1403" t="s">
        <v>13</v>
      </c>
      <c r="F1403" t="s">
        <v>13</v>
      </c>
      <c r="G1403" t="s">
        <v>37</v>
      </c>
      <c r="H1403" s="1">
        <v>43922</v>
      </c>
      <c r="I1403" t="str">
        <f t="shared" si="43"/>
        <v>43922</v>
      </c>
      <c r="J1403" t="str">
        <f t="shared" si="44"/>
        <v>43922ArushaGreen Gram</v>
      </c>
      <c r="K1403">
        <v>91</v>
      </c>
      <c r="L1403">
        <v>77</v>
      </c>
      <c r="M1403" t="s">
        <v>5</v>
      </c>
      <c r="N1403" t="s">
        <v>6</v>
      </c>
      <c r="O1403">
        <v>1</v>
      </c>
      <c r="P1403" s="1">
        <v>43928.028865740744</v>
      </c>
    </row>
    <row r="1404" spans="1:16" x14ac:dyDescent="0.25">
      <c r="A1404">
        <v>531042</v>
      </c>
      <c r="B1404" t="s">
        <v>0</v>
      </c>
      <c r="C1404" t="s">
        <v>16</v>
      </c>
      <c r="D1404" t="s">
        <v>7</v>
      </c>
      <c r="E1404" t="s">
        <v>13</v>
      </c>
      <c r="F1404" t="s">
        <v>13</v>
      </c>
      <c r="G1404" t="s">
        <v>26</v>
      </c>
      <c r="H1404" s="1">
        <v>43922</v>
      </c>
      <c r="I1404" t="str">
        <f t="shared" si="43"/>
        <v>43922</v>
      </c>
      <c r="J1404" t="str">
        <f t="shared" si="44"/>
        <v>43922GicumbiYellow Beans</v>
      </c>
      <c r="K1404">
        <v>79</v>
      </c>
      <c r="L1404">
        <v>73</v>
      </c>
      <c r="M1404" t="s">
        <v>5</v>
      </c>
      <c r="N1404" t="s">
        <v>6</v>
      </c>
      <c r="O1404">
        <v>1</v>
      </c>
      <c r="P1404" s="1">
        <v>43928.028877314813</v>
      </c>
    </row>
    <row r="1405" spans="1:16" x14ac:dyDescent="0.25">
      <c r="A1405">
        <v>531046</v>
      </c>
      <c r="B1405" t="s">
        <v>0</v>
      </c>
      <c r="C1405" t="s">
        <v>16</v>
      </c>
      <c r="D1405" t="s">
        <v>7</v>
      </c>
      <c r="E1405" t="s">
        <v>9</v>
      </c>
      <c r="F1405" t="s">
        <v>20</v>
      </c>
      <c r="G1405" t="s">
        <v>21</v>
      </c>
      <c r="H1405" s="1">
        <v>43922</v>
      </c>
      <c r="I1405" t="str">
        <f t="shared" si="43"/>
        <v>43922</v>
      </c>
      <c r="J1405" t="str">
        <f t="shared" si="44"/>
        <v>43922GicumbiMillet Grain</v>
      </c>
      <c r="K1405">
        <v>84</v>
      </c>
      <c r="L1405">
        <v>79</v>
      </c>
      <c r="M1405" t="s">
        <v>5</v>
      </c>
      <c r="N1405" t="s">
        <v>6</v>
      </c>
      <c r="O1405">
        <v>1</v>
      </c>
      <c r="P1405" s="1">
        <v>43928.028923611113</v>
      </c>
    </row>
    <row r="1406" spans="1:16" x14ac:dyDescent="0.25">
      <c r="A1406">
        <v>531050</v>
      </c>
      <c r="B1406" t="s">
        <v>0</v>
      </c>
      <c r="C1406" t="s">
        <v>12</v>
      </c>
      <c r="D1406" t="s">
        <v>11</v>
      </c>
      <c r="E1406" t="s">
        <v>3</v>
      </c>
      <c r="F1406" t="s">
        <v>3</v>
      </c>
      <c r="G1406" t="s">
        <v>39</v>
      </c>
      <c r="H1406" s="1">
        <v>43922</v>
      </c>
      <c r="I1406" t="str">
        <f t="shared" si="43"/>
        <v>43922</v>
      </c>
      <c r="J1406" t="str">
        <f t="shared" si="44"/>
        <v>43922GitegaDry Peas</v>
      </c>
      <c r="K1406">
        <v>172</v>
      </c>
      <c r="L1406">
        <v>167</v>
      </c>
      <c r="M1406" t="s">
        <v>5</v>
      </c>
      <c r="N1406" t="s">
        <v>6</v>
      </c>
      <c r="O1406">
        <v>1</v>
      </c>
      <c r="P1406" s="1">
        <v>43928.028946759259</v>
      </c>
    </row>
    <row r="1407" spans="1:16" x14ac:dyDescent="0.25">
      <c r="A1407">
        <v>531056</v>
      </c>
      <c r="B1407" t="s">
        <v>0</v>
      </c>
      <c r="C1407" t="s">
        <v>45</v>
      </c>
      <c r="D1407" t="s">
        <v>41</v>
      </c>
      <c r="E1407" t="s">
        <v>9</v>
      </c>
      <c r="F1407" t="s">
        <v>10</v>
      </c>
      <c r="G1407" t="s">
        <v>10</v>
      </c>
      <c r="H1407" s="1">
        <v>43922</v>
      </c>
      <c r="I1407" t="str">
        <f t="shared" si="43"/>
        <v>43922</v>
      </c>
      <c r="J1407" t="str">
        <f t="shared" si="44"/>
        <v>43922IringaWheat</v>
      </c>
      <c r="K1407">
        <v>72</v>
      </c>
      <c r="L1407">
        <v>63</v>
      </c>
      <c r="M1407" t="s">
        <v>5</v>
      </c>
      <c r="N1407" t="s">
        <v>6</v>
      </c>
      <c r="O1407">
        <v>1</v>
      </c>
      <c r="P1407" s="1">
        <v>43928.028969907406</v>
      </c>
    </row>
    <row r="1408" spans="1:16" x14ac:dyDescent="0.25">
      <c r="A1408">
        <v>531060</v>
      </c>
      <c r="B1408" t="s">
        <v>0</v>
      </c>
      <c r="C1408" t="s">
        <v>12</v>
      </c>
      <c r="D1408" t="s">
        <v>11</v>
      </c>
      <c r="E1408" t="s">
        <v>13</v>
      </c>
      <c r="F1408" t="s">
        <v>13</v>
      </c>
      <c r="G1408" t="s">
        <v>14</v>
      </c>
      <c r="H1408" s="1">
        <v>43922</v>
      </c>
      <c r="I1408" t="str">
        <f t="shared" si="43"/>
        <v>43922</v>
      </c>
      <c r="J1408" t="str">
        <f t="shared" si="44"/>
        <v>43922GitegaMixed Beans</v>
      </c>
      <c r="K1408">
        <v>72</v>
      </c>
      <c r="L1408">
        <v>67</v>
      </c>
      <c r="M1408" t="s">
        <v>5</v>
      </c>
      <c r="N1408" t="s">
        <v>6</v>
      </c>
      <c r="O1408">
        <v>1</v>
      </c>
      <c r="P1408" s="1">
        <v>43928.029004629629</v>
      </c>
    </row>
    <row r="1409" spans="1:16" x14ac:dyDescent="0.25">
      <c r="A1409">
        <v>531064</v>
      </c>
      <c r="B1409" t="s">
        <v>0</v>
      </c>
      <c r="C1409" t="s">
        <v>16</v>
      </c>
      <c r="D1409" t="s">
        <v>7</v>
      </c>
      <c r="E1409" t="s">
        <v>22</v>
      </c>
      <c r="F1409" t="s">
        <v>23</v>
      </c>
      <c r="G1409" t="s">
        <v>23</v>
      </c>
      <c r="H1409" s="1">
        <v>43922</v>
      </c>
      <c r="I1409" t="str">
        <f t="shared" si="43"/>
        <v>43922</v>
      </c>
      <c r="J1409" t="str">
        <f t="shared" si="44"/>
        <v>43922GicumbiRice</v>
      </c>
      <c r="K1409">
        <v>101</v>
      </c>
      <c r="L1409">
        <v>96</v>
      </c>
      <c r="M1409" t="s">
        <v>5</v>
      </c>
      <c r="N1409" t="s">
        <v>6</v>
      </c>
      <c r="O1409">
        <v>1</v>
      </c>
      <c r="P1409" s="1">
        <v>43928.029039351852</v>
      </c>
    </row>
    <row r="1410" spans="1:16" x14ac:dyDescent="0.25">
      <c r="A1410">
        <v>531070</v>
      </c>
      <c r="B1410" t="s">
        <v>0</v>
      </c>
      <c r="C1410" t="s">
        <v>43</v>
      </c>
      <c r="D1410" t="s">
        <v>41</v>
      </c>
      <c r="E1410" t="s">
        <v>13</v>
      </c>
      <c r="F1410" t="s">
        <v>13</v>
      </c>
      <c r="G1410" t="s">
        <v>37</v>
      </c>
      <c r="H1410" s="1">
        <v>43922</v>
      </c>
      <c r="I1410" t="str">
        <f t="shared" ref="I1410:I1473" si="45">LEFT(H1410,10)</f>
        <v>43922</v>
      </c>
      <c r="J1410" t="str">
        <f t="shared" si="44"/>
        <v>43922Dar es salaamGreen Gram</v>
      </c>
      <c r="K1410">
        <v>113</v>
      </c>
      <c r="L1410">
        <v>100</v>
      </c>
      <c r="M1410" t="s">
        <v>5</v>
      </c>
      <c r="N1410" t="s">
        <v>6</v>
      </c>
      <c r="O1410">
        <v>1</v>
      </c>
      <c r="P1410" s="1">
        <v>43928.029085648152</v>
      </c>
    </row>
    <row r="1411" spans="1:16" x14ac:dyDescent="0.25">
      <c r="A1411">
        <v>531073</v>
      </c>
      <c r="B1411" t="s">
        <v>0</v>
      </c>
      <c r="C1411" t="s">
        <v>8</v>
      </c>
      <c r="D1411" t="s">
        <v>7</v>
      </c>
      <c r="E1411" t="s">
        <v>13</v>
      </c>
      <c r="F1411" t="s">
        <v>13</v>
      </c>
      <c r="G1411" t="s">
        <v>14</v>
      </c>
      <c r="H1411" s="1">
        <v>43922</v>
      </c>
      <c r="I1411" t="str">
        <f t="shared" si="45"/>
        <v>43922</v>
      </c>
      <c r="J1411" t="str">
        <f t="shared" si="44"/>
        <v>43922RuhengeriMixed Beans</v>
      </c>
      <c r="K1411">
        <v>56</v>
      </c>
      <c r="L1411">
        <v>51</v>
      </c>
      <c r="M1411" t="s">
        <v>5</v>
      </c>
      <c r="N1411" t="s">
        <v>6</v>
      </c>
      <c r="O1411">
        <v>1</v>
      </c>
      <c r="P1411" s="1">
        <v>43928.029120370367</v>
      </c>
    </row>
    <row r="1412" spans="1:16" x14ac:dyDescent="0.25">
      <c r="A1412">
        <v>531075</v>
      </c>
      <c r="B1412" t="s">
        <v>0</v>
      </c>
      <c r="C1412" t="s">
        <v>19</v>
      </c>
      <c r="D1412" t="s">
        <v>11</v>
      </c>
      <c r="E1412" t="s">
        <v>3</v>
      </c>
      <c r="F1412" t="s">
        <v>3</v>
      </c>
      <c r="G1412" t="s">
        <v>39</v>
      </c>
      <c r="H1412" s="1">
        <v>43922</v>
      </c>
      <c r="I1412" t="str">
        <f t="shared" si="45"/>
        <v>43922</v>
      </c>
      <c r="J1412" t="str">
        <f t="shared" si="44"/>
        <v>43922KoberoDry Peas</v>
      </c>
      <c r="K1412">
        <v>167</v>
      </c>
      <c r="L1412">
        <v>156</v>
      </c>
      <c r="M1412" t="s">
        <v>5</v>
      </c>
      <c r="N1412" t="s">
        <v>6</v>
      </c>
      <c r="O1412">
        <v>1</v>
      </c>
      <c r="P1412" s="1">
        <v>43928.029131944444</v>
      </c>
    </row>
    <row r="1413" spans="1:16" x14ac:dyDescent="0.25">
      <c r="A1413">
        <v>531077</v>
      </c>
      <c r="B1413" t="s">
        <v>0</v>
      </c>
      <c r="C1413" t="s">
        <v>35</v>
      </c>
      <c r="D1413" t="s">
        <v>11</v>
      </c>
      <c r="E1413" t="s">
        <v>9</v>
      </c>
      <c r="F1413" t="s">
        <v>17</v>
      </c>
      <c r="G1413" t="s">
        <v>18</v>
      </c>
      <c r="H1413" s="1">
        <v>43922</v>
      </c>
      <c r="I1413" t="str">
        <f t="shared" si="45"/>
        <v>43922</v>
      </c>
      <c r="J1413" t="str">
        <f t="shared" si="44"/>
        <v>43922NgoziRed Sorghum</v>
      </c>
      <c r="K1413">
        <v>72</v>
      </c>
      <c r="L1413">
        <v>70</v>
      </c>
      <c r="M1413" t="s">
        <v>5</v>
      </c>
      <c r="N1413" t="s">
        <v>6</v>
      </c>
      <c r="O1413">
        <v>1</v>
      </c>
      <c r="P1413" s="1">
        <v>43928.029143518521</v>
      </c>
    </row>
    <row r="1414" spans="1:16" x14ac:dyDescent="0.25">
      <c r="A1414">
        <v>531078</v>
      </c>
      <c r="B1414" t="s">
        <v>0</v>
      </c>
      <c r="C1414" t="s">
        <v>12</v>
      </c>
      <c r="D1414" t="s">
        <v>11</v>
      </c>
      <c r="E1414" t="s">
        <v>29</v>
      </c>
      <c r="F1414" t="s">
        <v>30</v>
      </c>
      <c r="G1414" t="s">
        <v>31</v>
      </c>
      <c r="H1414" s="1">
        <v>43922</v>
      </c>
      <c r="I1414" t="str">
        <f t="shared" si="45"/>
        <v>43922</v>
      </c>
      <c r="J1414" t="str">
        <f t="shared" si="44"/>
        <v>43922GitegaDry Maize</v>
      </c>
      <c r="K1414">
        <v>39</v>
      </c>
      <c r="L1414">
        <v>33</v>
      </c>
      <c r="M1414" t="s">
        <v>5</v>
      </c>
      <c r="N1414" t="s">
        <v>6</v>
      </c>
      <c r="O1414">
        <v>1</v>
      </c>
      <c r="P1414" s="1">
        <v>43928.02915509259</v>
      </c>
    </row>
    <row r="1415" spans="1:16" x14ac:dyDescent="0.25">
      <c r="A1415">
        <v>533485</v>
      </c>
      <c r="B1415" t="s">
        <v>0</v>
      </c>
      <c r="C1415" t="s">
        <v>45</v>
      </c>
      <c r="D1415" t="s">
        <v>41</v>
      </c>
      <c r="E1415" t="s">
        <v>9</v>
      </c>
      <c r="F1415" t="s">
        <v>17</v>
      </c>
      <c r="G1415" t="s">
        <v>18</v>
      </c>
      <c r="H1415" s="1">
        <v>43922</v>
      </c>
      <c r="I1415" t="str">
        <f t="shared" si="45"/>
        <v>43922</v>
      </c>
      <c r="J1415" t="str">
        <f t="shared" si="44"/>
        <v>43922IringaRed Sorghum</v>
      </c>
      <c r="K1415">
        <v>63</v>
      </c>
      <c r="L1415">
        <v>54</v>
      </c>
      <c r="M1415" t="s">
        <v>5</v>
      </c>
      <c r="N1415" t="s">
        <v>6</v>
      </c>
      <c r="O1415">
        <v>1</v>
      </c>
      <c r="P1415" s="1">
        <v>43935.066168981481</v>
      </c>
    </row>
    <row r="1416" spans="1:16" x14ac:dyDescent="0.25">
      <c r="A1416">
        <v>533584</v>
      </c>
      <c r="B1416" t="s">
        <v>0</v>
      </c>
      <c r="C1416" t="s">
        <v>45</v>
      </c>
      <c r="D1416" t="s">
        <v>41</v>
      </c>
      <c r="E1416" t="s">
        <v>13</v>
      </c>
      <c r="F1416" t="s">
        <v>13</v>
      </c>
      <c r="G1416" t="s">
        <v>26</v>
      </c>
      <c r="H1416" s="1">
        <v>43922</v>
      </c>
      <c r="I1416" t="str">
        <f t="shared" si="45"/>
        <v>43922</v>
      </c>
      <c r="J1416" t="str">
        <f t="shared" si="44"/>
        <v>43922IringaYellow Beans</v>
      </c>
      <c r="K1416">
        <v>104</v>
      </c>
      <c r="L1416">
        <v>100</v>
      </c>
      <c r="M1416" t="s">
        <v>5</v>
      </c>
      <c r="N1416" t="s">
        <v>6</v>
      </c>
      <c r="O1416">
        <v>1</v>
      </c>
      <c r="P1416" s="1">
        <v>43935.067442129628</v>
      </c>
    </row>
    <row r="1417" spans="1:16" x14ac:dyDescent="0.25">
      <c r="A1417">
        <v>533638</v>
      </c>
      <c r="B1417" t="s">
        <v>0</v>
      </c>
      <c r="C1417" t="s">
        <v>44</v>
      </c>
      <c r="D1417" t="s">
        <v>41</v>
      </c>
      <c r="E1417" t="s">
        <v>29</v>
      </c>
      <c r="F1417" t="s">
        <v>30</v>
      </c>
      <c r="G1417" t="s">
        <v>31</v>
      </c>
      <c r="H1417" s="1">
        <v>43922</v>
      </c>
      <c r="I1417" t="str">
        <f t="shared" si="45"/>
        <v>43922</v>
      </c>
      <c r="J1417" t="str">
        <f t="shared" si="44"/>
        <v>43922ArushaDry Maize</v>
      </c>
      <c r="K1417">
        <v>29</v>
      </c>
      <c r="L1417">
        <v>24</v>
      </c>
      <c r="M1417" t="s">
        <v>5</v>
      </c>
      <c r="N1417" t="s">
        <v>6</v>
      </c>
      <c r="O1417">
        <v>1</v>
      </c>
      <c r="P1417" s="1">
        <v>43935.067916666667</v>
      </c>
    </row>
    <row r="1418" spans="1:16" x14ac:dyDescent="0.25">
      <c r="A1418">
        <v>533666</v>
      </c>
      <c r="B1418" t="s">
        <v>0</v>
      </c>
      <c r="C1418" t="s">
        <v>43</v>
      </c>
      <c r="D1418" t="s">
        <v>41</v>
      </c>
      <c r="E1418" t="s">
        <v>13</v>
      </c>
      <c r="F1418" t="s">
        <v>13</v>
      </c>
      <c r="G1418" t="s">
        <v>26</v>
      </c>
      <c r="H1418" s="1">
        <v>43922</v>
      </c>
      <c r="I1418" t="str">
        <f t="shared" si="45"/>
        <v>43922</v>
      </c>
      <c r="J1418" t="str">
        <f t="shared" si="44"/>
        <v>43922Dar es salaamYellow Beans</v>
      </c>
      <c r="K1418">
        <v>113</v>
      </c>
      <c r="L1418">
        <v>104</v>
      </c>
      <c r="M1418" t="s">
        <v>5</v>
      </c>
      <c r="N1418" t="s">
        <v>6</v>
      </c>
      <c r="O1418">
        <v>1</v>
      </c>
      <c r="P1418" s="1">
        <v>43935.068206018521</v>
      </c>
    </row>
    <row r="1419" spans="1:16" x14ac:dyDescent="0.25">
      <c r="A1419">
        <v>533700</v>
      </c>
      <c r="B1419" t="s">
        <v>0</v>
      </c>
      <c r="C1419" t="s">
        <v>45</v>
      </c>
      <c r="D1419" t="s">
        <v>41</v>
      </c>
      <c r="E1419" t="s">
        <v>3</v>
      </c>
      <c r="F1419" t="s">
        <v>3</v>
      </c>
      <c r="G1419" t="s">
        <v>15</v>
      </c>
      <c r="H1419" s="1">
        <v>43922</v>
      </c>
      <c r="I1419" t="str">
        <f t="shared" si="45"/>
        <v>43922</v>
      </c>
      <c r="J1419" t="str">
        <f t="shared" si="44"/>
        <v>43922IringaGreen Peas</v>
      </c>
      <c r="K1419">
        <v>159</v>
      </c>
      <c r="L1419">
        <v>136</v>
      </c>
      <c r="M1419" t="s">
        <v>5</v>
      </c>
      <c r="N1419" t="s">
        <v>6</v>
      </c>
      <c r="O1419">
        <v>1</v>
      </c>
      <c r="P1419" s="1">
        <v>43935.068553240744</v>
      </c>
    </row>
    <row r="1420" spans="1:16" x14ac:dyDescent="0.25">
      <c r="A1420">
        <v>533767</v>
      </c>
      <c r="B1420" t="s">
        <v>0</v>
      </c>
      <c r="C1420" t="s">
        <v>43</v>
      </c>
      <c r="D1420" t="s">
        <v>41</v>
      </c>
      <c r="E1420" t="s">
        <v>29</v>
      </c>
      <c r="F1420" t="s">
        <v>30</v>
      </c>
      <c r="G1420" t="s">
        <v>31</v>
      </c>
      <c r="H1420" s="1">
        <v>43922</v>
      </c>
      <c r="I1420" t="str">
        <f t="shared" si="45"/>
        <v>43922</v>
      </c>
      <c r="J1420" t="str">
        <f t="shared" si="44"/>
        <v>43922Dar es salaamDry Maize</v>
      </c>
      <c r="K1420">
        <v>29</v>
      </c>
      <c r="L1420">
        <v>24</v>
      </c>
      <c r="M1420" t="s">
        <v>5</v>
      </c>
      <c r="N1420" t="s">
        <v>6</v>
      </c>
      <c r="O1420">
        <v>1</v>
      </c>
      <c r="P1420" s="1">
        <v>43935.069293981483</v>
      </c>
    </row>
    <row r="1421" spans="1:16" x14ac:dyDescent="0.25">
      <c r="A1421">
        <v>528739</v>
      </c>
      <c r="B1421" t="s">
        <v>0</v>
      </c>
      <c r="C1421" t="s">
        <v>8</v>
      </c>
      <c r="D1421" t="s">
        <v>7</v>
      </c>
      <c r="E1421" t="s">
        <v>29</v>
      </c>
      <c r="F1421" t="s">
        <v>30</v>
      </c>
      <c r="G1421" t="s">
        <v>31</v>
      </c>
      <c r="H1421" s="1">
        <v>43920</v>
      </c>
      <c r="I1421" t="str">
        <f t="shared" si="45"/>
        <v>43920</v>
      </c>
      <c r="J1421" t="str">
        <f t="shared" ref="J1421:J1484" si="46">I1421&amp;C1421&amp;G1421</f>
        <v>43920RuhengeriDry Maize</v>
      </c>
      <c r="K1421">
        <v>34</v>
      </c>
      <c r="L1421">
        <v>31</v>
      </c>
      <c r="M1421" t="s">
        <v>5</v>
      </c>
      <c r="N1421" t="s">
        <v>6</v>
      </c>
      <c r="O1421">
        <v>1</v>
      </c>
      <c r="P1421" s="1">
        <v>43923.054444444446</v>
      </c>
    </row>
    <row r="1422" spans="1:16" x14ac:dyDescent="0.25">
      <c r="A1422">
        <v>528741</v>
      </c>
      <c r="B1422" t="s">
        <v>0</v>
      </c>
      <c r="C1422" t="s">
        <v>35</v>
      </c>
      <c r="D1422" t="s">
        <v>11</v>
      </c>
      <c r="E1422" t="s">
        <v>22</v>
      </c>
      <c r="F1422" t="s">
        <v>23</v>
      </c>
      <c r="G1422" t="s">
        <v>23</v>
      </c>
      <c r="H1422" s="1">
        <v>43920</v>
      </c>
      <c r="I1422" t="str">
        <f t="shared" si="45"/>
        <v>43920</v>
      </c>
      <c r="J1422" t="str">
        <f t="shared" si="46"/>
        <v>43920NgoziRice</v>
      </c>
      <c r="K1422">
        <v>108</v>
      </c>
      <c r="L1422">
        <v>102</v>
      </c>
      <c r="M1422" t="s">
        <v>5</v>
      </c>
      <c r="N1422" t="s">
        <v>6</v>
      </c>
      <c r="O1422">
        <v>1</v>
      </c>
      <c r="P1422" s="1">
        <v>43923.054444444446</v>
      </c>
    </row>
    <row r="1423" spans="1:16" x14ac:dyDescent="0.25">
      <c r="A1423">
        <v>528746</v>
      </c>
      <c r="B1423" t="s">
        <v>0</v>
      </c>
      <c r="C1423" t="s">
        <v>27</v>
      </c>
      <c r="D1423" t="s">
        <v>11</v>
      </c>
      <c r="E1423" t="s">
        <v>9</v>
      </c>
      <c r="F1423" t="s">
        <v>10</v>
      </c>
      <c r="G1423" t="s">
        <v>10</v>
      </c>
      <c r="H1423" s="1">
        <v>43920</v>
      </c>
      <c r="I1423" t="str">
        <f t="shared" si="45"/>
        <v>43920</v>
      </c>
      <c r="J1423" t="str">
        <f t="shared" si="46"/>
        <v>43920BujumburaWheat</v>
      </c>
      <c r="K1423">
        <v>83</v>
      </c>
      <c r="L1423">
        <v>77</v>
      </c>
      <c r="M1423" t="s">
        <v>5</v>
      </c>
      <c r="N1423" t="s">
        <v>6</v>
      </c>
      <c r="O1423">
        <v>1</v>
      </c>
      <c r="P1423" s="1">
        <v>43923.054467592592</v>
      </c>
    </row>
    <row r="1424" spans="1:16" x14ac:dyDescent="0.25">
      <c r="A1424">
        <v>528747</v>
      </c>
      <c r="B1424" t="s">
        <v>0</v>
      </c>
      <c r="C1424" t="s">
        <v>27</v>
      </c>
      <c r="D1424" t="s">
        <v>11</v>
      </c>
      <c r="E1424" t="s">
        <v>29</v>
      </c>
      <c r="F1424" t="s">
        <v>30</v>
      </c>
      <c r="G1424" t="s">
        <v>31</v>
      </c>
      <c r="H1424" s="1">
        <v>43920</v>
      </c>
      <c r="I1424" t="str">
        <f t="shared" si="45"/>
        <v>43920</v>
      </c>
      <c r="J1424" t="str">
        <f t="shared" si="46"/>
        <v>43920BujumburaDry Maize</v>
      </c>
      <c r="K1424">
        <v>47</v>
      </c>
      <c r="L1424">
        <v>44</v>
      </c>
      <c r="M1424" t="s">
        <v>5</v>
      </c>
      <c r="N1424" t="s">
        <v>6</v>
      </c>
      <c r="O1424">
        <v>1</v>
      </c>
      <c r="P1424" s="1">
        <v>43923.054467592592</v>
      </c>
    </row>
    <row r="1425" spans="1:16" x14ac:dyDescent="0.25">
      <c r="A1425">
        <v>528754</v>
      </c>
      <c r="B1425" t="s">
        <v>0</v>
      </c>
      <c r="C1425" t="s">
        <v>12</v>
      </c>
      <c r="D1425" t="s">
        <v>11</v>
      </c>
      <c r="E1425" t="s">
        <v>29</v>
      </c>
      <c r="F1425" t="s">
        <v>30</v>
      </c>
      <c r="G1425" t="s">
        <v>31</v>
      </c>
      <c r="H1425" s="1">
        <v>43920</v>
      </c>
      <c r="I1425" t="str">
        <f t="shared" si="45"/>
        <v>43920</v>
      </c>
      <c r="J1425" t="str">
        <f t="shared" si="46"/>
        <v>43920GitegaDry Maize</v>
      </c>
      <c r="K1425">
        <v>39</v>
      </c>
      <c r="L1425">
        <v>33</v>
      </c>
      <c r="M1425" t="s">
        <v>5</v>
      </c>
      <c r="N1425" t="s">
        <v>6</v>
      </c>
      <c r="O1425">
        <v>1</v>
      </c>
      <c r="P1425" s="1">
        <v>43923.054490740738</v>
      </c>
    </row>
    <row r="1426" spans="1:16" x14ac:dyDescent="0.25">
      <c r="A1426">
        <v>528765</v>
      </c>
      <c r="B1426" t="s">
        <v>0</v>
      </c>
      <c r="C1426" t="s">
        <v>19</v>
      </c>
      <c r="D1426" t="s">
        <v>11</v>
      </c>
      <c r="E1426" t="s">
        <v>3</v>
      </c>
      <c r="F1426" t="s">
        <v>3</v>
      </c>
      <c r="G1426" t="s">
        <v>15</v>
      </c>
      <c r="H1426" s="1">
        <v>43920</v>
      </c>
      <c r="I1426" t="str">
        <f t="shared" si="45"/>
        <v>43920</v>
      </c>
      <c r="J1426" t="str">
        <f t="shared" si="46"/>
        <v>43920KoberoGreen Peas</v>
      </c>
      <c r="K1426">
        <v>193</v>
      </c>
      <c r="L1426">
        <v>166</v>
      </c>
      <c r="M1426" t="s">
        <v>5</v>
      </c>
      <c r="N1426" t="s">
        <v>6</v>
      </c>
      <c r="O1426">
        <v>1</v>
      </c>
      <c r="P1426" s="1">
        <v>43923.054525462961</v>
      </c>
    </row>
    <row r="1427" spans="1:16" x14ac:dyDescent="0.25">
      <c r="A1427">
        <v>528777</v>
      </c>
      <c r="B1427" t="s">
        <v>0</v>
      </c>
      <c r="C1427" t="s">
        <v>19</v>
      </c>
      <c r="D1427" t="s">
        <v>11</v>
      </c>
      <c r="E1427" t="s">
        <v>9</v>
      </c>
      <c r="F1427" t="s">
        <v>20</v>
      </c>
      <c r="G1427" t="s">
        <v>21</v>
      </c>
      <c r="H1427" s="1">
        <v>43920</v>
      </c>
      <c r="I1427" t="str">
        <f t="shared" si="45"/>
        <v>43920</v>
      </c>
      <c r="J1427" t="str">
        <f t="shared" si="46"/>
        <v>43920KoberoMillet Grain</v>
      </c>
      <c r="K1427">
        <v>83</v>
      </c>
      <c r="L1427">
        <v>77</v>
      </c>
      <c r="M1427" t="s">
        <v>5</v>
      </c>
      <c r="N1427" t="s">
        <v>6</v>
      </c>
      <c r="O1427">
        <v>1</v>
      </c>
      <c r="P1427" s="1">
        <v>43923.054548611108</v>
      </c>
    </row>
    <row r="1428" spans="1:16" x14ac:dyDescent="0.25">
      <c r="A1428">
        <v>528779</v>
      </c>
      <c r="B1428" t="s">
        <v>0</v>
      </c>
      <c r="C1428" t="s">
        <v>19</v>
      </c>
      <c r="D1428" t="s">
        <v>11</v>
      </c>
      <c r="E1428" t="s">
        <v>3</v>
      </c>
      <c r="F1428" t="s">
        <v>3</v>
      </c>
      <c r="G1428" t="s">
        <v>39</v>
      </c>
      <c r="H1428" s="1">
        <v>43920</v>
      </c>
      <c r="I1428" t="str">
        <f t="shared" si="45"/>
        <v>43920</v>
      </c>
      <c r="J1428" t="str">
        <f t="shared" si="46"/>
        <v>43920KoberoDry Peas</v>
      </c>
      <c r="K1428">
        <v>166</v>
      </c>
      <c r="L1428">
        <v>155</v>
      </c>
      <c r="M1428" t="s">
        <v>5</v>
      </c>
      <c r="N1428" t="s">
        <v>6</v>
      </c>
      <c r="O1428">
        <v>1</v>
      </c>
      <c r="P1428" s="1">
        <v>43923.054548611108</v>
      </c>
    </row>
    <row r="1429" spans="1:16" x14ac:dyDescent="0.25">
      <c r="A1429">
        <v>528796</v>
      </c>
      <c r="B1429" t="s">
        <v>0</v>
      </c>
      <c r="C1429" t="s">
        <v>12</v>
      </c>
      <c r="D1429" t="s">
        <v>11</v>
      </c>
      <c r="E1429" t="s">
        <v>9</v>
      </c>
      <c r="F1429" t="s">
        <v>20</v>
      </c>
      <c r="G1429" t="s">
        <v>21</v>
      </c>
      <c r="H1429" s="1">
        <v>43920</v>
      </c>
      <c r="I1429" t="str">
        <f t="shared" si="45"/>
        <v>43920</v>
      </c>
      <c r="J1429" t="str">
        <f t="shared" si="46"/>
        <v>43920GitegaMillet Grain</v>
      </c>
      <c r="K1429">
        <v>66</v>
      </c>
      <c r="L1429">
        <v>61</v>
      </c>
      <c r="M1429" t="s">
        <v>5</v>
      </c>
      <c r="N1429" t="s">
        <v>6</v>
      </c>
      <c r="O1429">
        <v>0</v>
      </c>
      <c r="P1429" s="1">
        <v>43923.062719907408</v>
      </c>
    </row>
    <row r="1430" spans="1:16" x14ac:dyDescent="0.25">
      <c r="A1430">
        <v>528805</v>
      </c>
      <c r="B1430" t="s">
        <v>0</v>
      </c>
      <c r="C1430" t="s">
        <v>36</v>
      </c>
      <c r="D1430" t="s">
        <v>7</v>
      </c>
      <c r="E1430" t="s">
        <v>29</v>
      </c>
      <c r="F1430" t="s">
        <v>30</v>
      </c>
      <c r="G1430" t="s">
        <v>31</v>
      </c>
      <c r="H1430" s="1">
        <v>43920</v>
      </c>
      <c r="I1430" t="str">
        <f t="shared" si="45"/>
        <v>43920</v>
      </c>
      <c r="J1430" t="str">
        <f t="shared" si="46"/>
        <v>43920KimironkoDry Maize</v>
      </c>
      <c r="K1430">
        <v>34</v>
      </c>
      <c r="L1430">
        <v>30</v>
      </c>
      <c r="M1430" t="s">
        <v>5</v>
      </c>
      <c r="N1430" t="s">
        <v>6</v>
      </c>
      <c r="O1430">
        <v>1</v>
      </c>
      <c r="P1430" s="1">
        <v>43923.054652777777</v>
      </c>
    </row>
    <row r="1431" spans="1:16" x14ac:dyDescent="0.25">
      <c r="A1431">
        <v>528808</v>
      </c>
      <c r="B1431" t="s">
        <v>0</v>
      </c>
      <c r="C1431" t="s">
        <v>35</v>
      </c>
      <c r="D1431" t="s">
        <v>11</v>
      </c>
      <c r="E1431" t="s">
        <v>9</v>
      </c>
      <c r="F1431" t="s">
        <v>20</v>
      </c>
      <c r="G1431" t="s">
        <v>21</v>
      </c>
      <c r="H1431" s="1">
        <v>43920</v>
      </c>
      <c r="I1431" t="str">
        <f t="shared" si="45"/>
        <v>43920</v>
      </c>
      <c r="J1431" t="str">
        <f t="shared" si="46"/>
        <v>43920NgoziMillet Grain</v>
      </c>
      <c r="K1431">
        <v>83</v>
      </c>
      <c r="L1431">
        <v>80</v>
      </c>
      <c r="M1431" t="s">
        <v>5</v>
      </c>
      <c r="N1431" t="s">
        <v>6</v>
      </c>
      <c r="O1431">
        <v>1</v>
      </c>
      <c r="P1431" s="1">
        <v>43923.054675925923</v>
      </c>
    </row>
    <row r="1432" spans="1:16" x14ac:dyDescent="0.25">
      <c r="A1432">
        <v>528831</v>
      </c>
      <c r="B1432" t="s">
        <v>0</v>
      </c>
      <c r="C1432" t="s">
        <v>8</v>
      </c>
      <c r="D1432" t="s">
        <v>7</v>
      </c>
      <c r="E1432" t="s">
        <v>3</v>
      </c>
      <c r="F1432" t="s">
        <v>3</v>
      </c>
      <c r="G1432" t="s">
        <v>4</v>
      </c>
      <c r="H1432" s="1">
        <v>43920</v>
      </c>
      <c r="I1432" t="str">
        <f t="shared" si="45"/>
        <v>43920</v>
      </c>
      <c r="J1432" t="str">
        <f t="shared" si="46"/>
        <v>43920RuhengeriCowpeas</v>
      </c>
      <c r="K1432">
        <v>145</v>
      </c>
      <c r="L1432">
        <v>134</v>
      </c>
      <c r="M1432" t="s">
        <v>5</v>
      </c>
      <c r="N1432" t="s">
        <v>6</v>
      </c>
      <c r="O1432">
        <v>1</v>
      </c>
      <c r="P1432" s="1">
        <v>43923.054768518516</v>
      </c>
    </row>
    <row r="1433" spans="1:16" x14ac:dyDescent="0.25">
      <c r="A1433">
        <v>528841</v>
      </c>
      <c r="B1433" t="s">
        <v>0</v>
      </c>
      <c r="C1433" t="s">
        <v>36</v>
      </c>
      <c r="D1433" t="s">
        <v>7</v>
      </c>
      <c r="E1433" t="s">
        <v>13</v>
      </c>
      <c r="F1433" t="s">
        <v>13</v>
      </c>
      <c r="G1433" t="s">
        <v>14</v>
      </c>
      <c r="H1433" s="1">
        <v>43920</v>
      </c>
      <c r="I1433" t="str">
        <f t="shared" si="45"/>
        <v>43920</v>
      </c>
      <c r="J1433" t="str">
        <f t="shared" si="46"/>
        <v>43920KimironkoMixed Beans</v>
      </c>
      <c r="K1433">
        <v>67</v>
      </c>
      <c r="L1433">
        <v>61</v>
      </c>
      <c r="M1433" t="s">
        <v>5</v>
      </c>
      <c r="N1433" t="s">
        <v>6</v>
      </c>
      <c r="O1433">
        <v>1</v>
      </c>
      <c r="P1433" s="1">
        <v>43923.054803240739</v>
      </c>
    </row>
    <row r="1434" spans="1:16" x14ac:dyDescent="0.25">
      <c r="A1434">
        <v>528849</v>
      </c>
      <c r="B1434" t="s">
        <v>0</v>
      </c>
      <c r="C1434" t="s">
        <v>16</v>
      </c>
      <c r="D1434" t="s">
        <v>7</v>
      </c>
      <c r="E1434" t="s">
        <v>3</v>
      </c>
      <c r="F1434" t="s">
        <v>3</v>
      </c>
      <c r="G1434" t="s">
        <v>4</v>
      </c>
      <c r="H1434" s="1">
        <v>43920</v>
      </c>
      <c r="I1434" t="str">
        <f t="shared" si="45"/>
        <v>43920</v>
      </c>
      <c r="J1434" t="str">
        <f t="shared" si="46"/>
        <v>43920GicumbiCowpeas</v>
      </c>
      <c r="K1434">
        <v>156</v>
      </c>
      <c r="L1434">
        <v>134</v>
      </c>
      <c r="M1434" t="s">
        <v>5</v>
      </c>
      <c r="N1434" t="s">
        <v>6</v>
      </c>
      <c r="O1434">
        <v>1</v>
      </c>
      <c r="P1434" s="1">
        <v>43923.054837962962</v>
      </c>
    </row>
    <row r="1435" spans="1:16" x14ac:dyDescent="0.25">
      <c r="A1435">
        <v>528852</v>
      </c>
      <c r="B1435" t="s">
        <v>0</v>
      </c>
      <c r="C1435" t="s">
        <v>16</v>
      </c>
      <c r="D1435" t="s">
        <v>7</v>
      </c>
      <c r="E1435" t="s">
        <v>22</v>
      </c>
      <c r="F1435" t="s">
        <v>23</v>
      </c>
      <c r="G1435" t="s">
        <v>23</v>
      </c>
      <c r="H1435" s="1">
        <v>43920</v>
      </c>
      <c r="I1435" t="str">
        <f t="shared" si="45"/>
        <v>43920</v>
      </c>
      <c r="J1435" t="str">
        <f t="shared" si="46"/>
        <v>43920GicumbiRice</v>
      </c>
      <c r="K1435">
        <v>101</v>
      </c>
      <c r="L1435">
        <v>95</v>
      </c>
      <c r="M1435" t="s">
        <v>5</v>
      </c>
      <c r="N1435" t="s">
        <v>6</v>
      </c>
      <c r="O1435">
        <v>1</v>
      </c>
      <c r="P1435" s="1">
        <v>43923.054837962962</v>
      </c>
    </row>
    <row r="1436" spans="1:16" x14ac:dyDescent="0.25">
      <c r="A1436">
        <v>528860</v>
      </c>
      <c r="B1436" t="s">
        <v>0</v>
      </c>
      <c r="C1436" t="s">
        <v>16</v>
      </c>
      <c r="D1436" t="s">
        <v>7</v>
      </c>
      <c r="E1436" t="s">
        <v>22</v>
      </c>
      <c r="F1436" t="s">
        <v>23</v>
      </c>
      <c r="G1436" t="s">
        <v>24</v>
      </c>
      <c r="H1436" s="1">
        <v>43920</v>
      </c>
      <c r="I1436" t="str">
        <f t="shared" si="45"/>
        <v>43920</v>
      </c>
      <c r="J1436" t="str">
        <f t="shared" si="46"/>
        <v>43920GicumbiImported Rice</v>
      </c>
      <c r="K1436">
        <v>134</v>
      </c>
      <c r="L1436">
        <v>112</v>
      </c>
      <c r="M1436" t="s">
        <v>5</v>
      </c>
      <c r="N1436" t="s">
        <v>6</v>
      </c>
      <c r="O1436">
        <v>1</v>
      </c>
      <c r="P1436" s="1">
        <v>43923.054861111108</v>
      </c>
    </row>
    <row r="1437" spans="1:16" x14ac:dyDescent="0.25">
      <c r="A1437">
        <v>528864</v>
      </c>
      <c r="B1437" t="s">
        <v>0</v>
      </c>
      <c r="C1437" t="s">
        <v>36</v>
      </c>
      <c r="D1437" t="s">
        <v>7</v>
      </c>
      <c r="E1437" t="s">
        <v>13</v>
      </c>
      <c r="F1437" t="s">
        <v>13</v>
      </c>
      <c r="G1437" t="s">
        <v>40</v>
      </c>
      <c r="H1437" s="1">
        <v>43920</v>
      </c>
      <c r="I1437" t="str">
        <f t="shared" si="45"/>
        <v>43920</v>
      </c>
      <c r="J1437" t="str">
        <f t="shared" si="46"/>
        <v>43920KimironkoBlack Beans (Dolichos)</v>
      </c>
      <c r="K1437">
        <v>145</v>
      </c>
      <c r="L1437">
        <v>134</v>
      </c>
      <c r="M1437" t="s">
        <v>5</v>
      </c>
      <c r="N1437" t="s">
        <v>6</v>
      </c>
      <c r="O1437">
        <v>1</v>
      </c>
      <c r="P1437" s="1">
        <v>43923.054907407408</v>
      </c>
    </row>
    <row r="1438" spans="1:16" x14ac:dyDescent="0.25">
      <c r="A1438">
        <v>528872</v>
      </c>
      <c r="B1438" t="s">
        <v>0</v>
      </c>
      <c r="C1438" t="s">
        <v>12</v>
      </c>
      <c r="D1438" t="s">
        <v>11</v>
      </c>
      <c r="E1438" t="s">
        <v>13</v>
      </c>
      <c r="F1438" t="s">
        <v>13</v>
      </c>
      <c r="G1438" t="s">
        <v>14</v>
      </c>
      <c r="H1438" s="1">
        <v>43920</v>
      </c>
      <c r="I1438" t="str">
        <f t="shared" si="45"/>
        <v>43920</v>
      </c>
      <c r="J1438" t="str">
        <f t="shared" si="46"/>
        <v>43920GitegaMixed Beans</v>
      </c>
      <c r="K1438">
        <v>72</v>
      </c>
      <c r="L1438">
        <v>66</v>
      </c>
      <c r="M1438" t="s">
        <v>5</v>
      </c>
      <c r="N1438" t="s">
        <v>6</v>
      </c>
      <c r="O1438">
        <v>1</v>
      </c>
      <c r="P1438" s="1">
        <v>43923.054930555554</v>
      </c>
    </row>
    <row r="1439" spans="1:16" x14ac:dyDescent="0.25">
      <c r="A1439">
        <v>528903</v>
      </c>
      <c r="B1439" t="s">
        <v>0</v>
      </c>
      <c r="C1439" t="s">
        <v>36</v>
      </c>
      <c r="D1439" t="s">
        <v>7</v>
      </c>
      <c r="E1439" t="s">
        <v>3</v>
      </c>
      <c r="F1439" t="s">
        <v>3</v>
      </c>
      <c r="G1439" t="s">
        <v>4</v>
      </c>
      <c r="H1439" s="1">
        <v>43920</v>
      </c>
      <c r="I1439" t="str">
        <f t="shared" si="45"/>
        <v>43920</v>
      </c>
      <c r="J1439" t="str">
        <f t="shared" si="46"/>
        <v>43920KimironkoCowpeas</v>
      </c>
      <c r="K1439">
        <v>156</v>
      </c>
      <c r="L1439">
        <v>145</v>
      </c>
      <c r="M1439" t="s">
        <v>5</v>
      </c>
      <c r="N1439" t="s">
        <v>6</v>
      </c>
      <c r="O1439">
        <v>1</v>
      </c>
      <c r="P1439" s="1">
        <v>43923.055092592593</v>
      </c>
    </row>
    <row r="1440" spans="1:16" x14ac:dyDescent="0.25">
      <c r="A1440">
        <v>528907</v>
      </c>
      <c r="B1440" t="s">
        <v>0</v>
      </c>
      <c r="C1440" t="s">
        <v>19</v>
      </c>
      <c r="D1440" t="s">
        <v>11</v>
      </c>
      <c r="E1440" t="s">
        <v>13</v>
      </c>
      <c r="F1440" t="s">
        <v>13</v>
      </c>
      <c r="G1440" t="s">
        <v>28</v>
      </c>
      <c r="H1440" s="1">
        <v>43920</v>
      </c>
      <c r="I1440" t="str">
        <f t="shared" si="45"/>
        <v>43920</v>
      </c>
      <c r="J1440" t="str">
        <f t="shared" si="46"/>
        <v>43920KoberoRed Beans</v>
      </c>
      <c r="K1440">
        <v>66</v>
      </c>
      <c r="L1440">
        <v>64</v>
      </c>
      <c r="M1440" t="s">
        <v>5</v>
      </c>
      <c r="N1440" t="s">
        <v>6</v>
      </c>
      <c r="O1440">
        <v>1</v>
      </c>
      <c r="P1440" s="1">
        <v>43923.055115740739</v>
      </c>
    </row>
    <row r="1441" spans="1:16" x14ac:dyDescent="0.25">
      <c r="A1441">
        <v>528910</v>
      </c>
      <c r="B1441" t="s">
        <v>0</v>
      </c>
      <c r="C1441" t="s">
        <v>36</v>
      </c>
      <c r="D1441" t="s">
        <v>7</v>
      </c>
      <c r="E1441" t="s">
        <v>3</v>
      </c>
      <c r="F1441" t="s">
        <v>3</v>
      </c>
      <c r="G1441" t="s">
        <v>15</v>
      </c>
      <c r="H1441" s="1">
        <v>43920</v>
      </c>
      <c r="I1441" t="str">
        <f t="shared" si="45"/>
        <v>43920</v>
      </c>
      <c r="J1441" t="str">
        <f t="shared" si="46"/>
        <v>43920KimironkoGreen Peas</v>
      </c>
      <c r="K1441">
        <v>134</v>
      </c>
      <c r="L1441">
        <v>123</v>
      </c>
      <c r="M1441" t="s">
        <v>5</v>
      </c>
      <c r="N1441" t="s">
        <v>6</v>
      </c>
      <c r="O1441">
        <v>1</v>
      </c>
      <c r="P1441" s="1">
        <v>43923.055115740739</v>
      </c>
    </row>
    <row r="1442" spans="1:16" x14ac:dyDescent="0.25">
      <c r="A1442">
        <v>528928</v>
      </c>
      <c r="B1442" t="s">
        <v>0</v>
      </c>
      <c r="C1442" t="s">
        <v>35</v>
      </c>
      <c r="D1442" t="s">
        <v>11</v>
      </c>
      <c r="E1442" t="s">
        <v>9</v>
      </c>
      <c r="F1442" t="s">
        <v>17</v>
      </c>
      <c r="G1442" t="s">
        <v>18</v>
      </c>
      <c r="H1442" s="1">
        <v>43920</v>
      </c>
      <c r="I1442" t="str">
        <f t="shared" si="45"/>
        <v>43920</v>
      </c>
      <c r="J1442" t="str">
        <f t="shared" si="46"/>
        <v>43920NgoziRed Sorghum</v>
      </c>
      <c r="K1442">
        <v>72</v>
      </c>
      <c r="L1442">
        <v>69</v>
      </c>
      <c r="M1442" t="s">
        <v>5</v>
      </c>
      <c r="N1442" t="s">
        <v>6</v>
      </c>
      <c r="O1442">
        <v>1</v>
      </c>
      <c r="P1442" s="1">
        <v>43923.055173611108</v>
      </c>
    </row>
    <row r="1443" spans="1:16" x14ac:dyDescent="0.25">
      <c r="A1443">
        <v>528933</v>
      </c>
      <c r="B1443" t="s">
        <v>0</v>
      </c>
      <c r="C1443" t="s">
        <v>36</v>
      </c>
      <c r="D1443" t="s">
        <v>7</v>
      </c>
      <c r="E1443" t="s">
        <v>9</v>
      </c>
      <c r="F1443" t="s">
        <v>10</v>
      </c>
      <c r="G1443" t="s">
        <v>10</v>
      </c>
      <c r="H1443" s="1">
        <v>43920</v>
      </c>
      <c r="I1443" t="str">
        <f t="shared" si="45"/>
        <v>43920</v>
      </c>
      <c r="J1443" t="str">
        <f t="shared" si="46"/>
        <v>43920KimironkoWheat</v>
      </c>
      <c r="K1443">
        <v>84</v>
      </c>
      <c r="L1443">
        <v>78</v>
      </c>
      <c r="M1443" t="s">
        <v>5</v>
      </c>
      <c r="N1443" t="s">
        <v>6</v>
      </c>
      <c r="O1443">
        <v>1</v>
      </c>
      <c r="P1443" s="1">
        <v>43923.055185185185</v>
      </c>
    </row>
    <row r="1444" spans="1:16" x14ac:dyDescent="0.25">
      <c r="A1444">
        <v>528950</v>
      </c>
      <c r="B1444" t="s">
        <v>0</v>
      </c>
      <c r="C1444" t="s">
        <v>16</v>
      </c>
      <c r="D1444" t="s">
        <v>7</v>
      </c>
      <c r="E1444" t="s">
        <v>13</v>
      </c>
      <c r="F1444" t="s">
        <v>13</v>
      </c>
      <c r="G1444" t="s">
        <v>14</v>
      </c>
      <c r="H1444" s="1">
        <v>43920</v>
      </c>
      <c r="I1444" t="str">
        <f t="shared" si="45"/>
        <v>43920</v>
      </c>
      <c r="J1444" t="str">
        <f t="shared" si="46"/>
        <v>43920GicumbiMixed Beans</v>
      </c>
      <c r="K1444">
        <v>61</v>
      </c>
      <c r="L1444">
        <v>56</v>
      </c>
      <c r="M1444" t="s">
        <v>5</v>
      </c>
      <c r="N1444" t="s">
        <v>6</v>
      </c>
      <c r="O1444">
        <v>1</v>
      </c>
      <c r="P1444" s="1">
        <v>43923.055277777778</v>
      </c>
    </row>
    <row r="1445" spans="1:16" x14ac:dyDescent="0.25">
      <c r="A1445">
        <v>528954</v>
      </c>
      <c r="B1445" t="s">
        <v>0</v>
      </c>
      <c r="C1445" t="s">
        <v>16</v>
      </c>
      <c r="D1445" t="s">
        <v>7</v>
      </c>
      <c r="E1445" t="s">
        <v>9</v>
      </c>
      <c r="F1445" t="s">
        <v>20</v>
      </c>
      <c r="G1445" t="s">
        <v>21</v>
      </c>
      <c r="H1445" s="1">
        <v>43920</v>
      </c>
      <c r="I1445" t="str">
        <f t="shared" si="45"/>
        <v>43920</v>
      </c>
      <c r="J1445" t="str">
        <f t="shared" si="46"/>
        <v>43920GicumbiMillet Grain</v>
      </c>
      <c r="K1445">
        <v>89</v>
      </c>
      <c r="L1445">
        <v>84</v>
      </c>
      <c r="M1445" t="s">
        <v>5</v>
      </c>
      <c r="N1445" t="s">
        <v>6</v>
      </c>
      <c r="O1445">
        <v>1</v>
      </c>
      <c r="P1445" s="1">
        <v>43923.055300925924</v>
      </c>
    </row>
    <row r="1446" spans="1:16" x14ac:dyDescent="0.25">
      <c r="A1446">
        <v>528959</v>
      </c>
      <c r="B1446" t="s">
        <v>0</v>
      </c>
      <c r="C1446" t="s">
        <v>36</v>
      </c>
      <c r="D1446" t="s">
        <v>7</v>
      </c>
      <c r="E1446" t="s">
        <v>13</v>
      </c>
      <c r="F1446" t="s">
        <v>13</v>
      </c>
      <c r="G1446" t="s">
        <v>28</v>
      </c>
      <c r="H1446" s="1">
        <v>43920</v>
      </c>
      <c r="I1446" t="str">
        <f t="shared" si="45"/>
        <v>43920</v>
      </c>
      <c r="J1446" t="str">
        <f t="shared" si="46"/>
        <v>43920KimironkoRed Beans</v>
      </c>
      <c r="K1446">
        <v>84</v>
      </c>
      <c r="L1446">
        <v>78</v>
      </c>
      <c r="M1446" t="s">
        <v>5</v>
      </c>
      <c r="N1446" t="s">
        <v>6</v>
      </c>
      <c r="O1446">
        <v>1</v>
      </c>
      <c r="P1446" s="1">
        <v>43923.055358796293</v>
      </c>
    </row>
    <row r="1447" spans="1:16" x14ac:dyDescent="0.25">
      <c r="A1447">
        <v>528970</v>
      </c>
      <c r="B1447" t="s">
        <v>0</v>
      </c>
      <c r="C1447" t="s">
        <v>27</v>
      </c>
      <c r="D1447" t="s">
        <v>11</v>
      </c>
      <c r="E1447" t="s">
        <v>9</v>
      </c>
      <c r="F1447" t="s">
        <v>20</v>
      </c>
      <c r="G1447" t="s">
        <v>21</v>
      </c>
      <c r="H1447" s="1">
        <v>43920</v>
      </c>
      <c r="I1447" t="str">
        <f t="shared" si="45"/>
        <v>43920</v>
      </c>
      <c r="J1447" t="str">
        <f t="shared" si="46"/>
        <v>43920BujumburaMillet Grain</v>
      </c>
      <c r="K1447">
        <v>83</v>
      </c>
      <c r="L1447">
        <v>77</v>
      </c>
      <c r="M1447" t="s">
        <v>5</v>
      </c>
      <c r="N1447" t="s">
        <v>6</v>
      </c>
      <c r="O1447">
        <v>1</v>
      </c>
      <c r="P1447" s="1">
        <v>43923.055474537039</v>
      </c>
    </row>
    <row r="1448" spans="1:16" x14ac:dyDescent="0.25">
      <c r="A1448">
        <v>528982</v>
      </c>
      <c r="B1448" t="s">
        <v>0</v>
      </c>
      <c r="C1448" t="s">
        <v>12</v>
      </c>
      <c r="D1448" t="s">
        <v>11</v>
      </c>
      <c r="E1448" t="s">
        <v>9</v>
      </c>
      <c r="F1448" t="s">
        <v>17</v>
      </c>
      <c r="G1448" t="s">
        <v>18</v>
      </c>
      <c r="H1448" s="1">
        <v>43920</v>
      </c>
      <c r="I1448" t="str">
        <f t="shared" si="45"/>
        <v>43920</v>
      </c>
      <c r="J1448" t="str">
        <f t="shared" si="46"/>
        <v>43920GitegaRed Sorghum</v>
      </c>
      <c r="K1448">
        <v>83</v>
      </c>
      <c r="L1448">
        <v>77</v>
      </c>
      <c r="M1448" t="s">
        <v>5</v>
      </c>
      <c r="N1448" t="s">
        <v>6</v>
      </c>
      <c r="O1448">
        <v>1</v>
      </c>
      <c r="P1448" s="1">
        <v>43923.055555555555</v>
      </c>
    </row>
    <row r="1449" spans="1:16" x14ac:dyDescent="0.25">
      <c r="A1449">
        <v>528991</v>
      </c>
      <c r="B1449" t="s">
        <v>0</v>
      </c>
      <c r="C1449" t="s">
        <v>8</v>
      </c>
      <c r="D1449" t="s">
        <v>7</v>
      </c>
      <c r="E1449" t="s">
        <v>3</v>
      </c>
      <c r="F1449" t="s">
        <v>3</v>
      </c>
      <c r="G1449" t="s">
        <v>15</v>
      </c>
      <c r="H1449" s="1">
        <v>43920</v>
      </c>
      <c r="I1449" t="str">
        <f t="shared" si="45"/>
        <v>43920</v>
      </c>
      <c r="J1449" t="str">
        <f t="shared" si="46"/>
        <v>43920RuhengeriGreen Peas</v>
      </c>
      <c r="K1449">
        <v>112</v>
      </c>
      <c r="L1449">
        <v>89</v>
      </c>
      <c r="M1449" t="s">
        <v>5</v>
      </c>
      <c r="N1449" t="s">
        <v>6</v>
      </c>
      <c r="O1449">
        <v>1</v>
      </c>
      <c r="P1449" s="1">
        <v>43923.055706018517</v>
      </c>
    </row>
    <row r="1450" spans="1:16" x14ac:dyDescent="0.25">
      <c r="A1450">
        <v>528999</v>
      </c>
      <c r="B1450" t="s">
        <v>0</v>
      </c>
      <c r="C1450" t="s">
        <v>36</v>
      </c>
      <c r="D1450" t="s">
        <v>7</v>
      </c>
      <c r="E1450" t="s">
        <v>9</v>
      </c>
      <c r="F1450" t="s">
        <v>20</v>
      </c>
      <c r="G1450" t="s">
        <v>21</v>
      </c>
      <c r="H1450" s="1">
        <v>43920</v>
      </c>
      <c r="I1450" t="str">
        <f t="shared" si="45"/>
        <v>43920</v>
      </c>
      <c r="J1450" t="str">
        <f t="shared" si="46"/>
        <v>43920KimironkoMillet Grain</v>
      </c>
      <c r="K1450">
        <v>89</v>
      </c>
      <c r="L1450">
        <v>84</v>
      </c>
      <c r="M1450" t="s">
        <v>5</v>
      </c>
      <c r="N1450" t="s">
        <v>6</v>
      </c>
      <c r="O1450">
        <v>1</v>
      </c>
      <c r="P1450" s="1">
        <v>43923.055775462963</v>
      </c>
    </row>
    <row r="1451" spans="1:16" x14ac:dyDescent="0.25">
      <c r="A1451">
        <v>529004</v>
      </c>
      <c r="B1451" t="s">
        <v>0</v>
      </c>
      <c r="C1451" t="s">
        <v>35</v>
      </c>
      <c r="D1451" t="s">
        <v>11</v>
      </c>
      <c r="E1451" t="s">
        <v>29</v>
      </c>
      <c r="F1451" t="s">
        <v>30</v>
      </c>
      <c r="G1451" t="s">
        <v>31</v>
      </c>
      <c r="H1451" s="1">
        <v>43920</v>
      </c>
      <c r="I1451" t="str">
        <f t="shared" si="45"/>
        <v>43920</v>
      </c>
      <c r="J1451" t="str">
        <f t="shared" si="46"/>
        <v>43920NgoziDry Maize</v>
      </c>
      <c r="K1451">
        <v>41</v>
      </c>
      <c r="L1451">
        <v>40</v>
      </c>
      <c r="M1451" t="s">
        <v>5</v>
      </c>
      <c r="N1451" t="s">
        <v>6</v>
      </c>
      <c r="O1451">
        <v>1</v>
      </c>
      <c r="P1451" s="1">
        <v>43923.055798611109</v>
      </c>
    </row>
    <row r="1452" spans="1:16" x14ac:dyDescent="0.25">
      <c r="A1452">
        <v>529007</v>
      </c>
      <c r="B1452" t="s">
        <v>0</v>
      </c>
      <c r="C1452" t="s">
        <v>35</v>
      </c>
      <c r="D1452" t="s">
        <v>11</v>
      </c>
      <c r="E1452" t="s">
        <v>22</v>
      </c>
      <c r="F1452" t="s">
        <v>23</v>
      </c>
      <c r="G1452" t="s">
        <v>24</v>
      </c>
      <c r="H1452" s="1">
        <v>43920</v>
      </c>
      <c r="I1452" t="str">
        <f t="shared" si="45"/>
        <v>43920</v>
      </c>
      <c r="J1452" t="str">
        <f t="shared" si="46"/>
        <v>43920NgoziImported Rice</v>
      </c>
      <c r="K1452">
        <v>166</v>
      </c>
      <c r="L1452">
        <v>160</v>
      </c>
      <c r="M1452" t="s">
        <v>5</v>
      </c>
      <c r="N1452" t="s">
        <v>6</v>
      </c>
      <c r="O1452">
        <v>1</v>
      </c>
      <c r="P1452" s="1">
        <v>43923.055810185186</v>
      </c>
    </row>
    <row r="1453" spans="1:16" x14ac:dyDescent="0.25">
      <c r="A1453">
        <v>529023</v>
      </c>
      <c r="B1453" t="s">
        <v>0</v>
      </c>
      <c r="C1453" t="s">
        <v>12</v>
      </c>
      <c r="D1453" t="s">
        <v>11</v>
      </c>
      <c r="E1453" t="s">
        <v>13</v>
      </c>
      <c r="F1453" t="s">
        <v>13</v>
      </c>
      <c r="G1453" t="s">
        <v>28</v>
      </c>
      <c r="H1453" s="1">
        <v>43920</v>
      </c>
      <c r="I1453" t="str">
        <f t="shared" si="45"/>
        <v>43920</v>
      </c>
      <c r="J1453" t="str">
        <f t="shared" si="46"/>
        <v>43920GitegaRed Beans</v>
      </c>
      <c r="K1453">
        <v>77</v>
      </c>
      <c r="L1453">
        <v>72</v>
      </c>
      <c r="M1453" t="s">
        <v>5</v>
      </c>
      <c r="N1453" t="s">
        <v>6</v>
      </c>
      <c r="O1453">
        <v>1</v>
      </c>
      <c r="P1453" s="1">
        <v>43923.055925925924</v>
      </c>
    </row>
    <row r="1454" spans="1:16" x14ac:dyDescent="0.25">
      <c r="A1454">
        <v>529036</v>
      </c>
      <c r="B1454" t="s">
        <v>0</v>
      </c>
      <c r="C1454" t="s">
        <v>36</v>
      </c>
      <c r="D1454" t="s">
        <v>7</v>
      </c>
      <c r="E1454" t="s">
        <v>9</v>
      </c>
      <c r="F1454" t="s">
        <v>17</v>
      </c>
      <c r="G1454" t="s">
        <v>18</v>
      </c>
      <c r="H1454" s="1">
        <v>43920</v>
      </c>
      <c r="I1454" t="str">
        <f t="shared" si="45"/>
        <v>43920</v>
      </c>
      <c r="J1454" t="str">
        <f t="shared" si="46"/>
        <v>43920KimironkoRed Sorghum</v>
      </c>
      <c r="K1454">
        <v>40</v>
      </c>
      <c r="L1454">
        <v>37</v>
      </c>
      <c r="M1454" t="s">
        <v>5</v>
      </c>
      <c r="N1454" t="s">
        <v>6</v>
      </c>
      <c r="O1454">
        <v>1</v>
      </c>
      <c r="P1454" s="1">
        <v>43923.056006944447</v>
      </c>
    </row>
    <row r="1455" spans="1:16" x14ac:dyDescent="0.25">
      <c r="A1455">
        <v>529055</v>
      </c>
      <c r="B1455" t="s">
        <v>0</v>
      </c>
      <c r="C1455" t="s">
        <v>35</v>
      </c>
      <c r="D1455" t="s">
        <v>11</v>
      </c>
      <c r="E1455" t="s">
        <v>13</v>
      </c>
      <c r="F1455" t="s">
        <v>13</v>
      </c>
      <c r="G1455" t="s">
        <v>14</v>
      </c>
      <c r="H1455" s="1">
        <v>43920</v>
      </c>
      <c r="I1455" t="str">
        <f t="shared" si="45"/>
        <v>43920</v>
      </c>
      <c r="J1455" t="str">
        <f t="shared" si="46"/>
        <v>43920NgoziMixed Beans</v>
      </c>
      <c r="K1455">
        <v>72</v>
      </c>
      <c r="L1455">
        <v>68</v>
      </c>
      <c r="M1455" t="s">
        <v>5</v>
      </c>
      <c r="N1455" t="s">
        <v>6</v>
      </c>
      <c r="O1455">
        <v>1</v>
      </c>
      <c r="P1455" s="1">
        <v>43923.056134259263</v>
      </c>
    </row>
    <row r="1456" spans="1:16" x14ac:dyDescent="0.25">
      <c r="A1456">
        <v>529061</v>
      </c>
      <c r="B1456" t="s">
        <v>0</v>
      </c>
      <c r="C1456" t="s">
        <v>19</v>
      </c>
      <c r="D1456" t="s">
        <v>11</v>
      </c>
      <c r="E1456" t="s">
        <v>22</v>
      </c>
      <c r="F1456" t="s">
        <v>23</v>
      </c>
      <c r="G1456" t="s">
        <v>23</v>
      </c>
      <c r="H1456" s="1">
        <v>43920</v>
      </c>
      <c r="I1456" t="str">
        <f t="shared" si="45"/>
        <v>43920</v>
      </c>
      <c r="J1456" t="str">
        <f t="shared" si="46"/>
        <v>43920KoberoRice</v>
      </c>
      <c r="K1456">
        <v>110</v>
      </c>
      <c r="L1456">
        <v>105</v>
      </c>
      <c r="M1456" t="s">
        <v>5</v>
      </c>
      <c r="N1456" t="s">
        <v>6</v>
      </c>
      <c r="O1456">
        <v>1</v>
      </c>
      <c r="P1456" s="1">
        <v>43923.056215277778</v>
      </c>
    </row>
    <row r="1457" spans="1:16" x14ac:dyDescent="0.25">
      <c r="A1457">
        <v>529081</v>
      </c>
      <c r="B1457" t="s">
        <v>0</v>
      </c>
      <c r="C1457" t="s">
        <v>19</v>
      </c>
      <c r="D1457" t="s">
        <v>11</v>
      </c>
      <c r="E1457" t="s">
        <v>9</v>
      </c>
      <c r="F1457" t="s">
        <v>17</v>
      </c>
      <c r="G1457" t="s">
        <v>18</v>
      </c>
      <c r="H1457" s="1">
        <v>43920</v>
      </c>
      <c r="I1457" t="str">
        <f t="shared" si="45"/>
        <v>43920</v>
      </c>
      <c r="J1457" t="str">
        <f t="shared" si="46"/>
        <v>43920KoberoRed Sorghum</v>
      </c>
      <c r="K1457">
        <v>83</v>
      </c>
      <c r="L1457">
        <v>77</v>
      </c>
      <c r="M1457" t="s">
        <v>5</v>
      </c>
      <c r="N1457" t="s">
        <v>6</v>
      </c>
      <c r="O1457">
        <v>1</v>
      </c>
      <c r="P1457" s="1">
        <v>43923.056342592594</v>
      </c>
    </row>
    <row r="1458" spans="1:16" x14ac:dyDescent="0.25">
      <c r="A1458">
        <v>529083</v>
      </c>
      <c r="B1458" t="s">
        <v>0</v>
      </c>
      <c r="C1458" t="s">
        <v>12</v>
      </c>
      <c r="D1458" t="s">
        <v>11</v>
      </c>
      <c r="E1458" t="s">
        <v>9</v>
      </c>
      <c r="F1458" t="s">
        <v>10</v>
      </c>
      <c r="G1458" t="s">
        <v>10</v>
      </c>
      <c r="H1458" s="1">
        <v>43920</v>
      </c>
      <c r="I1458" t="str">
        <f t="shared" si="45"/>
        <v>43920</v>
      </c>
      <c r="J1458" t="str">
        <f t="shared" si="46"/>
        <v>43920GitegaWheat</v>
      </c>
      <c r="K1458">
        <v>83</v>
      </c>
      <c r="L1458">
        <v>77</v>
      </c>
      <c r="M1458" t="s">
        <v>5</v>
      </c>
      <c r="N1458" t="s">
        <v>6</v>
      </c>
      <c r="O1458">
        <v>1</v>
      </c>
      <c r="P1458" s="1">
        <v>43923.056354166663</v>
      </c>
    </row>
    <row r="1459" spans="1:16" x14ac:dyDescent="0.25">
      <c r="A1459">
        <v>529100</v>
      </c>
      <c r="B1459" t="s">
        <v>0</v>
      </c>
      <c r="C1459" t="s">
        <v>16</v>
      </c>
      <c r="D1459" t="s">
        <v>7</v>
      </c>
      <c r="E1459" t="s">
        <v>13</v>
      </c>
      <c r="F1459" t="s">
        <v>13</v>
      </c>
      <c r="G1459" t="s">
        <v>26</v>
      </c>
      <c r="H1459" s="1">
        <v>43920</v>
      </c>
      <c r="I1459" t="str">
        <f t="shared" si="45"/>
        <v>43920</v>
      </c>
      <c r="J1459" t="str">
        <f t="shared" si="46"/>
        <v>43920GicumbiYellow Beans</v>
      </c>
      <c r="K1459">
        <v>78</v>
      </c>
      <c r="L1459">
        <v>73</v>
      </c>
      <c r="M1459" t="s">
        <v>5</v>
      </c>
      <c r="N1459" t="s">
        <v>6</v>
      </c>
      <c r="O1459">
        <v>1</v>
      </c>
      <c r="P1459" s="1">
        <v>43923.056469907409</v>
      </c>
    </row>
    <row r="1460" spans="1:16" x14ac:dyDescent="0.25">
      <c r="A1460">
        <v>529104</v>
      </c>
      <c r="B1460" t="s">
        <v>0</v>
      </c>
      <c r="C1460" t="s">
        <v>35</v>
      </c>
      <c r="D1460" t="s">
        <v>11</v>
      </c>
      <c r="E1460" t="s">
        <v>9</v>
      </c>
      <c r="F1460" t="s">
        <v>10</v>
      </c>
      <c r="G1460" t="s">
        <v>10</v>
      </c>
      <c r="H1460" s="1">
        <v>43920</v>
      </c>
      <c r="I1460" t="str">
        <f t="shared" si="45"/>
        <v>43920</v>
      </c>
      <c r="J1460" t="str">
        <f t="shared" si="46"/>
        <v>43920NgoziWheat</v>
      </c>
      <c r="K1460">
        <v>83</v>
      </c>
      <c r="L1460">
        <v>80</v>
      </c>
      <c r="M1460" t="s">
        <v>5</v>
      </c>
      <c r="N1460" t="s">
        <v>6</v>
      </c>
      <c r="O1460">
        <v>1</v>
      </c>
      <c r="P1460" s="1">
        <v>43923.056481481479</v>
      </c>
    </row>
    <row r="1461" spans="1:16" x14ac:dyDescent="0.25">
      <c r="A1461">
        <v>529108</v>
      </c>
      <c r="B1461" t="s">
        <v>0</v>
      </c>
      <c r="C1461" t="s">
        <v>12</v>
      </c>
      <c r="D1461" t="s">
        <v>11</v>
      </c>
      <c r="E1461" t="s">
        <v>13</v>
      </c>
      <c r="F1461" t="s">
        <v>13</v>
      </c>
      <c r="G1461" t="s">
        <v>26</v>
      </c>
      <c r="H1461" s="1">
        <v>43920</v>
      </c>
      <c r="I1461" t="str">
        <f t="shared" si="45"/>
        <v>43920</v>
      </c>
      <c r="J1461" t="str">
        <f t="shared" si="46"/>
        <v>43920GitegaYellow Beans</v>
      </c>
      <c r="K1461">
        <v>110</v>
      </c>
      <c r="L1461">
        <v>105</v>
      </c>
      <c r="M1461" t="s">
        <v>5</v>
      </c>
      <c r="N1461" t="s">
        <v>6</v>
      </c>
      <c r="O1461">
        <v>1</v>
      </c>
      <c r="P1461" s="1">
        <v>43923.056527777779</v>
      </c>
    </row>
    <row r="1462" spans="1:16" x14ac:dyDescent="0.25">
      <c r="A1462">
        <v>529116</v>
      </c>
      <c r="B1462" t="s">
        <v>0</v>
      </c>
      <c r="C1462" t="s">
        <v>36</v>
      </c>
      <c r="D1462" t="s">
        <v>7</v>
      </c>
      <c r="E1462" t="s">
        <v>13</v>
      </c>
      <c r="F1462" t="s">
        <v>13</v>
      </c>
      <c r="G1462" t="s">
        <v>26</v>
      </c>
      <c r="H1462" s="1">
        <v>43920</v>
      </c>
      <c r="I1462" t="str">
        <f t="shared" si="45"/>
        <v>43920</v>
      </c>
      <c r="J1462" t="str">
        <f t="shared" si="46"/>
        <v>43920KimironkoYellow Beans</v>
      </c>
      <c r="K1462">
        <v>106</v>
      </c>
      <c r="L1462">
        <v>101</v>
      </c>
      <c r="M1462" t="s">
        <v>5</v>
      </c>
      <c r="N1462" t="s">
        <v>6</v>
      </c>
      <c r="O1462">
        <v>1</v>
      </c>
      <c r="P1462" s="1">
        <v>43923.056620370371</v>
      </c>
    </row>
    <row r="1463" spans="1:16" x14ac:dyDescent="0.25">
      <c r="A1463">
        <v>529121</v>
      </c>
      <c r="B1463" t="s">
        <v>0</v>
      </c>
      <c r="C1463" t="s">
        <v>27</v>
      </c>
      <c r="D1463" t="s">
        <v>11</v>
      </c>
      <c r="E1463" t="s">
        <v>3</v>
      </c>
      <c r="F1463" t="s">
        <v>3</v>
      </c>
      <c r="G1463" t="s">
        <v>39</v>
      </c>
      <c r="H1463" s="1">
        <v>43920</v>
      </c>
      <c r="I1463" t="str">
        <f t="shared" si="45"/>
        <v>43920</v>
      </c>
      <c r="J1463" t="str">
        <f t="shared" si="46"/>
        <v>43920BujumburaDry Peas</v>
      </c>
      <c r="K1463">
        <v>193</v>
      </c>
      <c r="L1463">
        <v>177</v>
      </c>
      <c r="M1463" t="s">
        <v>5</v>
      </c>
      <c r="N1463" t="s">
        <v>6</v>
      </c>
      <c r="O1463">
        <v>1</v>
      </c>
      <c r="P1463" s="1">
        <v>43923.056631944448</v>
      </c>
    </row>
    <row r="1464" spans="1:16" x14ac:dyDescent="0.25">
      <c r="A1464">
        <v>529130</v>
      </c>
      <c r="B1464" t="s">
        <v>0</v>
      </c>
      <c r="C1464" t="s">
        <v>16</v>
      </c>
      <c r="D1464" t="s">
        <v>7</v>
      </c>
      <c r="E1464" t="s">
        <v>9</v>
      </c>
      <c r="F1464" t="s">
        <v>17</v>
      </c>
      <c r="G1464" t="s">
        <v>18</v>
      </c>
      <c r="H1464" s="1">
        <v>43920</v>
      </c>
      <c r="I1464" t="str">
        <f t="shared" si="45"/>
        <v>43920</v>
      </c>
      <c r="J1464" t="str">
        <f t="shared" si="46"/>
        <v>43920GicumbiRed Sorghum</v>
      </c>
      <c r="K1464">
        <v>39</v>
      </c>
      <c r="L1464">
        <v>34</v>
      </c>
      <c r="M1464" t="s">
        <v>5</v>
      </c>
      <c r="N1464" t="s">
        <v>6</v>
      </c>
      <c r="O1464">
        <v>1</v>
      </c>
      <c r="P1464" s="1">
        <v>43923.056666666664</v>
      </c>
    </row>
    <row r="1465" spans="1:16" x14ac:dyDescent="0.25">
      <c r="A1465">
        <v>529159</v>
      </c>
      <c r="B1465" t="s">
        <v>0</v>
      </c>
      <c r="C1465" t="s">
        <v>27</v>
      </c>
      <c r="D1465" t="s">
        <v>11</v>
      </c>
      <c r="E1465" t="s">
        <v>9</v>
      </c>
      <c r="F1465" t="s">
        <v>17</v>
      </c>
      <c r="G1465" t="s">
        <v>18</v>
      </c>
      <c r="H1465" s="1">
        <v>43920</v>
      </c>
      <c r="I1465" t="str">
        <f t="shared" si="45"/>
        <v>43920</v>
      </c>
      <c r="J1465" t="str">
        <f t="shared" si="46"/>
        <v>43920BujumburaRed Sorghum</v>
      </c>
      <c r="K1465">
        <v>83</v>
      </c>
      <c r="L1465">
        <v>80</v>
      </c>
      <c r="M1465" t="s">
        <v>5</v>
      </c>
      <c r="N1465" t="s">
        <v>6</v>
      </c>
      <c r="O1465">
        <v>1</v>
      </c>
      <c r="P1465" s="1">
        <v>43923.056840277779</v>
      </c>
    </row>
    <row r="1466" spans="1:16" x14ac:dyDescent="0.25">
      <c r="A1466">
        <v>529162</v>
      </c>
      <c r="B1466" t="s">
        <v>0</v>
      </c>
      <c r="C1466" t="s">
        <v>8</v>
      </c>
      <c r="D1466" t="s">
        <v>7</v>
      </c>
      <c r="E1466" t="s">
        <v>9</v>
      </c>
      <c r="F1466" t="s">
        <v>20</v>
      </c>
      <c r="G1466" t="s">
        <v>21</v>
      </c>
      <c r="H1466" s="1">
        <v>43920</v>
      </c>
      <c r="I1466" t="str">
        <f t="shared" si="45"/>
        <v>43920</v>
      </c>
      <c r="J1466" t="str">
        <f t="shared" si="46"/>
        <v>43920RuhengeriMillet Grain</v>
      </c>
      <c r="K1466">
        <v>89</v>
      </c>
      <c r="L1466">
        <v>78</v>
      </c>
      <c r="M1466" t="s">
        <v>5</v>
      </c>
      <c r="N1466" t="s">
        <v>6</v>
      </c>
      <c r="O1466">
        <v>1</v>
      </c>
      <c r="P1466" s="1">
        <v>43923.056851851848</v>
      </c>
    </row>
    <row r="1467" spans="1:16" x14ac:dyDescent="0.25">
      <c r="A1467">
        <v>529181</v>
      </c>
      <c r="B1467" t="s">
        <v>0</v>
      </c>
      <c r="C1467" t="s">
        <v>8</v>
      </c>
      <c r="D1467" t="s">
        <v>7</v>
      </c>
      <c r="E1467" t="s">
        <v>13</v>
      </c>
      <c r="F1467" t="s">
        <v>13</v>
      </c>
      <c r="G1467" t="s">
        <v>14</v>
      </c>
      <c r="H1467" s="1">
        <v>43920</v>
      </c>
      <c r="I1467" t="str">
        <f t="shared" si="45"/>
        <v>43920</v>
      </c>
      <c r="J1467" t="str">
        <f t="shared" si="46"/>
        <v>43920RuhengeriMixed Beans</v>
      </c>
      <c r="K1467">
        <v>61</v>
      </c>
      <c r="L1467">
        <v>56</v>
      </c>
      <c r="M1467" t="s">
        <v>5</v>
      </c>
      <c r="N1467" t="s">
        <v>6</v>
      </c>
      <c r="O1467">
        <v>1</v>
      </c>
      <c r="P1467" s="1">
        <v>43923.057025462964</v>
      </c>
    </row>
    <row r="1468" spans="1:16" x14ac:dyDescent="0.25">
      <c r="A1468">
        <v>529186</v>
      </c>
      <c r="B1468" t="s">
        <v>0</v>
      </c>
      <c r="C1468" t="s">
        <v>36</v>
      </c>
      <c r="D1468" t="s">
        <v>7</v>
      </c>
      <c r="E1468" t="s">
        <v>22</v>
      </c>
      <c r="F1468" t="s">
        <v>23</v>
      </c>
      <c r="G1468" t="s">
        <v>23</v>
      </c>
      <c r="H1468" s="1">
        <v>43920</v>
      </c>
      <c r="I1468" t="str">
        <f t="shared" si="45"/>
        <v>43920</v>
      </c>
      <c r="J1468" t="str">
        <f t="shared" si="46"/>
        <v>43920KimironkoRice</v>
      </c>
      <c r="K1468">
        <v>101</v>
      </c>
      <c r="L1468">
        <v>89</v>
      </c>
      <c r="M1468" t="s">
        <v>5</v>
      </c>
      <c r="N1468" t="s">
        <v>6</v>
      </c>
      <c r="O1468">
        <v>1</v>
      </c>
      <c r="P1468" s="1">
        <v>43923.05709490741</v>
      </c>
    </row>
    <row r="1469" spans="1:16" x14ac:dyDescent="0.25">
      <c r="A1469">
        <v>529191</v>
      </c>
      <c r="B1469" t="s">
        <v>0</v>
      </c>
      <c r="C1469" t="s">
        <v>19</v>
      </c>
      <c r="D1469" t="s">
        <v>11</v>
      </c>
      <c r="E1469" t="s">
        <v>29</v>
      </c>
      <c r="F1469" t="s">
        <v>30</v>
      </c>
      <c r="G1469" t="s">
        <v>31</v>
      </c>
      <c r="H1469" s="1">
        <v>43920</v>
      </c>
      <c r="I1469" t="str">
        <f t="shared" si="45"/>
        <v>43920</v>
      </c>
      <c r="J1469" t="str">
        <f t="shared" si="46"/>
        <v>43920KoberoDry Maize</v>
      </c>
      <c r="K1469">
        <v>33</v>
      </c>
      <c r="L1469">
        <v>30</v>
      </c>
      <c r="M1469" t="s">
        <v>5</v>
      </c>
      <c r="N1469" t="s">
        <v>6</v>
      </c>
      <c r="O1469">
        <v>1</v>
      </c>
      <c r="P1469" s="1">
        <v>43923.057164351849</v>
      </c>
    </row>
    <row r="1470" spans="1:16" x14ac:dyDescent="0.25">
      <c r="A1470">
        <v>529219</v>
      </c>
      <c r="B1470" t="s">
        <v>0</v>
      </c>
      <c r="C1470" t="s">
        <v>8</v>
      </c>
      <c r="D1470" t="s">
        <v>7</v>
      </c>
      <c r="E1470" t="s">
        <v>22</v>
      </c>
      <c r="F1470" t="s">
        <v>23</v>
      </c>
      <c r="G1470" t="s">
        <v>24</v>
      </c>
      <c r="H1470" s="1">
        <v>43920</v>
      </c>
      <c r="I1470" t="str">
        <f t="shared" si="45"/>
        <v>43920</v>
      </c>
      <c r="J1470" t="str">
        <f t="shared" si="46"/>
        <v>43920RuhengeriImported Rice</v>
      </c>
      <c r="K1470">
        <v>145</v>
      </c>
      <c r="L1470">
        <v>134</v>
      </c>
      <c r="M1470" t="s">
        <v>5</v>
      </c>
      <c r="N1470" t="s">
        <v>6</v>
      </c>
      <c r="O1470">
        <v>1</v>
      </c>
      <c r="P1470" s="1">
        <v>43923.05746527778</v>
      </c>
    </row>
    <row r="1471" spans="1:16" x14ac:dyDescent="0.25">
      <c r="A1471">
        <v>529220</v>
      </c>
      <c r="B1471" t="s">
        <v>0</v>
      </c>
      <c r="C1471" t="s">
        <v>35</v>
      </c>
      <c r="D1471" t="s">
        <v>11</v>
      </c>
      <c r="E1471" t="s">
        <v>3</v>
      </c>
      <c r="F1471" t="s">
        <v>3</v>
      </c>
      <c r="G1471" t="s">
        <v>39</v>
      </c>
      <c r="H1471" s="1">
        <v>43920</v>
      </c>
      <c r="I1471" t="str">
        <f t="shared" si="45"/>
        <v>43920</v>
      </c>
      <c r="J1471" t="str">
        <f t="shared" si="46"/>
        <v>43920NgoziDry Peas</v>
      </c>
      <c r="K1471">
        <v>177</v>
      </c>
      <c r="L1471">
        <v>166</v>
      </c>
      <c r="M1471" t="s">
        <v>5</v>
      </c>
      <c r="N1471" t="s">
        <v>6</v>
      </c>
      <c r="O1471">
        <v>1</v>
      </c>
      <c r="P1471" s="1">
        <v>43923.05746527778</v>
      </c>
    </row>
    <row r="1472" spans="1:16" x14ac:dyDescent="0.25">
      <c r="A1472">
        <v>529230</v>
      </c>
      <c r="B1472" t="s">
        <v>0</v>
      </c>
      <c r="C1472" t="s">
        <v>16</v>
      </c>
      <c r="D1472" t="s">
        <v>7</v>
      </c>
      <c r="E1472" t="s">
        <v>9</v>
      </c>
      <c r="F1472" t="s">
        <v>10</v>
      </c>
      <c r="G1472" t="s">
        <v>10</v>
      </c>
      <c r="H1472" s="1">
        <v>43920</v>
      </c>
      <c r="I1472" t="str">
        <f t="shared" si="45"/>
        <v>43920</v>
      </c>
      <c r="J1472" t="str">
        <f t="shared" si="46"/>
        <v>43920GicumbiWheat</v>
      </c>
      <c r="K1472">
        <v>78</v>
      </c>
      <c r="L1472">
        <v>73</v>
      </c>
      <c r="M1472" t="s">
        <v>5</v>
      </c>
      <c r="N1472" t="s">
        <v>6</v>
      </c>
      <c r="O1472">
        <v>1</v>
      </c>
      <c r="P1472" s="1">
        <v>43923.057511574072</v>
      </c>
    </row>
    <row r="1473" spans="1:16" x14ac:dyDescent="0.25">
      <c r="A1473">
        <v>529236</v>
      </c>
      <c r="B1473" t="s">
        <v>0</v>
      </c>
      <c r="C1473" t="s">
        <v>8</v>
      </c>
      <c r="D1473" t="s">
        <v>7</v>
      </c>
      <c r="E1473" t="s">
        <v>9</v>
      </c>
      <c r="F1473" t="s">
        <v>10</v>
      </c>
      <c r="G1473" t="s">
        <v>10</v>
      </c>
      <c r="H1473" s="1">
        <v>43920</v>
      </c>
      <c r="I1473" t="str">
        <f t="shared" si="45"/>
        <v>43920</v>
      </c>
      <c r="J1473" t="str">
        <f t="shared" si="46"/>
        <v>43920RuhengeriWheat</v>
      </c>
      <c r="K1473">
        <v>78</v>
      </c>
      <c r="L1473">
        <v>73</v>
      </c>
      <c r="M1473" t="s">
        <v>5</v>
      </c>
      <c r="N1473" t="s">
        <v>6</v>
      </c>
      <c r="O1473">
        <v>1</v>
      </c>
      <c r="P1473" s="1">
        <v>43923.057604166665</v>
      </c>
    </row>
    <row r="1474" spans="1:16" x14ac:dyDescent="0.25">
      <c r="A1474">
        <v>529263</v>
      </c>
      <c r="B1474" t="s">
        <v>0</v>
      </c>
      <c r="C1474" t="s">
        <v>19</v>
      </c>
      <c r="D1474" t="s">
        <v>11</v>
      </c>
      <c r="E1474" t="s">
        <v>22</v>
      </c>
      <c r="F1474" t="s">
        <v>23</v>
      </c>
      <c r="G1474" t="s">
        <v>24</v>
      </c>
      <c r="H1474" s="1">
        <v>43920</v>
      </c>
      <c r="I1474" t="str">
        <f t="shared" ref="I1474:I1537" si="47">LEFT(H1474,10)</f>
        <v>43920</v>
      </c>
      <c r="J1474" t="str">
        <f t="shared" si="46"/>
        <v>43920KoberoImported Rice</v>
      </c>
      <c r="K1474">
        <v>155</v>
      </c>
      <c r="L1474">
        <v>149</v>
      </c>
      <c r="M1474" t="s">
        <v>5</v>
      </c>
      <c r="N1474" t="s">
        <v>6</v>
      </c>
      <c r="O1474">
        <v>1</v>
      </c>
      <c r="P1474" s="1">
        <v>43923.057743055557</v>
      </c>
    </row>
    <row r="1475" spans="1:16" x14ac:dyDescent="0.25">
      <c r="A1475">
        <v>529268</v>
      </c>
      <c r="B1475" t="s">
        <v>0</v>
      </c>
      <c r="C1475" t="s">
        <v>36</v>
      </c>
      <c r="D1475" t="s">
        <v>7</v>
      </c>
      <c r="E1475" t="s">
        <v>22</v>
      </c>
      <c r="F1475" t="s">
        <v>23</v>
      </c>
      <c r="G1475" t="s">
        <v>24</v>
      </c>
      <c r="H1475" s="1">
        <v>43920</v>
      </c>
      <c r="I1475" t="str">
        <f t="shared" si="47"/>
        <v>43920</v>
      </c>
      <c r="J1475" t="str">
        <f t="shared" si="46"/>
        <v>43920KimironkoImported Rice</v>
      </c>
      <c r="K1475">
        <v>156</v>
      </c>
      <c r="L1475">
        <v>134</v>
      </c>
      <c r="M1475" t="s">
        <v>5</v>
      </c>
      <c r="N1475" t="s">
        <v>6</v>
      </c>
      <c r="O1475">
        <v>1</v>
      </c>
      <c r="P1475" s="1">
        <v>43923.05777777778</v>
      </c>
    </row>
    <row r="1476" spans="1:16" x14ac:dyDescent="0.25">
      <c r="A1476">
        <v>529279</v>
      </c>
      <c r="B1476" t="s">
        <v>0</v>
      </c>
      <c r="C1476" t="s">
        <v>12</v>
      </c>
      <c r="D1476" t="s">
        <v>11</v>
      </c>
      <c r="E1476" t="s">
        <v>22</v>
      </c>
      <c r="F1476" t="s">
        <v>23</v>
      </c>
      <c r="G1476" t="s">
        <v>23</v>
      </c>
      <c r="H1476" s="1">
        <v>43920</v>
      </c>
      <c r="I1476" t="str">
        <f t="shared" si="47"/>
        <v>43920</v>
      </c>
      <c r="J1476" t="str">
        <f t="shared" si="46"/>
        <v>43920GitegaRice</v>
      </c>
      <c r="K1476">
        <v>122</v>
      </c>
      <c r="L1476">
        <v>110</v>
      </c>
      <c r="M1476" t="s">
        <v>5</v>
      </c>
      <c r="N1476" t="s">
        <v>6</v>
      </c>
      <c r="O1476">
        <v>1</v>
      </c>
      <c r="P1476" s="1">
        <v>43923.057858796295</v>
      </c>
    </row>
    <row r="1477" spans="1:16" x14ac:dyDescent="0.25">
      <c r="A1477">
        <v>529289</v>
      </c>
      <c r="B1477" t="s">
        <v>0</v>
      </c>
      <c r="C1477" t="s">
        <v>35</v>
      </c>
      <c r="D1477" t="s">
        <v>11</v>
      </c>
      <c r="E1477" t="s">
        <v>13</v>
      </c>
      <c r="F1477" t="s">
        <v>13</v>
      </c>
      <c r="G1477" t="s">
        <v>28</v>
      </c>
      <c r="H1477" s="1">
        <v>43920</v>
      </c>
      <c r="I1477" t="str">
        <f t="shared" si="47"/>
        <v>43920</v>
      </c>
      <c r="J1477" t="str">
        <f t="shared" si="46"/>
        <v>43920NgoziRed Beans</v>
      </c>
      <c r="K1477">
        <v>77</v>
      </c>
      <c r="L1477">
        <v>72</v>
      </c>
      <c r="M1477" t="s">
        <v>5</v>
      </c>
      <c r="N1477" t="s">
        <v>6</v>
      </c>
      <c r="O1477">
        <v>1</v>
      </c>
      <c r="P1477" s="1">
        <v>43923.057916666665</v>
      </c>
    </row>
    <row r="1478" spans="1:16" x14ac:dyDescent="0.25">
      <c r="A1478">
        <v>529298</v>
      </c>
      <c r="B1478" t="s">
        <v>0</v>
      </c>
      <c r="C1478" t="s">
        <v>8</v>
      </c>
      <c r="D1478" t="s">
        <v>7</v>
      </c>
      <c r="E1478" t="s">
        <v>22</v>
      </c>
      <c r="F1478" t="s">
        <v>23</v>
      </c>
      <c r="G1478" t="s">
        <v>23</v>
      </c>
      <c r="H1478" s="1">
        <v>43920</v>
      </c>
      <c r="I1478" t="str">
        <f t="shared" si="47"/>
        <v>43920</v>
      </c>
      <c r="J1478" t="str">
        <f t="shared" si="46"/>
        <v>43920RuhengeriRice</v>
      </c>
      <c r="K1478">
        <v>101</v>
      </c>
      <c r="L1478">
        <v>95</v>
      </c>
      <c r="M1478" t="s">
        <v>5</v>
      </c>
      <c r="N1478" t="s">
        <v>6</v>
      </c>
      <c r="O1478">
        <v>1</v>
      </c>
      <c r="P1478" s="1">
        <v>43923.058715277781</v>
      </c>
    </row>
    <row r="1479" spans="1:16" x14ac:dyDescent="0.25">
      <c r="A1479">
        <v>529340</v>
      </c>
      <c r="B1479" t="s">
        <v>0</v>
      </c>
      <c r="C1479" t="s">
        <v>19</v>
      </c>
      <c r="D1479" t="s">
        <v>11</v>
      </c>
      <c r="E1479" t="s">
        <v>13</v>
      </c>
      <c r="F1479" t="s">
        <v>13</v>
      </c>
      <c r="G1479" t="s">
        <v>14</v>
      </c>
      <c r="H1479" s="1">
        <v>43920</v>
      </c>
      <c r="I1479" t="str">
        <f t="shared" si="47"/>
        <v>43920</v>
      </c>
      <c r="J1479" t="str">
        <f t="shared" si="46"/>
        <v>43920KoberoMixed Beans</v>
      </c>
      <c r="K1479">
        <v>66</v>
      </c>
      <c r="L1479">
        <v>61</v>
      </c>
      <c r="M1479" t="s">
        <v>5</v>
      </c>
      <c r="N1479" t="s">
        <v>6</v>
      </c>
      <c r="O1479">
        <v>1</v>
      </c>
      <c r="P1479" s="1">
        <v>43923.068761574075</v>
      </c>
    </row>
    <row r="1480" spans="1:16" x14ac:dyDescent="0.25">
      <c r="A1480">
        <v>529348</v>
      </c>
      <c r="B1480" t="s">
        <v>0</v>
      </c>
      <c r="C1480" t="s">
        <v>16</v>
      </c>
      <c r="D1480" t="s">
        <v>7</v>
      </c>
      <c r="E1480" t="s">
        <v>3</v>
      </c>
      <c r="F1480" t="s">
        <v>3</v>
      </c>
      <c r="G1480" t="s">
        <v>15</v>
      </c>
      <c r="H1480" s="1">
        <v>43920</v>
      </c>
      <c r="I1480" t="str">
        <f t="shared" si="47"/>
        <v>43920</v>
      </c>
      <c r="J1480" t="str">
        <f t="shared" si="46"/>
        <v>43920GicumbiGreen Peas</v>
      </c>
      <c r="K1480">
        <v>145</v>
      </c>
      <c r="L1480">
        <v>134</v>
      </c>
      <c r="M1480" t="s">
        <v>5</v>
      </c>
      <c r="N1480" t="s">
        <v>6</v>
      </c>
      <c r="O1480">
        <v>1</v>
      </c>
      <c r="P1480" s="1">
        <v>43923.068784722222</v>
      </c>
    </row>
    <row r="1481" spans="1:16" x14ac:dyDescent="0.25">
      <c r="A1481">
        <v>529352</v>
      </c>
      <c r="B1481" t="s">
        <v>0</v>
      </c>
      <c r="C1481" t="s">
        <v>27</v>
      </c>
      <c r="D1481" t="s">
        <v>11</v>
      </c>
      <c r="E1481" t="s">
        <v>13</v>
      </c>
      <c r="F1481" t="s">
        <v>13</v>
      </c>
      <c r="G1481" t="s">
        <v>14</v>
      </c>
      <c r="H1481" s="1">
        <v>43920</v>
      </c>
      <c r="I1481" t="str">
        <f t="shared" si="47"/>
        <v>43920</v>
      </c>
      <c r="J1481" t="str">
        <f t="shared" si="46"/>
        <v>43920BujumburaMixed Beans</v>
      </c>
      <c r="K1481">
        <v>83</v>
      </c>
      <c r="L1481">
        <v>77</v>
      </c>
      <c r="M1481" t="s">
        <v>5</v>
      </c>
      <c r="N1481" t="s">
        <v>6</v>
      </c>
      <c r="O1481">
        <v>1</v>
      </c>
      <c r="P1481" s="1">
        <v>43923.068796296298</v>
      </c>
    </row>
    <row r="1482" spans="1:16" x14ac:dyDescent="0.25">
      <c r="A1482">
        <v>529356</v>
      </c>
      <c r="B1482" t="s">
        <v>0</v>
      </c>
      <c r="C1482" t="s">
        <v>27</v>
      </c>
      <c r="D1482" t="s">
        <v>11</v>
      </c>
      <c r="E1482" t="s">
        <v>22</v>
      </c>
      <c r="F1482" t="s">
        <v>23</v>
      </c>
      <c r="G1482" t="s">
        <v>23</v>
      </c>
      <c r="H1482" s="1">
        <v>43920</v>
      </c>
      <c r="I1482" t="str">
        <f t="shared" si="47"/>
        <v>43920</v>
      </c>
      <c r="J1482" t="str">
        <f t="shared" si="46"/>
        <v>43920BujumburaRice</v>
      </c>
      <c r="K1482">
        <v>105</v>
      </c>
      <c r="L1482">
        <v>99</v>
      </c>
      <c r="M1482" t="s">
        <v>5</v>
      </c>
      <c r="N1482" t="s">
        <v>6</v>
      </c>
      <c r="O1482">
        <v>1</v>
      </c>
      <c r="P1482" s="1">
        <v>43923.068807870368</v>
      </c>
    </row>
    <row r="1483" spans="1:16" x14ac:dyDescent="0.25">
      <c r="A1483">
        <v>529360</v>
      </c>
      <c r="B1483" t="s">
        <v>0</v>
      </c>
      <c r="C1483" t="s">
        <v>8</v>
      </c>
      <c r="D1483" t="s">
        <v>7</v>
      </c>
      <c r="E1483" t="s">
        <v>9</v>
      </c>
      <c r="F1483" t="s">
        <v>17</v>
      </c>
      <c r="G1483" t="s">
        <v>18</v>
      </c>
      <c r="H1483" s="1">
        <v>43920</v>
      </c>
      <c r="I1483" t="str">
        <f t="shared" si="47"/>
        <v>43920</v>
      </c>
      <c r="J1483" t="str">
        <f t="shared" si="46"/>
        <v>43920RuhengeriRed Sorghum</v>
      </c>
      <c r="K1483">
        <v>42</v>
      </c>
      <c r="L1483">
        <v>39</v>
      </c>
      <c r="M1483" t="s">
        <v>5</v>
      </c>
      <c r="N1483" t="s">
        <v>6</v>
      </c>
      <c r="O1483">
        <v>1</v>
      </c>
      <c r="P1483" s="1">
        <v>43923.068819444445</v>
      </c>
    </row>
    <row r="1484" spans="1:16" x14ac:dyDescent="0.25">
      <c r="A1484">
        <v>529383</v>
      </c>
      <c r="B1484" t="s">
        <v>0</v>
      </c>
      <c r="C1484" t="s">
        <v>12</v>
      </c>
      <c r="D1484" t="s">
        <v>11</v>
      </c>
      <c r="E1484" t="s">
        <v>3</v>
      </c>
      <c r="F1484" t="s">
        <v>3</v>
      </c>
      <c r="G1484" t="s">
        <v>39</v>
      </c>
      <c r="H1484" s="1">
        <v>43920</v>
      </c>
      <c r="I1484" t="str">
        <f t="shared" si="47"/>
        <v>43920</v>
      </c>
      <c r="J1484" t="str">
        <f t="shared" si="46"/>
        <v>43920GitegaDry Peas</v>
      </c>
      <c r="K1484">
        <v>171</v>
      </c>
      <c r="L1484">
        <v>166</v>
      </c>
      <c r="M1484" t="s">
        <v>5</v>
      </c>
      <c r="N1484" t="s">
        <v>6</v>
      </c>
      <c r="O1484">
        <v>1</v>
      </c>
      <c r="P1484" s="1">
        <v>43923.068923611114</v>
      </c>
    </row>
    <row r="1485" spans="1:16" x14ac:dyDescent="0.25">
      <c r="A1485">
        <v>529410</v>
      </c>
      <c r="B1485" t="s">
        <v>0</v>
      </c>
      <c r="C1485" t="s">
        <v>27</v>
      </c>
      <c r="D1485" t="s">
        <v>11</v>
      </c>
      <c r="E1485" t="s">
        <v>3</v>
      </c>
      <c r="F1485" t="s">
        <v>3</v>
      </c>
      <c r="G1485" t="s">
        <v>15</v>
      </c>
      <c r="H1485" s="1">
        <v>43920</v>
      </c>
      <c r="I1485" t="str">
        <f t="shared" si="47"/>
        <v>43920</v>
      </c>
      <c r="J1485" t="str">
        <f t="shared" ref="J1485:J1548" si="48">I1485&amp;C1485&amp;G1485</f>
        <v>43920BujumburaGreen Peas</v>
      </c>
      <c r="K1485">
        <v>210</v>
      </c>
      <c r="L1485">
        <v>199</v>
      </c>
      <c r="M1485" t="s">
        <v>5</v>
      </c>
      <c r="N1485" t="s">
        <v>6</v>
      </c>
      <c r="O1485">
        <v>1</v>
      </c>
      <c r="P1485" s="1">
        <v>43923.069016203706</v>
      </c>
    </row>
    <row r="1486" spans="1:16" x14ac:dyDescent="0.25">
      <c r="A1486">
        <v>529455</v>
      </c>
      <c r="B1486" t="s">
        <v>0</v>
      </c>
      <c r="C1486" t="s">
        <v>19</v>
      </c>
      <c r="D1486" t="s">
        <v>11</v>
      </c>
      <c r="E1486" t="s">
        <v>13</v>
      </c>
      <c r="F1486" t="s">
        <v>13</v>
      </c>
      <c r="G1486" t="s">
        <v>26</v>
      </c>
      <c r="H1486" s="1">
        <v>43920</v>
      </c>
      <c r="I1486" t="str">
        <f t="shared" si="47"/>
        <v>43920</v>
      </c>
      <c r="J1486" t="str">
        <f t="shared" si="48"/>
        <v>43920KoberoYellow Beans</v>
      </c>
      <c r="K1486">
        <v>110</v>
      </c>
      <c r="L1486">
        <v>99</v>
      </c>
      <c r="M1486" t="s">
        <v>5</v>
      </c>
      <c r="N1486" t="s">
        <v>6</v>
      </c>
      <c r="O1486">
        <v>1</v>
      </c>
      <c r="P1486" s="1">
        <v>43923.069189814814</v>
      </c>
    </row>
    <row r="1487" spans="1:16" x14ac:dyDescent="0.25">
      <c r="A1487">
        <v>529471</v>
      </c>
      <c r="B1487" t="s">
        <v>0</v>
      </c>
      <c r="C1487" t="s">
        <v>35</v>
      </c>
      <c r="D1487" t="s">
        <v>11</v>
      </c>
      <c r="E1487" t="s">
        <v>13</v>
      </c>
      <c r="F1487" t="s">
        <v>13</v>
      </c>
      <c r="G1487" t="s">
        <v>26</v>
      </c>
      <c r="H1487" s="1">
        <v>43920</v>
      </c>
      <c r="I1487" t="str">
        <f t="shared" si="47"/>
        <v>43920</v>
      </c>
      <c r="J1487" t="str">
        <f t="shared" si="48"/>
        <v>43920NgoziYellow Beans</v>
      </c>
      <c r="K1487">
        <v>116</v>
      </c>
      <c r="L1487">
        <v>108</v>
      </c>
      <c r="M1487" t="s">
        <v>5</v>
      </c>
      <c r="N1487" t="s">
        <v>6</v>
      </c>
      <c r="O1487">
        <v>1</v>
      </c>
      <c r="P1487" s="1">
        <v>43923.069236111114</v>
      </c>
    </row>
    <row r="1488" spans="1:16" x14ac:dyDescent="0.25">
      <c r="A1488">
        <v>529474</v>
      </c>
      <c r="B1488" t="s">
        <v>0</v>
      </c>
      <c r="C1488" t="s">
        <v>8</v>
      </c>
      <c r="D1488" t="s">
        <v>7</v>
      </c>
      <c r="E1488" t="s">
        <v>13</v>
      </c>
      <c r="F1488" t="s">
        <v>13</v>
      </c>
      <c r="G1488" t="s">
        <v>26</v>
      </c>
      <c r="H1488" s="1">
        <v>43920</v>
      </c>
      <c r="I1488" t="str">
        <f t="shared" si="47"/>
        <v>43920</v>
      </c>
      <c r="J1488" t="str">
        <f t="shared" si="48"/>
        <v>43920RuhengeriYellow Beans</v>
      </c>
      <c r="K1488">
        <v>95</v>
      </c>
      <c r="L1488">
        <v>89</v>
      </c>
      <c r="M1488" t="s">
        <v>5</v>
      </c>
      <c r="N1488" t="s">
        <v>6</v>
      </c>
      <c r="O1488">
        <v>1</v>
      </c>
      <c r="P1488" s="1">
        <v>43923.069247685184</v>
      </c>
    </row>
    <row r="1489" spans="1:16" x14ac:dyDescent="0.25">
      <c r="A1489">
        <v>529476</v>
      </c>
      <c r="B1489" t="s">
        <v>0</v>
      </c>
      <c r="C1489" t="s">
        <v>12</v>
      </c>
      <c r="D1489" t="s">
        <v>11</v>
      </c>
      <c r="E1489" t="s">
        <v>3</v>
      </c>
      <c r="F1489" t="s">
        <v>3</v>
      </c>
      <c r="G1489" t="s">
        <v>15</v>
      </c>
      <c r="H1489" s="1">
        <v>43920</v>
      </c>
      <c r="I1489" t="str">
        <f t="shared" si="47"/>
        <v>43920</v>
      </c>
      <c r="J1489" t="str">
        <f t="shared" si="48"/>
        <v>43920GitegaGreen Peas</v>
      </c>
      <c r="K1489">
        <v>193</v>
      </c>
      <c r="L1489">
        <v>177</v>
      </c>
      <c r="M1489" t="s">
        <v>5</v>
      </c>
      <c r="N1489" t="s">
        <v>6</v>
      </c>
      <c r="O1489">
        <v>1</v>
      </c>
      <c r="P1489" s="1">
        <v>43923.06925925926</v>
      </c>
    </row>
    <row r="1490" spans="1:16" x14ac:dyDescent="0.25">
      <c r="A1490">
        <v>529490</v>
      </c>
      <c r="B1490" t="s">
        <v>0</v>
      </c>
      <c r="C1490" t="s">
        <v>35</v>
      </c>
      <c r="D1490" t="s">
        <v>11</v>
      </c>
      <c r="E1490" t="s">
        <v>3</v>
      </c>
      <c r="F1490" t="s">
        <v>3</v>
      </c>
      <c r="G1490" t="s">
        <v>15</v>
      </c>
      <c r="H1490" s="1">
        <v>43920</v>
      </c>
      <c r="I1490" t="str">
        <f t="shared" si="47"/>
        <v>43920</v>
      </c>
      <c r="J1490" t="str">
        <f t="shared" si="48"/>
        <v>43920NgoziGreen Peas</v>
      </c>
      <c r="K1490">
        <v>160</v>
      </c>
      <c r="L1490">
        <v>155</v>
      </c>
      <c r="M1490" t="s">
        <v>5</v>
      </c>
      <c r="N1490" t="s">
        <v>6</v>
      </c>
      <c r="O1490">
        <v>1</v>
      </c>
      <c r="P1490" s="1">
        <v>43923.069282407407</v>
      </c>
    </row>
    <row r="1491" spans="1:16" x14ac:dyDescent="0.25">
      <c r="A1491">
        <v>529497</v>
      </c>
      <c r="B1491" t="s">
        <v>0</v>
      </c>
      <c r="C1491" t="s">
        <v>27</v>
      </c>
      <c r="D1491" t="s">
        <v>11</v>
      </c>
      <c r="E1491" t="s">
        <v>13</v>
      </c>
      <c r="F1491" t="s">
        <v>13</v>
      </c>
      <c r="G1491" t="s">
        <v>26</v>
      </c>
      <c r="H1491" s="1">
        <v>43920</v>
      </c>
      <c r="I1491" t="str">
        <f t="shared" si="47"/>
        <v>43920</v>
      </c>
      <c r="J1491" t="str">
        <f t="shared" si="48"/>
        <v>43920BujumburaYellow Beans</v>
      </c>
      <c r="K1491">
        <v>138</v>
      </c>
      <c r="L1491">
        <v>127</v>
      </c>
      <c r="M1491" t="s">
        <v>5</v>
      </c>
      <c r="N1491" t="s">
        <v>6</v>
      </c>
      <c r="O1491">
        <v>1</v>
      </c>
      <c r="P1491" s="1">
        <v>43923.069305555553</v>
      </c>
    </row>
    <row r="1492" spans="1:16" x14ac:dyDescent="0.25">
      <c r="A1492">
        <v>529509</v>
      </c>
      <c r="B1492" t="s">
        <v>0</v>
      </c>
      <c r="C1492" t="s">
        <v>16</v>
      </c>
      <c r="D1492" t="s">
        <v>7</v>
      </c>
      <c r="E1492" t="s">
        <v>29</v>
      </c>
      <c r="F1492" t="s">
        <v>30</v>
      </c>
      <c r="G1492" t="s">
        <v>31</v>
      </c>
      <c r="H1492" s="1">
        <v>43920</v>
      </c>
      <c r="I1492" t="str">
        <f t="shared" si="47"/>
        <v>43920</v>
      </c>
      <c r="J1492" t="str">
        <f t="shared" si="48"/>
        <v>43920GicumbiDry Maize</v>
      </c>
      <c r="K1492">
        <v>31</v>
      </c>
      <c r="L1492">
        <v>28</v>
      </c>
      <c r="M1492" t="s">
        <v>5</v>
      </c>
      <c r="N1492" t="s">
        <v>6</v>
      </c>
      <c r="O1492">
        <v>1</v>
      </c>
      <c r="P1492" s="1">
        <v>43923.069340277776</v>
      </c>
    </row>
    <row r="1493" spans="1:16" x14ac:dyDescent="0.25">
      <c r="A1493">
        <v>529512</v>
      </c>
      <c r="B1493" t="s">
        <v>0</v>
      </c>
      <c r="C1493" t="s">
        <v>16</v>
      </c>
      <c r="D1493" t="s">
        <v>7</v>
      </c>
      <c r="E1493" t="s">
        <v>13</v>
      </c>
      <c r="F1493" t="s">
        <v>13</v>
      </c>
      <c r="G1493" t="s">
        <v>28</v>
      </c>
      <c r="H1493" s="1">
        <v>43920</v>
      </c>
      <c r="I1493" t="str">
        <f t="shared" si="47"/>
        <v>43920</v>
      </c>
      <c r="J1493" t="str">
        <f t="shared" si="48"/>
        <v>43920GicumbiRed Beans</v>
      </c>
      <c r="K1493">
        <v>73</v>
      </c>
      <c r="L1493">
        <v>67</v>
      </c>
      <c r="M1493" t="s">
        <v>5</v>
      </c>
      <c r="N1493" t="s">
        <v>6</v>
      </c>
      <c r="O1493">
        <v>1</v>
      </c>
      <c r="P1493" s="1">
        <v>43923.069351851853</v>
      </c>
    </row>
    <row r="1494" spans="1:16" x14ac:dyDescent="0.25">
      <c r="A1494">
        <v>529515</v>
      </c>
      <c r="B1494" t="s">
        <v>0</v>
      </c>
      <c r="C1494" t="s">
        <v>8</v>
      </c>
      <c r="D1494" t="s">
        <v>7</v>
      </c>
      <c r="E1494" t="s">
        <v>13</v>
      </c>
      <c r="F1494" t="s">
        <v>13</v>
      </c>
      <c r="G1494" t="s">
        <v>28</v>
      </c>
      <c r="H1494" s="1">
        <v>43920</v>
      </c>
      <c r="I1494" t="str">
        <f t="shared" si="47"/>
        <v>43920</v>
      </c>
      <c r="J1494" t="str">
        <f t="shared" si="48"/>
        <v>43920RuhengeriRed Beans</v>
      </c>
      <c r="K1494">
        <v>84</v>
      </c>
      <c r="L1494">
        <v>78</v>
      </c>
      <c r="M1494" t="s">
        <v>5</v>
      </c>
      <c r="N1494" t="s">
        <v>6</v>
      </c>
      <c r="O1494">
        <v>1</v>
      </c>
      <c r="P1494" s="1">
        <v>43923.069363425922</v>
      </c>
    </row>
    <row r="1495" spans="1:16" x14ac:dyDescent="0.25">
      <c r="A1495">
        <v>529516</v>
      </c>
      <c r="B1495" t="s">
        <v>0</v>
      </c>
      <c r="C1495" t="s">
        <v>12</v>
      </c>
      <c r="D1495" t="s">
        <v>11</v>
      </c>
      <c r="E1495" t="s">
        <v>22</v>
      </c>
      <c r="F1495" t="s">
        <v>23</v>
      </c>
      <c r="G1495" t="s">
        <v>24</v>
      </c>
      <c r="H1495" s="1">
        <v>43920</v>
      </c>
      <c r="I1495" t="str">
        <f t="shared" si="47"/>
        <v>43920</v>
      </c>
      <c r="J1495" t="str">
        <f t="shared" si="48"/>
        <v>43920GitegaImported Rice</v>
      </c>
      <c r="K1495">
        <v>138</v>
      </c>
      <c r="L1495">
        <v>133</v>
      </c>
      <c r="M1495" t="s">
        <v>5</v>
      </c>
      <c r="N1495" t="s">
        <v>6</v>
      </c>
      <c r="O1495">
        <v>1</v>
      </c>
      <c r="P1495" s="1">
        <v>43923.069363425922</v>
      </c>
    </row>
    <row r="1496" spans="1:16" x14ac:dyDescent="0.25">
      <c r="A1496">
        <v>529518</v>
      </c>
      <c r="B1496" t="s">
        <v>0</v>
      </c>
      <c r="C1496" t="s">
        <v>16</v>
      </c>
      <c r="D1496" t="s">
        <v>7</v>
      </c>
      <c r="E1496" t="s">
        <v>13</v>
      </c>
      <c r="F1496" t="s">
        <v>13</v>
      </c>
      <c r="G1496" t="s">
        <v>37</v>
      </c>
      <c r="H1496" s="1">
        <v>43920</v>
      </c>
      <c r="I1496" t="str">
        <f t="shared" si="47"/>
        <v>43920</v>
      </c>
      <c r="J1496" t="str">
        <f t="shared" si="48"/>
        <v>43920GicumbiGreen Gram</v>
      </c>
      <c r="K1496">
        <v>101</v>
      </c>
      <c r="L1496">
        <v>89</v>
      </c>
      <c r="M1496" t="s">
        <v>5</v>
      </c>
      <c r="N1496" t="s">
        <v>6</v>
      </c>
      <c r="O1496">
        <v>1</v>
      </c>
      <c r="P1496" s="1">
        <v>43923.069374999999</v>
      </c>
    </row>
    <row r="1497" spans="1:16" x14ac:dyDescent="0.25">
      <c r="A1497">
        <v>529535</v>
      </c>
      <c r="B1497" t="s">
        <v>0</v>
      </c>
      <c r="C1497" t="s">
        <v>27</v>
      </c>
      <c r="D1497" t="s">
        <v>11</v>
      </c>
      <c r="E1497" t="s">
        <v>13</v>
      </c>
      <c r="F1497" t="s">
        <v>13</v>
      </c>
      <c r="G1497" t="s">
        <v>28</v>
      </c>
      <c r="H1497" s="1">
        <v>43920</v>
      </c>
      <c r="I1497" t="str">
        <f t="shared" si="47"/>
        <v>43920</v>
      </c>
      <c r="J1497" t="str">
        <f t="shared" si="48"/>
        <v>43920BujumburaRed Beans</v>
      </c>
      <c r="K1497">
        <v>83</v>
      </c>
      <c r="L1497">
        <v>77</v>
      </c>
      <c r="M1497" t="s">
        <v>5</v>
      </c>
      <c r="N1497" t="s">
        <v>6</v>
      </c>
      <c r="O1497">
        <v>0</v>
      </c>
      <c r="P1497" s="1">
        <v>43923.083634259259</v>
      </c>
    </row>
    <row r="1498" spans="1:16" x14ac:dyDescent="0.25">
      <c r="A1498">
        <v>530703</v>
      </c>
      <c r="B1498" t="s">
        <v>0</v>
      </c>
      <c r="C1498" t="s">
        <v>32</v>
      </c>
      <c r="D1498" t="s">
        <v>1</v>
      </c>
      <c r="E1498" t="s">
        <v>22</v>
      </c>
      <c r="F1498" t="s">
        <v>23</v>
      </c>
      <c r="G1498" t="s">
        <v>23</v>
      </c>
      <c r="H1498" s="1">
        <v>43920</v>
      </c>
      <c r="I1498" t="str">
        <f t="shared" si="47"/>
        <v>43920</v>
      </c>
      <c r="J1498" t="str">
        <f t="shared" si="48"/>
        <v>43920KapchorwaRice</v>
      </c>
      <c r="K1498">
        <v>109</v>
      </c>
      <c r="L1498">
        <v>104</v>
      </c>
      <c r="M1498" t="s">
        <v>5</v>
      </c>
      <c r="N1498" t="s">
        <v>6</v>
      </c>
      <c r="O1498">
        <v>1</v>
      </c>
      <c r="P1498" s="1">
        <v>43928.019594907404</v>
      </c>
    </row>
    <row r="1499" spans="1:16" x14ac:dyDescent="0.25">
      <c r="A1499">
        <v>530707</v>
      </c>
      <c r="B1499" t="s">
        <v>0</v>
      </c>
      <c r="C1499" t="s">
        <v>38</v>
      </c>
      <c r="D1499" t="s">
        <v>1</v>
      </c>
      <c r="E1499" t="s">
        <v>29</v>
      </c>
      <c r="F1499" t="s">
        <v>30</v>
      </c>
      <c r="G1499" t="s">
        <v>31</v>
      </c>
      <c r="H1499" s="1">
        <v>43920</v>
      </c>
      <c r="I1499" t="str">
        <f t="shared" si="47"/>
        <v>43920</v>
      </c>
      <c r="J1499" t="str">
        <f t="shared" si="48"/>
        <v>43920GuluDry Maize</v>
      </c>
      <c r="K1499">
        <v>41</v>
      </c>
      <c r="L1499">
        <v>30</v>
      </c>
      <c r="M1499" t="s">
        <v>5</v>
      </c>
      <c r="N1499" t="s">
        <v>6</v>
      </c>
      <c r="O1499">
        <v>1</v>
      </c>
      <c r="P1499" s="1">
        <v>43928.019629629627</v>
      </c>
    </row>
    <row r="1500" spans="1:16" x14ac:dyDescent="0.25">
      <c r="A1500">
        <v>530708</v>
      </c>
      <c r="B1500" t="s">
        <v>0</v>
      </c>
      <c r="C1500" t="s">
        <v>25</v>
      </c>
      <c r="D1500" t="s">
        <v>1</v>
      </c>
      <c r="E1500" t="s">
        <v>29</v>
      </c>
      <c r="F1500" t="s">
        <v>30</v>
      </c>
      <c r="G1500" t="s">
        <v>31</v>
      </c>
      <c r="H1500" s="1">
        <v>43920</v>
      </c>
      <c r="I1500" t="str">
        <f t="shared" si="47"/>
        <v>43920</v>
      </c>
      <c r="J1500" t="str">
        <f t="shared" si="48"/>
        <v>43920MasindiDry Maize</v>
      </c>
      <c r="K1500">
        <v>41</v>
      </c>
      <c r="L1500">
        <v>27</v>
      </c>
      <c r="M1500" t="s">
        <v>5</v>
      </c>
      <c r="N1500" t="s">
        <v>6</v>
      </c>
      <c r="O1500">
        <v>1</v>
      </c>
      <c r="P1500" s="1">
        <v>43928.019629629627</v>
      </c>
    </row>
    <row r="1501" spans="1:16" x14ac:dyDescent="0.25">
      <c r="A1501">
        <v>530709</v>
      </c>
      <c r="B1501" t="s">
        <v>0</v>
      </c>
      <c r="C1501" t="s">
        <v>34</v>
      </c>
      <c r="D1501" t="s">
        <v>1</v>
      </c>
      <c r="E1501" t="s">
        <v>13</v>
      </c>
      <c r="F1501" t="s">
        <v>13</v>
      </c>
      <c r="G1501" t="s">
        <v>14</v>
      </c>
      <c r="H1501" s="1">
        <v>43920</v>
      </c>
      <c r="I1501" t="str">
        <f t="shared" si="47"/>
        <v>43920</v>
      </c>
      <c r="J1501" t="str">
        <f t="shared" si="48"/>
        <v>43920LiraMixed Beans</v>
      </c>
      <c r="K1501">
        <v>82</v>
      </c>
      <c r="L1501">
        <v>76</v>
      </c>
      <c r="M1501" t="s">
        <v>5</v>
      </c>
      <c r="N1501" t="s">
        <v>6</v>
      </c>
      <c r="O1501">
        <v>1</v>
      </c>
      <c r="P1501" s="1">
        <v>43928.019629629627</v>
      </c>
    </row>
    <row r="1502" spans="1:16" x14ac:dyDescent="0.25">
      <c r="A1502">
        <v>530722</v>
      </c>
      <c r="B1502" t="s">
        <v>0</v>
      </c>
      <c r="C1502" t="s">
        <v>2</v>
      </c>
      <c r="D1502" t="s">
        <v>1</v>
      </c>
      <c r="E1502" t="s">
        <v>9</v>
      </c>
      <c r="F1502" t="s">
        <v>20</v>
      </c>
      <c r="G1502" t="s">
        <v>21</v>
      </c>
      <c r="H1502" s="1">
        <v>43920</v>
      </c>
      <c r="I1502" t="str">
        <f t="shared" si="47"/>
        <v>43920</v>
      </c>
      <c r="J1502" t="str">
        <f t="shared" si="48"/>
        <v>43920KampalaMillet Grain</v>
      </c>
      <c r="K1502">
        <v>68</v>
      </c>
      <c r="L1502">
        <v>49</v>
      </c>
      <c r="M1502" t="s">
        <v>5</v>
      </c>
      <c r="N1502" t="s">
        <v>6</v>
      </c>
      <c r="O1502">
        <v>1</v>
      </c>
      <c r="P1502" s="1">
        <v>43928.01972222222</v>
      </c>
    </row>
    <row r="1503" spans="1:16" x14ac:dyDescent="0.25">
      <c r="A1503">
        <v>530731</v>
      </c>
      <c r="B1503" t="s">
        <v>0</v>
      </c>
      <c r="C1503" t="s">
        <v>2</v>
      </c>
      <c r="D1503" t="s">
        <v>1</v>
      </c>
      <c r="E1503" t="s">
        <v>3</v>
      </c>
      <c r="F1503" t="s">
        <v>3</v>
      </c>
      <c r="G1503" t="s">
        <v>4</v>
      </c>
      <c r="H1503" s="1">
        <v>43920</v>
      </c>
      <c r="I1503" t="str">
        <f t="shared" si="47"/>
        <v>43920</v>
      </c>
      <c r="J1503" t="str">
        <f t="shared" si="48"/>
        <v>43920KampalaCowpeas</v>
      </c>
      <c r="K1503">
        <v>164</v>
      </c>
      <c r="L1503">
        <v>136</v>
      </c>
      <c r="M1503" t="s">
        <v>5</v>
      </c>
      <c r="N1503" t="s">
        <v>6</v>
      </c>
      <c r="O1503">
        <v>1</v>
      </c>
      <c r="P1503" s="1">
        <v>43928.019768518519</v>
      </c>
    </row>
    <row r="1504" spans="1:16" x14ac:dyDescent="0.25">
      <c r="A1504">
        <v>530740</v>
      </c>
      <c r="B1504" t="s">
        <v>0</v>
      </c>
      <c r="C1504" t="s">
        <v>32</v>
      </c>
      <c r="D1504" t="s">
        <v>1</v>
      </c>
      <c r="E1504" t="s">
        <v>3</v>
      </c>
      <c r="F1504" t="s">
        <v>3</v>
      </c>
      <c r="G1504" t="s">
        <v>4</v>
      </c>
      <c r="H1504" s="1">
        <v>43920</v>
      </c>
      <c r="I1504" t="str">
        <f t="shared" si="47"/>
        <v>43920</v>
      </c>
      <c r="J1504" t="str">
        <f t="shared" si="48"/>
        <v>43920KapchorwaCowpeas</v>
      </c>
      <c r="K1504">
        <v>109</v>
      </c>
      <c r="L1504">
        <v>96</v>
      </c>
      <c r="M1504" t="s">
        <v>5</v>
      </c>
      <c r="N1504" t="s">
        <v>6</v>
      </c>
      <c r="O1504">
        <v>1</v>
      </c>
      <c r="P1504" s="1">
        <v>43928.019826388889</v>
      </c>
    </row>
    <row r="1505" spans="1:16" x14ac:dyDescent="0.25">
      <c r="A1505">
        <v>530741</v>
      </c>
      <c r="B1505" t="s">
        <v>0</v>
      </c>
      <c r="C1505" t="s">
        <v>32</v>
      </c>
      <c r="D1505" t="s">
        <v>1</v>
      </c>
      <c r="E1505" t="s">
        <v>9</v>
      </c>
      <c r="F1505" t="s">
        <v>17</v>
      </c>
      <c r="G1505" t="s">
        <v>18</v>
      </c>
      <c r="H1505" s="1">
        <v>43920</v>
      </c>
      <c r="I1505" t="str">
        <f t="shared" si="47"/>
        <v>43920</v>
      </c>
      <c r="J1505" t="str">
        <f t="shared" si="48"/>
        <v>43920KapchorwaRed Sorghum</v>
      </c>
      <c r="K1505">
        <v>41</v>
      </c>
      <c r="L1505">
        <v>27</v>
      </c>
      <c r="M1505" t="s">
        <v>5</v>
      </c>
      <c r="N1505" t="s">
        <v>6</v>
      </c>
      <c r="O1505">
        <v>1</v>
      </c>
      <c r="P1505" s="1">
        <v>43928.019826388889</v>
      </c>
    </row>
    <row r="1506" spans="1:16" x14ac:dyDescent="0.25">
      <c r="A1506">
        <v>530746</v>
      </c>
      <c r="B1506" t="s">
        <v>0</v>
      </c>
      <c r="C1506" t="s">
        <v>38</v>
      </c>
      <c r="D1506" t="s">
        <v>1</v>
      </c>
      <c r="E1506" t="s">
        <v>9</v>
      </c>
      <c r="F1506" t="s">
        <v>17</v>
      </c>
      <c r="G1506" t="s">
        <v>18</v>
      </c>
      <c r="H1506" s="1">
        <v>43920</v>
      </c>
      <c r="I1506" t="str">
        <f t="shared" si="47"/>
        <v>43920</v>
      </c>
      <c r="J1506" t="str">
        <f t="shared" si="48"/>
        <v>43920GuluRed Sorghum</v>
      </c>
      <c r="K1506">
        <v>33</v>
      </c>
      <c r="L1506">
        <v>25</v>
      </c>
      <c r="M1506" t="s">
        <v>5</v>
      </c>
      <c r="N1506" t="s">
        <v>6</v>
      </c>
      <c r="O1506">
        <v>1</v>
      </c>
      <c r="P1506" s="1">
        <v>43928.019849537035</v>
      </c>
    </row>
    <row r="1507" spans="1:16" x14ac:dyDescent="0.25">
      <c r="A1507">
        <v>530759</v>
      </c>
      <c r="B1507" t="s">
        <v>0</v>
      </c>
      <c r="C1507" t="s">
        <v>38</v>
      </c>
      <c r="D1507" t="s">
        <v>1</v>
      </c>
      <c r="E1507" t="s">
        <v>3</v>
      </c>
      <c r="F1507" t="s">
        <v>3</v>
      </c>
      <c r="G1507" t="s">
        <v>15</v>
      </c>
      <c r="H1507" s="1">
        <v>43920</v>
      </c>
      <c r="I1507" t="str">
        <f t="shared" si="47"/>
        <v>43920</v>
      </c>
      <c r="J1507" t="str">
        <f t="shared" si="48"/>
        <v>43920GuluGreen Peas</v>
      </c>
      <c r="K1507">
        <v>164</v>
      </c>
      <c r="L1507">
        <v>136</v>
      </c>
      <c r="M1507" t="s">
        <v>5</v>
      </c>
      <c r="N1507" t="s">
        <v>6</v>
      </c>
      <c r="O1507">
        <v>1</v>
      </c>
      <c r="P1507" s="1">
        <v>43928.019907407404</v>
      </c>
    </row>
    <row r="1508" spans="1:16" x14ac:dyDescent="0.25">
      <c r="A1508">
        <v>530762</v>
      </c>
      <c r="B1508" t="s">
        <v>0</v>
      </c>
      <c r="C1508" t="s">
        <v>33</v>
      </c>
      <c r="D1508" t="s">
        <v>1</v>
      </c>
      <c r="E1508" t="s">
        <v>22</v>
      </c>
      <c r="F1508" t="s">
        <v>23</v>
      </c>
      <c r="G1508" t="s">
        <v>23</v>
      </c>
      <c r="H1508" s="1">
        <v>43920</v>
      </c>
      <c r="I1508" t="str">
        <f t="shared" si="47"/>
        <v>43920</v>
      </c>
      <c r="J1508" t="str">
        <f t="shared" si="48"/>
        <v>43920KabaleRice</v>
      </c>
      <c r="K1508">
        <v>109</v>
      </c>
      <c r="L1508">
        <v>98</v>
      </c>
      <c r="M1508" t="s">
        <v>5</v>
      </c>
      <c r="N1508" t="s">
        <v>6</v>
      </c>
      <c r="O1508">
        <v>1</v>
      </c>
      <c r="P1508" s="1">
        <v>43928.019918981481</v>
      </c>
    </row>
    <row r="1509" spans="1:16" x14ac:dyDescent="0.25">
      <c r="A1509">
        <v>530778</v>
      </c>
      <c r="B1509" t="s">
        <v>0</v>
      </c>
      <c r="C1509" t="s">
        <v>2</v>
      </c>
      <c r="D1509" t="s">
        <v>1</v>
      </c>
      <c r="E1509" t="s">
        <v>22</v>
      </c>
      <c r="F1509" t="s">
        <v>23</v>
      </c>
      <c r="G1509" t="s">
        <v>24</v>
      </c>
      <c r="H1509" s="1">
        <v>43920</v>
      </c>
      <c r="I1509" t="str">
        <f t="shared" si="47"/>
        <v>43920</v>
      </c>
      <c r="J1509" t="str">
        <f t="shared" si="48"/>
        <v>43920KampalaImported Rice</v>
      </c>
      <c r="K1509">
        <v>123</v>
      </c>
      <c r="L1509">
        <v>109</v>
      </c>
      <c r="M1509" t="s">
        <v>5</v>
      </c>
      <c r="N1509" t="s">
        <v>6</v>
      </c>
      <c r="O1509">
        <v>1</v>
      </c>
      <c r="P1509" s="1">
        <v>43928.020057870373</v>
      </c>
    </row>
    <row r="1510" spans="1:16" x14ac:dyDescent="0.25">
      <c r="A1510">
        <v>530791</v>
      </c>
      <c r="B1510" t="s">
        <v>0</v>
      </c>
      <c r="C1510" t="s">
        <v>2</v>
      </c>
      <c r="D1510" t="s">
        <v>1</v>
      </c>
      <c r="E1510" t="s">
        <v>13</v>
      </c>
      <c r="F1510" t="s">
        <v>13</v>
      </c>
      <c r="G1510" t="s">
        <v>40</v>
      </c>
      <c r="H1510" s="1">
        <v>43920</v>
      </c>
      <c r="I1510" t="str">
        <f t="shared" si="47"/>
        <v>43920</v>
      </c>
      <c r="J1510" t="str">
        <f t="shared" si="48"/>
        <v>43920KampalaBlack Beans (Dolichos)</v>
      </c>
      <c r="K1510">
        <v>90</v>
      </c>
      <c r="L1510">
        <v>82</v>
      </c>
      <c r="M1510" t="s">
        <v>5</v>
      </c>
      <c r="N1510" t="s">
        <v>6</v>
      </c>
      <c r="O1510">
        <v>1</v>
      </c>
      <c r="P1510" s="1">
        <v>43928.020254629628</v>
      </c>
    </row>
    <row r="1511" spans="1:16" x14ac:dyDescent="0.25">
      <c r="A1511">
        <v>530794</v>
      </c>
      <c r="B1511" t="s">
        <v>0</v>
      </c>
      <c r="C1511" t="s">
        <v>38</v>
      </c>
      <c r="D1511" t="s">
        <v>1</v>
      </c>
      <c r="E1511" t="s">
        <v>22</v>
      </c>
      <c r="F1511" t="s">
        <v>23</v>
      </c>
      <c r="G1511" t="s">
        <v>24</v>
      </c>
      <c r="H1511" s="1">
        <v>43920</v>
      </c>
      <c r="I1511" t="str">
        <f t="shared" si="47"/>
        <v>43920</v>
      </c>
      <c r="J1511" t="str">
        <f t="shared" si="48"/>
        <v>43920GuluImported Rice</v>
      </c>
      <c r="K1511">
        <v>109</v>
      </c>
      <c r="L1511">
        <v>104</v>
      </c>
      <c r="M1511" t="s">
        <v>5</v>
      </c>
      <c r="N1511" t="s">
        <v>6</v>
      </c>
      <c r="O1511">
        <v>1</v>
      </c>
      <c r="P1511" s="1">
        <v>43928.020277777781</v>
      </c>
    </row>
    <row r="1512" spans="1:16" x14ac:dyDescent="0.25">
      <c r="A1512">
        <v>530799</v>
      </c>
      <c r="B1512" t="s">
        <v>0</v>
      </c>
      <c r="C1512" t="s">
        <v>32</v>
      </c>
      <c r="D1512" t="s">
        <v>1</v>
      </c>
      <c r="E1512" t="s">
        <v>9</v>
      </c>
      <c r="F1512" t="s">
        <v>20</v>
      </c>
      <c r="G1512" t="s">
        <v>21</v>
      </c>
      <c r="H1512" s="1">
        <v>43920</v>
      </c>
      <c r="I1512" t="str">
        <f t="shared" si="47"/>
        <v>43920</v>
      </c>
      <c r="J1512" t="str">
        <f t="shared" si="48"/>
        <v>43920KapchorwaMillet Grain</v>
      </c>
      <c r="K1512">
        <v>55</v>
      </c>
      <c r="L1512">
        <v>44</v>
      </c>
      <c r="M1512" t="s">
        <v>5</v>
      </c>
      <c r="N1512" t="s">
        <v>6</v>
      </c>
      <c r="O1512">
        <v>1</v>
      </c>
      <c r="P1512" s="1">
        <v>43928.020405092589</v>
      </c>
    </row>
    <row r="1513" spans="1:16" x14ac:dyDescent="0.25">
      <c r="A1513">
        <v>530801</v>
      </c>
      <c r="B1513" t="s">
        <v>0</v>
      </c>
      <c r="C1513" t="s">
        <v>33</v>
      </c>
      <c r="D1513" t="s">
        <v>1</v>
      </c>
      <c r="E1513" t="s">
        <v>13</v>
      </c>
      <c r="F1513" t="s">
        <v>13</v>
      </c>
      <c r="G1513" t="s">
        <v>28</v>
      </c>
      <c r="H1513" s="1">
        <v>43920</v>
      </c>
      <c r="I1513" t="str">
        <f t="shared" si="47"/>
        <v>43920</v>
      </c>
      <c r="J1513" t="str">
        <f t="shared" si="48"/>
        <v>43920KabaleRed Beans</v>
      </c>
      <c r="K1513">
        <v>96</v>
      </c>
      <c r="L1513">
        <v>90</v>
      </c>
      <c r="M1513" t="s">
        <v>5</v>
      </c>
      <c r="N1513" t="s">
        <v>6</v>
      </c>
      <c r="O1513">
        <v>1</v>
      </c>
      <c r="P1513" s="1">
        <v>43928.020416666666</v>
      </c>
    </row>
    <row r="1514" spans="1:16" x14ac:dyDescent="0.25">
      <c r="A1514">
        <v>530809</v>
      </c>
      <c r="B1514" t="s">
        <v>0</v>
      </c>
      <c r="C1514" t="s">
        <v>33</v>
      </c>
      <c r="D1514" t="s">
        <v>1</v>
      </c>
      <c r="E1514" t="s">
        <v>9</v>
      </c>
      <c r="F1514" t="s">
        <v>17</v>
      </c>
      <c r="G1514" t="s">
        <v>18</v>
      </c>
      <c r="H1514" s="1">
        <v>43920</v>
      </c>
      <c r="I1514" t="str">
        <f t="shared" si="47"/>
        <v>43920</v>
      </c>
      <c r="J1514" t="str">
        <f t="shared" si="48"/>
        <v>43920KabaleRed Sorghum</v>
      </c>
      <c r="K1514">
        <v>41</v>
      </c>
      <c r="L1514">
        <v>33</v>
      </c>
      <c r="M1514" t="s">
        <v>5</v>
      </c>
      <c r="N1514" t="s">
        <v>6</v>
      </c>
      <c r="O1514">
        <v>1</v>
      </c>
      <c r="P1514" s="1">
        <v>43928.020509259259</v>
      </c>
    </row>
    <row r="1515" spans="1:16" x14ac:dyDescent="0.25">
      <c r="A1515">
        <v>530814</v>
      </c>
      <c r="B1515" t="s">
        <v>0</v>
      </c>
      <c r="C1515" t="s">
        <v>32</v>
      </c>
      <c r="D1515" t="s">
        <v>1</v>
      </c>
      <c r="E1515" t="s">
        <v>22</v>
      </c>
      <c r="F1515" t="s">
        <v>23</v>
      </c>
      <c r="G1515" t="s">
        <v>24</v>
      </c>
      <c r="H1515" s="1">
        <v>43920</v>
      </c>
      <c r="I1515" t="str">
        <f t="shared" si="47"/>
        <v>43920</v>
      </c>
      <c r="J1515" t="str">
        <f t="shared" si="48"/>
        <v>43920KapchorwaImported Rice</v>
      </c>
      <c r="K1515">
        <v>115</v>
      </c>
      <c r="L1515">
        <v>104</v>
      </c>
      <c r="M1515" t="s">
        <v>5</v>
      </c>
      <c r="N1515" t="s">
        <v>6</v>
      </c>
      <c r="O1515">
        <v>1</v>
      </c>
      <c r="P1515" s="1">
        <v>43928.020590277774</v>
      </c>
    </row>
    <row r="1516" spans="1:16" x14ac:dyDescent="0.25">
      <c r="A1516">
        <v>530819</v>
      </c>
      <c r="B1516" t="s">
        <v>0</v>
      </c>
      <c r="C1516" t="s">
        <v>34</v>
      </c>
      <c r="D1516" t="s">
        <v>1</v>
      </c>
      <c r="E1516" t="s">
        <v>9</v>
      </c>
      <c r="F1516" t="s">
        <v>20</v>
      </c>
      <c r="G1516" t="s">
        <v>21</v>
      </c>
      <c r="H1516" s="1">
        <v>43920</v>
      </c>
      <c r="I1516" t="str">
        <f t="shared" si="47"/>
        <v>43920</v>
      </c>
      <c r="J1516" t="str">
        <f t="shared" si="48"/>
        <v>43920LiraMillet Grain</v>
      </c>
      <c r="K1516">
        <v>49</v>
      </c>
      <c r="L1516">
        <v>44</v>
      </c>
      <c r="M1516" t="s">
        <v>5</v>
      </c>
      <c r="N1516" t="s">
        <v>6</v>
      </c>
      <c r="O1516">
        <v>1</v>
      </c>
      <c r="P1516" s="1">
        <v>43928.020671296297</v>
      </c>
    </row>
    <row r="1517" spans="1:16" x14ac:dyDescent="0.25">
      <c r="A1517">
        <v>530822</v>
      </c>
      <c r="B1517" t="s">
        <v>0</v>
      </c>
      <c r="C1517" t="s">
        <v>2</v>
      </c>
      <c r="D1517" t="s">
        <v>1</v>
      </c>
      <c r="E1517" t="s">
        <v>13</v>
      </c>
      <c r="F1517" t="s">
        <v>13</v>
      </c>
      <c r="G1517" t="s">
        <v>37</v>
      </c>
      <c r="H1517" s="1">
        <v>43920</v>
      </c>
      <c r="I1517" t="str">
        <f t="shared" si="47"/>
        <v>43920</v>
      </c>
      <c r="J1517" t="str">
        <f t="shared" si="48"/>
        <v>43920KampalaGreen Gram</v>
      </c>
      <c r="K1517">
        <v>104</v>
      </c>
      <c r="L1517">
        <v>96</v>
      </c>
      <c r="M1517" t="s">
        <v>5</v>
      </c>
      <c r="N1517" t="s">
        <v>6</v>
      </c>
      <c r="O1517">
        <v>1</v>
      </c>
      <c r="P1517" s="1">
        <v>43928.02070601852</v>
      </c>
    </row>
    <row r="1518" spans="1:16" x14ac:dyDescent="0.25">
      <c r="A1518">
        <v>530837</v>
      </c>
      <c r="B1518" t="s">
        <v>0</v>
      </c>
      <c r="C1518" t="s">
        <v>34</v>
      </c>
      <c r="D1518" t="s">
        <v>1</v>
      </c>
      <c r="E1518" t="s">
        <v>29</v>
      </c>
      <c r="F1518" t="s">
        <v>30</v>
      </c>
      <c r="G1518" t="s">
        <v>31</v>
      </c>
      <c r="H1518" s="1">
        <v>43920</v>
      </c>
      <c r="I1518" t="str">
        <f t="shared" si="47"/>
        <v>43920</v>
      </c>
      <c r="J1518" t="str">
        <f t="shared" si="48"/>
        <v>43920LiraDry Maize</v>
      </c>
      <c r="K1518">
        <v>33</v>
      </c>
      <c r="L1518">
        <v>30</v>
      </c>
      <c r="M1518" t="s">
        <v>5</v>
      </c>
      <c r="N1518" t="s">
        <v>6</v>
      </c>
      <c r="O1518">
        <v>1</v>
      </c>
      <c r="P1518" s="1">
        <v>43928.021180555559</v>
      </c>
    </row>
    <row r="1519" spans="1:16" x14ac:dyDescent="0.25">
      <c r="A1519">
        <v>530838</v>
      </c>
      <c r="B1519" t="s">
        <v>0</v>
      </c>
      <c r="C1519" t="s">
        <v>34</v>
      </c>
      <c r="D1519" t="s">
        <v>1</v>
      </c>
      <c r="E1519" t="s">
        <v>9</v>
      </c>
      <c r="F1519" t="s">
        <v>17</v>
      </c>
      <c r="G1519" t="s">
        <v>18</v>
      </c>
      <c r="H1519" s="1">
        <v>43920</v>
      </c>
      <c r="I1519" t="str">
        <f t="shared" si="47"/>
        <v>43920</v>
      </c>
      <c r="J1519" t="str">
        <f t="shared" si="48"/>
        <v>43920LiraRed Sorghum</v>
      </c>
      <c r="K1519">
        <v>27</v>
      </c>
      <c r="L1519">
        <v>20</v>
      </c>
      <c r="M1519" t="s">
        <v>5</v>
      </c>
      <c r="N1519" t="s">
        <v>6</v>
      </c>
      <c r="O1519">
        <v>1</v>
      </c>
      <c r="P1519" s="1">
        <v>43928.021203703705</v>
      </c>
    </row>
    <row r="1520" spans="1:16" x14ac:dyDescent="0.25">
      <c r="A1520">
        <v>530845</v>
      </c>
      <c r="B1520" t="s">
        <v>0</v>
      </c>
      <c r="C1520" t="s">
        <v>25</v>
      </c>
      <c r="D1520" t="s">
        <v>1</v>
      </c>
      <c r="E1520" t="s">
        <v>3</v>
      </c>
      <c r="F1520" t="s">
        <v>3</v>
      </c>
      <c r="G1520" t="s">
        <v>4</v>
      </c>
      <c r="H1520" s="1">
        <v>43920</v>
      </c>
      <c r="I1520" t="str">
        <f t="shared" si="47"/>
        <v>43920</v>
      </c>
      <c r="J1520" t="str">
        <f t="shared" si="48"/>
        <v>43920MasindiCowpeas</v>
      </c>
      <c r="K1520">
        <v>109</v>
      </c>
      <c r="L1520">
        <v>82</v>
      </c>
      <c r="M1520" t="s">
        <v>5</v>
      </c>
      <c r="N1520" t="s">
        <v>6</v>
      </c>
      <c r="O1520">
        <v>1</v>
      </c>
      <c r="P1520" s="1">
        <v>43928.02134259259</v>
      </c>
    </row>
    <row r="1521" spans="1:16" x14ac:dyDescent="0.25">
      <c r="A1521">
        <v>530853</v>
      </c>
      <c r="B1521" t="s">
        <v>0</v>
      </c>
      <c r="C1521" t="s">
        <v>2</v>
      </c>
      <c r="D1521" t="s">
        <v>1</v>
      </c>
      <c r="E1521" t="s">
        <v>9</v>
      </c>
      <c r="F1521" t="s">
        <v>17</v>
      </c>
      <c r="G1521" t="s">
        <v>18</v>
      </c>
      <c r="H1521" s="1">
        <v>43920</v>
      </c>
      <c r="I1521" t="str">
        <f t="shared" si="47"/>
        <v>43920</v>
      </c>
      <c r="J1521" t="str">
        <f t="shared" si="48"/>
        <v>43920KampalaRed Sorghum</v>
      </c>
      <c r="K1521">
        <v>35</v>
      </c>
      <c r="L1521">
        <v>27</v>
      </c>
      <c r="M1521" t="s">
        <v>5</v>
      </c>
      <c r="N1521" t="s">
        <v>6</v>
      </c>
      <c r="O1521">
        <v>1</v>
      </c>
      <c r="P1521" s="1">
        <v>43928.021469907406</v>
      </c>
    </row>
    <row r="1522" spans="1:16" x14ac:dyDescent="0.25">
      <c r="A1522">
        <v>530857</v>
      </c>
      <c r="B1522" t="s">
        <v>0</v>
      </c>
      <c r="C1522" t="s">
        <v>38</v>
      </c>
      <c r="D1522" t="s">
        <v>1</v>
      </c>
      <c r="E1522" t="s">
        <v>13</v>
      </c>
      <c r="F1522" t="s">
        <v>13</v>
      </c>
      <c r="G1522" t="s">
        <v>37</v>
      </c>
      <c r="H1522" s="1">
        <v>43920</v>
      </c>
      <c r="I1522" t="str">
        <f t="shared" si="47"/>
        <v>43920</v>
      </c>
      <c r="J1522" t="str">
        <f t="shared" si="48"/>
        <v>43920GuluGreen Gram</v>
      </c>
      <c r="K1522">
        <v>82</v>
      </c>
      <c r="L1522">
        <v>76</v>
      </c>
      <c r="M1522" t="s">
        <v>5</v>
      </c>
      <c r="N1522" t="s">
        <v>6</v>
      </c>
      <c r="O1522">
        <v>1</v>
      </c>
      <c r="P1522" s="1">
        <v>43928.021516203706</v>
      </c>
    </row>
    <row r="1523" spans="1:16" x14ac:dyDescent="0.25">
      <c r="A1523">
        <v>530863</v>
      </c>
      <c r="B1523" t="s">
        <v>0</v>
      </c>
      <c r="C1523" t="s">
        <v>25</v>
      </c>
      <c r="D1523" t="s">
        <v>1</v>
      </c>
      <c r="E1523" t="s">
        <v>9</v>
      </c>
      <c r="F1523" t="s">
        <v>17</v>
      </c>
      <c r="G1523" t="s">
        <v>18</v>
      </c>
      <c r="H1523" s="1">
        <v>43920</v>
      </c>
      <c r="I1523" t="str">
        <f t="shared" si="47"/>
        <v>43920</v>
      </c>
      <c r="J1523" t="str">
        <f t="shared" si="48"/>
        <v>43920MasindiRed Sorghum</v>
      </c>
      <c r="K1523">
        <v>41</v>
      </c>
      <c r="L1523">
        <v>33</v>
      </c>
      <c r="M1523" t="s">
        <v>5</v>
      </c>
      <c r="N1523" t="s">
        <v>6</v>
      </c>
      <c r="O1523">
        <v>1</v>
      </c>
      <c r="P1523" s="1">
        <v>43928.021620370368</v>
      </c>
    </row>
    <row r="1524" spans="1:16" x14ac:dyDescent="0.25">
      <c r="A1524">
        <v>530877</v>
      </c>
      <c r="B1524" t="s">
        <v>0</v>
      </c>
      <c r="C1524" t="s">
        <v>34</v>
      </c>
      <c r="D1524" t="s">
        <v>1</v>
      </c>
      <c r="E1524" t="s">
        <v>13</v>
      </c>
      <c r="F1524" t="s">
        <v>13</v>
      </c>
      <c r="G1524" t="s">
        <v>26</v>
      </c>
      <c r="H1524" s="1">
        <v>43920</v>
      </c>
      <c r="I1524" t="str">
        <f t="shared" si="47"/>
        <v>43920</v>
      </c>
      <c r="J1524" t="str">
        <f t="shared" si="48"/>
        <v>43920LiraYellow Beans</v>
      </c>
      <c r="K1524">
        <v>104</v>
      </c>
      <c r="L1524">
        <v>98</v>
      </c>
      <c r="M1524" t="s">
        <v>5</v>
      </c>
      <c r="N1524" t="s">
        <v>6</v>
      </c>
      <c r="O1524">
        <v>1</v>
      </c>
      <c r="P1524" s="1">
        <v>43928.021747685183</v>
      </c>
    </row>
    <row r="1525" spans="1:16" x14ac:dyDescent="0.25">
      <c r="A1525">
        <v>530878</v>
      </c>
      <c r="B1525" t="s">
        <v>0</v>
      </c>
      <c r="C1525" t="s">
        <v>25</v>
      </c>
      <c r="D1525" t="s">
        <v>1</v>
      </c>
      <c r="E1525" t="s">
        <v>22</v>
      </c>
      <c r="F1525" t="s">
        <v>23</v>
      </c>
      <c r="G1525" t="s">
        <v>24</v>
      </c>
      <c r="H1525" s="1">
        <v>43920</v>
      </c>
      <c r="I1525" t="str">
        <f t="shared" si="47"/>
        <v>43920</v>
      </c>
      <c r="J1525" t="str">
        <f t="shared" si="48"/>
        <v>43920MasindiImported Rice</v>
      </c>
      <c r="K1525">
        <v>109</v>
      </c>
      <c r="L1525">
        <v>104</v>
      </c>
      <c r="M1525" t="s">
        <v>5</v>
      </c>
      <c r="N1525" t="s">
        <v>6</v>
      </c>
      <c r="O1525">
        <v>1</v>
      </c>
      <c r="P1525" s="1">
        <v>43928.02175925926</v>
      </c>
    </row>
    <row r="1526" spans="1:16" x14ac:dyDescent="0.25">
      <c r="A1526">
        <v>530888</v>
      </c>
      <c r="B1526" t="s">
        <v>0</v>
      </c>
      <c r="C1526" t="s">
        <v>25</v>
      </c>
      <c r="D1526" t="s">
        <v>1</v>
      </c>
      <c r="E1526" t="s">
        <v>13</v>
      </c>
      <c r="F1526" t="s">
        <v>13</v>
      </c>
      <c r="G1526" t="s">
        <v>26</v>
      </c>
      <c r="H1526" s="1">
        <v>43920</v>
      </c>
      <c r="I1526" t="str">
        <f t="shared" si="47"/>
        <v>43920</v>
      </c>
      <c r="J1526" t="str">
        <f t="shared" si="48"/>
        <v>43920MasindiYellow Beans</v>
      </c>
      <c r="K1526">
        <v>104</v>
      </c>
      <c r="L1526">
        <v>98</v>
      </c>
      <c r="M1526" t="s">
        <v>5</v>
      </c>
      <c r="N1526" t="s">
        <v>6</v>
      </c>
      <c r="O1526">
        <v>1</v>
      </c>
      <c r="P1526" s="1">
        <v>43928.021932870368</v>
      </c>
    </row>
    <row r="1527" spans="1:16" x14ac:dyDescent="0.25">
      <c r="A1527">
        <v>530889</v>
      </c>
      <c r="B1527" t="s">
        <v>0</v>
      </c>
      <c r="C1527" t="s">
        <v>33</v>
      </c>
      <c r="D1527" t="s">
        <v>1</v>
      </c>
      <c r="E1527" t="s">
        <v>29</v>
      </c>
      <c r="F1527" t="s">
        <v>30</v>
      </c>
      <c r="G1527" t="s">
        <v>31</v>
      </c>
      <c r="H1527" s="1">
        <v>43920</v>
      </c>
      <c r="I1527" t="str">
        <f t="shared" si="47"/>
        <v>43920</v>
      </c>
      <c r="J1527" t="str">
        <f t="shared" si="48"/>
        <v>43920KabaleDry Maize</v>
      </c>
      <c r="K1527">
        <v>41</v>
      </c>
      <c r="L1527">
        <v>30</v>
      </c>
      <c r="M1527" t="s">
        <v>5</v>
      </c>
      <c r="N1527" t="s">
        <v>6</v>
      </c>
      <c r="O1527">
        <v>1</v>
      </c>
      <c r="P1527" s="1">
        <v>43928.021932870368</v>
      </c>
    </row>
    <row r="1528" spans="1:16" x14ac:dyDescent="0.25">
      <c r="A1528">
        <v>530894</v>
      </c>
      <c r="B1528" t="s">
        <v>0</v>
      </c>
      <c r="C1528" t="s">
        <v>38</v>
      </c>
      <c r="D1528" t="s">
        <v>1</v>
      </c>
      <c r="E1528" t="s">
        <v>13</v>
      </c>
      <c r="F1528" t="s">
        <v>13</v>
      </c>
      <c r="G1528" t="s">
        <v>40</v>
      </c>
      <c r="H1528" s="1">
        <v>43920</v>
      </c>
      <c r="I1528" t="str">
        <f t="shared" si="47"/>
        <v>43920</v>
      </c>
      <c r="J1528" t="str">
        <f t="shared" si="48"/>
        <v>43920GuluBlack Beans (Dolichos)</v>
      </c>
      <c r="K1528">
        <v>82</v>
      </c>
      <c r="L1528">
        <v>76</v>
      </c>
      <c r="M1528" t="s">
        <v>5</v>
      </c>
      <c r="N1528" t="s">
        <v>6</v>
      </c>
      <c r="O1528">
        <v>1</v>
      </c>
      <c r="P1528" s="1">
        <v>43928.022013888891</v>
      </c>
    </row>
    <row r="1529" spans="1:16" x14ac:dyDescent="0.25">
      <c r="A1529">
        <v>530908</v>
      </c>
      <c r="B1529" t="s">
        <v>0</v>
      </c>
      <c r="C1529" t="s">
        <v>32</v>
      </c>
      <c r="D1529" t="s">
        <v>1</v>
      </c>
      <c r="E1529" t="s">
        <v>13</v>
      </c>
      <c r="F1529" t="s">
        <v>13</v>
      </c>
      <c r="G1529" t="s">
        <v>40</v>
      </c>
      <c r="H1529" s="1">
        <v>43920</v>
      </c>
      <c r="I1529" t="str">
        <f t="shared" si="47"/>
        <v>43920</v>
      </c>
      <c r="J1529" t="str">
        <f t="shared" si="48"/>
        <v>43920KapchorwaBlack Beans (Dolichos)</v>
      </c>
      <c r="K1529">
        <v>76</v>
      </c>
      <c r="L1529">
        <v>71</v>
      </c>
      <c r="M1529" t="s">
        <v>5</v>
      </c>
      <c r="N1529" t="s">
        <v>6</v>
      </c>
      <c r="O1529">
        <v>1</v>
      </c>
      <c r="P1529" s="1">
        <v>43928.022222222222</v>
      </c>
    </row>
    <row r="1530" spans="1:16" x14ac:dyDescent="0.25">
      <c r="A1530">
        <v>530910</v>
      </c>
      <c r="B1530" t="s">
        <v>0</v>
      </c>
      <c r="C1530" t="s">
        <v>2</v>
      </c>
      <c r="D1530" t="s">
        <v>1</v>
      </c>
      <c r="E1530" t="s">
        <v>3</v>
      </c>
      <c r="F1530" t="s">
        <v>3</v>
      </c>
      <c r="G1530" t="s">
        <v>15</v>
      </c>
      <c r="H1530" s="1">
        <v>43920</v>
      </c>
      <c r="I1530" t="str">
        <f t="shared" si="47"/>
        <v>43920</v>
      </c>
      <c r="J1530" t="str">
        <f t="shared" si="48"/>
        <v>43920KampalaGreen Peas</v>
      </c>
      <c r="K1530">
        <v>164</v>
      </c>
      <c r="L1530">
        <v>123</v>
      </c>
      <c r="M1530" t="s">
        <v>5</v>
      </c>
      <c r="N1530" t="s">
        <v>6</v>
      </c>
      <c r="O1530">
        <v>1</v>
      </c>
      <c r="P1530" s="1">
        <v>43928.022280092591</v>
      </c>
    </row>
    <row r="1531" spans="1:16" x14ac:dyDescent="0.25">
      <c r="A1531">
        <v>530919</v>
      </c>
      <c r="B1531" t="s">
        <v>0</v>
      </c>
      <c r="C1531" t="s">
        <v>32</v>
      </c>
      <c r="D1531" t="s">
        <v>1</v>
      </c>
      <c r="E1531" t="s">
        <v>13</v>
      </c>
      <c r="F1531" t="s">
        <v>13</v>
      </c>
      <c r="G1531" t="s">
        <v>26</v>
      </c>
      <c r="H1531" s="1">
        <v>43920</v>
      </c>
      <c r="I1531" t="str">
        <f t="shared" si="47"/>
        <v>43920</v>
      </c>
      <c r="J1531" t="str">
        <f t="shared" si="48"/>
        <v>43920KapchorwaYellow Beans</v>
      </c>
      <c r="K1531">
        <v>104</v>
      </c>
      <c r="L1531">
        <v>98</v>
      </c>
      <c r="M1531" t="s">
        <v>5</v>
      </c>
      <c r="N1531" t="s">
        <v>6</v>
      </c>
      <c r="O1531">
        <v>1</v>
      </c>
      <c r="P1531" s="1">
        <v>43928.022372685184</v>
      </c>
    </row>
    <row r="1532" spans="1:16" x14ac:dyDescent="0.25">
      <c r="A1532">
        <v>530931</v>
      </c>
      <c r="B1532" t="s">
        <v>0</v>
      </c>
      <c r="C1532" t="s">
        <v>33</v>
      </c>
      <c r="D1532" t="s">
        <v>1</v>
      </c>
      <c r="E1532" t="s">
        <v>3</v>
      </c>
      <c r="F1532" t="s">
        <v>3</v>
      </c>
      <c r="G1532" t="s">
        <v>15</v>
      </c>
      <c r="H1532" s="1">
        <v>43920</v>
      </c>
      <c r="I1532" t="str">
        <f t="shared" si="47"/>
        <v>43920</v>
      </c>
      <c r="J1532" t="str">
        <f t="shared" si="48"/>
        <v>43920KabaleGreen Peas</v>
      </c>
      <c r="K1532">
        <v>150</v>
      </c>
      <c r="L1532">
        <v>109</v>
      </c>
      <c r="M1532" t="s">
        <v>5</v>
      </c>
      <c r="N1532" t="s">
        <v>6</v>
      </c>
      <c r="O1532">
        <v>1</v>
      </c>
      <c r="P1532" s="1">
        <v>43928.022523148145</v>
      </c>
    </row>
    <row r="1533" spans="1:16" x14ac:dyDescent="0.25">
      <c r="A1533">
        <v>530954</v>
      </c>
      <c r="B1533" t="s">
        <v>0</v>
      </c>
      <c r="C1533" t="s">
        <v>2</v>
      </c>
      <c r="D1533" t="s">
        <v>1</v>
      </c>
      <c r="E1533" t="s">
        <v>22</v>
      </c>
      <c r="F1533" t="s">
        <v>23</v>
      </c>
      <c r="G1533" t="s">
        <v>23</v>
      </c>
      <c r="H1533" s="1">
        <v>43920</v>
      </c>
      <c r="I1533" t="str">
        <f t="shared" si="47"/>
        <v>43920</v>
      </c>
      <c r="J1533" t="str">
        <f t="shared" si="48"/>
        <v>43920KampalaRice</v>
      </c>
      <c r="K1533">
        <v>115</v>
      </c>
      <c r="L1533">
        <v>104</v>
      </c>
      <c r="M1533" t="s">
        <v>5</v>
      </c>
      <c r="N1533" t="s">
        <v>6</v>
      </c>
      <c r="O1533">
        <v>1</v>
      </c>
      <c r="P1533" s="1">
        <v>43928.022789351853</v>
      </c>
    </row>
    <row r="1534" spans="1:16" x14ac:dyDescent="0.25">
      <c r="A1534">
        <v>530957</v>
      </c>
      <c r="B1534" t="s">
        <v>0</v>
      </c>
      <c r="C1534" t="s">
        <v>34</v>
      </c>
      <c r="D1534" t="s">
        <v>1</v>
      </c>
      <c r="E1534" t="s">
        <v>22</v>
      </c>
      <c r="F1534" t="s">
        <v>23</v>
      </c>
      <c r="G1534" t="s">
        <v>23</v>
      </c>
      <c r="H1534" s="1">
        <v>43920</v>
      </c>
      <c r="I1534" t="str">
        <f t="shared" si="47"/>
        <v>43920</v>
      </c>
      <c r="J1534" t="str">
        <f t="shared" si="48"/>
        <v>43920LiraRice</v>
      </c>
      <c r="K1534">
        <v>104</v>
      </c>
      <c r="L1534">
        <v>98</v>
      </c>
      <c r="M1534" t="s">
        <v>5</v>
      </c>
      <c r="N1534" t="s">
        <v>6</v>
      </c>
      <c r="O1534">
        <v>1</v>
      </c>
      <c r="P1534" s="1">
        <v>43928.022824074076</v>
      </c>
    </row>
    <row r="1535" spans="1:16" x14ac:dyDescent="0.25">
      <c r="A1535">
        <v>530958</v>
      </c>
      <c r="B1535" t="s">
        <v>0</v>
      </c>
      <c r="C1535" t="s">
        <v>25</v>
      </c>
      <c r="D1535" t="s">
        <v>1</v>
      </c>
      <c r="E1535" t="s">
        <v>22</v>
      </c>
      <c r="F1535" t="s">
        <v>23</v>
      </c>
      <c r="G1535" t="s">
        <v>23</v>
      </c>
      <c r="H1535" s="1">
        <v>43920</v>
      </c>
      <c r="I1535" t="str">
        <f t="shared" si="47"/>
        <v>43920</v>
      </c>
      <c r="J1535" t="str">
        <f t="shared" si="48"/>
        <v>43920MasindiRice</v>
      </c>
      <c r="K1535">
        <v>109</v>
      </c>
      <c r="L1535">
        <v>104</v>
      </c>
      <c r="M1535" t="s">
        <v>5</v>
      </c>
      <c r="N1535" t="s">
        <v>6</v>
      </c>
      <c r="O1535">
        <v>1</v>
      </c>
      <c r="P1535" s="1">
        <v>43928.022835648146</v>
      </c>
    </row>
    <row r="1536" spans="1:16" x14ac:dyDescent="0.25">
      <c r="A1536">
        <v>530960</v>
      </c>
      <c r="B1536" t="s">
        <v>0</v>
      </c>
      <c r="C1536" t="s">
        <v>33</v>
      </c>
      <c r="D1536" t="s">
        <v>1</v>
      </c>
      <c r="E1536" t="s">
        <v>13</v>
      </c>
      <c r="F1536" t="s">
        <v>13</v>
      </c>
      <c r="G1536" t="s">
        <v>14</v>
      </c>
      <c r="H1536" s="1">
        <v>43920</v>
      </c>
      <c r="I1536" t="str">
        <f t="shared" si="47"/>
        <v>43920</v>
      </c>
      <c r="J1536" t="str">
        <f t="shared" si="48"/>
        <v>43920KabaleMixed Beans</v>
      </c>
      <c r="K1536">
        <v>76</v>
      </c>
      <c r="L1536">
        <v>71</v>
      </c>
      <c r="M1536" t="s">
        <v>5</v>
      </c>
      <c r="N1536" t="s">
        <v>6</v>
      </c>
      <c r="O1536">
        <v>1</v>
      </c>
      <c r="P1536" s="1">
        <v>43928.022858796299</v>
      </c>
    </row>
    <row r="1537" spans="1:16" x14ac:dyDescent="0.25">
      <c r="A1537">
        <v>530969</v>
      </c>
      <c r="B1537" t="s">
        <v>0</v>
      </c>
      <c r="C1537" t="s">
        <v>32</v>
      </c>
      <c r="D1537" t="s">
        <v>1</v>
      </c>
      <c r="E1537" t="s">
        <v>9</v>
      </c>
      <c r="F1537" t="s">
        <v>10</v>
      </c>
      <c r="G1537" t="s">
        <v>10</v>
      </c>
      <c r="H1537" s="1">
        <v>43920</v>
      </c>
      <c r="I1537" t="str">
        <f t="shared" si="47"/>
        <v>43920</v>
      </c>
      <c r="J1537" t="str">
        <f t="shared" si="48"/>
        <v>43920KapchorwaWheat</v>
      </c>
      <c r="K1537">
        <v>41</v>
      </c>
      <c r="L1537">
        <v>27</v>
      </c>
      <c r="M1537" t="s">
        <v>5</v>
      </c>
      <c r="N1537" t="s">
        <v>6</v>
      </c>
      <c r="O1537">
        <v>1</v>
      </c>
      <c r="P1537" s="1">
        <v>43928.022962962961</v>
      </c>
    </row>
    <row r="1538" spans="1:16" x14ac:dyDescent="0.25">
      <c r="A1538">
        <v>530974</v>
      </c>
      <c r="B1538" t="s">
        <v>0</v>
      </c>
      <c r="C1538" t="s">
        <v>38</v>
      </c>
      <c r="D1538" t="s">
        <v>1</v>
      </c>
      <c r="E1538" t="s">
        <v>3</v>
      </c>
      <c r="F1538" t="s">
        <v>3</v>
      </c>
      <c r="G1538" t="s">
        <v>4</v>
      </c>
      <c r="H1538" s="1">
        <v>43920</v>
      </c>
      <c r="I1538" t="str">
        <f t="shared" ref="I1538:I1601" si="49">LEFT(H1538,10)</f>
        <v>43920</v>
      </c>
      <c r="J1538" t="str">
        <f t="shared" si="48"/>
        <v>43920GuluCowpeas</v>
      </c>
      <c r="K1538">
        <v>96</v>
      </c>
      <c r="L1538">
        <v>90</v>
      </c>
      <c r="M1538" t="s">
        <v>5</v>
      </c>
      <c r="N1538" t="s">
        <v>6</v>
      </c>
      <c r="O1538">
        <v>1</v>
      </c>
      <c r="P1538" s="1">
        <v>43928.023032407407</v>
      </c>
    </row>
    <row r="1539" spans="1:16" x14ac:dyDescent="0.25">
      <c r="A1539">
        <v>530978</v>
      </c>
      <c r="B1539" t="s">
        <v>0</v>
      </c>
      <c r="C1539" t="s">
        <v>34</v>
      </c>
      <c r="D1539" t="s">
        <v>1</v>
      </c>
      <c r="E1539" t="s">
        <v>3</v>
      </c>
      <c r="F1539" t="s">
        <v>3</v>
      </c>
      <c r="G1539" t="s">
        <v>4</v>
      </c>
      <c r="H1539" s="1">
        <v>43920</v>
      </c>
      <c r="I1539" t="str">
        <f t="shared" si="49"/>
        <v>43920</v>
      </c>
      <c r="J1539" t="str">
        <f t="shared" si="48"/>
        <v>43920LiraCowpeas</v>
      </c>
      <c r="K1539">
        <v>109</v>
      </c>
      <c r="L1539">
        <v>87</v>
      </c>
      <c r="M1539" t="s">
        <v>5</v>
      </c>
      <c r="N1539" t="s">
        <v>6</v>
      </c>
      <c r="O1539">
        <v>1</v>
      </c>
      <c r="P1539" s="1">
        <v>43928.023668981485</v>
      </c>
    </row>
    <row r="1540" spans="1:16" x14ac:dyDescent="0.25">
      <c r="A1540">
        <v>530984</v>
      </c>
      <c r="B1540" t="s">
        <v>0</v>
      </c>
      <c r="C1540" t="s">
        <v>33</v>
      </c>
      <c r="D1540" t="s">
        <v>1</v>
      </c>
      <c r="E1540" t="s">
        <v>13</v>
      </c>
      <c r="F1540" t="s">
        <v>13</v>
      </c>
      <c r="G1540" t="s">
        <v>26</v>
      </c>
      <c r="H1540" s="1">
        <v>43920</v>
      </c>
      <c r="I1540" t="str">
        <f t="shared" si="49"/>
        <v>43920</v>
      </c>
      <c r="J1540" t="str">
        <f t="shared" si="48"/>
        <v>43920KabaleYellow Beans</v>
      </c>
      <c r="K1540">
        <v>104</v>
      </c>
      <c r="L1540">
        <v>97</v>
      </c>
      <c r="M1540" t="s">
        <v>5</v>
      </c>
      <c r="N1540" t="s">
        <v>6</v>
      </c>
      <c r="O1540">
        <v>1</v>
      </c>
      <c r="P1540" s="1">
        <v>43928.023692129631</v>
      </c>
    </row>
    <row r="1541" spans="1:16" x14ac:dyDescent="0.25">
      <c r="A1541">
        <v>530992</v>
      </c>
      <c r="B1541" t="s">
        <v>0</v>
      </c>
      <c r="C1541" t="s">
        <v>32</v>
      </c>
      <c r="D1541" t="s">
        <v>1</v>
      </c>
      <c r="E1541" t="s">
        <v>13</v>
      </c>
      <c r="F1541" t="s">
        <v>13</v>
      </c>
      <c r="G1541" t="s">
        <v>28</v>
      </c>
      <c r="H1541" s="1">
        <v>43920</v>
      </c>
      <c r="I1541" t="str">
        <f t="shared" si="49"/>
        <v>43920</v>
      </c>
      <c r="J1541" t="str">
        <f t="shared" si="48"/>
        <v>43920KapchorwaRed Beans</v>
      </c>
      <c r="K1541">
        <v>96</v>
      </c>
      <c r="L1541">
        <v>90</v>
      </c>
      <c r="M1541" t="s">
        <v>5</v>
      </c>
      <c r="N1541" t="s">
        <v>6</v>
      </c>
      <c r="O1541">
        <v>1</v>
      </c>
      <c r="P1541" s="1">
        <v>43928.02375</v>
      </c>
    </row>
    <row r="1542" spans="1:16" x14ac:dyDescent="0.25">
      <c r="A1542">
        <v>530993</v>
      </c>
      <c r="B1542" t="s">
        <v>0</v>
      </c>
      <c r="C1542" t="s">
        <v>25</v>
      </c>
      <c r="D1542" t="s">
        <v>1</v>
      </c>
      <c r="E1542" t="s">
        <v>13</v>
      </c>
      <c r="F1542" t="s">
        <v>13</v>
      </c>
      <c r="G1542" t="s">
        <v>40</v>
      </c>
      <c r="H1542" s="1">
        <v>43920</v>
      </c>
      <c r="I1542" t="str">
        <f t="shared" si="49"/>
        <v>43920</v>
      </c>
      <c r="J1542" t="str">
        <f t="shared" si="48"/>
        <v>43920MasindiBlack Beans (Dolichos)</v>
      </c>
      <c r="K1542">
        <v>76</v>
      </c>
      <c r="L1542">
        <v>68</v>
      </c>
      <c r="M1542" t="s">
        <v>5</v>
      </c>
      <c r="N1542" t="s">
        <v>6</v>
      </c>
      <c r="O1542">
        <v>1</v>
      </c>
      <c r="P1542" s="1">
        <v>43928.023761574077</v>
      </c>
    </row>
    <row r="1543" spans="1:16" x14ac:dyDescent="0.25">
      <c r="A1543">
        <v>530994</v>
      </c>
      <c r="B1543" t="s">
        <v>0</v>
      </c>
      <c r="C1543" t="s">
        <v>33</v>
      </c>
      <c r="D1543" t="s">
        <v>1</v>
      </c>
      <c r="E1543" t="s">
        <v>9</v>
      </c>
      <c r="F1543" t="s">
        <v>20</v>
      </c>
      <c r="G1543" t="s">
        <v>21</v>
      </c>
      <c r="H1543" s="1">
        <v>43920</v>
      </c>
      <c r="I1543" t="str">
        <f t="shared" si="49"/>
        <v>43920</v>
      </c>
      <c r="J1543" t="str">
        <f t="shared" si="48"/>
        <v>43920KabaleMillet Grain</v>
      </c>
      <c r="K1543">
        <v>49</v>
      </c>
      <c r="L1543">
        <v>44</v>
      </c>
      <c r="M1543" t="s">
        <v>5</v>
      </c>
      <c r="N1543" t="s">
        <v>6</v>
      </c>
      <c r="O1543">
        <v>1</v>
      </c>
      <c r="P1543" s="1">
        <v>43928.023761574077</v>
      </c>
    </row>
    <row r="1544" spans="1:16" x14ac:dyDescent="0.25">
      <c r="A1544">
        <v>531000</v>
      </c>
      <c r="B1544" t="s">
        <v>0</v>
      </c>
      <c r="C1544" t="s">
        <v>33</v>
      </c>
      <c r="D1544" t="s">
        <v>1</v>
      </c>
      <c r="E1544" t="s">
        <v>22</v>
      </c>
      <c r="F1544" t="s">
        <v>23</v>
      </c>
      <c r="G1544" t="s">
        <v>24</v>
      </c>
      <c r="H1544" s="1">
        <v>43920</v>
      </c>
      <c r="I1544" t="str">
        <f t="shared" si="49"/>
        <v>43920</v>
      </c>
      <c r="J1544" t="str">
        <f t="shared" si="48"/>
        <v>43920KabaleImported Rice</v>
      </c>
      <c r="K1544">
        <v>109</v>
      </c>
      <c r="L1544">
        <v>104</v>
      </c>
      <c r="M1544" t="s">
        <v>5</v>
      </c>
      <c r="N1544" t="s">
        <v>6</v>
      </c>
      <c r="O1544">
        <v>1</v>
      </c>
      <c r="P1544" s="1">
        <v>43928.023819444446</v>
      </c>
    </row>
    <row r="1545" spans="1:16" x14ac:dyDescent="0.25">
      <c r="A1545">
        <v>531028</v>
      </c>
      <c r="B1545" t="s">
        <v>0</v>
      </c>
      <c r="C1545" t="s">
        <v>34</v>
      </c>
      <c r="D1545" t="s">
        <v>1</v>
      </c>
      <c r="E1545" t="s">
        <v>13</v>
      </c>
      <c r="F1545" t="s">
        <v>13</v>
      </c>
      <c r="G1545" t="s">
        <v>40</v>
      </c>
      <c r="H1545" s="1">
        <v>43920</v>
      </c>
      <c r="I1545" t="str">
        <f t="shared" si="49"/>
        <v>43920</v>
      </c>
      <c r="J1545" t="str">
        <f t="shared" si="48"/>
        <v>43920LiraBlack Beans (Dolichos)</v>
      </c>
      <c r="K1545">
        <v>76</v>
      </c>
      <c r="L1545">
        <v>71</v>
      </c>
      <c r="M1545" t="s">
        <v>5</v>
      </c>
      <c r="N1545" t="s">
        <v>6</v>
      </c>
      <c r="O1545">
        <v>1</v>
      </c>
      <c r="P1545" s="1">
        <v>43928.028738425928</v>
      </c>
    </row>
    <row r="1546" spans="1:16" x14ac:dyDescent="0.25">
      <c r="A1546">
        <v>531040</v>
      </c>
      <c r="B1546" t="s">
        <v>0</v>
      </c>
      <c r="C1546" t="s">
        <v>34</v>
      </c>
      <c r="D1546" t="s">
        <v>1</v>
      </c>
      <c r="E1546" t="s">
        <v>13</v>
      </c>
      <c r="F1546" t="s">
        <v>13</v>
      </c>
      <c r="G1546" t="s">
        <v>37</v>
      </c>
      <c r="H1546" s="1">
        <v>43920</v>
      </c>
      <c r="I1546" t="str">
        <f t="shared" si="49"/>
        <v>43920</v>
      </c>
      <c r="J1546" t="str">
        <f t="shared" si="48"/>
        <v>43920LiraGreen Gram</v>
      </c>
      <c r="K1546">
        <v>90</v>
      </c>
      <c r="L1546">
        <v>82</v>
      </c>
      <c r="M1546" t="s">
        <v>5</v>
      </c>
      <c r="N1546" t="s">
        <v>6</v>
      </c>
      <c r="O1546">
        <v>1</v>
      </c>
      <c r="P1546" s="1">
        <v>43928.028865740744</v>
      </c>
    </row>
    <row r="1547" spans="1:16" x14ac:dyDescent="0.25">
      <c r="A1547">
        <v>531048</v>
      </c>
      <c r="B1547" t="s">
        <v>0</v>
      </c>
      <c r="C1547" t="s">
        <v>33</v>
      </c>
      <c r="D1547" t="s">
        <v>1</v>
      </c>
      <c r="E1547" t="s">
        <v>3</v>
      </c>
      <c r="F1547" t="s">
        <v>3</v>
      </c>
      <c r="G1547" t="s">
        <v>4</v>
      </c>
      <c r="H1547" s="1">
        <v>43920</v>
      </c>
      <c r="I1547" t="str">
        <f t="shared" si="49"/>
        <v>43920</v>
      </c>
      <c r="J1547" t="str">
        <f t="shared" si="48"/>
        <v>43920KabaleCowpeas</v>
      </c>
      <c r="K1547">
        <v>136</v>
      </c>
      <c r="L1547">
        <v>96</v>
      </c>
      <c r="M1547" t="s">
        <v>5</v>
      </c>
      <c r="N1547" t="s">
        <v>6</v>
      </c>
      <c r="O1547">
        <v>1</v>
      </c>
      <c r="P1547" s="1">
        <v>43928.028935185182</v>
      </c>
    </row>
    <row r="1548" spans="1:16" x14ac:dyDescent="0.25">
      <c r="A1548">
        <v>531054</v>
      </c>
      <c r="B1548" t="s">
        <v>0</v>
      </c>
      <c r="C1548" t="s">
        <v>25</v>
      </c>
      <c r="D1548" t="s">
        <v>1</v>
      </c>
      <c r="E1548" t="s">
        <v>13</v>
      </c>
      <c r="F1548" t="s">
        <v>13</v>
      </c>
      <c r="G1548" t="s">
        <v>37</v>
      </c>
      <c r="H1548" s="1">
        <v>43920</v>
      </c>
      <c r="I1548" t="str">
        <f t="shared" si="49"/>
        <v>43920</v>
      </c>
      <c r="J1548" t="str">
        <f t="shared" si="48"/>
        <v>43920MasindiGreen Gram</v>
      </c>
      <c r="K1548">
        <v>90</v>
      </c>
      <c r="L1548">
        <v>82</v>
      </c>
      <c r="M1548" t="s">
        <v>5</v>
      </c>
      <c r="N1548" t="s">
        <v>6</v>
      </c>
      <c r="O1548">
        <v>1</v>
      </c>
      <c r="P1548" s="1">
        <v>43928.028969907406</v>
      </c>
    </row>
    <row r="1549" spans="1:16" x14ac:dyDescent="0.25">
      <c r="A1549">
        <v>533468</v>
      </c>
      <c r="B1549" t="s">
        <v>0</v>
      </c>
      <c r="C1549" t="s">
        <v>2</v>
      </c>
      <c r="D1549" t="s">
        <v>1</v>
      </c>
      <c r="E1549" t="s">
        <v>13</v>
      </c>
      <c r="F1549" t="s">
        <v>13</v>
      </c>
      <c r="G1549" t="s">
        <v>26</v>
      </c>
      <c r="H1549" s="1">
        <v>43920</v>
      </c>
      <c r="I1549" t="str">
        <f t="shared" si="49"/>
        <v>43920</v>
      </c>
      <c r="J1549" t="str">
        <f t="shared" ref="J1549:J1612" si="50">I1549&amp;C1549&amp;G1549</f>
        <v>43920KampalaYellow Beans</v>
      </c>
      <c r="K1549">
        <v>115</v>
      </c>
      <c r="L1549">
        <v>106</v>
      </c>
      <c r="M1549" t="s">
        <v>5</v>
      </c>
      <c r="N1549" t="s">
        <v>6</v>
      </c>
      <c r="O1549">
        <v>1</v>
      </c>
      <c r="P1549" s="1">
        <v>43935.065937500003</v>
      </c>
    </row>
    <row r="1550" spans="1:16" x14ac:dyDescent="0.25">
      <c r="A1550">
        <v>533473</v>
      </c>
      <c r="B1550" t="s">
        <v>0</v>
      </c>
      <c r="C1550" t="s">
        <v>2</v>
      </c>
      <c r="D1550" t="s">
        <v>1</v>
      </c>
      <c r="E1550" t="s">
        <v>13</v>
      </c>
      <c r="F1550" t="s">
        <v>13</v>
      </c>
      <c r="G1550" t="s">
        <v>14</v>
      </c>
      <c r="H1550" s="1">
        <v>43920</v>
      </c>
      <c r="I1550" t="str">
        <f t="shared" si="49"/>
        <v>43920</v>
      </c>
      <c r="J1550" t="str">
        <f t="shared" si="50"/>
        <v>43920KampalaMixed Beans</v>
      </c>
      <c r="K1550">
        <v>96</v>
      </c>
      <c r="L1550">
        <v>82</v>
      </c>
      <c r="M1550" t="s">
        <v>5</v>
      </c>
      <c r="N1550" t="s">
        <v>6</v>
      </c>
      <c r="O1550">
        <v>1</v>
      </c>
      <c r="P1550" s="1">
        <v>43935.065972222219</v>
      </c>
    </row>
    <row r="1551" spans="1:16" x14ac:dyDescent="0.25">
      <c r="A1551">
        <v>533476</v>
      </c>
      <c r="B1551" t="s">
        <v>0</v>
      </c>
      <c r="C1551" t="s">
        <v>34</v>
      </c>
      <c r="D1551" t="s">
        <v>1</v>
      </c>
      <c r="E1551" t="s">
        <v>22</v>
      </c>
      <c r="F1551" t="s">
        <v>23</v>
      </c>
      <c r="G1551" t="s">
        <v>24</v>
      </c>
      <c r="H1551" s="1">
        <v>43920</v>
      </c>
      <c r="I1551" t="str">
        <f t="shared" si="49"/>
        <v>43920</v>
      </c>
      <c r="J1551" t="str">
        <f t="shared" si="50"/>
        <v>43920LiraImported Rice</v>
      </c>
      <c r="K1551">
        <v>109</v>
      </c>
      <c r="L1551">
        <v>104</v>
      </c>
      <c r="M1551" t="s">
        <v>5</v>
      </c>
      <c r="N1551" t="s">
        <v>6</v>
      </c>
      <c r="O1551">
        <v>1</v>
      </c>
      <c r="P1551" s="1">
        <v>43935.065983796296</v>
      </c>
    </row>
    <row r="1552" spans="1:16" x14ac:dyDescent="0.25">
      <c r="A1552">
        <v>533524</v>
      </c>
      <c r="B1552" t="s">
        <v>0</v>
      </c>
      <c r="C1552" t="s">
        <v>2</v>
      </c>
      <c r="D1552" t="s">
        <v>1</v>
      </c>
      <c r="E1552" t="s">
        <v>13</v>
      </c>
      <c r="F1552" t="s">
        <v>13</v>
      </c>
      <c r="G1552" t="s">
        <v>28</v>
      </c>
      <c r="H1552" s="1">
        <v>43920</v>
      </c>
      <c r="I1552" t="str">
        <f t="shared" si="49"/>
        <v>43920</v>
      </c>
      <c r="J1552" t="str">
        <f t="shared" si="50"/>
        <v>43920KampalaRed Beans</v>
      </c>
      <c r="K1552">
        <v>109</v>
      </c>
      <c r="L1552">
        <v>104</v>
      </c>
      <c r="M1552" t="s">
        <v>5</v>
      </c>
      <c r="N1552" t="s">
        <v>6</v>
      </c>
      <c r="O1552">
        <v>1</v>
      </c>
      <c r="P1552" s="1">
        <v>43935.066759259258</v>
      </c>
    </row>
    <row r="1553" spans="1:16" x14ac:dyDescent="0.25">
      <c r="A1553">
        <v>533545</v>
      </c>
      <c r="B1553" t="s">
        <v>0</v>
      </c>
      <c r="C1553" t="s">
        <v>32</v>
      </c>
      <c r="D1553" t="s">
        <v>1</v>
      </c>
      <c r="E1553" t="s">
        <v>29</v>
      </c>
      <c r="F1553" t="s">
        <v>30</v>
      </c>
      <c r="G1553" t="s">
        <v>31</v>
      </c>
      <c r="H1553" s="1">
        <v>43920</v>
      </c>
      <c r="I1553" t="str">
        <f t="shared" si="49"/>
        <v>43920</v>
      </c>
      <c r="J1553" t="str">
        <f t="shared" si="50"/>
        <v>43920KapchorwaDry Maize</v>
      </c>
      <c r="K1553">
        <v>33</v>
      </c>
      <c r="L1553">
        <v>25</v>
      </c>
      <c r="M1553" t="s">
        <v>5</v>
      </c>
      <c r="N1553" t="s">
        <v>6</v>
      </c>
      <c r="O1553">
        <v>1</v>
      </c>
      <c r="P1553" s="1">
        <v>43935.067025462966</v>
      </c>
    </row>
    <row r="1554" spans="1:16" x14ac:dyDescent="0.25">
      <c r="A1554">
        <v>533576</v>
      </c>
      <c r="B1554" t="s">
        <v>0</v>
      </c>
      <c r="C1554" t="s">
        <v>25</v>
      </c>
      <c r="D1554" t="s">
        <v>1</v>
      </c>
      <c r="E1554" t="s">
        <v>3</v>
      </c>
      <c r="F1554" t="s">
        <v>3</v>
      </c>
      <c r="G1554" t="s">
        <v>15</v>
      </c>
      <c r="H1554" s="1">
        <v>43920</v>
      </c>
      <c r="I1554" t="str">
        <f t="shared" si="49"/>
        <v>43920</v>
      </c>
      <c r="J1554" t="str">
        <f t="shared" si="50"/>
        <v>43920MasindiGreen Peas</v>
      </c>
      <c r="K1554">
        <v>136</v>
      </c>
      <c r="L1554">
        <v>109</v>
      </c>
      <c r="M1554" t="s">
        <v>5</v>
      </c>
      <c r="N1554" t="s">
        <v>6</v>
      </c>
      <c r="O1554">
        <v>1</v>
      </c>
      <c r="P1554" s="1">
        <v>43935.067361111112</v>
      </c>
    </row>
    <row r="1555" spans="1:16" x14ac:dyDescent="0.25">
      <c r="A1555">
        <v>533594</v>
      </c>
      <c r="B1555" t="s">
        <v>0</v>
      </c>
      <c r="C1555" t="s">
        <v>25</v>
      </c>
      <c r="D1555" t="s">
        <v>1</v>
      </c>
      <c r="E1555" t="s">
        <v>13</v>
      </c>
      <c r="F1555" t="s">
        <v>13</v>
      </c>
      <c r="G1555" t="s">
        <v>14</v>
      </c>
      <c r="H1555" s="1">
        <v>43920</v>
      </c>
      <c r="I1555" t="str">
        <f t="shared" si="49"/>
        <v>43920</v>
      </c>
      <c r="J1555" t="str">
        <f t="shared" si="50"/>
        <v>43920MasindiMixed Beans</v>
      </c>
      <c r="K1555">
        <v>82</v>
      </c>
      <c r="L1555">
        <v>76</v>
      </c>
      <c r="M1555" t="s">
        <v>5</v>
      </c>
      <c r="N1555" t="s">
        <v>6</v>
      </c>
      <c r="O1555">
        <v>1</v>
      </c>
      <c r="P1555" s="1">
        <v>43935.067511574074</v>
      </c>
    </row>
    <row r="1556" spans="1:16" x14ac:dyDescent="0.25">
      <c r="A1556">
        <v>533598</v>
      </c>
      <c r="B1556" t="s">
        <v>0</v>
      </c>
      <c r="C1556" t="s">
        <v>25</v>
      </c>
      <c r="D1556" t="s">
        <v>1</v>
      </c>
      <c r="E1556" t="s">
        <v>13</v>
      </c>
      <c r="F1556" t="s">
        <v>13</v>
      </c>
      <c r="G1556" t="s">
        <v>28</v>
      </c>
      <c r="H1556" s="1">
        <v>43920</v>
      </c>
      <c r="I1556" t="str">
        <f t="shared" si="49"/>
        <v>43920</v>
      </c>
      <c r="J1556" t="str">
        <f t="shared" si="50"/>
        <v>43920MasindiRed Beans</v>
      </c>
      <c r="K1556">
        <v>96</v>
      </c>
      <c r="L1556">
        <v>82</v>
      </c>
      <c r="M1556" t="s">
        <v>5</v>
      </c>
      <c r="N1556" t="s">
        <v>6</v>
      </c>
      <c r="O1556">
        <v>1</v>
      </c>
      <c r="P1556" s="1">
        <v>43935.067569444444</v>
      </c>
    </row>
    <row r="1557" spans="1:16" x14ac:dyDescent="0.25">
      <c r="A1557">
        <v>533628</v>
      </c>
      <c r="B1557" t="s">
        <v>0</v>
      </c>
      <c r="C1557" t="s">
        <v>38</v>
      </c>
      <c r="D1557" t="s">
        <v>1</v>
      </c>
      <c r="E1557" t="s">
        <v>13</v>
      </c>
      <c r="F1557" t="s">
        <v>13</v>
      </c>
      <c r="G1557" t="s">
        <v>26</v>
      </c>
      <c r="H1557" s="1">
        <v>43920</v>
      </c>
      <c r="I1557" t="str">
        <f t="shared" si="49"/>
        <v>43920</v>
      </c>
      <c r="J1557" t="str">
        <f t="shared" si="50"/>
        <v>43920GuluYellow Beans</v>
      </c>
      <c r="K1557">
        <v>104</v>
      </c>
      <c r="L1557">
        <v>98</v>
      </c>
      <c r="M1557" t="s">
        <v>5</v>
      </c>
      <c r="N1557" t="s">
        <v>6</v>
      </c>
      <c r="O1557">
        <v>1</v>
      </c>
      <c r="P1557" s="1">
        <v>43935.067847222221</v>
      </c>
    </row>
    <row r="1558" spans="1:16" x14ac:dyDescent="0.25">
      <c r="A1558">
        <v>533643</v>
      </c>
      <c r="B1558" t="s">
        <v>0</v>
      </c>
      <c r="C1558" t="s">
        <v>38</v>
      </c>
      <c r="D1558" t="s">
        <v>1</v>
      </c>
      <c r="E1558" t="s">
        <v>22</v>
      </c>
      <c r="F1558" t="s">
        <v>23</v>
      </c>
      <c r="G1558" t="s">
        <v>23</v>
      </c>
      <c r="H1558" s="1">
        <v>43920</v>
      </c>
      <c r="I1558" t="str">
        <f t="shared" si="49"/>
        <v>43920</v>
      </c>
      <c r="J1558" t="str">
        <f t="shared" si="50"/>
        <v>43920GuluRice</v>
      </c>
      <c r="K1558">
        <v>109</v>
      </c>
      <c r="L1558">
        <v>104</v>
      </c>
      <c r="M1558" t="s">
        <v>5</v>
      </c>
      <c r="N1558" t="s">
        <v>6</v>
      </c>
      <c r="O1558">
        <v>1</v>
      </c>
      <c r="P1558" s="1">
        <v>43935.067986111113</v>
      </c>
    </row>
    <row r="1559" spans="1:16" x14ac:dyDescent="0.25">
      <c r="A1559">
        <v>533648</v>
      </c>
      <c r="B1559" t="s">
        <v>0</v>
      </c>
      <c r="C1559" t="s">
        <v>25</v>
      </c>
      <c r="D1559" t="s">
        <v>1</v>
      </c>
      <c r="E1559" t="s">
        <v>9</v>
      </c>
      <c r="F1559" t="s">
        <v>20</v>
      </c>
      <c r="G1559" t="s">
        <v>21</v>
      </c>
      <c r="H1559" s="1">
        <v>43920</v>
      </c>
      <c r="I1559" t="str">
        <f t="shared" si="49"/>
        <v>43920</v>
      </c>
      <c r="J1559" t="str">
        <f t="shared" si="50"/>
        <v>43920MasindiMillet Grain</v>
      </c>
      <c r="K1559">
        <v>55</v>
      </c>
      <c r="L1559">
        <v>49</v>
      </c>
      <c r="M1559" t="s">
        <v>5</v>
      </c>
      <c r="N1559" t="s">
        <v>6</v>
      </c>
      <c r="O1559">
        <v>1</v>
      </c>
      <c r="P1559" s="1">
        <v>43935.068020833336</v>
      </c>
    </row>
    <row r="1560" spans="1:16" x14ac:dyDescent="0.25">
      <c r="A1560">
        <v>533650</v>
      </c>
      <c r="B1560" t="s">
        <v>0</v>
      </c>
      <c r="C1560" t="s">
        <v>38</v>
      </c>
      <c r="D1560" t="s">
        <v>1</v>
      </c>
      <c r="E1560" t="s">
        <v>9</v>
      </c>
      <c r="F1560" t="s">
        <v>20</v>
      </c>
      <c r="G1560" t="s">
        <v>21</v>
      </c>
      <c r="H1560" s="1">
        <v>43920</v>
      </c>
      <c r="I1560" t="str">
        <f t="shared" si="49"/>
        <v>43920</v>
      </c>
      <c r="J1560" t="str">
        <f t="shared" si="50"/>
        <v>43920GuluMillet Grain</v>
      </c>
      <c r="K1560">
        <v>55</v>
      </c>
      <c r="L1560">
        <v>41</v>
      </c>
      <c r="M1560" t="s">
        <v>5</v>
      </c>
      <c r="N1560" t="s">
        <v>6</v>
      </c>
      <c r="O1560">
        <v>1</v>
      </c>
      <c r="P1560" s="1">
        <v>43935.068043981482</v>
      </c>
    </row>
    <row r="1561" spans="1:16" x14ac:dyDescent="0.25">
      <c r="A1561">
        <v>533672</v>
      </c>
      <c r="B1561" t="s">
        <v>0</v>
      </c>
      <c r="C1561" t="s">
        <v>34</v>
      </c>
      <c r="D1561" t="s">
        <v>1</v>
      </c>
      <c r="E1561" t="s">
        <v>13</v>
      </c>
      <c r="F1561" t="s">
        <v>13</v>
      </c>
      <c r="G1561" t="s">
        <v>28</v>
      </c>
      <c r="H1561" s="1">
        <v>43920</v>
      </c>
      <c r="I1561" t="str">
        <f t="shared" si="49"/>
        <v>43920</v>
      </c>
      <c r="J1561" t="str">
        <f t="shared" si="50"/>
        <v>43920LiraRed Beans</v>
      </c>
      <c r="K1561">
        <v>96</v>
      </c>
      <c r="L1561">
        <v>90</v>
      </c>
      <c r="M1561" t="s">
        <v>5</v>
      </c>
      <c r="N1561" t="s">
        <v>6</v>
      </c>
      <c r="O1561">
        <v>1</v>
      </c>
      <c r="P1561" s="1">
        <v>43935.068240740744</v>
      </c>
    </row>
    <row r="1562" spans="1:16" x14ac:dyDescent="0.25">
      <c r="A1562">
        <v>533682</v>
      </c>
      <c r="B1562" t="s">
        <v>0</v>
      </c>
      <c r="C1562" t="s">
        <v>38</v>
      </c>
      <c r="D1562" t="s">
        <v>1</v>
      </c>
      <c r="E1562" t="s">
        <v>13</v>
      </c>
      <c r="F1562" t="s">
        <v>13</v>
      </c>
      <c r="G1562" t="s">
        <v>28</v>
      </c>
      <c r="H1562" s="1">
        <v>43920</v>
      </c>
      <c r="I1562" t="str">
        <f t="shared" si="49"/>
        <v>43920</v>
      </c>
      <c r="J1562" t="str">
        <f t="shared" si="50"/>
        <v>43920GuluRed Beans</v>
      </c>
      <c r="K1562">
        <v>104</v>
      </c>
      <c r="L1562">
        <v>96</v>
      </c>
      <c r="M1562" t="s">
        <v>5</v>
      </c>
      <c r="N1562" t="s">
        <v>6</v>
      </c>
      <c r="O1562">
        <v>1</v>
      </c>
      <c r="P1562" s="1">
        <v>43935.068391203706</v>
      </c>
    </row>
    <row r="1563" spans="1:16" x14ac:dyDescent="0.25">
      <c r="A1563">
        <v>533683</v>
      </c>
      <c r="B1563" t="s">
        <v>0</v>
      </c>
      <c r="C1563" t="s">
        <v>32</v>
      </c>
      <c r="D1563" t="s">
        <v>1</v>
      </c>
      <c r="E1563" t="s">
        <v>13</v>
      </c>
      <c r="F1563" t="s">
        <v>13</v>
      </c>
      <c r="G1563" t="s">
        <v>14</v>
      </c>
      <c r="H1563" s="1">
        <v>43920</v>
      </c>
      <c r="I1563" t="str">
        <f t="shared" si="49"/>
        <v>43920</v>
      </c>
      <c r="J1563" t="str">
        <f t="shared" si="50"/>
        <v>43920KapchorwaMixed Beans</v>
      </c>
      <c r="K1563">
        <v>82</v>
      </c>
      <c r="L1563">
        <v>76</v>
      </c>
      <c r="M1563" t="s">
        <v>5</v>
      </c>
      <c r="N1563" t="s">
        <v>6</v>
      </c>
      <c r="O1563">
        <v>1</v>
      </c>
      <c r="P1563" s="1">
        <v>43935.068391203706</v>
      </c>
    </row>
    <row r="1564" spans="1:16" x14ac:dyDescent="0.25">
      <c r="A1564">
        <v>533720</v>
      </c>
      <c r="B1564" t="s">
        <v>0</v>
      </c>
      <c r="C1564" t="s">
        <v>2</v>
      </c>
      <c r="D1564" t="s">
        <v>1</v>
      </c>
      <c r="E1564" t="s">
        <v>29</v>
      </c>
      <c r="F1564" t="s">
        <v>30</v>
      </c>
      <c r="G1564" t="s">
        <v>31</v>
      </c>
      <c r="H1564" s="1">
        <v>43920</v>
      </c>
      <c r="I1564" t="str">
        <f t="shared" si="49"/>
        <v>43920</v>
      </c>
      <c r="J1564" t="str">
        <f t="shared" si="50"/>
        <v>43920KampalaDry Maize</v>
      </c>
      <c r="K1564">
        <v>41</v>
      </c>
      <c r="L1564">
        <v>33</v>
      </c>
      <c r="M1564" t="s">
        <v>5</v>
      </c>
      <c r="N1564" t="s">
        <v>6</v>
      </c>
      <c r="O1564">
        <v>1</v>
      </c>
      <c r="P1564" s="1">
        <v>43935.068726851852</v>
      </c>
    </row>
    <row r="1565" spans="1:16" x14ac:dyDescent="0.25">
      <c r="A1565">
        <v>528738</v>
      </c>
      <c r="B1565" t="s">
        <v>0</v>
      </c>
      <c r="C1565" t="s">
        <v>42</v>
      </c>
      <c r="D1565" t="s">
        <v>41</v>
      </c>
      <c r="E1565" t="s">
        <v>9</v>
      </c>
      <c r="F1565" t="s">
        <v>20</v>
      </c>
      <c r="G1565" t="s">
        <v>21</v>
      </c>
      <c r="H1565" s="1">
        <v>43917</v>
      </c>
      <c r="I1565" t="str">
        <f t="shared" si="49"/>
        <v>43917</v>
      </c>
      <c r="J1565" t="str">
        <f t="shared" si="50"/>
        <v>43917KigomaMillet Grain</v>
      </c>
      <c r="K1565">
        <v>82</v>
      </c>
      <c r="L1565">
        <v>68</v>
      </c>
      <c r="M1565" t="s">
        <v>5</v>
      </c>
      <c r="N1565" t="s">
        <v>6</v>
      </c>
      <c r="O1565">
        <v>1</v>
      </c>
      <c r="P1565" s="1">
        <v>43923.054444444446</v>
      </c>
    </row>
    <row r="1566" spans="1:16" x14ac:dyDescent="0.25">
      <c r="A1566">
        <v>528743</v>
      </c>
      <c r="B1566" t="s">
        <v>0</v>
      </c>
      <c r="C1566" t="s">
        <v>25</v>
      </c>
      <c r="D1566" t="s">
        <v>1</v>
      </c>
      <c r="E1566" t="s">
        <v>22</v>
      </c>
      <c r="F1566" t="s">
        <v>23</v>
      </c>
      <c r="G1566" t="s">
        <v>23</v>
      </c>
      <c r="H1566" s="1">
        <v>43917</v>
      </c>
      <c r="I1566" t="str">
        <f t="shared" si="49"/>
        <v>43917</v>
      </c>
      <c r="J1566" t="str">
        <f t="shared" si="50"/>
        <v>43917MasindiRice</v>
      </c>
      <c r="K1566">
        <v>111</v>
      </c>
      <c r="L1566">
        <v>105</v>
      </c>
      <c r="M1566" t="s">
        <v>5</v>
      </c>
      <c r="N1566" t="s">
        <v>6</v>
      </c>
      <c r="O1566">
        <v>1</v>
      </c>
      <c r="P1566" s="1">
        <v>43923.054456018515</v>
      </c>
    </row>
    <row r="1567" spans="1:16" x14ac:dyDescent="0.25">
      <c r="A1567">
        <v>528748</v>
      </c>
      <c r="B1567" t="s">
        <v>0</v>
      </c>
      <c r="C1567" t="s">
        <v>16</v>
      </c>
      <c r="D1567" t="s">
        <v>7</v>
      </c>
      <c r="E1567" t="s">
        <v>9</v>
      </c>
      <c r="F1567" t="s">
        <v>17</v>
      </c>
      <c r="G1567" t="s">
        <v>18</v>
      </c>
      <c r="H1567" s="1">
        <v>43917</v>
      </c>
      <c r="I1567" t="str">
        <f t="shared" si="49"/>
        <v>43917</v>
      </c>
      <c r="J1567" t="str">
        <f t="shared" si="50"/>
        <v>43917GicumbiRed Sorghum</v>
      </c>
      <c r="K1567">
        <v>40</v>
      </c>
      <c r="L1567">
        <v>34</v>
      </c>
      <c r="M1567" t="s">
        <v>5</v>
      </c>
      <c r="N1567" t="s">
        <v>6</v>
      </c>
      <c r="O1567">
        <v>1</v>
      </c>
      <c r="P1567" s="1">
        <v>43923.054479166669</v>
      </c>
    </row>
    <row r="1568" spans="1:16" x14ac:dyDescent="0.25">
      <c r="A1568">
        <v>528751</v>
      </c>
      <c r="B1568" t="s">
        <v>0</v>
      </c>
      <c r="C1568" t="s">
        <v>2</v>
      </c>
      <c r="D1568" t="s">
        <v>1</v>
      </c>
      <c r="E1568" t="s">
        <v>9</v>
      </c>
      <c r="F1568" t="s">
        <v>20</v>
      </c>
      <c r="G1568" t="s">
        <v>21</v>
      </c>
      <c r="H1568" s="1">
        <v>43917</v>
      </c>
      <c r="I1568" t="str">
        <f t="shared" si="49"/>
        <v>43917</v>
      </c>
      <c r="J1568" t="str">
        <f t="shared" si="50"/>
        <v>43917KampalaMillet Grain</v>
      </c>
      <c r="K1568">
        <v>50</v>
      </c>
      <c r="L1568">
        <v>44</v>
      </c>
      <c r="M1568" t="s">
        <v>5</v>
      </c>
      <c r="N1568" t="s">
        <v>6</v>
      </c>
      <c r="O1568">
        <v>1</v>
      </c>
      <c r="P1568" s="1">
        <v>43923.054479166669</v>
      </c>
    </row>
    <row r="1569" spans="1:16" x14ac:dyDescent="0.25">
      <c r="A1569">
        <v>528795</v>
      </c>
      <c r="B1569" t="s">
        <v>0</v>
      </c>
      <c r="C1569" t="s">
        <v>8</v>
      </c>
      <c r="D1569" t="s">
        <v>7</v>
      </c>
      <c r="E1569" t="s">
        <v>22</v>
      </c>
      <c r="F1569" t="s">
        <v>23</v>
      </c>
      <c r="G1569" t="s">
        <v>24</v>
      </c>
      <c r="H1569" s="1">
        <v>43917</v>
      </c>
      <c r="I1569" t="str">
        <f t="shared" si="49"/>
        <v>43917</v>
      </c>
      <c r="J1569" t="str">
        <f t="shared" si="50"/>
        <v>43917RuhengeriImported Rice</v>
      </c>
      <c r="K1569">
        <v>147</v>
      </c>
      <c r="L1569">
        <v>136</v>
      </c>
      <c r="M1569" t="s">
        <v>5</v>
      </c>
      <c r="N1569" t="s">
        <v>6</v>
      </c>
      <c r="O1569">
        <v>1</v>
      </c>
      <c r="P1569" s="1">
        <v>43923.054618055554</v>
      </c>
    </row>
    <row r="1570" spans="1:16" x14ac:dyDescent="0.25">
      <c r="A1570">
        <v>528803</v>
      </c>
      <c r="B1570" t="s">
        <v>0</v>
      </c>
      <c r="C1570" t="s">
        <v>27</v>
      </c>
      <c r="D1570" t="s">
        <v>11</v>
      </c>
      <c r="E1570" t="s">
        <v>29</v>
      </c>
      <c r="F1570" t="s">
        <v>30</v>
      </c>
      <c r="G1570" t="s">
        <v>31</v>
      </c>
      <c r="H1570" s="1">
        <v>43917</v>
      </c>
      <c r="I1570" t="str">
        <f t="shared" si="49"/>
        <v>43917</v>
      </c>
      <c r="J1570" t="str">
        <f t="shared" si="50"/>
        <v>43917BujumburaDry Maize</v>
      </c>
      <c r="K1570">
        <v>45</v>
      </c>
      <c r="L1570">
        <v>42</v>
      </c>
      <c r="M1570" t="s">
        <v>5</v>
      </c>
      <c r="N1570" t="s">
        <v>6</v>
      </c>
      <c r="O1570">
        <v>1</v>
      </c>
      <c r="P1570" s="1">
        <v>43923.054652777777</v>
      </c>
    </row>
    <row r="1571" spans="1:16" x14ac:dyDescent="0.25">
      <c r="A1571">
        <v>528807</v>
      </c>
      <c r="B1571" t="s">
        <v>0</v>
      </c>
      <c r="C1571" t="s">
        <v>16</v>
      </c>
      <c r="D1571" t="s">
        <v>7</v>
      </c>
      <c r="E1571" t="s">
        <v>22</v>
      </c>
      <c r="F1571" t="s">
        <v>23</v>
      </c>
      <c r="G1571" t="s">
        <v>23</v>
      </c>
      <c r="H1571" s="1">
        <v>43917</v>
      </c>
      <c r="I1571" t="str">
        <f t="shared" si="49"/>
        <v>43917</v>
      </c>
      <c r="J1571" t="str">
        <f t="shared" si="50"/>
        <v>43917GicumbiRice</v>
      </c>
      <c r="K1571">
        <v>102</v>
      </c>
      <c r="L1571">
        <v>96</v>
      </c>
      <c r="M1571" t="s">
        <v>5</v>
      </c>
      <c r="N1571" t="s">
        <v>6</v>
      </c>
      <c r="O1571">
        <v>1</v>
      </c>
      <c r="P1571" s="1">
        <v>43923.054664351854</v>
      </c>
    </row>
    <row r="1572" spans="1:16" x14ac:dyDescent="0.25">
      <c r="A1572">
        <v>528811</v>
      </c>
      <c r="B1572" t="s">
        <v>0</v>
      </c>
      <c r="C1572" t="s">
        <v>32</v>
      </c>
      <c r="D1572" t="s">
        <v>1</v>
      </c>
      <c r="E1572" t="s">
        <v>22</v>
      </c>
      <c r="F1572" t="s">
        <v>23</v>
      </c>
      <c r="G1572" t="s">
        <v>24</v>
      </c>
      <c r="H1572" s="1">
        <v>43917</v>
      </c>
      <c r="I1572" t="str">
        <f t="shared" si="49"/>
        <v>43917</v>
      </c>
      <c r="J1572" t="str">
        <f t="shared" si="50"/>
        <v>43917KapchorwaImported Rice</v>
      </c>
      <c r="K1572">
        <v>116</v>
      </c>
      <c r="L1572">
        <v>105</v>
      </c>
      <c r="M1572" t="s">
        <v>5</v>
      </c>
      <c r="N1572" t="s">
        <v>6</v>
      </c>
      <c r="O1572">
        <v>1</v>
      </c>
      <c r="P1572" s="1">
        <v>43923.054675925923</v>
      </c>
    </row>
    <row r="1573" spans="1:16" x14ac:dyDescent="0.25">
      <c r="A1573">
        <v>528823</v>
      </c>
      <c r="B1573" t="s">
        <v>0</v>
      </c>
      <c r="C1573" t="s">
        <v>36</v>
      </c>
      <c r="D1573" t="s">
        <v>7</v>
      </c>
      <c r="E1573" t="s">
        <v>3</v>
      </c>
      <c r="F1573" t="s">
        <v>3</v>
      </c>
      <c r="G1573" t="s">
        <v>4</v>
      </c>
      <c r="H1573" s="1">
        <v>43917</v>
      </c>
      <c r="I1573" t="str">
        <f t="shared" si="49"/>
        <v>43917</v>
      </c>
      <c r="J1573" t="str">
        <f t="shared" si="50"/>
        <v>43917KimironkoCowpeas</v>
      </c>
      <c r="K1573">
        <v>158</v>
      </c>
      <c r="L1573">
        <v>147</v>
      </c>
      <c r="M1573" t="s">
        <v>5</v>
      </c>
      <c r="N1573" t="s">
        <v>6</v>
      </c>
      <c r="O1573">
        <v>1</v>
      </c>
      <c r="P1573" s="1">
        <v>43923.054722222223</v>
      </c>
    </row>
    <row r="1574" spans="1:16" x14ac:dyDescent="0.25">
      <c r="A1574">
        <v>528824</v>
      </c>
      <c r="B1574" t="s">
        <v>0</v>
      </c>
      <c r="C1574" t="s">
        <v>25</v>
      </c>
      <c r="D1574" t="s">
        <v>1</v>
      </c>
      <c r="E1574" t="s">
        <v>3</v>
      </c>
      <c r="F1574" t="s">
        <v>3</v>
      </c>
      <c r="G1574" t="s">
        <v>4</v>
      </c>
      <c r="H1574" s="1">
        <v>43917</v>
      </c>
      <c r="I1574" t="str">
        <f t="shared" si="49"/>
        <v>43917</v>
      </c>
      <c r="J1574" t="str">
        <f t="shared" si="50"/>
        <v>43917MasindiCowpeas</v>
      </c>
      <c r="K1574">
        <v>111</v>
      </c>
      <c r="L1574">
        <v>83</v>
      </c>
      <c r="M1574" t="s">
        <v>5</v>
      </c>
      <c r="N1574" t="s">
        <v>6</v>
      </c>
      <c r="O1574">
        <v>1</v>
      </c>
      <c r="P1574" s="1">
        <v>43923.0547337963</v>
      </c>
    </row>
    <row r="1575" spans="1:16" x14ac:dyDescent="0.25">
      <c r="A1575">
        <v>528825</v>
      </c>
      <c r="B1575" t="s">
        <v>0</v>
      </c>
      <c r="C1575" t="s">
        <v>2</v>
      </c>
      <c r="D1575" t="s">
        <v>1</v>
      </c>
      <c r="E1575" t="s">
        <v>3</v>
      </c>
      <c r="F1575" t="s">
        <v>3</v>
      </c>
      <c r="G1575" t="s">
        <v>4</v>
      </c>
      <c r="H1575" s="1">
        <v>43917</v>
      </c>
      <c r="I1575" t="str">
        <f t="shared" si="49"/>
        <v>43917</v>
      </c>
      <c r="J1575" t="str">
        <f t="shared" si="50"/>
        <v>43917KampalaCowpeas</v>
      </c>
      <c r="K1575">
        <v>166</v>
      </c>
      <c r="L1575">
        <v>138</v>
      </c>
      <c r="M1575" t="s">
        <v>5</v>
      </c>
      <c r="N1575" t="s">
        <v>6</v>
      </c>
      <c r="O1575">
        <v>0</v>
      </c>
      <c r="P1575" s="1">
        <v>43923.062719907408</v>
      </c>
    </row>
    <row r="1576" spans="1:16" x14ac:dyDescent="0.25">
      <c r="A1576">
        <v>528826</v>
      </c>
      <c r="B1576" t="s">
        <v>0</v>
      </c>
      <c r="C1576" t="s">
        <v>2</v>
      </c>
      <c r="D1576" t="s">
        <v>1</v>
      </c>
      <c r="E1576" t="s">
        <v>29</v>
      </c>
      <c r="F1576" t="s">
        <v>30</v>
      </c>
      <c r="G1576" t="s">
        <v>31</v>
      </c>
      <c r="H1576" s="1">
        <v>43917</v>
      </c>
      <c r="I1576" t="str">
        <f t="shared" si="49"/>
        <v>43917</v>
      </c>
      <c r="J1576" t="str">
        <f t="shared" si="50"/>
        <v>43917KampalaDry Maize</v>
      </c>
      <c r="K1576">
        <v>33</v>
      </c>
      <c r="L1576">
        <v>26</v>
      </c>
      <c r="M1576" t="s">
        <v>5</v>
      </c>
      <c r="N1576" t="s">
        <v>6</v>
      </c>
      <c r="O1576">
        <v>1</v>
      </c>
      <c r="P1576" s="1">
        <v>43923.054745370369</v>
      </c>
    </row>
    <row r="1577" spans="1:16" x14ac:dyDescent="0.25">
      <c r="A1577">
        <v>528827</v>
      </c>
      <c r="B1577" t="s">
        <v>0</v>
      </c>
      <c r="C1577" t="s">
        <v>36</v>
      </c>
      <c r="D1577" t="s">
        <v>7</v>
      </c>
      <c r="E1577" t="s">
        <v>13</v>
      </c>
      <c r="F1577" t="s">
        <v>13</v>
      </c>
      <c r="G1577" t="s">
        <v>28</v>
      </c>
      <c r="H1577" s="1">
        <v>43917</v>
      </c>
      <c r="I1577" t="str">
        <f t="shared" si="49"/>
        <v>43917</v>
      </c>
      <c r="J1577" t="str">
        <f t="shared" si="50"/>
        <v>43917KimironkoRed Beans</v>
      </c>
      <c r="K1577">
        <v>85</v>
      </c>
      <c r="L1577">
        <v>79</v>
      </c>
      <c r="M1577" t="s">
        <v>5</v>
      </c>
      <c r="N1577" t="s">
        <v>6</v>
      </c>
      <c r="O1577">
        <v>1</v>
      </c>
      <c r="P1577" s="1">
        <v>43923.054756944446</v>
      </c>
    </row>
    <row r="1578" spans="1:16" x14ac:dyDescent="0.25">
      <c r="A1578">
        <v>528828</v>
      </c>
      <c r="B1578" t="s">
        <v>0</v>
      </c>
      <c r="C1578" t="s">
        <v>38</v>
      </c>
      <c r="D1578" t="s">
        <v>1</v>
      </c>
      <c r="E1578" t="s">
        <v>9</v>
      </c>
      <c r="F1578" t="s">
        <v>17</v>
      </c>
      <c r="G1578" t="s">
        <v>18</v>
      </c>
      <c r="H1578" s="1">
        <v>43917</v>
      </c>
      <c r="I1578" t="str">
        <f t="shared" si="49"/>
        <v>43917</v>
      </c>
      <c r="J1578" t="str">
        <f t="shared" si="50"/>
        <v>43917GuluRed Sorghum</v>
      </c>
      <c r="K1578">
        <v>33</v>
      </c>
      <c r="L1578">
        <v>25</v>
      </c>
      <c r="M1578" t="s">
        <v>5</v>
      </c>
      <c r="N1578" t="s">
        <v>6</v>
      </c>
      <c r="O1578">
        <v>1</v>
      </c>
      <c r="P1578" s="1">
        <v>43923.054756944446</v>
      </c>
    </row>
    <row r="1579" spans="1:16" x14ac:dyDescent="0.25">
      <c r="A1579">
        <v>528830</v>
      </c>
      <c r="B1579" t="s">
        <v>0</v>
      </c>
      <c r="C1579" t="s">
        <v>36</v>
      </c>
      <c r="D1579" t="s">
        <v>7</v>
      </c>
      <c r="E1579" t="s">
        <v>13</v>
      </c>
      <c r="F1579" t="s">
        <v>13</v>
      </c>
      <c r="G1579" t="s">
        <v>14</v>
      </c>
      <c r="H1579" s="1">
        <v>43917</v>
      </c>
      <c r="I1579" t="str">
        <f t="shared" si="49"/>
        <v>43917</v>
      </c>
      <c r="J1579" t="str">
        <f t="shared" si="50"/>
        <v>43917KimironkoMixed Beans</v>
      </c>
      <c r="K1579">
        <v>68</v>
      </c>
      <c r="L1579">
        <v>62</v>
      </c>
      <c r="M1579" t="s">
        <v>5</v>
      </c>
      <c r="N1579" t="s">
        <v>6</v>
      </c>
      <c r="O1579">
        <v>1</v>
      </c>
      <c r="P1579" s="1">
        <v>43923.054768518516</v>
      </c>
    </row>
    <row r="1580" spans="1:16" x14ac:dyDescent="0.25">
      <c r="A1580">
        <v>528832</v>
      </c>
      <c r="B1580" t="s">
        <v>0</v>
      </c>
      <c r="C1580" t="s">
        <v>25</v>
      </c>
      <c r="D1580" t="s">
        <v>1</v>
      </c>
      <c r="E1580" t="s">
        <v>13</v>
      </c>
      <c r="F1580" t="s">
        <v>13</v>
      </c>
      <c r="G1580" t="s">
        <v>26</v>
      </c>
      <c r="H1580" s="1">
        <v>43917</v>
      </c>
      <c r="I1580" t="str">
        <f t="shared" si="49"/>
        <v>43917</v>
      </c>
      <c r="J1580" t="str">
        <f t="shared" si="50"/>
        <v>43917MasindiYellow Beans</v>
      </c>
      <c r="K1580">
        <v>105</v>
      </c>
      <c r="L1580">
        <v>100</v>
      </c>
      <c r="M1580" t="s">
        <v>5</v>
      </c>
      <c r="N1580" t="s">
        <v>6</v>
      </c>
      <c r="O1580">
        <v>1</v>
      </c>
      <c r="P1580" s="1">
        <v>43923.054768518516</v>
      </c>
    </row>
    <row r="1581" spans="1:16" x14ac:dyDescent="0.25">
      <c r="A1581">
        <v>528839</v>
      </c>
      <c r="B1581" t="s">
        <v>0</v>
      </c>
      <c r="C1581" t="s">
        <v>44</v>
      </c>
      <c r="D1581" t="s">
        <v>41</v>
      </c>
      <c r="E1581" t="s">
        <v>13</v>
      </c>
      <c r="F1581" t="s">
        <v>13</v>
      </c>
      <c r="G1581" t="s">
        <v>14</v>
      </c>
      <c r="H1581" s="1">
        <v>43917</v>
      </c>
      <c r="I1581" t="str">
        <f t="shared" si="49"/>
        <v>43917</v>
      </c>
      <c r="J1581" t="str">
        <f t="shared" si="50"/>
        <v>43917ArushaMixed Beans</v>
      </c>
      <c r="K1581">
        <v>68</v>
      </c>
      <c r="L1581">
        <v>50</v>
      </c>
      <c r="M1581" t="s">
        <v>5</v>
      </c>
      <c r="N1581" t="s">
        <v>6</v>
      </c>
      <c r="O1581">
        <v>1</v>
      </c>
      <c r="P1581" s="1">
        <v>43923.054803240739</v>
      </c>
    </row>
    <row r="1582" spans="1:16" x14ac:dyDescent="0.25">
      <c r="A1582">
        <v>528840</v>
      </c>
      <c r="B1582" t="s">
        <v>0</v>
      </c>
      <c r="C1582" t="s">
        <v>32</v>
      </c>
      <c r="D1582" t="s">
        <v>1</v>
      </c>
      <c r="E1582" t="s">
        <v>29</v>
      </c>
      <c r="F1582" t="s">
        <v>30</v>
      </c>
      <c r="G1582" t="s">
        <v>31</v>
      </c>
      <c r="H1582" s="1">
        <v>43917</v>
      </c>
      <c r="I1582" t="str">
        <f t="shared" si="49"/>
        <v>43917</v>
      </c>
      <c r="J1582" t="str">
        <f t="shared" si="50"/>
        <v>43917KapchorwaDry Maize</v>
      </c>
      <c r="K1582">
        <v>28</v>
      </c>
      <c r="L1582">
        <v>22</v>
      </c>
      <c r="M1582" t="s">
        <v>5</v>
      </c>
      <c r="N1582" t="s">
        <v>6</v>
      </c>
      <c r="O1582">
        <v>1</v>
      </c>
      <c r="P1582" s="1">
        <v>43923.054803240739</v>
      </c>
    </row>
    <row r="1583" spans="1:16" x14ac:dyDescent="0.25">
      <c r="A1583">
        <v>528848</v>
      </c>
      <c r="B1583" t="s">
        <v>0</v>
      </c>
      <c r="C1583" t="s">
        <v>27</v>
      </c>
      <c r="D1583" t="s">
        <v>11</v>
      </c>
      <c r="E1583" t="s">
        <v>13</v>
      </c>
      <c r="F1583" t="s">
        <v>13</v>
      </c>
      <c r="G1583" t="s">
        <v>28</v>
      </c>
      <c r="H1583" s="1">
        <v>43917</v>
      </c>
      <c r="I1583" t="str">
        <f t="shared" si="49"/>
        <v>43917</v>
      </c>
      <c r="J1583" t="str">
        <f t="shared" si="50"/>
        <v>43917BujumburaRed Beans</v>
      </c>
      <c r="K1583">
        <v>78</v>
      </c>
      <c r="L1583">
        <v>73</v>
      </c>
      <c r="M1583" t="s">
        <v>5</v>
      </c>
      <c r="N1583" t="s">
        <v>6</v>
      </c>
      <c r="O1583">
        <v>1</v>
      </c>
      <c r="P1583" s="1">
        <v>43923.054837962962</v>
      </c>
    </row>
    <row r="1584" spans="1:16" x14ac:dyDescent="0.25">
      <c r="A1584">
        <v>528851</v>
      </c>
      <c r="B1584" t="s">
        <v>0</v>
      </c>
      <c r="C1584" t="s">
        <v>43</v>
      </c>
      <c r="D1584" t="s">
        <v>41</v>
      </c>
      <c r="E1584" t="s">
        <v>9</v>
      </c>
      <c r="F1584" t="s">
        <v>10</v>
      </c>
      <c r="G1584" t="s">
        <v>10</v>
      </c>
      <c r="H1584" s="1">
        <v>43917</v>
      </c>
      <c r="I1584" t="str">
        <f t="shared" si="49"/>
        <v>43917</v>
      </c>
      <c r="J1584" t="str">
        <f t="shared" si="50"/>
        <v>43917Dar es salaamWheat</v>
      </c>
      <c r="K1584">
        <v>64</v>
      </c>
      <c r="L1584">
        <v>55</v>
      </c>
      <c r="M1584" t="s">
        <v>5</v>
      </c>
      <c r="N1584" t="s">
        <v>6</v>
      </c>
      <c r="O1584">
        <v>1</v>
      </c>
      <c r="P1584" s="1">
        <v>43923.054837962962</v>
      </c>
    </row>
    <row r="1585" spans="1:16" x14ac:dyDescent="0.25">
      <c r="A1585">
        <v>528854</v>
      </c>
      <c r="B1585" t="s">
        <v>0</v>
      </c>
      <c r="C1585" t="s">
        <v>33</v>
      </c>
      <c r="D1585" t="s">
        <v>1</v>
      </c>
      <c r="E1585" t="s">
        <v>13</v>
      </c>
      <c r="F1585" t="s">
        <v>13</v>
      </c>
      <c r="G1585" t="s">
        <v>26</v>
      </c>
      <c r="H1585" s="1">
        <v>43917</v>
      </c>
      <c r="I1585" t="str">
        <f t="shared" si="49"/>
        <v>43917</v>
      </c>
      <c r="J1585" t="str">
        <f t="shared" si="50"/>
        <v>43917KabaleYellow Beans</v>
      </c>
      <c r="K1585">
        <v>105</v>
      </c>
      <c r="L1585">
        <v>98</v>
      </c>
      <c r="M1585" t="s">
        <v>5</v>
      </c>
      <c r="N1585" t="s">
        <v>6</v>
      </c>
      <c r="O1585">
        <v>1</v>
      </c>
      <c r="P1585" s="1">
        <v>43923.054849537039</v>
      </c>
    </row>
    <row r="1586" spans="1:16" x14ac:dyDescent="0.25">
      <c r="A1586">
        <v>528857</v>
      </c>
      <c r="B1586" t="s">
        <v>0</v>
      </c>
      <c r="C1586" t="s">
        <v>8</v>
      </c>
      <c r="D1586" t="s">
        <v>7</v>
      </c>
      <c r="E1586" t="s">
        <v>3</v>
      </c>
      <c r="F1586" t="s">
        <v>3</v>
      </c>
      <c r="G1586" t="s">
        <v>4</v>
      </c>
      <c r="H1586" s="1">
        <v>43917</v>
      </c>
      <c r="I1586" t="str">
        <f t="shared" si="49"/>
        <v>43917</v>
      </c>
      <c r="J1586" t="str">
        <f t="shared" si="50"/>
        <v>43917RuhengeriCowpeas</v>
      </c>
      <c r="K1586">
        <v>147</v>
      </c>
      <c r="L1586">
        <v>136</v>
      </c>
      <c r="M1586" t="s">
        <v>5</v>
      </c>
      <c r="N1586" t="s">
        <v>6</v>
      </c>
      <c r="O1586">
        <v>1</v>
      </c>
      <c r="P1586" s="1">
        <v>43923.054849537039</v>
      </c>
    </row>
    <row r="1587" spans="1:16" x14ac:dyDescent="0.25">
      <c r="A1587">
        <v>528868</v>
      </c>
      <c r="B1587" t="s">
        <v>0</v>
      </c>
      <c r="C1587" t="s">
        <v>36</v>
      </c>
      <c r="D1587" t="s">
        <v>7</v>
      </c>
      <c r="E1587" t="s">
        <v>9</v>
      </c>
      <c r="F1587" t="s">
        <v>10</v>
      </c>
      <c r="G1587" t="s">
        <v>10</v>
      </c>
      <c r="H1587" s="1">
        <v>43917</v>
      </c>
      <c r="I1587" t="str">
        <f t="shared" si="49"/>
        <v>43917</v>
      </c>
      <c r="J1587" t="str">
        <f t="shared" si="50"/>
        <v>43917KimironkoWheat</v>
      </c>
      <c r="K1587">
        <v>79</v>
      </c>
      <c r="L1587">
        <v>74</v>
      </c>
      <c r="M1587" t="s">
        <v>5</v>
      </c>
      <c r="N1587" t="s">
        <v>6</v>
      </c>
      <c r="O1587">
        <v>1</v>
      </c>
      <c r="P1587" s="1">
        <v>43923.054918981485</v>
      </c>
    </row>
    <row r="1588" spans="1:16" x14ac:dyDescent="0.25">
      <c r="A1588">
        <v>528869</v>
      </c>
      <c r="B1588" t="s">
        <v>0</v>
      </c>
      <c r="C1588" t="s">
        <v>19</v>
      </c>
      <c r="D1588" t="s">
        <v>11</v>
      </c>
      <c r="E1588" t="s">
        <v>3</v>
      </c>
      <c r="F1588" t="s">
        <v>3</v>
      </c>
      <c r="G1588" t="s">
        <v>15</v>
      </c>
      <c r="H1588" s="1">
        <v>43917</v>
      </c>
      <c r="I1588" t="str">
        <f t="shared" si="49"/>
        <v>43917</v>
      </c>
      <c r="J1588" t="str">
        <f t="shared" si="50"/>
        <v>43917KoberoGreen Peas</v>
      </c>
      <c r="K1588">
        <v>151</v>
      </c>
      <c r="L1588">
        <v>140</v>
      </c>
      <c r="M1588" t="s">
        <v>5</v>
      </c>
      <c r="N1588" t="s">
        <v>6</v>
      </c>
      <c r="O1588">
        <v>1</v>
      </c>
      <c r="P1588" s="1">
        <v>43923.054918981485</v>
      </c>
    </row>
    <row r="1589" spans="1:16" x14ac:dyDescent="0.25">
      <c r="A1589">
        <v>528874</v>
      </c>
      <c r="B1589" t="s">
        <v>0</v>
      </c>
      <c r="C1589" t="s">
        <v>19</v>
      </c>
      <c r="D1589" t="s">
        <v>11</v>
      </c>
      <c r="E1589" t="s">
        <v>13</v>
      </c>
      <c r="F1589" t="s">
        <v>13</v>
      </c>
      <c r="G1589" t="s">
        <v>26</v>
      </c>
      <c r="H1589" s="1">
        <v>43917</v>
      </c>
      <c r="I1589" t="str">
        <f t="shared" si="49"/>
        <v>43917</v>
      </c>
      <c r="J1589" t="str">
        <f t="shared" si="50"/>
        <v>43917KoberoYellow Beans</v>
      </c>
      <c r="K1589">
        <v>101</v>
      </c>
      <c r="L1589">
        <v>95</v>
      </c>
      <c r="M1589" t="s">
        <v>5</v>
      </c>
      <c r="N1589" t="s">
        <v>6</v>
      </c>
      <c r="O1589">
        <v>1</v>
      </c>
      <c r="P1589" s="1">
        <v>43923.054942129631</v>
      </c>
    </row>
    <row r="1590" spans="1:16" x14ac:dyDescent="0.25">
      <c r="A1590">
        <v>528875</v>
      </c>
      <c r="B1590" t="s">
        <v>0</v>
      </c>
      <c r="C1590" t="s">
        <v>19</v>
      </c>
      <c r="D1590" t="s">
        <v>11</v>
      </c>
      <c r="E1590" t="s">
        <v>9</v>
      </c>
      <c r="F1590" t="s">
        <v>20</v>
      </c>
      <c r="G1590" t="s">
        <v>21</v>
      </c>
      <c r="H1590" s="1">
        <v>43917</v>
      </c>
      <c r="I1590" t="str">
        <f t="shared" si="49"/>
        <v>43917</v>
      </c>
      <c r="J1590" t="str">
        <f t="shared" si="50"/>
        <v>43917KoberoMillet Grain</v>
      </c>
      <c r="K1590">
        <v>78</v>
      </c>
      <c r="L1590">
        <v>73</v>
      </c>
      <c r="M1590" t="s">
        <v>5</v>
      </c>
      <c r="N1590" t="s">
        <v>6</v>
      </c>
      <c r="O1590">
        <v>1</v>
      </c>
      <c r="P1590" s="1">
        <v>43923.0549537037</v>
      </c>
    </row>
    <row r="1591" spans="1:16" x14ac:dyDescent="0.25">
      <c r="A1591">
        <v>528880</v>
      </c>
      <c r="B1591" t="s">
        <v>0</v>
      </c>
      <c r="C1591" t="s">
        <v>16</v>
      </c>
      <c r="D1591" t="s">
        <v>7</v>
      </c>
      <c r="E1591" t="s">
        <v>9</v>
      </c>
      <c r="F1591" t="s">
        <v>10</v>
      </c>
      <c r="G1591" t="s">
        <v>10</v>
      </c>
      <c r="H1591" s="1">
        <v>43917</v>
      </c>
      <c r="I1591" t="str">
        <f t="shared" si="49"/>
        <v>43917</v>
      </c>
      <c r="J1591" t="str">
        <f t="shared" si="50"/>
        <v>43917GicumbiWheat</v>
      </c>
      <c r="K1591">
        <v>79</v>
      </c>
      <c r="L1591">
        <v>74</v>
      </c>
      <c r="M1591" t="s">
        <v>5</v>
      </c>
      <c r="N1591" t="s">
        <v>6</v>
      </c>
      <c r="O1591">
        <v>1</v>
      </c>
      <c r="P1591" s="1">
        <v>43923.054976851854</v>
      </c>
    </row>
    <row r="1592" spans="1:16" x14ac:dyDescent="0.25">
      <c r="A1592">
        <v>528888</v>
      </c>
      <c r="B1592" t="s">
        <v>0</v>
      </c>
      <c r="C1592" t="s">
        <v>33</v>
      </c>
      <c r="D1592" t="s">
        <v>1</v>
      </c>
      <c r="E1592" t="s">
        <v>9</v>
      </c>
      <c r="F1592" t="s">
        <v>20</v>
      </c>
      <c r="G1592" t="s">
        <v>21</v>
      </c>
      <c r="H1592" s="1">
        <v>43917</v>
      </c>
      <c r="I1592" t="str">
        <f t="shared" si="49"/>
        <v>43917</v>
      </c>
      <c r="J1592" t="str">
        <f t="shared" si="50"/>
        <v>43917KabaleMillet Grain</v>
      </c>
      <c r="K1592">
        <v>50</v>
      </c>
      <c r="L1592">
        <v>41</v>
      </c>
      <c r="M1592" t="s">
        <v>5</v>
      </c>
      <c r="N1592" t="s">
        <v>6</v>
      </c>
      <c r="O1592">
        <v>1</v>
      </c>
      <c r="P1592" s="1">
        <v>43923.055011574077</v>
      </c>
    </row>
    <row r="1593" spans="1:16" x14ac:dyDescent="0.25">
      <c r="A1593">
        <v>528895</v>
      </c>
      <c r="B1593" t="s">
        <v>0</v>
      </c>
      <c r="C1593" t="s">
        <v>2</v>
      </c>
      <c r="D1593" t="s">
        <v>1</v>
      </c>
      <c r="E1593" t="s">
        <v>3</v>
      </c>
      <c r="F1593" t="s">
        <v>3</v>
      </c>
      <c r="G1593" t="s">
        <v>15</v>
      </c>
      <c r="H1593" s="1">
        <v>43917</v>
      </c>
      <c r="I1593" t="str">
        <f t="shared" si="49"/>
        <v>43917</v>
      </c>
      <c r="J1593" t="str">
        <f t="shared" si="50"/>
        <v>43917KampalaGreen Peas</v>
      </c>
      <c r="K1593">
        <v>166</v>
      </c>
      <c r="L1593">
        <v>124</v>
      </c>
      <c r="M1593" t="s">
        <v>5</v>
      </c>
      <c r="N1593" t="s">
        <v>6</v>
      </c>
      <c r="O1593">
        <v>1</v>
      </c>
      <c r="P1593" s="1">
        <v>43923.055069444446</v>
      </c>
    </row>
    <row r="1594" spans="1:16" x14ac:dyDescent="0.25">
      <c r="A1594">
        <v>528900</v>
      </c>
      <c r="B1594" t="s">
        <v>0</v>
      </c>
      <c r="C1594" t="s">
        <v>25</v>
      </c>
      <c r="D1594" t="s">
        <v>1</v>
      </c>
      <c r="E1594" t="s">
        <v>13</v>
      </c>
      <c r="F1594" t="s">
        <v>13</v>
      </c>
      <c r="G1594" t="s">
        <v>14</v>
      </c>
      <c r="H1594" s="1">
        <v>43917</v>
      </c>
      <c r="I1594" t="str">
        <f t="shared" si="49"/>
        <v>43917</v>
      </c>
      <c r="J1594" t="str">
        <f t="shared" si="50"/>
        <v>43917MasindiMixed Beans</v>
      </c>
      <c r="K1594">
        <v>83</v>
      </c>
      <c r="L1594">
        <v>77</v>
      </c>
      <c r="M1594" t="s">
        <v>5</v>
      </c>
      <c r="N1594" t="s">
        <v>6</v>
      </c>
      <c r="O1594">
        <v>1</v>
      </c>
      <c r="P1594" s="1">
        <v>43923.055092592593</v>
      </c>
    </row>
    <row r="1595" spans="1:16" x14ac:dyDescent="0.25">
      <c r="A1595">
        <v>528906</v>
      </c>
      <c r="B1595" t="s">
        <v>0</v>
      </c>
      <c r="C1595" t="s">
        <v>2</v>
      </c>
      <c r="D1595" t="s">
        <v>1</v>
      </c>
      <c r="E1595" t="s">
        <v>22</v>
      </c>
      <c r="F1595" t="s">
        <v>23</v>
      </c>
      <c r="G1595" t="s">
        <v>23</v>
      </c>
      <c r="H1595" s="1">
        <v>43917</v>
      </c>
      <c r="I1595" t="str">
        <f t="shared" si="49"/>
        <v>43917</v>
      </c>
      <c r="J1595" t="str">
        <f t="shared" si="50"/>
        <v>43917KampalaRice</v>
      </c>
      <c r="K1595">
        <v>116</v>
      </c>
      <c r="L1595">
        <v>105</v>
      </c>
      <c r="M1595" t="s">
        <v>5</v>
      </c>
      <c r="N1595" t="s">
        <v>6</v>
      </c>
      <c r="O1595">
        <v>0</v>
      </c>
      <c r="P1595" s="1">
        <v>43923.062719907408</v>
      </c>
    </row>
    <row r="1596" spans="1:16" x14ac:dyDescent="0.25">
      <c r="A1596">
        <v>528908</v>
      </c>
      <c r="B1596" t="s">
        <v>0</v>
      </c>
      <c r="C1596" t="s">
        <v>38</v>
      </c>
      <c r="D1596" t="s">
        <v>1</v>
      </c>
      <c r="E1596" t="s">
        <v>29</v>
      </c>
      <c r="F1596" t="s">
        <v>30</v>
      </c>
      <c r="G1596" t="s">
        <v>31</v>
      </c>
      <c r="H1596" s="1">
        <v>43917</v>
      </c>
      <c r="I1596" t="str">
        <f t="shared" si="49"/>
        <v>43917</v>
      </c>
      <c r="J1596" t="str">
        <f t="shared" si="50"/>
        <v>43917GuluDry Maize</v>
      </c>
      <c r="K1596">
        <v>33</v>
      </c>
      <c r="L1596">
        <v>26</v>
      </c>
      <c r="M1596" t="s">
        <v>5</v>
      </c>
      <c r="N1596" t="s">
        <v>6</v>
      </c>
      <c r="O1596">
        <v>1</v>
      </c>
      <c r="P1596" s="1">
        <v>43923.055115740739</v>
      </c>
    </row>
    <row r="1597" spans="1:16" x14ac:dyDescent="0.25">
      <c r="A1597">
        <v>528912</v>
      </c>
      <c r="B1597" t="s">
        <v>0</v>
      </c>
      <c r="C1597" t="s">
        <v>27</v>
      </c>
      <c r="D1597" t="s">
        <v>11</v>
      </c>
      <c r="E1597" t="s">
        <v>3</v>
      </c>
      <c r="F1597" t="s">
        <v>3</v>
      </c>
      <c r="G1597" t="s">
        <v>39</v>
      </c>
      <c r="H1597" s="1">
        <v>43917</v>
      </c>
      <c r="I1597" t="str">
        <f t="shared" si="49"/>
        <v>43917</v>
      </c>
      <c r="J1597" t="str">
        <f t="shared" si="50"/>
        <v>43917BujumburaDry Peas</v>
      </c>
      <c r="K1597">
        <v>179</v>
      </c>
      <c r="L1597">
        <v>173</v>
      </c>
      <c r="M1597" t="s">
        <v>5</v>
      </c>
      <c r="N1597" t="s">
        <v>6</v>
      </c>
      <c r="O1597">
        <v>1</v>
      </c>
      <c r="P1597" s="1">
        <v>43923.055127314816</v>
      </c>
    </row>
    <row r="1598" spans="1:16" x14ac:dyDescent="0.25">
      <c r="A1598">
        <v>528917</v>
      </c>
      <c r="B1598" t="s">
        <v>0</v>
      </c>
      <c r="C1598" t="s">
        <v>32</v>
      </c>
      <c r="D1598" t="s">
        <v>1</v>
      </c>
      <c r="E1598" t="s">
        <v>9</v>
      </c>
      <c r="F1598" t="s">
        <v>20</v>
      </c>
      <c r="G1598" t="s">
        <v>21</v>
      </c>
      <c r="H1598" s="1">
        <v>43917</v>
      </c>
      <c r="I1598" t="str">
        <f t="shared" si="49"/>
        <v>43917</v>
      </c>
      <c r="J1598" t="str">
        <f t="shared" si="50"/>
        <v>43917KapchorwaMillet Grain</v>
      </c>
      <c r="K1598">
        <v>50</v>
      </c>
      <c r="L1598">
        <v>41</v>
      </c>
      <c r="M1598" t="s">
        <v>5</v>
      </c>
      <c r="N1598" t="s">
        <v>6</v>
      </c>
      <c r="O1598">
        <v>1</v>
      </c>
      <c r="P1598" s="1">
        <v>43923.055138888885</v>
      </c>
    </row>
    <row r="1599" spans="1:16" x14ac:dyDescent="0.25">
      <c r="A1599">
        <v>528925</v>
      </c>
      <c r="B1599" t="s">
        <v>0</v>
      </c>
      <c r="C1599" t="s">
        <v>25</v>
      </c>
      <c r="D1599" t="s">
        <v>1</v>
      </c>
      <c r="E1599" t="s">
        <v>9</v>
      </c>
      <c r="F1599" t="s">
        <v>17</v>
      </c>
      <c r="G1599" t="s">
        <v>18</v>
      </c>
      <c r="H1599" s="1">
        <v>43917</v>
      </c>
      <c r="I1599" t="str">
        <f t="shared" si="49"/>
        <v>43917</v>
      </c>
      <c r="J1599" t="str">
        <f t="shared" si="50"/>
        <v>43917MasindiRed Sorghum</v>
      </c>
      <c r="K1599">
        <v>41</v>
      </c>
      <c r="L1599">
        <v>33</v>
      </c>
      <c r="M1599" t="s">
        <v>5</v>
      </c>
      <c r="N1599" t="s">
        <v>6</v>
      </c>
      <c r="O1599">
        <v>1</v>
      </c>
      <c r="P1599" s="1">
        <v>43923.055162037039</v>
      </c>
    </row>
    <row r="1600" spans="1:16" x14ac:dyDescent="0.25">
      <c r="A1600">
        <v>528930</v>
      </c>
      <c r="B1600" t="s">
        <v>0</v>
      </c>
      <c r="C1600" t="s">
        <v>16</v>
      </c>
      <c r="D1600" t="s">
        <v>7</v>
      </c>
      <c r="E1600" t="s">
        <v>9</v>
      </c>
      <c r="F1600" t="s">
        <v>20</v>
      </c>
      <c r="G1600" t="s">
        <v>21</v>
      </c>
      <c r="H1600" s="1">
        <v>43917</v>
      </c>
      <c r="I1600" t="str">
        <f t="shared" si="49"/>
        <v>43917</v>
      </c>
      <c r="J1600" t="str">
        <f t="shared" si="50"/>
        <v>43917GicumbiMillet Grain</v>
      </c>
      <c r="K1600">
        <v>85</v>
      </c>
      <c r="L1600">
        <v>79</v>
      </c>
      <c r="M1600" t="s">
        <v>5</v>
      </c>
      <c r="N1600" t="s">
        <v>6</v>
      </c>
      <c r="O1600">
        <v>1</v>
      </c>
      <c r="P1600" s="1">
        <v>43923.055185185185</v>
      </c>
    </row>
    <row r="1601" spans="1:16" x14ac:dyDescent="0.25">
      <c r="A1601">
        <v>528931</v>
      </c>
      <c r="B1601" t="s">
        <v>0</v>
      </c>
      <c r="C1601" t="s">
        <v>27</v>
      </c>
      <c r="D1601" t="s">
        <v>11</v>
      </c>
      <c r="E1601" t="s">
        <v>9</v>
      </c>
      <c r="F1601" t="s">
        <v>17</v>
      </c>
      <c r="G1601" t="s">
        <v>18</v>
      </c>
      <c r="H1601" s="1">
        <v>43917</v>
      </c>
      <c r="I1601" t="str">
        <f t="shared" si="49"/>
        <v>43917</v>
      </c>
      <c r="J1601" t="str">
        <f t="shared" si="50"/>
        <v>43917BujumburaRed Sorghum</v>
      </c>
      <c r="K1601">
        <v>78</v>
      </c>
      <c r="L1601">
        <v>73</v>
      </c>
      <c r="M1601" t="s">
        <v>5</v>
      </c>
      <c r="N1601" t="s">
        <v>6</v>
      </c>
      <c r="O1601">
        <v>1</v>
      </c>
      <c r="P1601" s="1">
        <v>43923.055185185185</v>
      </c>
    </row>
    <row r="1602" spans="1:16" x14ac:dyDescent="0.25">
      <c r="A1602">
        <v>528935</v>
      </c>
      <c r="B1602" t="s">
        <v>0</v>
      </c>
      <c r="C1602" t="s">
        <v>43</v>
      </c>
      <c r="D1602" t="s">
        <v>41</v>
      </c>
      <c r="E1602" t="s">
        <v>13</v>
      </c>
      <c r="F1602" t="s">
        <v>13</v>
      </c>
      <c r="G1602" t="s">
        <v>37</v>
      </c>
      <c r="H1602" s="1">
        <v>43917</v>
      </c>
      <c r="I1602" t="str">
        <f t="shared" ref="I1602:I1665" si="51">LEFT(H1602,10)</f>
        <v>43917</v>
      </c>
      <c r="J1602" t="str">
        <f t="shared" si="50"/>
        <v>43917Dar es salaamGreen Gram</v>
      </c>
      <c r="K1602">
        <v>123</v>
      </c>
      <c r="L1602">
        <v>109</v>
      </c>
      <c r="M1602" t="s">
        <v>5</v>
      </c>
      <c r="N1602" t="s">
        <v>6</v>
      </c>
      <c r="O1602">
        <v>1</v>
      </c>
      <c r="P1602" s="1">
        <v>43923.055185185185</v>
      </c>
    </row>
    <row r="1603" spans="1:16" x14ac:dyDescent="0.25">
      <c r="A1603">
        <v>528936</v>
      </c>
      <c r="B1603" t="s">
        <v>0</v>
      </c>
      <c r="C1603" t="s">
        <v>2</v>
      </c>
      <c r="D1603" t="s">
        <v>1</v>
      </c>
      <c r="E1603" t="s">
        <v>9</v>
      </c>
      <c r="F1603" t="s">
        <v>17</v>
      </c>
      <c r="G1603" t="s">
        <v>18</v>
      </c>
      <c r="H1603" s="1">
        <v>43917</v>
      </c>
      <c r="I1603" t="str">
        <f t="shared" si="51"/>
        <v>43917</v>
      </c>
      <c r="J1603" t="str">
        <f t="shared" si="50"/>
        <v>43917KampalaRed Sorghum</v>
      </c>
      <c r="K1603">
        <v>36</v>
      </c>
      <c r="L1603">
        <v>28</v>
      </c>
      <c r="M1603" t="s">
        <v>5</v>
      </c>
      <c r="N1603" t="s">
        <v>6</v>
      </c>
      <c r="O1603">
        <v>1</v>
      </c>
      <c r="P1603" s="1">
        <v>43923.055196759262</v>
      </c>
    </row>
    <row r="1604" spans="1:16" x14ac:dyDescent="0.25">
      <c r="A1604">
        <v>528939</v>
      </c>
      <c r="B1604" t="s">
        <v>0</v>
      </c>
      <c r="C1604" t="s">
        <v>2</v>
      </c>
      <c r="D1604" t="s">
        <v>1</v>
      </c>
      <c r="E1604" t="s">
        <v>22</v>
      </c>
      <c r="F1604" t="s">
        <v>23</v>
      </c>
      <c r="G1604" t="s">
        <v>24</v>
      </c>
      <c r="H1604" s="1">
        <v>43917</v>
      </c>
      <c r="I1604" t="str">
        <f t="shared" si="51"/>
        <v>43917</v>
      </c>
      <c r="J1604" t="str">
        <f t="shared" si="50"/>
        <v>43917KampalaImported Rice</v>
      </c>
      <c r="K1604">
        <v>124</v>
      </c>
      <c r="L1604">
        <v>111</v>
      </c>
      <c r="M1604" t="s">
        <v>5</v>
      </c>
      <c r="N1604" t="s">
        <v>6</v>
      </c>
      <c r="O1604">
        <v>0</v>
      </c>
      <c r="P1604" s="1">
        <v>43923.062719907408</v>
      </c>
    </row>
    <row r="1605" spans="1:16" x14ac:dyDescent="0.25">
      <c r="A1605">
        <v>528940</v>
      </c>
      <c r="B1605" t="s">
        <v>0</v>
      </c>
      <c r="C1605" t="s">
        <v>19</v>
      </c>
      <c r="D1605" t="s">
        <v>11</v>
      </c>
      <c r="E1605" t="s">
        <v>13</v>
      </c>
      <c r="F1605" t="s">
        <v>13</v>
      </c>
      <c r="G1605" t="s">
        <v>28</v>
      </c>
      <c r="H1605" s="1">
        <v>43917</v>
      </c>
      <c r="I1605" t="str">
        <f t="shared" si="51"/>
        <v>43917</v>
      </c>
      <c r="J1605" t="str">
        <f t="shared" si="50"/>
        <v>43917KoberoRed Beans</v>
      </c>
      <c r="K1605">
        <v>67</v>
      </c>
      <c r="L1605">
        <v>64</v>
      </c>
      <c r="M1605" t="s">
        <v>5</v>
      </c>
      <c r="N1605" t="s">
        <v>6</v>
      </c>
      <c r="O1605">
        <v>1</v>
      </c>
      <c r="P1605" s="1">
        <v>43923.055219907408</v>
      </c>
    </row>
    <row r="1606" spans="1:16" x14ac:dyDescent="0.25">
      <c r="A1606">
        <v>528943</v>
      </c>
      <c r="B1606" t="s">
        <v>0</v>
      </c>
      <c r="C1606" t="s">
        <v>32</v>
      </c>
      <c r="D1606" t="s">
        <v>1</v>
      </c>
      <c r="E1606" t="s">
        <v>22</v>
      </c>
      <c r="F1606" t="s">
        <v>23</v>
      </c>
      <c r="G1606" t="s">
        <v>23</v>
      </c>
      <c r="H1606" s="1">
        <v>43917</v>
      </c>
      <c r="I1606" t="str">
        <f t="shared" si="51"/>
        <v>43917</v>
      </c>
      <c r="J1606" t="str">
        <f t="shared" si="50"/>
        <v>43917KapchorwaRice</v>
      </c>
      <c r="K1606">
        <v>111</v>
      </c>
      <c r="L1606">
        <v>105</v>
      </c>
      <c r="M1606" t="s">
        <v>5</v>
      </c>
      <c r="N1606" t="s">
        <v>6</v>
      </c>
      <c r="O1606">
        <v>0</v>
      </c>
      <c r="P1606" s="1">
        <v>43923.062719907408</v>
      </c>
    </row>
    <row r="1607" spans="1:16" x14ac:dyDescent="0.25">
      <c r="A1607">
        <v>528945</v>
      </c>
      <c r="B1607" t="s">
        <v>0</v>
      </c>
      <c r="C1607" t="s">
        <v>25</v>
      </c>
      <c r="D1607" t="s">
        <v>1</v>
      </c>
      <c r="E1607" t="s">
        <v>3</v>
      </c>
      <c r="F1607" t="s">
        <v>3</v>
      </c>
      <c r="G1607" t="s">
        <v>15</v>
      </c>
      <c r="H1607" s="1">
        <v>43917</v>
      </c>
      <c r="I1607" t="str">
        <f t="shared" si="51"/>
        <v>43917</v>
      </c>
      <c r="J1607" t="str">
        <f t="shared" si="50"/>
        <v>43917MasindiGreen Peas</v>
      </c>
      <c r="K1607">
        <v>138</v>
      </c>
      <c r="L1607">
        <v>111</v>
      </c>
      <c r="M1607" t="s">
        <v>5</v>
      </c>
      <c r="N1607" t="s">
        <v>6</v>
      </c>
      <c r="O1607">
        <v>1</v>
      </c>
      <c r="P1607" s="1">
        <v>43923.055243055554</v>
      </c>
    </row>
    <row r="1608" spans="1:16" x14ac:dyDescent="0.25">
      <c r="A1608">
        <v>528951</v>
      </c>
      <c r="B1608" t="s">
        <v>0</v>
      </c>
      <c r="C1608" t="s">
        <v>12</v>
      </c>
      <c r="D1608" t="s">
        <v>11</v>
      </c>
      <c r="E1608" t="s">
        <v>3</v>
      </c>
      <c r="F1608" t="s">
        <v>3</v>
      </c>
      <c r="G1608" t="s">
        <v>15</v>
      </c>
      <c r="H1608" s="1">
        <v>43917</v>
      </c>
      <c r="I1608" t="str">
        <f t="shared" si="51"/>
        <v>43917</v>
      </c>
      <c r="J1608" t="str">
        <f t="shared" si="50"/>
        <v>43917GitegaGreen Peas</v>
      </c>
      <c r="K1608">
        <v>179</v>
      </c>
      <c r="L1608">
        <v>168</v>
      </c>
      <c r="M1608" t="s">
        <v>5</v>
      </c>
      <c r="N1608" t="s">
        <v>6</v>
      </c>
      <c r="O1608">
        <v>1</v>
      </c>
      <c r="P1608" s="1">
        <v>43923.055277777778</v>
      </c>
    </row>
    <row r="1609" spans="1:16" x14ac:dyDescent="0.25">
      <c r="A1609">
        <v>528953</v>
      </c>
      <c r="B1609" t="s">
        <v>0</v>
      </c>
      <c r="C1609" t="s">
        <v>38</v>
      </c>
      <c r="D1609" t="s">
        <v>1</v>
      </c>
      <c r="E1609" t="s">
        <v>22</v>
      </c>
      <c r="F1609" t="s">
        <v>23</v>
      </c>
      <c r="G1609" t="s">
        <v>24</v>
      </c>
      <c r="H1609" s="1">
        <v>43917</v>
      </c>
      <c r="I1609" t="str">
        <f t="shared" si="51"/>
        <v>43917</v>
      </c>
      <c r="J1609" t="str">
        <f t="shared" si="50"/>
        <v>43917GuluImported Rice</v>
      </c>
      <c r="K1609">
        <v>111</v>
      </c>
      <c r="L1609">
        <v>105</v>
      </c>
      <c r="M1609" t="s">
        <v>5</v>
      </c>
      <c r="N1609" t="s">
        <v>6</v>
      </c>
      <c r="O1609">
        <v>1</v>
      </c>
      <c r="P1609" s="1">
        <v>43923.055300925924</v>
      </c>
    </row>
    <row r="1610" spans="1:16" x14ac:dyDescent="0.25">
      <c r="A1610">
        <v>528957</v>
      </c>
      <c r="B1610" t="s">
        <v>0</v>
      </c>
      <c r="C1610" t="s">
        <v>38</v>
      </c>
      <c r="D1610" t="s">
        <v>1</v>
      </c>
      <c r="E1610" t="s">
        <v>13</v>
      </c>
      <c r="F1610" t="s">
        <v>13</v>
      </c>
      <c r="G1610" t="s">
        <v>26</v>
      </c>
      <c r="H1610" s="1">
        <v>43917</v>
      </c>
      <c r="I1610" t="str">
        <f t="shared" si="51"/>
        <v>43917</v>
      </c>
      <c r="J1610" t="str">
        <f t="shared" si="50"/>
        <v>43917GuluYellow Beans</v>
      </c>
      <c r="K1610">
        <v>105</v>
      </c>
      <c r="L1610">
        <v>100</v>
      </c>
      <c r="M1610" t="s">
        <v>5</v>
      </c>
      <c r="N1610" t="s">
        <v>6</v>
      </c>
      <c r="O1610">
        <v>1</v>
      </c>
      <c r="P1610" s="1">
        <v>43923.055335648147</v>
      </c>
    </row>
    <row r="1611" spans="1:16" x14ac:dyDescent="0.25">
      <c r="A1611">
        <v>528961</v>
      </c>
      <c r="B1611" t="s">
        <v>0</v>
      </c>
      <c r="C1611" t="s">
        <v>45</v>
      </c>
      <c r="D1611" t="s">
        <v>41</v>
      </c>
      <c r="E1611" t="s">
        <v>29</v>
      </c>
      <c r="F1611" t="s">
        <v>30</v>
      </c>
      <c r="G1611" t="s">
        <v>31</v>
      </c>
      <c r="H1611" s="1">
        <v>43917</v>
      </c>
      <c r="I1611" t="str">
        <f t="shared" si="51"/>
        <v>43917</v>
      </c>
      <c r="J1611" t="str">
        <f t="shared" si="50"/>
        <v>43917IringaDry Maize</v>
      </c>
      <c r="K1611">
        <v>30</v>
      </c>
      <c r="L1611">
        <v>24</v>
      </c>
      <c r="M1611" t="s">
        <v>5</v>
      </c>
      <c r="N1611" t="s">
        <v>6</v>
      </c>
      <c r="O1611">
        <v>1</v>
      </c>
      <c r="P1611" s="1">
        <v>43923.055381944447</v>
      </c>
    </row>
    <row r="1612" spans="1:16" x14ac:dyDescent="0.25">
      <c r="A1612">
        <v>528968</v>
      </c>
      <c r="B1612" t="s">
        <v>0</v>
      </c>
      <c r="C1612" t="s">
        <v>38</v>
      </c>
      <c r="D1612" t="s">
        <v>1</v>
      </c>
      <c r="E1612" t="s">
        <v>13</v>
      </c>
      <c r="F1612" t="s">
        <v>13</v>
      </c>
      <c r="G1612" t="s">
        <v>14</v>
      </c>
      <c r="H1612" s="1">
        <v>43917</v>
      </c>
      <c r="I1612" t="str">
        <f t="shared" si="51"/>
        <v>43917</v>
      </c>
      <c r="J1612" t="str">
        <f t="shared" si="50"/>
        <v>43917GuluMixed Beans</v>
      </c>
      <c r="K1612">
        <v>88</v>
      </c>
      <c r="L1612">
        <v>80</v>
      </c>
      <c r="M1612" t="s">
        <v>5</v>
      </c>
      <c r="N1612" t="s">
        <v>6</v>
      </c>
      <c r="O1612">
        <v>1</v>
      </c>
      <c r="P1612" s="1">
        <v>43923.055451388886</v>
      </c>
    </row>
    <row r="1613" spans="1:16" x14ac:dyDescent="0.25">
      <c r="A1613">
        <v>528971</v>
      </c>
      <c r="B1613" t="s">
        <v>0</v>
      </c>
      <c r="C1613" t="s">
        <v>12</v>
      </c>
      <c r="D1613" t="s">
        <v>11</v>
      </c>
      <c r="E1613" t="s">
        <v>9</v>
      </c>
      <c r="F1613" t="s">
        <v>10</v>
      </c>
      <c r="G1613" t="s">
        <v>10</v>
      </c>
      <c r="H1613" s="1">
        <v>43917</v>
      </c>
      <c r="I1613" t="str">
        <f t="shared" si="51"/>
        <v>43917</v>
      </c>
      <c r="J1613" t="str">
        <f t="shared" ref="J1613:J1676" si="52">I1613&amp;C1613&amp;G1613</f>
        <v>43917GitegaWheat</v>
      </c>
      <c r="K1613">
        <v>84</v>
      </c>
      <c r="L1613">
        <v>78</v>
      </c>
      <c r="M1613" t="s">
        <v>5</v>
      </c>
      <c r="N1613" t="s">
        <v>6</v>
      </c>
      <c r="O1613">
        <v>1</v>
      </c>
      <c r="P1613" s="1">
        <v>43923.055497685185</v>
      </c>
    </row>
    <row r="1614" spans="1:16" x14ac:dyDescent="0.25">
      <c r="A1614">
        <v>528973</v>
      </c>
      <c r="B1614" t="s">
        <v>0</v>
      </c>
      <c r="C1614" t="s">
        <v>16</v>
      </c>
      <c r="D1614" t="s">
        <v>7</v>
      </c>
      <c r="E1614" t="s">
        <v>3</v>
      </c>
      <c r="F1614" t="s">
        <v>3</v>
      </c>
      <c r="G1614" t="s">
        <v>4</v>
      </c>
      <c r="H1614" s="1">
        <v>43917</v>
      </c>
      <c r="I1614" t="str">
        <f t="shared" si="51"/>
        <v>43917</v>
      </c>
      <c r="J1614" t="str">
        <f t="shared" si="52"/>
        <v>43917GicumbiCowpeas</v>
      </c>
      <c r="K1614">
        <v>136</v>
      </c>
      <c r="L1614">
        <v>124</v>
      </c>
      <c r="M1614" t="s">
        <v>5</v>
      </c>
      <c r="N1614" t="s">
        <v>6</v>
      </c>
      <c r="O1614">
        <v>1</v>
      </c>
      <c r="P1614" s="1">
        <v>43923.055509259262</v>
      </c>
    </row>
    <row r="1615" spans="1:16" x14ac:dyDescent="0.25">
      <c r="A1615">
        <v>528979</v>
      </c>
      <c r="B1615" t="s">
        <v>0</v>
      </c>
      <c r="C1615" t="s">
        <v>33</v>
      </c>
      <c r="D1615" t="s">
        <v>1</v>
      </c>
      <c r="E1615" t="s">
        <v>29</v>
      </c>
      <c r="F1615" t="s">
        <v>30</v>
      </c>
      <c r="G1615" t="s">
        <v>31</v>
      </c>
      <c r="H1615" s="1">
        <v>43917</v>
      </c>
      <c r="I1615" t="str">
        <f t="shared" si="51"/>
        <v>43917</v>
      </c>
      <c r="J1615" t="str">
        <f t="shared" si="52"/>
        <v>43917KabaleDry Maize</v>
      </c>
      <c r="K1615">
        <v>41</v>
      </c>
      <c r="L1615">
        <v>29</v>
      </c>
      <c r="M1615" t="s">
        <v>5</v>
      </c>
      <c r="N1615" t="s">
        <v>6</v>
      </c>
      <c r="O1615">
        <v>1</v>
      </c>
      <c r="P1615" s="1">
        <v>43923.055543981478</v>
      </c>
    </row>
    <row r="1616" spans="1:16" x14ac:dyDescent="0.25">
      <c r="A1616">
        <v>528980</v>
      </c>
      <c r="B1616" t="s">
        <v>0</v>
      </c>
      <c r="C1616" t="s">
        <v>35</v>
      </c>
      <c r="D1616" t="s">
        <v>11</v>
      </c>
      <c r="E1616" t="s">
        <v>29</v>
      </c>
      <c r="F1616" t="s">
        <v>30</v>
      </c>
      <c r="G1616" t="s">
        <v>31</v>
      </c>
      <c r="H1616" s="1">
        <v>43917</v>
      </c>
      <c r="I1616" t="str">
        <f t="shared" si="51"/>
        <v>43917</v>
      </c>
      <c r="J1616" t="str">
        <f t="shared" si="52"/>
        <v>43917NgoziDry Maize</v>
      </c>
      <c r="K1616">
        <v>45</v>
      </c>
      <c r="L1616">
        <v>42</v>
      </c>
      <c r="M1616" t="s">
        <v>5</v>
      </c>
      <c r="N1616" t="s">
        <v>6</v>
      </c>
      <c r="O1616">
        <v>1</v>
      </c>
      <c r="P1616" s="1">
        <v>43923.055543981478</v>
      </c>
    </row>
    <row r="1617" spans="1:16" x14ac:dyDescent="0.25">
      <c r="A1617">
        <v>528986</v>
      </c>
      <c r="B1617" t="s">
        <v>0</v>
      </c>
      <c r="C1617" t="s">
        <v>42</v>
      </c>
      <c r="D1617" t="s">
        <v>41</v>
      </c>
      <c r="E1617" t="s">
        <v>22</v>
      </c>
      <c r="F1617" t="s">
        <v>23</v>
      </c>
      <c r="G1617" t="s">
        <v>23</v>
      </c>
      <c r="H1617" s="1">
        <v>43917</v>
      </c>
      <c r="I1617" t="str">
        <f t="shared" si="51"/>
        <v>43917</v>
      </c>
      <c r="J1617" t="str">
        <f t="shared" si="52"/>
        <v>43917KigomaRice</v>
      </c>
      <c r="K1617">
        <v>96</v>
      </c>
      <c r="L1617">
        <v>82</v>
      </c>
      <c r="M1617" t="s">
        <v>5</v>
      </c>
      <c r="N1617" t="s">
        <v>6</v>
      </c>
      <c r="O1617">
        <v>1</v>
      </c>
      <c r="P1617" s="1">
        <v>43923.055601851855</v>
      </c>
    </row>
    <row r="1618" spans="1:16" x14ac:dyDescent="0.25">
      <c r="A1618">
        <v>528988</v>
      </c>
      <c r="B1618" t="s">
        <v>0</v>
      </c>
      <c r="C1618" t="s">
        <v>25</v>
      </c>
      <c r="D1618" t="s">
        <v>1</v>
      </c>
      <c r="E1618" t="s">
        <v>13</v>
      </c>
      <c r="F1618" t="s">
        <v>13</v>
      </c>
      <c r="G1618" t="s">
        <v>28</v>
      </c>
      <c r="H1618" s="1">
        <v>43917</v>
      </c>
      <c r="I1618" t="str">
        <f t="shared" si="51"/>
        <v>43917</v>
      </c>
      <c r="J1618" t="str">
        <f t="shared" si="52"/>
        <v>43917MasindiRed Beans</v>
      </c>
      <c r="K1618">
        <v>83</v>
      </c>
      <c r="L1618">
        <v>77</v>
      </c>
      <c r="M1618" t="s">
        <v>5</v>
      </c>
      <c r="N1618" t="s">
        <v>6</v>
      </c>
      <c r="O1618">
        <v>1</v>
      </c>
      <c r="P1618" s="1">
        <v>43923.055659722224</v>
      </c>
    </row>
    <row r="1619" spans="1:16" x14ac:dyDescent="0.25">
      <c r="A1619">
        <v>529001</v>
      </c>
      <c r="B1619" t="s">
        <v>0</v>
      </c>
      <c r="C1619" t="s">
        <v>35</v>
      </c>
      <c r="D1619" t="s">
        <v>11</v>
      </c>
      <c r="E1619" t="s">
        <v>9</v>
      </c>
      <c r="F1619" t="s">
        <v>17</v>
      </c>
      <c r="G1619" t="s">
        <v>18</v>
      </c>
      <c r="H1619" s="1">
        <v>43917</v>
      </c>
      <c r="I1619" t="str">
        <f t="shared" si="51"/>
        <v>43917</v>
      </c>
      <c r="J1619" t="str">
        <f t="shared" si="52"/>
        <v>43917NgoziRed Sorghum</v>
      </c>
      <c r="K1619">
        <v>73</v>
      </c>
      <c r="L1619">
        <v>70</v>
      </c>
      <c r="M1619" t="s">
        <v>5</v>
      </c>
      <c r="N1619" t="s">
        <v>6</v>
      </c>
      <c r="O1619">
        <v>1</v>
      </c>
      <c r="P1619" s="1">
        <v>43923.055787037039</v>
      </c>
    </row>
    <row r="1620" spans="1:16" x14ac:dyDescent="0.25">
      <c r="A1620">
        <v>529008</v>
      </c>
      <c r="B1620" t="s">
        <v>0</v>
      </c>
      <c r="C1620" t="s">
        <v>36</v>
      </c>
      <c r="D1620" t="s">
        <v>7</v>
      </c>
      <c r="E1620" t="s">
        <v>22</v>
      </c>
      <c r="F1620" t="s">
        <v>23</v>
      </c>
      <c r="G1620" t="s">
        <v>24</v>
      </c>
      <c r="H1620" s="1">
        <v>43917</v>
      </c>
      <c r="I1620" t="str">
        <f t="shared" si="51"/>
        <v>43917</v>
      </c>
      <c r="J1620" t="str">
        <f t="shared" si="52"/>
        <v>43917KimironkoImported Rice</v>
      </c>
      <c r="K1620">
        <v>158</v>
      </c>
      <c r="L1620">
        <v>136</v>
      </c>
      <c r="M1620" t="s">
        <v>5</v>
      </c>
      <c r="N1620" t="s">
        <v>6</v>
      </c>
      <c r="O1620">
        <v>1</v>
      </c>
      <c r="P1620" s="1">
        <v>43923.055810185186</v>
      </c>
    </row>
    <row r="1621" spans="1:16" x14ac:dyDescent="0.25">
      <c r="A1621">
        <v>529016</v>
      </c>
      <c r="B1621" t="s">
        <v>0</v>
      </c>
      <c r="C1621" t="s">
        <v>27</v>
      </c>
      <c r="D1621" t="s">
        <v>11</v>
      </c>
      <c r="E1621" t="s">
        <v>9</v>
      </c>
      <c r="F1621" t="s">
        <v>20</v>
      </c>
      <c r="G1621" t="s">
        <v>21</v>
      </c>
      <c r="H1621" s="1">
        <v>43917</v>
      </c>
      <c r="I1621" t="str">
        <f t="shared" si="51"/>
        <v>43917</v>
      </c>
      <c r="J1621" t="str">
        <f t="shared" si="52"/>
        <v>43917BujumburaMillet Grain</v>
      </c>
      <c r="K1621">
        <v>84</v>
      </c>
      <c r="L1621">
        <v>78</v>
      </c>
      <c r="M1621" t="s">
        <v>5</v>
      </c>
      <c r="N1621" t="s">
        <v>6</v>
      </c>
      <c r="O1621">
        <v>1</v>
      </c>
      <c r="P1621" s="1">
        <v>43923.055868055555</v>
      </c>
    </row>
    <row r="1622" spans="1:16" x14ac:dyDescent="0.25">
      <c r="A1622">
        <v>529022</v>
      </c>
      <c r="B1622" t="s">
        <v>0</v>
      </c>
      <c r="C1622" t="s">
        <v>16</v>
      </c>
      <c r="D1622" t="s">
        <v>7</v>
      </c>
      <c r="E1622" t="s">
        <v>13</v>
      </c>
      <c r="F1622" t="s">
        <v>13</v>
      </c>
      <c r="G1622" t="s">
        <v>14</v>
      </c>
      <c r="H1622" s="1">
        <v>43917</v>
      </c>
      <c r="I1622" t="str">
        <f t="shared" si="51"/>
        <v>43917</v>
      </c>
      <c r="J1622" t="str">
        <f t="shared" si="52"/>
        <v>43917GicumbiMixed Beans</v>
      </c>
      <c r="K1622">
        <v>62</v>
      </c>
      <c r="L1622">
        <v>59</v>
      </c>
      <c r="M1622" t="s">
        <v>5</v>
      </c>
      <c r="N1622" t="s">
        <v>6</v>
      </c>
      <c r="O1622">
        <v>1</v>
      </c>
      <c r="P1622" s="1">
        <v>43923.055914351855</v>
      </c>
    </row>
    <row r="1623" spans="1:16" x14ac:dyDescent="0.25">
      <c r="A1623">
        <v>529034</v>
      </c>
      <c r="B1623" t="s">
        <v>0</v>
      </c>
      <c r="C1623" t="s">
        <v>34</v>
      </c>
      <c r="D1623" t="s">
        <v>1</v>
      </c>
      <c r="E1623" t="s">
        <v>13</v>
      </c>
      <c r="F1623" t="s">
        <v>13</v>
      </c>
      <c r="G1623" t="s">
        <v>37</v>
      </c>
      <c r="H1623" s="1">
        <v>43917</v>
      </c>
      <c r="I1623" t="str">
        <f t="shared" si="51"/>
        <v>43917</v>
      </c>
      <c r="J1623" t="str">
        <f t="shared" si="52"/>
        <v>43917LiraGreen Gram</v>
      </c>
      <c r="K1623">
        <v>91</v>
      </c>
      <c r="L1623">
        <v>83</v>
      </c>
      <c r="M1623" t="s">
        <v>5</v>
      </c>
      <c r="N1623" t="s">
        <v>6</v>
      </c>
      <c r="O1623">
        <v>1</v>
      </c>
      <c r="P1623" s="1">
        <v>43923.055983796294</v>
      </c>
    </row>
    <row r="1624" spans="1:16" x14ac:dyDescent="0.25">
      <c r="A1624">
        <v>529042</v>
      </c>
      <c r="B1624" t="s">
        <v>0</v>
      </c>
      <c r="C1624" t="s">
        <v>35</v>
      </c>
      <c r="D1624" t="s">
        <v>11</v>
      </c>
      <c r="E1624" t="s">
        <v>13</v>
      </c>
      <c r="F1624" t="s">
        <v>13</v>
      </c>
      <c r="G1624" t="s">
        <v>26</v>
      </c>
      <c r="H1624" s="1">
        <v>43917</v>
      </c>
      <c r="I1624" t="str">
        <f t="shared" si="51"/>
        <v>43917</v>
      </c>
      <c r="J1624" t="str">
        <f t="shared" si="52"/>
        <v>43917NgoziYellow Beans</v>
      </c>
      <c r="K1624">
        <v>123</v>
      </c>
      <c r="L1624">
        <v>117</v>
      </c>
      <c r="M1624" t="s">
        <v>5</v>
      </c>
      <c r="N1624" t="s">
        <v>6</v>
      </c>
      <c r="O1624">
        <v>1</v>
      </c>
      <c r="P1624" s="1">
        <v>43923.056064814817</v>
      </c>
    </row>
    <row r="1625" spans="1:16" x14ac:dyDescent="0.25">
      <c r="A1625">
        <v>529045</v>
      </c>
      <c r="B1625" t="s">
        <v>0</v>
      </c>
      <c r="C1625" t="s">
        <v>33</v>
      </c>
      <c r="D1625" t="s">
        <v>1</v>
      </c>
      <c r="E1625" t="s">
        <v>9</v>
      </c>
      <c r="F1625" t="s">
        <v>17</v>
      </c>
      <c r="G1625" t="s">
        <v>18</v>
      </c>
      <c r="H1625" s="1">
        <v>43917</v>
      </c>
      <c r="I1625" t="str">
        <f t="shared" si="51"/>
        <v>43917</v>
      </c>
      <c r="J1625" t="str">
        <f t="shared" si="52"/>
        <v>43917KabaleRed Sorghum</v>
      </c>
      <c r="K1625">
        <v>41</v>
      </c>
      <c r="L1625">
        <v>33</v>
      </c>
      <c r="M1625" t="s">
        <v>5</v>
      </c>
      <c r="N1625" t="s">
        <v>6</v>
      </c>
      <c r="O1625">
        <v>1</v>
      </c>
      <c r="P1625" s="1">
        <v>43923.056087962963</v>
      </c>
    </row>
    <row r="1626" spans="1:16" x14ac:dyDescent="0.25">
      <c r="A1626">
        <v>529048</v>
      </c>
      <c r="B1626" t="s">
        <v>0</v>
      </c>
      <c r="C1626" t="s">
        <v>25</v>
      </c>
      <c r="D1626" t="s">
        <v>1</v>
      </c>
      <c r="E1626" t="s">
        <v>22</v>
      </c>
      <c r="F1626" t="s">
        <v>23</v>
      </c>
      <c r="G1626" t="s">
        <v>24</v>
      </c>
      <c r="H1626" s="1">
        <v>43917</v>
      </c>
      <c r="I1626" t="str">
        <f t="shared" si="51"/>
        <v>43917</v>
      </c>
      <c r="J1626" t="str">
        <f t="shared" si="52"/>
        <v>43917MasindiImported Rice</v>
      </c>
      <c r="K1626">
        <v>111</v>
      </c>
      <c r="L1626">
        <v>105</v>
      </c>
      <c r="M1626" t="s">
        <v>5</v>
      </c>
      <c r="N1626" t="s">
        <v>6</v>
      </c>
      <c r="O1626">
        <v>1</v>
      </c>
      <c r="P1626" s="1">
        <v>43923.05609953704</v>
      </c>
    </row>
    <row r="1627" spans="1:16" x14ac:dyDescent="0.25">
      <c r="A1627">
        <v>529050</v>
      </c>
      <c r="B1627" t="s">
        <v>0</v>
      </c>
      <c r="C1627" t="s">
        <v>27</v>
      </c>
      <c r="D1627" t="s">
        <v>11</v>
      </c>
      <c r="E1627" t="s">
        <v>22</v>
      </c>
      <c r="F1627" t="s">
        <v>23</v>
      </c>
      <c r="G1627" t="s">
        <v>24</v>
      </c>
      <c r="H1627" s="1">
        <v>43917</v>
      </c>
      <c r="I1627" t="str">
        <f t="shared" si="51"/>
        <v>43917</v>
      </c>
      <c r="J1627" t="str">
        <f t="shared" si="52"/>
        <v>43917BujumburaImported Rice</v>
      </c>
      <c r="K1627">
        <v>157</v>
      </c>
      <c r="L1627">
        <v>151</v>
      </c>
      <c r="M1627" t="s">
        <v>5</v>
      </c>
      <c r="N1627" t="s">
        <v>6</v>
      </c>
      <c r="O1627">
        <v>1</v>
      </c>
      <c r="P1627" s="1">
        <v>43923.05609953704</v>
      </c>
    </row>
    <row r="1628" spans="1:16" x14ac:dyDescent="0.25">
      <c r="A1628">
        <v>529051</v>
      </c>
      <c r="B1628" t="s">
        <v>0</v>
      </c>
      <c r="C1628" t="s">
        <v>32</v>
      </c>
      <c r="D1628" t="s">
        <v>1</v>
      </c>
      <c r="E1628" t="s">
        <v>9</v>
      </c>
      <c r="F1628" t="s">
        <v>17</v>
      </c>
      <c r="G1628" t="s">
        <v>18</v>
      </c>
      <c r="H1628" s="1">
        <v>43917</v>
      </c>
      <c r="I1628" t="str">
        <f t="shared" si="51"/>
        <v>43917</v>
      </c>
      <c r="J1628" t="str">
        <f t="shared" si="52"/>
        <v>43917KapchorwaRed Sorghum</v>
      </c>
      <c r="K1628">
        <v>41</v>
      </c>
      <c r="L1628">
        <v>28</v>
      </c>
      <c r="M1628" t="s">
        <v>5</v>
      </c>
      <c r="N1628" t="s">
        <v>6</v>
      </c>
      <c r="O1628">
        <v>1</v>
      </c>
      <c r="P1628" s="1">
        <v>43923.056111111109</v>
      </c>
    </row>
    <row r="1629" spans="1:16" x14ac:dyDescent="0.25">
      <c r="A1629">
        <v>529052</v>
      </c>
      <c r="B1629" t="s">
        <v>0</v>
      </c>
      <c r="C1629" t="s">
        <v>44</v>
      </c>
      <c r="D1629" t="s">
        <v>41</v>
      </c>
      <c r="E1629" t="s">
        <v>3</v>
      </c>
      <c r="F1629" t="s">
        <v>3</v>
      </c>
      <c r="G1629" t="s">
        <v>4</v>
      </c>
      <c r="H1629" s="1">
        <v>43917</v>
      </c>
      <c r="I1629" t="str">
        <f t="shared" si="51"/>
        <v>43917</v>
      </c>
      <c r="J1629" t="str">
        <f t="shared" si="52"/>
        <v>43917ArushaCowpeas</v>
      </c>
      <c r="K1629">
        <v>71</v>
      </c>
      <c r="L1629">
        <v>64</v>
      </c>
      <c r="M1629" t="s">
        <v>5</v>
      </c>
      <c r="N1629" t="s">
        <v>6</v>
      </c>
      <c r="O1629">
        <v>1</v>
      </c>
      <c r="P1629" s="1">
        <v>43923.056111111109</v>
      </c>
    </row>
    <row r="1630" spans="1:16" x14ac:dyDescent="0.25">
      <c r="A1630">
        <v>529056</v>
      </c>
      <c r="B1630" t="s">
        <v>0</v>
      </c>
      <c r="C1630" t="s">
        <v>38</v>
      </c>
      <c r="D1630" t="s">
        <v>1</v>
      </c>
      <c r="E1630" t="s">
        <v>3</v>
      </c>
      <c r="F1630" t="s">
        <v>3</v>
      </c>
      <c r="G1630" t="s">
        <v>15</v>
      </c>
      <c r="H1630" s="1">
        <v>43917</v>
      </c>
      <c r="I1630" t="str">
        <f t="shared" si="51"/>
        <v>43917</v>
      </c>
      <c r="J1630" t="str">
        <f t="shared" si="52"/>
        <v>43917GuluGreen Peas</v>
      </c>
      <c r="K1630">
        <v>166</v>
      </c>
      <c r="L1630">
        <v>138</v>
      </c>
      <c r="M1630" t="s">
        <v>5</v>
      </c>
      <c r="N1630" t="s">
        <v>6</v>
      </c>
      <c r="O1630">
        <v>1</v>
      </c>
      <c r="P1630" s="1">
        <v>43923.056134259263</v>
      </c>
    </row>
    <row r="1631" spans="1:16" x14ac:dyDescent="0.25">
      <c r="A1631">
        <v>529059</v>
      </c>
      <c r="B1631" t="s">
        <v>0</v>
      </c>
      <c r="C1631" t="s">
        <v>19</v>
      </c>
      <c r="D1631" t="s">
        <v>11</v>
      </c>
      <c r="E1631" t="s">
        <v>3</v>
      </c>
      <c r="F1631" t="s">
        <v>3</v>
      </c>
      <c r="G1631" t="s">
        <v>39</v>
      </c>
      <c r="H1631" s="1">
        <v>43917</v>
      </c>
      <c r="I1631" t="str">
        <f t="shared" si="51"/>
        <v>43917</v>
      </c>
      <c r="J1631" t="str">
        <f t="shared" si="52"/>
        <v>43917KoberoDry Peas</v>
      </c>
      <c r="K1631">
        <v>168</v>
      </c>
      <c r="L1631">
        <v>157</v>
      </c>
      <c r="M1631" t="s">
        <v>5</v>
      </c>
      <c r="N1631" t="s">
        <v>6</v>
      </c>
      <c r="O1631">
        <v>1</v>
      </c>
      <c r="P1631" s="1">
        <v>43923.056180555555</v>
      </c>
    </row>
    <row r="1632" spans="1:16" x14ac:dyDescent="0.25">
      <c r="A1632">
        <v>529062</v>
      </c>
      <c r="B1632" t="s">
        <v>0</v>
      </c>
      <c r="C1632" t="s">
        <v>19</v>
      </c>
      <c r="D1632" t="s">
        <v>11</v>
      </c>
      <c r="E1632" t="s">
        <v>9</v>
      </c>
      <c r="F1632" t="s">
        <v>17</v>
      </c>
      <c r="G1632" t="s">
        <v>18</v>
      </c>
      <c r="H1632" s="1">
        <v>43917</v>
      </c>
      <c r="I1632" t="str">
        <f t="shared" si="51"/>
        <v>43917</v>
      </c>
      <c r="J1632" t="str">
        <f t="shared" si="52"/>
        <v>43917KoberoRed Sorghum</v>
      </c>
      <c r="K1632">
        <v>73</v>
      </c>
      <c r="L1632">
        <v>67</v>
      </c>
      <c r="M1632" t="s">
        <v>5</v>
      </c>
      <c r="N1632" t="s">
        <v>6</v>
      </c>
      <c r="O1632">
        <v>1</v>
      </c>
      <c r="P1632" s="1">
        <v>43923.056226851855</v>
      </c>
    </row>
    <row r="1633" spans="1:16" x14ac:dyDescent="0.25">
      <c r="A1633">
        <v>529063</v>
      </c>
      <c r="B1633" t="s">
        <v>0</v>
      </c>
      <c r="C1633" t="s">
        <v>35</v>
      </c>
      <c r="D1633" t="s">
        <v>11</v>
      </c>
      <c r="E1633" t="s">
        <v>9</v>
      </c>
      <c r="F1633" t="s">
        <v>20</v>
      </c>
      <c r="G1633" t="s">
        <v>21</v>
      </c>
      <c r="H1633" s="1">
        <v>43917</v>
      </c>
      <c r="I1633" t="str">
        <f t="shared" si="51"/>
        <v>43917</v>
      </c>
      <c r="J1633" t="str">
        <f t="shared" si="52"/>
        <v>43917NgoziMillet Grain</v>
      </c>
      <c r="K1633">
        <v>84</v>
      </c>
      <c r="L1633">
        <v>81</v>
      </c>
      <c r="M1633" t="s">
        <v>5</v>
      </c>
      <c r="N1633" t="s">
        <v>6</v>
      </c>
      <c r="O1633">
        <v>1</v>
      </c>
      <c r="P1633" s="1">
        <v>43923.056238425925</v>
      </c>
    </row>
    <row r="1634" spans="1:16" x14ac:dyDescent="0.25">
      <c r="A1634">
        <v>529066</v>
      </c>
      <c r="B1634" t="s">
        <v>0</v>
      </c>
      <c r="C1634" t="s">
        <v>2</v>
      </c>
      <c r="D1634" t="s">
        <v>1</v>
      </c>
      <c r="E1634" t="s">
        <v>13</v>
      </c>
      <c r="F1634" t="s">
        <v>13</v>
      </c>
      <c r="G1634" t="s">
        <v>40</v>
      </c>
      <c r="H1634" s="1">
        <v>43917</v>
      </c>
      <c r="I1634" t="str">
        <f t="shared" si="51"/>
        <v>43917</v>
      </c>
      <c r="J1634" t="str">
        <f t="shared" si="52"/>
        <v>43917KampalaBlack Beans (Dolichos)</v>
      </c>
      <c r="K1634">
        <v>91</v>
      </c>
      <c r="L1634">
        <v>83</v>
      </c>
      <c r="M1634" t="s">
        <v>5</v>
      </c>
      <c r="N1634" t="s">
        <v>6</v>
      </c>
      <c r="O1634">
        <v>1</v>
      </c>
      <c r="P1634" s="1">
        <v>43923.056273148148</v>
      </c>
    </row>
    <row r="1635" spans="1:16" x14ac:dyDescent="0.25">
      <c r="A1635">
        <v>529069</v>
      </c>
      <c r="B1635" t="s">
        <v>0</v>
      </c>
      <c r="C1635" t="s">
        <v>8</v>
      </c>
      <c r="D1635" t="s">
        <v>7</v>
      </c>
      <c r="E1635" t="s">
        <v>9</v>
      </c>
      <c r="F1635" t="s">
        <v>20</v>
      </c>
      <c r="G1635" t="s">
        <v>21</v>
      </c>
      <c r="H1635" s="1">
        <v>43917</v>
      </c>
      <c r="I1635" t="str">
        <f t="shared" si="51"/>
        <v>43917</v>
      </c>
      <c r="J1635" t="str">
        <f t="shared" si="52"/>
        <v>43917RuhengeriMillet Grain</v>
      </c>
      <c r="K1635">
        <v>90</v>
      </c>
      <c r="L1635">
        <v>79</v>
      </c>
      <c r="M1635" t="s">
        <v>5</v>
      </c>
      <c r="N1635" t="s">
        <v>6</v>
      </c>
      <c r="O1635">
        <v>1</v>
      </c>
      <c r="P1635" s="1">
        <v>43923.056284722225</v>
      </c>
    </row>
    <row r="1636" spans="1:16" x14ac:dyDescent="0.25">
      <c r="A1636">
        <v>529076</v>
      </c>
      <c r="B1636" t="s">
        <v>0</v>
      </c>
      <c r="C1636" t="s">
        <v>8</v>
      </c>
      <c r="D1636" t="s">
        <v>7</v>
      </c>
      <c r="E1636" t="s">
        <v>13</v>
      </c>
      <c r="F1636" t="s">
        <v>13</v>
      </c>
      <c r="G1636" t="s">
        <v>28</v>
      </c>
      <c r="H1636" s="1">
        <v>43917</v>
      </c>
      <c r="I1636" t="str">
        <f t="shared" si="51"/>
        <v>43917</v>
      </c>
      <c r="J1636" t="str">
        <f t="shared" si="52"/>
        <v>43917RuhengeriRed Beans</v>
      </c>
      <c r="K1636">
        <v>85</v>
      </c>
      <c r="L1636">
        <v>79</v>
      </c>
      <c r="M1636" t="s">
        <v>5</v>
      </c>
      <c r="N1636" t="s">
        <v>6</v>
      </c>
      <c r="O1636">
        <v>1</v>
      </c>
      <c r="P1636" s="1">
        <v>43923.056307870371</v>
      </c>
    </row>
    <row r="1637" spans="1:16" x14ac:dyDescent="0.25">
      <c r="A1637">
        <v>529080</v>
      </c>
      <c r="B1637" t="s">
        <v>0</v>
      </c>
      <c r="C1637" t="s">
        <v>44</v>
      </c>
      <c r="D1637" t="s">
        <v>41</v>
      </c>
      <c r="E1637" t="s">
        <v>29</v>
      </c>
      <c r="F1637" t="s">
        <v>30</v>
      </c>
      <c r="G1637" t="s">
        <v>31</v>
      </c>
      <c r="H1637" s="1">
        <v>43917</v>
      </c>
      <c r="I1637" t="str">
        <f t="shared" si="51"/>
        <v>43917</v>
      </c>
      <c r="J1637" t="str">
        <f t="shared" si="52"/>
        <v>43917ArushaDry Maize</v>
      </c>
      <c r="K1637">
        <v>30</v>
      </c>
      <c r="L1637">
        <v>25</v>
      </c>
      <c r="M1637" t="s">
        <v>5</v>
      </c>
      <c r="N1637" t="s">
        <v>6</v>
      </c>
      <c r="O1637">
        <v>1</v>
      </c>
      <c r="P1637" s="1">
        <v>43923.056331018517</v>
      </c>
    </row>
    <row r="1638" spans="1:16" x14ac:dyDescent="0.25">
      <c r="A1638">
        <v>529082</v>
      </c>
      <c r="B1638" t="s">
        <v>0</v>
      </c>
      <c r="C1638" t="s">
        <v>12</v>
      </c>
      <c r="D1638" t="s">
        <v>11</v>
      </c>
      <c r="E1638" t="s">
        <v>13</v>
      </c>
      <c r="F1638" t="s">
        <v>13</v>
      </c>
      <c r="G1638" t="s">
        <v>26</v>
      </c>
      <c r="H1638" s="1">
        <v>43917</v>
      </c>
      <c r="I1638" t="str">
        <f t="shared" si="51"/>
        <v>43917</v>
      </c>
      <c r="J1638" t="str">
        <f t="shared" si="52"/>
        <v>43917GitegaYellow Beans</v>
      </c>
      <c r="K1638">
        <v>112</v>
      </c>
      <c r="L1638">
        <v>106</v>
      </c>
      <c r="M1638" t="s">
        <v>5</v>
      </c>
      <c r="N1638" t="s">
        <v>6</v>
      </c>
      <c r="O1638">
        <v>1</v>
      </c>
      <c r="P1638" s="1">
        <v>43923.056342592594</v>
      </c>
    </row>
    <row r="1639" spans="1:16" x14ac:dyDescent="0.25">
      <c r="A1639">
        <v>529088</v>
      </c>
      <c r="B1639" t="s">
        <v>0</v>
      </c>
      <c r="C1639" t="s">
        <v>43</v>
      </c>
      <c r="D1639" t="s">
        <v>41</v>
      </c>
      <c r="E1639" t="s">
        <v>3</v>
      </c>
      <c r="F1639" t="s">
        <v>3</v>
      </c>
      <c r="G1639" t="s">
        <v>15</v>
      </c>
      <c r="H1639" s="1">
        <v>43917</v>
      </c>
      <c r="I1639" t="str">
        <f t="shared" si="51"/>
        <v>43917</v>
      </c>
      <c r="J1639" t="str">
        <f t="shared" si="52"/>
        <v>43917Dar es salaamGreen Peas</v>
      </c>
      <c r="K1639">
        <v>59</v>
      </c>
      <c r="L1639">
        <v>55</v>
      </c>
      <c r="M1639" t="s">
        <v>5</v>
      </c>
      <c r="N1639" t="s">
        <v>6</v>
      </c>
      <c r="O1639">
        <v>1</v>
      </c>
      <c r="P1639" s="1">
        <v>43923.05636574074</v>
      </c>
    </row>
    <row r="1640" spans="1:16" x14ac:dyDescent="0.25">
      <c r="A1640">
        <v>529091</v>
      </c>
      <c r="B1640" t="s">
        <v>0</v>
      </c>
      <c r="C1640" t="s">
        <v>44</v>
      </c>
      <c r="D1640" t="s">
        <v>41</v>
      </c>
      <c r="E1640" t="s">
        <v>13</v>
      </c>
      <c r="F1640" t="s">
        <v>13</v>
      </c>
      <c r="G1640" t="s">
        <v>28</v>
      </c>
      <c r="H1640" s="1">
        <v>43917</v>
      </c>
      <c r="I1640" t="str">
        <f t="shared" si="51"/>
        <v>43917</v>
      </c>
      <c r="J1640" t="str">
        <f t="shared" si="52"/>
        <v>43917ArushaRed Beans</v>
      </c>
      <c r="K1640">
        <v>68</v>
      </c>
      <c r="L1640">
        <v>64</v>
      </c>
      <c r="M1640" t="s">
        <v>5</v>
      </c>
      <c r="N1640" t="s">
        <v>6</v>
      </c>
      <c r="O1640">
        <v>1</v>
      </c>
      <c r="P1640" s="1">
        <v>43923.056388888886</v>
      </c>
    </row>
    <row r="1641" spans="1:16" x14ac:dyDescent="0.25">
      <c r="A1641">
        <v>529096</v>
      </c>
      <c r="B1641" t="s">
        <v>0</v>
      </c>
      <c r="C1641" t="s">
        <v>8</v>
      </c>
      <c r="D1641" t="s">
        <v>7</v>
      </c>
      <c r="E1641" t="s">
        <v>13</v>
      </c>
      <c r="F1641" t="s">
        <v>13</v>
      </c>
      <c r="G1641" t="s">
        <v>14</v>
      </c>
      <c r="H1641" s="1">
        <v>43917</v>
      </c>
      <c r="I1641" t="str">
        <f t="shared" si="51"/>
        <v>43917</v>
      </c>
      <c r="J1641" t="str">
        <f t="shared" si="52"/>
        <v>43917RuhengeriMixed Beans</v>
      </c>
      <c r="K1641">
        <v>62</v>
      </c>
      <c r="L1641">
        <v>57</v>
      </c>
      <c r="M1641" t="s">
        <v>5</v>
      </c>
      <c r="N1641" t="s">
        <v>6</v>
      </c>
      <c r="O1641">
        <v>1</v>
      </c>
      <c r="P1641" s="1">
        <v>43923.056423611109</v>
      </c>
    </row>
    <row r="1642" spans="1:16" x14ac:dyDescent="0.25">
      <c r="A1642">
        <v>529107</v>
      </c>
      <c r="B1642" t="s">
        <v>0</v>
      </c>
      <c r="C1642" t="s">
        <v>43</v>
      </c>
      <c r="D1642" t="s">
        <v>41</v>
      </c>
      <c r="E1642" t="s">
        <v>29</v>
      </c>
      <c r="F1642" t="s">
        <v>30</v>
      </c>
      <c r="G1642" t="s">
        <v>31</v>
      </c>
      <c r="H1642" s="1">
        <v>43917</v>
      </c>
      <c r="I1642" t="str">
        <f t="shared" si="51"/>
        <v>43917</v>
      </c>
      <c r="J1642" t="str">
        <f t="shared" si="52"/>
        <v>43917Dar es salaamDry Maize</v>
      </c>
      <c r="K1642">
        <v>30</v>
      </c>
      <c r="L1642">
        <v>24</v>
      </c>
      <c r="M1642" t="s">
        <v>5</v>
      </c>
      <c r="N1642" t="s">
        <v>6</v>
      </c>
      <c r="O1642">
        <v>1</v>
      </c>
      <c r="P1642" s="1">
        <v>43923.056504629632</v>
      </c>
    </row>
    <row r="1643" spans="1:16" x14ac:dyDescent="0.25">
      <c r="A1643">
        <v>529113</v>
      </c>
      <c r="B1643" t="s">
        <v>0</v>
      </c>
      <c r="C1643" t="s">
        <v>25</v>
      </c>
      <c r="D1643" t="s">
        <v>1</v>
      </c>
      <c r="E1643" t="s">
        <v>9</v>
      </c>
      <c r="F1643" t="s">
        <v>20</v>
      </c>
      <c r="G1643" t="s">
        <v>21</v>
      </c>
      <c r="H1643" s="1">
        <v>43917</v>
      </c>
      <c r="I1643" t="str">
        <f t="shared" si="51"/>
        <v>43917</v>
      </c>
      <c r="J1643" t="str">
        <f t="shared" si="52"/>
        <v>43917MasindiMillet Grain</v>
      </c>
      <c r="K1643">
        <v>55</v>
      </c>
      <c r="L1643">
        <v>46</v>
      </c>
      <c r="M1643" t="s">
        <v>5</v>
      </c>
      <c r="N1643" t="s">
        <v>6</v>
      </c>
      <c r="O1643">
        <v>1</v>
      </c>
      <c r="P1643" s="1">
        <v>43923.056597222225</v>
      </c>
    </row>
    <row r="1644" spans="1:16" x14ac:dyDescent="0.25">
      <c r="A1644">
        <v>529114</v>
      </c>
      <c r="B1644" t="s">
        <v>0</v>
      </c>
      <c r="C1644" t="s">
        <v>27</v>
      </c>
      <c r="D1644" t="s">
        <v>11</v>
      </c>
      <c r="E1644" t="s">
        <v>3</v>
      </c>
      <c r="F1644" t="s">
        <v>3</v>
      </c>
      <c r="G1644" t="s">
        <v>15</v>
      </c>
      <c r="H1644" s="1">
        <v>43917</v>
      </c>
      <c r="I1644" t="str">
        <f t="shared" si="51"/>
        <v>43917</v>
      </c>
      <c r="J1644" t="str">
        <f t="shared" si="52"/>
        <v>43917BujumburaGreen Peas</v>
      </c>
      <c r="K1644">
        <v>213</v>
      </c>
      <c r="L1644">
        <v>201</v>
      </c>
      <c r="M1644" t="s">
        <v>5</v>
      </c>
      <c r="N1644" t="s">
        <v>6</v>
      </c>
      <c r="O1644">
        <v>1</v>
      </c>
      <c r="P1644" s="1">
        <v>43923.056597222225</v>
      </c>
    </row>
    <row r="1645" spans="1:16" x14ac:dyDescent="0.25">
      <c r="A1645">
        <v>529117</v>
      </c>
      <c r="B1645" t="s">
        <v>0</v>
      </c>
      <c r="C1645" t="s">
        <v>34</v>
      </c>
      <c r="D1645" t="s">
        <v>1</v>
      </c>
      <c r="E1645" t="s">
        <v>13</v>
      </c>
      <c r="F1645" t="s">
        <v>13</v>
      </c>
      <c r="G1645" t="s">
        <v>14</v>
      </c>
      <c r="H1645" s="1">
        <v>43917</v>
      </c>
      <c r="I1645" t="str">
        <f t="shared" si="51"/>
        <v>43917</v>
      </c>
      <c r="J1645" t="str">
        <f t="shared" si="52"/>
        <v>43917LiraMixed Beans</v>
      </c>
      <c r="K1645">
        <v>83</v>
      </c>
      <c r="L1645">
        <v>77</v>
      </c>
      <c r="M1645" t="s">
        <v>5</v>
      </c>
      <c r="N1645" t="s">
        <v>6</v>
      </c>
      <c r="O1645">
        <v>1</v>
      </c>
      <c r="P1645" s="1">
        <v>43923.056620370371</v>
      </c>
    </row>
    <row r="1646" spans="1:16" x14ac:dyDescent="0.25">
      <c r="A1646">
        <v>529119</v>
      </c>
      <c r="B1646" t="s">
        <v>0</v>
      </c>
      <c r="C1646" t="s">
        <v>2</v>
      </c>
      <c r="D1646" t="s">
        <v>1</v>
      </c>
      <c r="E1646" t="s">
        <v>13</v>
      </c>
      <c r="F1646" t="s">
        <v>13</v>
      </c>
      <c r="G1646" t="s">
        <v>26</v>
      </c>
      <c r="H1646" s="1">
        <v>43917</v>
      </c>
      <c r="I1646" t="str">
        <f t="shared" si="51"/>
        <v>43917</v>
      </c>
      <c r="J1646" t="str">
        <f t="shared" si="52"/>
        <v>43917KampalaYellow Beans</v>
      </c>
      <c r="K1646">
        <v>116</v>
      </c>
      <c r="L1646">
        <v>108</v>
      </c>
      <c r="M1646" t="s">
        <v>5</v>
      </c>
      <c r="N1646" t="s">
        <v>6</v>
      </c>
      <c r="O1646">
        <v>1</v>
      </c>
      <c r="P1646" s="1">
        <v>43923.056620370371</v>
      </c>
    </row>
    <row r="1647" spans="1:16" x14ac:dyDescent="0.25">
      <c r="A1647">
        <v>529120</v>
      </c>
      <c r="B1647" t="s">
        <v>0</v>
      </c>
      <c r="C1647" t="s">
        <v>2</v>
      </c>
      <c r="D1647" t="s">
        <v>1</v>
      </c>
      <c r="E1647" t="s">
        <v>13</v>
      </c>
      <c r="F1647" t="s">
        <v>13</v>
      </c>
      <c r="G1647" t="s">
        <v>37</v>
      </c>
      <c r="H1647" s="1">
        <v>43917</v>
      </c>
      <c r="I1647" t="str">
        <f t="shared" si="51"/>
        <v>43917</v>
      </c>
      <c r="J1647" t="str">
        <f t="shared" si="52"/>
        <v>43917KampalaGreen Gram</v>
      </c>
      <c r="K1647">
        <v>105</v>
      </c>
      <c r="L1647">
        <v>97</v>
      </c>
      <c r="M1647" t="s">
        <v>5</v>
      </c>
      <c r="N1647" t="s">
        <v>6</v>
      </c>
      <c r="O1647">
        <v>1</v>
      </c>
      <c r="P1647" s="1">
        <v>43923.056620370371</v>
      </c>
    </row>
    <row r="1648" spans="1:16" x14ac:dyDescent="0.25">
      <c r="A1648">
        <v>529126</v>
      </c>
      <c r="B1648" t="s">
        <v>0</v>
      </c>
      <c r="C1648" t="s">
        <v>42</v>
      </c>
      <c r="D1648" t="s">
        <v>41</v>
      </c>
      <c r="E1648" t="s">
        <v>13</v>
      </c>
      <c r="F1648" t="s">
        <v>13</v>
      </c>
      <c r="G1648" t="s">
        <v>28</v>
      </c>
      <c r="H1648" s="1">
        <v>43917</v>
      </c>
      <c r="I1648" t="str">
        <f t="shared" si="51"/>
        <v>43917</v>
      </c>
      <c r="J1648" t="str">
        <f t="shared" si="52"/>
        <v>43917KigomaRed Beans</v>
      </c>
      <c r="K1648">
        <v>50</v>
      </c>
      <c r="L1648">
        <v>43</v>
      </c>
      <c r="M1648" t="s">
        <v>5</v>
      </c>
      <c r="N1648" t="s">
        <v>6</v>
      </c>
      <c r="O1648">
        <v>1</v>
      </c>
      <c r="P1648" s="1">
        <v>43923.056655092594</v>
      </c>
    </row>
    <row r="1649" spans="1:16" x14ac:dyDescent="0.25">
      <c r="A1649">
        <v>529127</v>
      </c>
      <c r="B1649" t="s">
        <v>0</v>
      </c>
      <c r="C1649" t="s">
        <v>44</v>
      </c>
      <c r="D1649" t="s">
        <v>41</v>
      </c>
      <c r="E1649" t="s">
        <v>13</v>
      </c>
      <c r="F1649" t="s">
        <v>13</v>
      </c>
      <c r="G1649" t="s">
        <v>26</v>
      </c>
      <c r="H1649" s="1">
        <v>43917</v>
      </c>
      <c r="I1649" t="str">
        <f t="shared" si="51"/>
        <v>43917</v>
      </c>
      <c r="J1649" t="str">
        <f t="shared" si="52"/>
        <v>43917ArushaYellow Beans</v>
      </c>
      <c r="K1649">
        <v>96</v>
      </c>
      <c r="L1649">
        <v>82</v>
      </c>
      <c r="M1649" t="s">
        <v>5</v>
      </c>
      <c r="N1649" t="s">
        <v>6</v>
      </c>
      <c r="O1649">
        <v>1</v>
      </c>
      <c r="P1649" s="1">
        <v>43923.056655092594</v>
      </c>
    </row>
    <row r="1650" spans="1:16" x14ac:dyDescent="0.25">
      <c r="A1650">
        <v>529129</v>
      </c>
      <c r="B1650" t="s">
        <v>0</v>
      </c>
      <c r="C1650" t="s">
        <v>34</v>
      </c>
      <c r="D1650" t="s">
        <v>1</v>
      </c>
      <c r="E1650" t="s">
        <v>3</v>
      </c>
      <c r="F1650" t="s">
        <v>3</v>
      </c>
      <c r="G1650" t="s">
        <v>4</v>
      </c>
      <c r="H1650" s="1">
        <v>43917</v>
      </c>
      <c r="I1650" t="str">
        <f t="shared" si="51"/>
        <v>43917</v>
      </c>
      <c r="J1650" t="str">
        <f t="shared" si="52"/>
        <v>43917LiraCowpeas</v>
      </c>
      <c r="K1650">
        <v>111</v>
      </c>
      <c r="L1650">
        <v>88</v>
      </c>
      <c r="M1650" t="s">
        <v>5</v>
      </c>
      <c r="N1650" t="s">
        <v>6</v>
      </c>
      <c r="O1650">
        <v>1</v>
      </c>
      <c r="P1650" s="1">
        <v>43923.056666666664</v>
      </c>
    </row>
    <row r="1651" spans="1:16" x14ac:dyDescent="0.25">
      <c r="A1651">
        <v>529132</v>
      </c>
      <c r="B1651" t="s">
        <v>0</v>
      </c>
      <c r="C1651" t="s">
        <v>43</v>
      </c>
      <c r="D1651" t="s">
        <v>41</v>
      </c>
      <c r="E1651" t="s">
        <v>22</v>
      </c>
      <c r="F1651" t="s">
        <v>23</v>
      </c>
      <c r="G1651" t="s">
        <v>23</v>
      </c>
      <c r="H1651" s="1">
        <v>43917</v>
      </c>
      <c r="I1651" t="str">
        <f t="shared" si="51"/>
        <v>43917</v>
      </c>
      <c r="J1651" t="str">
        <f t="shared" si="52"/>
        <v>43917Dar es salaamRice</v>
      </c>
      <c r="K1651">
        <v>109</v>
      </c>
      <c r="L1651">
        <v>105</v>
      </c>
      <c r="M1651" t="s">
        <v>5</v>
      </c>
      <c r="N1651" t="s">
        <v>6</v>
      </c>
      <c r="O1651">
        <v>1</v>
      </c>
      <c r="P1651" s="1">
        <v>43923.05667824074</v>
      </c>
    </row>
    <row r="1652" spans="1:16" x14ac:dyDescent="0.25">
      <c r="A1652">
        <v>529134</v>
      </c>
      <c r="B1652" t="s">
        <v>0</v>
      </c>
      <c r="C1652" t="s">
        <v>38</v>
      </c>
      <c r="D1652" t="s">
        <v>1</v>
      </c>
      <c r="E1652" t="s">
        <v>13</v>
      </c>
      <c r="F1652" t="s">
        <v>13</v>
      </c>
      <c r="G1652" t="s">
        <v>37</v>
      </c>
      <c r="H1652" s="1">
        <v>43917</v>
      </c>
      <c r="I1652" t="str">
        <f t="shared" si="51"/>
        <v>43917</v>
      </c>
      <c r="J1652" t="str">
        <f t="shared" si="52"/>
        <v>43917GuluGreen Gram</v>
      </c>
      <c r="K1652">
        <v>83</v>
      </c>
      <c r="L1652">
        <v>77</v>
      </c>
      <c r="M1652" t="s">
        <v>5</v>
      </c>
      <c r="N1652" t="s">
        <v>6</v>
      </c>
      <c r="O1652">
        <v>1</v>
      </c>
      <c r="P1652" s="1">
        <v>43923.056701388887</v>
      </c>
    </row>
    <row r="1653" spans="1:16" x14ac:dyDescent="0.25">
      <c r="A1653">
        <v>529135</v>
      </c>
      <c r="B1653" t="s">
        <v>0</v>
      </c>
      <c r="C1653" t="s">
        <v>32</v>
      </c>
      <c r="D1653" t="s">
        <v>1</v>
      </c>
      <c r="E1653" t="s">
        <v>9</v>
      </c>
      <c r="F1653" t="s">
        <v>10</v>
      </c>
      <c r="G1653" t="s">
        <v>10</v>
      </c>
      <c r="H1653" s="1">
        <v>43917</v>
      </c>
      <c r="I1653" t="str">
        <f t="shared" si="51"/>
        <v>43917</v>
      </c>
      <c r="J1653" t="str">
        <f t="shared" si="52"/>
        <v>43917KapchorwaWheat</v>
      </c>
      <c r="K1653">
        <v>41</v>
      </c>
      <c r="L1653">
        <v>28</v>
      </c>
      <c r="M1653" t="s">
        <v>5</v>
      </c>
      <c r="N1653" t="s">
        <v>6</v>
      </c>
      <c r="O1653">
        <v>1</v>
      </c>
      <c r="P1653" s="1">
        <v>43923.056712962964</v>
      </c>
    </row>
    <row r="1654" spans="1:16" x14ac:dyDescent="0.25">
      <c r="A1654">
        <v>529137</v>
      </c>
      <c r="B1654" t="s">
        <v>0</v>
      </c>
      <c r="C1654" t="s">
        <v>35</v>
      </c>
      <c r="D1654" t="s">
        <v>11</v>
      </c>
      <c r="E1654" t="s">
        <v>22</v>
      </c>
      <c r="F1654" t="s">
        <v>23</v>
      </c>
      <c r="G1654" t="s">
        <v>23</v>
      </c>
      <c r="H1654" s="1">
        <v>43917</v>
      </c>
      <c r="I1654" t="str">
        <f t="shared" si="51"/>
        <v>43917</v>
      </c>
      <c r="J1654" t="str">
        <f t="shared" si="52"/>
        <v>43917NgoziRice</v>
      </c>
      <c r="K1654">
        <v>117</v>
      </c>
      <c r="L1654">
        <v>112</v>
      </c>
      <c r="M1654" t="s">
        <v>5</v>
      </c>
      <c r="N1654" t="s">
        <v>6</v>
      </c>
      <c r="O1654">
        <v>1</v>
      </c>
      <c r="P1654" s="1">
        <v>43923.05673611111</v>
      </c>
    </row>
    <row r="1655" spans="1:16" x14ac:dyDescent="0.25">
      <c r="A1655">
        <v>529143</v>
      </c>
      <c r="B1655" t="s">
        <v>0</v>
      </c>
      <c r="C1655" t="s">
        <v>44</v>
      </c>
      <c r="D1655" t="s">
        <v>41</v>
      </c>
      <c r="E1655" t="s">
        <v>3</v>
      </c>
      <c r="F1655" t="s">
        <v>3</v>
      </c>
      <c r="G1655" t="s">
        <v>15</v>
      </c>
      <c r="H1655" s="1">
        <v>43917</v>
      </c>
      <c r="I1655" t="str">
        <f t="shared" si="51"/>
        <v>43917</v>
      </c>
      <c r="J1655" t="str">
        <f t="shared" si="52"/>
        <v>43917ArushaGreen Peas</v>
      </c>
      <c r="K1655">
        <v>98</v>
      </c>
      <c r="L1655">
        <v>91</v>
      </c>
      <c r="M1655" t="s">
        <v>5</v>
      </c>
      <c r="N1655" t="s">
        <v>6</v>
      </c>
      <c r="O1655">
        <v>1</v>
      </c>
      <c r="P1655" s="1">
        <v>43923.056759259256</v>
      </c>
    </row>
    <row r="1656" spans="1:16" x14ac:dyDescent="0.25">
      <c r="A1656">
        <v>529147</v>
      </c>
      <c r="B1656" t="s">
        <v>0</v>
      </c>
      <c r="C1656" t="s">
        <v>42</v>
      </c>
      <c r="D1656" t="s">
        <v>41</v>
      </c>
      <c r="E1656" t="s">
        <v>3</v>
      </c>
      <c r="F1656" t="s">
        <v>3</v>
      </c>
      <c r="G1656" t="s">
        <v>15</v>
      </c>
      <c r="H1656" s="1">
        <v>43917</v>
      </c>
      <c r="I1656" t="str">
        <f t="shared" si="51"/>
        <v>43917</v>
      </c>
      <c r="J1656" t="str">
        <f t="shared" si="52"/>
        <v>43917KigomaGreen Peas</v>
      </c>
      <c r="K1656">
        <v>105</v>
      </c>
      <c r="L1656">
        <v>91</v>
      </c>
      <c r="M1656" t="s">
        <v>5</v>
      </c>
      <c r="N1656" t="s">
        <v>6</v>
      </c>
      <c r="O1656">
        <v>1</v>
      </c>
      <c r="P1656" s="1">
        <v>43923.05678240741</v>
      </c>
    </row>
    <row r="1657" spans="1:16" x14ac:dyDescent="0.25">
      <c r="A1657">
        <v>529148</v>
      </c>
      <c r="B1657" t="s">
        <v>0</v>
      </c>
      <c r="C1657" t="s">
        <v>43</v>
      </c>
      <c r="D1657" t="s">
        <v>41</v>
      </c>
      <c r="E1657" t="s">
        <v>3</v>
      </c>
      <c r="F1657" t="s">
        <v>3</v>
      </c>
      <c r="G1657" t="s">
        <v>4</v>
      </c>
      <c r="H1657" s="1">
        <v>43917</v>
      </c>
      <c r="I1657" t="str">
        <f t="shared" si="51"/>
        <v>43917</v>
      </c>
      <c r="J1657" t="str">
        <f t="shared" si="52"/>
        <v>43917Dar es salaamCowpeas</v>
      </c>
      <c r="K1657">
        <v>82</v>
      </c>
      <c r="L1657">
        <v>73</v>
      </c>
      <c r="M1657" t="s">
        <v>5</v>
      </c>
      <c r="N1657" t="s">
        <v>6</v>
      </c>
      <c r="O1657">
        <v>1</v>
      </c>
      <c r="P1657" s="1">
        <v>43923.05678240741</v>
      </c>
    </row>
    <row r="1658" spans="1:16" x14ac:dyDescent="0.25">
      <c r="A1658">
        <v>529163</v>
      </c>
      <c r="B1658" t="s">
        <v>0</v>
      </c>
      <c r="C1658" t="s">
        <v>35</v>
      </c>
      <c r="D1658" t="s">
        <v>11</v>
      </c>
      <c r="E1658" t="s">
        <v>13</v>
      </c>
      <c r="F1658" t="s">
        <v>13</v>
      </c>
      <c r="G1658" t="s">
        <v>28</v>
      </c>
      <c r="H1658" s="1">
        <v>43917</v>
      </c>
      <c r="I1658" t="str">
        <f t="shared" si="51"/>
        <v>43917</v>
      </c>
      <c r="J1658" t="str">
        <f t="shared" si="52"/>
        <v>43917NgoziRed Beans</v>
      </c>
      <c r="K1658">
        <v>78</v>
      </c>
      <c r="L1658">
        <v>73</v>
      </c>
      <c r="M1658" t="s">
        <v>5</v>
      </c>
      <c r="N1658" t="s">
        <v>6</v>
      </c>
      <c r="O1658">
        <v>1</v>
      </c>
      <c r="P1658" s="1">
        <v>43923.056863425925</v>
      </c>
    </row>
    <row r="1659" spans="1:16" x14ac:dyDescent="0.25">
      <c r="A1659">
        <v>529164</v>
      </c>
      <c r="B1659" t="s">
        <v>0</v>
      </c>
      <c r="C1659" t="s">
        <v>36</v>
      </c>
      <c r="D1659" t="s">
        <v>7</v>
      </c>
      <c r="E1659" t="s">
        <v>22</v>
      </c>
      <c r="F1659" t="s">
        <v>23</v>
      </c>
      <c r="G1659" t="s">
        <v>23</v>
      </c>
      <c r="H1659" s="1">
        <v>43917</v>
      </c>
      <c r="I1659" t="str">
        <f t="shared" si="51"/>
        <v>43917</v>
      </c>
      <c r="J1659" t="str">
        <f t="shared" si="52"/>
        <v>43917KimironkoRice</v>
      </c>
      <c r="K1659">
        <v>90</v>
      </c>
      <c r="L1659">
        <v>85</v>
      </c>
      <c r="M1659" t="s">
        <v>5</v>
      </c>
      <c r="N1659" t="s">
        <v>6</v>
      </c>
      <c r="O1659">
        <v>1</v>
      </c>
      <c r="P1659" s="1">
        <v>43923.056875000002</v>
      </c>
    </row>
    <row r="1660" spans="1:16" x14ac:dyDescent="0.25">
      <c r="A1660">
        <v>529170</v>
      </c>
      <c r="B1660" t="s">
        <v>0</v>
      </c>
      <c r="C1660" t="s">
        <v>36</v>
      </c>
      <c r="D1660" t="s">
        <v>7</v>
      </c>
      <c r="E1660" t="s">
        <v>3</v>
      </c>
      <c r="F1660" t="s">
        <v>3</v>
      </c>
      <c r="G1660" t="s">
        <v>15</v>
      </c>
      <c r="H1660" s="1">
        <v>43917</v>
      </c>
      <c r="I1660" t="str">
        <f t="shared" si="51"/>
        <v>43917</v>
      </c>
      <c r="J1660" t="str">
        <f t="shared" si="52"/>
        <v>43917KimironkoGreen Peas</v>
      </c>
      <c r="K1660">
        <v>136</v>
      </c>
      <c r="L1660">
        <v>124</v>
      </c>
      <c r="M1660" t="s">
        <v>5</v>
      </c>
      <c r="N1660" t="s">
        <v>6</v>
      </c>
      <c r="O1660">
        <v>1</v>
      </c>
      <c r="P1660" s="1">
        <v>43923.056909722225</v>
      </c>
    </row>
    <row r="1661" spans="1:16" x14ac:dyDescent="0.25">
      <c r="A1661">
        <v>529171</v>
      </c>
      <c r="B1661" t="s">
        <v>0</v>
      </c>
      <c r="C1661" t="s">
        <v>45</v>
      </c>
      <c r="D1661" t="s">
        <v>41</v>
      </c>
      <c r="E1661" t="s">
        <v>13</v>
      </c>
      <c r="F1661" t="s">
        <v>13</v>
      </c>
      <c r="G1661" t="s">
        <v>14</v>
      </c>
      <c r="H1661" s="1">
        <v>43917</v>
      </c>
      <c r="I1661" t="str">
        <f t="shared" si="51"/>
        <v>43917</v>
      </c>
      <c r="J1661" t="str">
        <f t="shared" si="52"/>
        <v>43917IringaMixed Beans</v>
      </c>
      <c r="K1661">
        <v>55</v>
      </c>
      <c r="L1661">
        <v>46</v>
      </c>
      <c r="M1661" t="s">
        <v>5</v>
      </c>
      <c r="N1661" t="s">
        <v>6</v>
      </c>
      <c r="O1661">
        <v>1</v>
      </c>
      <c r="P1661" s="1">
        <v>43923.056909722225</v>
      </c>
    </row>
    <row r="1662" spans="1:16" x14ac:dyDescent="0.25">
      <c r="A1662">
        <v>529174</v>
      </c>
      <c r="B1662" t="s">
        <v>0</v>
      </c>
      <c r="C1662" t="s">
        <v>42</v>
      </c>
      <c r="D1662" t="s">
        <v>41</v>
      </c>
      <c r="E1662" t="s">
        <v>9</v>
      </c>
      <c r="F1662" t="s">
        <v>10</v>
      </c>
      <c r="G1662" t="s">
        <v>10</v>
      </c>
      <c r="H1662" s="1">
        <v>43917</v>
      </c>
      <c r="I1662" t="str">
        <f t="shared" si="51"/>
        <v>43917</v>
      </c>
      <c r="J1662" t="str">
        <f t="shared" si="52"/>
        <v>43917KigomaWheat</v>
      </c>
      <c r="K1662">
        <v>77</v>
      </c>
      <c r="L1662">
        <v>68</v>
      </c>
      <c r="M1662" t="s">
        <v>5</v>
      </c>
      <c r="N1662" t="s">
        <v>6</v>
      </c>
      <c r="O1662">
        <v>1</v>
      </c>
      <c r="P1662" s="1">
        <v>43923.056944444441</v>
      </c>
    </row>
    <row r="1663" spans="1:16" x14ac:dyDescent="0.25">
      <c r="A1663">
        <v>529180</v>
      </c>
      <c r="B1663" t="s">
        <v>0</v>
      </c>
      <c r="C1663" t="s">
        <v>38</v>
      </c>
      <c r="D1663" t="s">
        <v>1</v>
      </c>
      <c r="E1663" t="s">
        <v>3</v>
      </c>
      <c r="F1663" t="s">
        <v>3</v>
      </c>
      <c r="G1663" t="s">
        <v>4</v>
      </c>
      <c r="H1663" s="1">
        <v>43917</v>
      </c>
      <c r="I1663" t="str">
        <f t="shared" si="51"/>
        <v>43917</v>
      </c>
      <c r="J1663" t="str">
        <f t="shared" si="52"/>
        <v>43917GuluCowpeas</v>
      </c>
      <c r="K1663">
        <v>97</v>
      </c>
      <c r="L1663">
        <v>91</v>
      </c>
      <c r="M1663" t="s">
        <v>5</v>
      </c>
      <c r="N1663" t="s">
        <v>6</v>
      </c>
      <c r="O1663">
        <v>1</v>
      </c>
      <c r="P1663" s="1">
        <v>43923.057013888887</v>
      </c>
    </row>
    <row r="1664" spans="1:16" x14ac:dyDescent="0.25">
      <c r="A1664">
        <v>529183</v>
      </c>
      <c r="B1664" t="s">
        <v>0</v>
      </c>
      <c r="C1664" t="s">
        <v>2</v>
      </c>
      <c r="D1664" t="s">
        <v>1</v>
      </c>
      <c r="E1664" t="s">
        <v>13</v>
      </c>
      <c r="F1664" t="s">
        <v>13</v>
      </c>
      <c r="G1664" t="s">
        <v>14</v>
      </c>
      <c r="H1664" s="1">
        <v>43917</v>
      </c>
      <c r="I1664" t="str">
        <f t="shared" si="51"/>
        <v>43917</v>
      </c>
      <c r="J1664" t="str">
        <f t="shared" si="52"/>
        <v>43917KampalaMixed Beans</v>
      </c>
      <c r="K1664">
        <v>97</v>
      </c>
      <c r="L1664">
        <v>91</v>
      </c>
      <c r="M1664" t="s">
        <v>5</v>
      </c>
      <c r="N1664" t="s">
        <v>6</v>
      </c>
      <c r="O1664">
        <v>1</v>
      </c>
      <c r="P1664" s="1">
        <v>43923.05704861111</v>
      </c>
    </row>
    <row r="1665" spans="1:16" x14ac:dyDescent="0.25">
      <c r="A1665">
        <v>529185</v>
      </c>
      <c r="B1665" t="s">
        <v>0</v>
      </c>
      <c r="C1665" t="s">
        <v>42</v>
      </c>
      <c r="D1665" t="s">
        <v>41</v>
      </c>
      <c r="E1665" t="s">
        <v>13</v>
      </c>
      <c r="F1665" t="s">
        <v>13</v>
      </c>
      <c r="G1665" t="s">
        <v>14</v>
      </c>
      <c r="H1665" s="1">
        <v>43917</v>
      </c>
      <c r="I1665" t="str">
        <f t="shared" si="51"/>
        <v>43917</v>
      </c>
      <c r="J1665" t="str">
        <f t="shared" si="52"/>
        <v>43917KigomaMixed Beans</v>
      </c>
      <c r="K1665">
        <v>64</v>
      </c>
      <c r="L1665">
        <v>59</v>
      </c>
      <c r="M1665" t="s">
        <v>5</v>
      </c>
      <c r="N1665" t="s">
        <v>6</v>
      </c>
      <c r="O1665">
        <v>1</v>
      </c>
      <c r="P1665" s="1">
        <v>43923.057083333333</v>
      </c>
    </row>
    <row r="1666" spans="1:16" x14ac:dyDescent="0.25">
      <c r="A1666">
        <v>529188</v>
      </c>
      <c r="B1666" t="s">
        <v>0</v>
      </c>
      <c r="C1666" t="s">
        <v>38</v>
      </c>
      <c r="D1666" t="s">
        <v>1</v>
      </c>
      <c r="E1666" t="s">
        <v>13</v>
      </c>
      <c r="F1666" t="s">
        <v>13</v>
      </c>
      <c r="G1666" t="s">
        <v>40</v>
      </c>
      <c r="H1666" s="1">
        <v>43917</v>
      </c>
      <c r="I1666" t="str">
        <f t="shared" ref="I1666:I1729" si="53">LEFT(H1666,10)</f>
        <v>43917</v>
      </c>
      <c r="J1666" t="str">
        <f t="shared" si="52"/>
        <v>43917GuluBlack Beans (Dolichos)</v>
      </c>
      <c r="K1666">
        <v>83</v>
      </c>
      <c r="L1666">
        <v>77</v>
      </c>
      <c r="M1666" t="s">
        <v>5</v>
      </c>
      <c r="N1666" t="s">
        <v>6</v>
      </c>
      <c r="O1666">
        <v>1</v>
      </c>
      <c r="P1666" s="1">
        <v>43923.057141203702</v>
      </c>
    </row>
    <row r="1667" spans="1:16" x14ac:dyDescent="0.25">
      <c r="A1667">
        <v>529189</v>
      </c>
      <c r="B1667" t="s">
        <v>0</v>
      </c>
      <c r="C1667" t="s">
        <v>36</v>
      </c>
      <c r="D1667" t="s">
        <v>7</v>
      </c>
      <c r="E1667" t="s">
        <v>29</v>
      </c>
      <c r="F1667" t="s">
        <v>30</v>
      </c>
      <c r="G1667" t="s">
        <v>31</v>
      </c>
      <c r="H1667" s="1">
        <v>43917</v>
      </c>
      <c r="I1667" t="str">
        <f t="shared" si="53"/>
        <v>43917</v>
      </c>
      <c r="J1667" t="str">
        <f t="shared" si="52"/>
        <v>43917KimironkoDry Maize</v>
      </c>
      <c r="K1667">
        <v>34</v>
      </c>
      <c r="L1667">
        <v>31</v>
      </c>
      <c r="M1667" t="s">
        <v>5</v>
      </c>
      <c r="N1667" t="s">
        <v>6</v>
      </c>
      <c r="O1667">
        <v>1</v>
      </c>
      <c r="P1667" s="1">
        <v>43923.057141203702</v>
      </c>
    </row>
    <row r="1668" spans="1:16" x14ac:dyDescent="0.25">
      <c r="A1668">
        <v>529192</v>
      </c>
      <c r="B1668" t="s">
        <v>0</v>
      </c>
      <c r="C1668" t="s">
        <v>27</v>
      </c>
      <c r="D1668" t="s">
        <v>11</v>
      </c>
      <c r="E1668" t="s">
        <v>22</v>
      </c>
      <c r="F1668" t="s">
        <v>23</v>
      </c>
      <c r="G1668" t="s">
        <v>23</v>
      </c>
      <c r="H1668" s="1">
        <v>43917</v>
      </c>
      <c r="I1668" t="str">
        <f t="shared" si="53"/>
        <v>43917</v>
      </c>
      <c r="J1668" t="str">
        <f t="shared" si="52"/>
        <v>43917BujumburaRice</v>
      </c>
      <c r="K1668">
        <v>106</v>
      </c>
      <c r="L1668">
        <v>101</v>
      </c>
      <c r="M1668" t="s">
        <v>5</v>
      </c>
      <c r="N1668" t="s">
        <v>6</v>
      </c>
      <c r="O1668">
        <v>1</v>
      </c>
      <c r="P1668" s="1">
        <v>43923.057175925926</v>
      </c>
    </row>
    <row r="1669" spans="1:16" x14ac:dyDescent="0.25">
      <c r="A1669">
        <v>529193</v>
      </c>
      <c r="B1669" t="s">
        <v>0</v>
      </c>
      <c r="C1669" t="s">
        <v>8</v>
      </c>
      <c r="D1669" t="s">
        <v>7</v>
      </c>
      <c r="E1669" t="s">
        <v>3</v>
      </c>
      <c r="F1669" t="s">
        <v>3</v>
      </c>
      <c r="G1669" t="s">
        <v>15</v>
      </c>
      <c r="H1669" s="1">
        <v>43917</v>
      </c>
      <c r="I1669" t="str">
        <f t="shared" si="53"/>
        <v>43917</v>
      </c>
      <c r="J1669" t="str">
        <f t="shared" si="52"/>
        <v>43917RuhengeriGreen Peas</v>
      </c>
      <c r="K1669">
        <v>113</v>
      </c>
      <c r="L1669">
        <v>90</v>
      </c>
      <c r="M1669" t="s">
        <v>5</v>
      </c>
      <c r="N1669" t="s">
        <v>6</v>
      </c>
      <c r="O1669">
        <v>1</v>
      </c>
      <c r="P1669" s="1">
        <v>43923.057175925926</v>
      </c>
    </row>
    <row r="1670" spans="1:16" x14ac:dyDescent="0.25">
      <c r="A1670">
        <v>529194</v>
      </c>
      <c r="B1670" t="s">
        <v>0</v>
      </c>
      <c r="C1670" t="s">
        <v>32</v>
      </c>
      <c r="D1670" t="s">
        <v>1</v>
      </c>
      <c r="E1670" t="s">
        <v>13</v>
      </c>
      <c r="F1670" t="s">
        <v>13</v>
      </c>
      <c r="G1670" t="s">
        <v>14</v>
      </c>
      <c r="H1670" s="1">
        <v>43917</v>
      </c>
      <c r="I1670" t="str">
        <f t="shared" si="53"/>
        <v>43917</v>
      </c>
      <c r="J1670" t="str">
        <f t="shared" si="52"/>
        <v>43917KapchorwaMixed Beans</v>
      </c>
      <c r="K1670">
        <v>83</v>
      </c>
      <c r="L1670">
        <v>77</v>
      </c>
      <c r="M1670" t="s">
        <v>5</v>
      </c>
      <c r="N1670" t="s">
        <v>6</v>
      </c>
      <c r="O1670">
        <v>1</v>
      </c>
      <c r="P1670" s="1">
        <v>43923.057187500002</v>
      </c>
    </row>
    <row r="1671" spans="1:16" x14ac:dyDescent="0.25">
      <c r="A1671">
        <v>529197</v>
      </c>
      <c r="B1671" t="s">
        <v>0</v>
      </c>
      <c r="C1671" t="s">
        <v>12</v>
      </c>
      <c r="D1671" t="s">
        <v>11</v>
      </c>
      <c r="E1671" t="s">
        <v>22</v>
      </c>
      <c r="F1671" t="s">
        <v>23</v>
      </c>
      <c r="G1671" t="s">
        <v>23</v>
      </c>
      <c r="H1671" s="1">
        <v>43917</v>
      </c>
      <c r="I1671" t="str">
        <f t="shared" si="53"/>
        <v>43917</v>
      </c>
      <c r="J1671" t="str">
        <f t="shared" si="52"/>
        <v>43917GitegaRice</v>
      </c>
      <c r="K1671">
        <v>123</v>
      </c>
      <c r="L1671">
        <v>112</v>
      </c>
      <c r="M1671" t="s">
        <v>5</v>
      </c>
      <c r="N1671" t="s">
        <v>6</v>
      </c>
      <c r="O1671">
        <v>1</v>
      </c>
      <c r="P1671" s="1">
        <v>43923.057245370372</v>
      </c>
    </row>
    <row r="1672" spans="1:16" x14ac:dyDescent="0.25">
      <c r="A1672">
        <v>529201</v>
      </c>
      <c r="B1672" t="s">
        <v>0</v>
      </c>
      <c r="C1672" t="s">
        <v>35</v>
      </c>
      <c r="D1672" t="s">
        <v>11</v>
      </c>
      <c r="E1672" t="s">
        <v>13</v>
      </c>
      <c r="F1672" t="s">
        <v>13</v>
      </c>
      <c r="G1672" t="s">
        <v>14</v>
      </c>
      <c r="H1672" s="1">
        <v>43917</v>
      </c>
      <c r="I1672" t="str">
        <f t="shared" si="53"/>
        <v>43917</v>
      </c>
      <c r="J1672" t="str">
        <f t="shared" si="52"/>
        <v>43917NgoziMixed Beans</v>
      </c>
      <c r="K1672">
        <v>76</v>
      </c>
      <c r="L1672">
        <v>73</v>
      </c>
      <c r="M1672" t="s">
        <v>5</v>
      </c>
      <c r="N1672" t="s">
        <v>6</v>
      </c>
      <c r="O1672">
        <v>1</v>
      </c>
      <c r="P1672" s="1">
        <v>43923.057326388887</v>
      </c>
    </row>
    <row r="1673" spans="1:16" x14ac:dyDescent="0.25">
      <c r="A1673">
        <v>529203</v>
      </c>
      <c r="B1673" t="s">
        <v>0</v>
      </c>
      <c r="C1673" t="s">
        <v>19</v>
      </c>
      <c r="D1673" t="s">
        <v>11</v>
      </c>
      <c r="E1673" t="s">
        <v>22</v>
      </c>
      <c r="F1673" t="s">
        <v>23</v>
      </c>
      <c r="G1673" t="s">
        <v>24</v>
      </c>
      <c r="H1673" s="1">
        <v>43917</v>
      </c>
      <c r="I1673" t="str">
        <f t="shared" si="53"/>
        <v>43917</v>
      </c>
      <c r="J1673" t="str">
        <f t="shared" si="52"/>
        <v>43917KoberoImported Rice</v>
      </c>
      <c r="K1673">
        <v>157</v>
      </c>
      <c r="L1673">
        <v>151</v>
      </c>
      <c r="M1673" t="s">
        <v>5</v>
      </c>
      <c r="N1673" t="s">
        <v>6</v>
      </c>
      <c r="O1673">
        <v>1</v>
      </c>
      <c r="P1673" s="1">
        <v>43923.057337962964</v>
      </c>
    </row>
    <row r="1674" spans="1:16" x14ac:dyDescent="0.25">
      <c r="A1674">
        <v>529205</v>
      </c>
      <c r="B1674" t="s">
        <v>0</v>
      </c>
      <c r="C1674" t="s">
        <v>33</v>
      </c>
      <c r="D1674" t="s">
        <v>1</v>
      </c>
      <c r="E1674" t="s">
        <v>22</v>
      </c>
      <c r="F1674" t="s">
        <v>23</v>
      </c>
      <c r="G1674" t="s">
        <v>23</v>
      </c>
      <c r="H1674" s="1">
        <v>43917</v>
      </c>
      <c r="I1674" t="str">
        <f t="shared" si="53"/>
        <v>43917</v>
      </c>
      <c r="J1674" t="str">
        <f t="shared" si="52"/>
        <v>43917KabaleRice</v>
      </c>
      <c r="K1674">
        <v>111</v>
      </c>
      <c r="L1674">
        <v>100</v>
      </c>
      <c r="M1674" t="s">
        <v>5</v>
      </c>
      <c r="N1674" t="s">
        <v>6</v>
      </c>
      <c r="O1674">
        <v>1</v>
      </c>
      <c r="P1674" s="1">
        <v>43923.057349537034</v>
      </c>
    </row>
    <row r="1675" spans="1:16" x14ac:dyDescent="0.25">
      <c r="A1675">
        <v>529208</v>
      </c>
      <c r="B1675" t="s">
        <v>0</v>
      </c>
      <c r="C1675" t="s">
        <v>35</v>
      </c>
      <c r="D1675" t="s">
        <v>11</v>
      </c>
      <c r="E1675" t="s">
        <v>3</v>
      </c>
      <c r="F1675" t="s">
        <v>3</v>
      </c>
      <c r="G1675" t="s">
        <v>15</v>
      </c>
      <c r="H1675" s="1">
        <v>43917</v>
      </c>
      <c r="I1675" t="str">
        <f t="shared" si="53"/>
        <v>43917</v>
      </c>
      <c r="J1675" t="str">
        <f t="shared" si="52"/>
        <v>43917NgoziGreen Peas</v>
      </c>
      <c r="K1675">
        <v>157</v>
      </c>
      <c r="L1675">
        <v>151</v>
      </c>
      <c r="M1675" t="s">
        <v>5</v>
      </c>
      <c r="N1675" t="s">
        <v>6</v>
      </c>
      <c r="O1675">
        <v>1</v>
      </c>
      <c r="P1675" s="1">
        <v>43923.057372685187</v>
      </c>
    </row>
    <row r="1676" spans="1:16" x14ac:dyDescent="0.25">
      <c r="A1676">
        <v>529211</v>
      </c>
      <c r="B1676" t="s">
        <v>0</v>
      </c>
      <c r="C1676" t="s">
        <v>16</v>
      </c>
      <c r="D1676" t="s">
        <v>7</v>
      </c>
      <c r="E1676" t="s">
        <v>13</v>
      </c>
      <c r="F1676" t="s">
        <v>13</v>
      </c>
      <c r="G1676" t="s">
        <v>26</v>
      </c>
      <c r="H1676" s="1">
        <v>43917</v>
      </c>
      <c r="I1676" t="str">
        <f t="shared" si="53"/>
        <v>43917</v>
      </c>
      <c r="J1676" t="str">
        <f t="shared" si="52"/>
        <v>43917GicumbiYellow Beans</v>
      </c>
      <c r="K1676">
        <v>79</v>
      </c>
      <c r="L1676">
        <v>74</v>
      </c>
      <c r="M1676" t="s">
        <v>5</v>
      </c>
      <c r="N1676" t="s">
        <v>6</v>
      </c>
      <c r="O1676">
        <v>1</v>
      </c>
      <c r="P1676" s="1">
        <v>43923.057384259257</v>
      </c>
    </row>
    <row r="1677" spans="1:16" x14ac:dyDescent="0.25">
      <c r="A1677">
        <v>529213</v>
      </c>
      <c r="B1677" t="s">
        <v>0</v>
      </c>
      <c r="C1677" t="s">
        <v>2</v>
      </c>
      <c r="D1677" t="s">
        <v>1</v>
      </c>
      <c r="E1677" t="s">
        <v>13</v>
      </c>
      <c r="F1677" t="s">
        <v>13</v>
      </c>
      <c r="G1677" t="s">
        <v>28</v>
      </c>
      <c r="H1677" s="1">
        <v>43917</v>
      </c>
      <c r="I1677" t="str">
        <f t="shared" si="53"/>
        <v>43917</v>
      </c>
      <c r="J1677" t="str">
        <f t="shared" ref="J1677:J1740" si="54">I1677&amp;C1677&amp;G1677</f>
        <v>43917KampalaRed Beans</v>
      </c>
      <c r="K1677">
        <v>111</v>
      </c>
      <c r="L1677">
        <v>102</v>
      </c>
      <c r="M1677" t="s">
        <v>5</v>
      </c>
      <c r="N1677" t="s">
        <v>6</v>
      </c>
      <c r="O1677">
        <v>1</v>
      </c>
      <c r="P1677" s="1">
        <v>43923.05740740741</v>
      </c>
    </row>
    <row r="1678" spans="1:16" x14ac:dyDescent="0.25">
      <c r="A1678">
        <v>529215</v>
      </c>
      <c r="B1678" t="s">
        <v>0</v>
      </c>
      <c r="C1678" t="s">
        <v>36</v>
      </c>
      <c r="D1678" t="s">
        <v>7</v>
      </c>
      <c r="E1678" t="s">
        <v>13</v>
      </c>
      <c r="F1678" t="s">
        <v>13</v>
      </c>
      <c r="G1678" t="s">
        <v>26</v>
      </c>
      <c r="H1678" s="1">
        <v>43917</v>
      </c>
      <c r="I1678" t="str">
        <f t="shared" si="53"/>
        <v>43917</v>
      </c>
      <c r="J1678" t="str">
        <f t="shared" si="54"/>
        <v>43917KimironkoYellow Beans</v>
      </c>
      <c r="K1678">
        <v>113</v>
      </c>
      <c r="L1678">
        <v>102</v>
      </c>
      <c r="M1678" t="s">
        <v>5</v>
      </c>
      <c r="N1678" t="s">
        <v>6</v>
      </c>
      <c r="O1678">
        <v>1</v>
      </c>
      <c r="P1678" s="1">
        <v>43923.057442129626</v>
      </c>
    </row>
    <row r="1679" spans="1:16" x14ac:dyDescent="0.25">
      <c r="A1679">
        <v>529223</v>
      </c>
      <c r="B1679" t="s">
        <v>0</v>
      </c>
      <c r="C1679" t="s">
        <v>8</v>
      </c>
      <c r="D1679" t="s">
        <v>7</v>
      </c>
      <c r="E1679" t="s">
        <v>9</v>
      </c>
      <c r="F1679" t="s">
        <v>10</v>
      </c>
      <c r="G1679" t="s">
        <v>10</v>
      </c>
      <c r="H1679" s="1">
        <v>43917</v>
      </c>
      <c r="I1679" t="str">
        <f t="shared" si="53"/>
        <v>43917</v>
      </c>
      <c r="J1679" t="str">
        <f t="shared" si="54"/>
        <v>43917RuhengeriWheat</v>
      </c>
      <c r="K1679">
        <v>74</v>
      </c>
      <c r="L1679">
        <v>70</v>
      </c>
      <c r="M1679" t="s">
        <v>5</v>
      </c>
      <c r="N1679" t="s">
        <v>6</v>
      </c>
      <c r="O1679">
        <v>1</v>
      </c>
      <c r="P1679" s="1">
        <v>43923.057476851849</v>
      </c>
    </row>
    <row r="1680" spans="1:16" x14ac:dyDescent="0.25">
      <c r="A1680">
        <v>529224</v>
      </c>
      <c r="B1680" t="s">
        <v>0</v>
      </c>
      <c r="C1680" t="s">
        <v>8</v>
      </c>
      <c r="D1680" t="s">
        <v>7</v>
      </c>
      <c r="E1680" t="s">
        <v>22</v>
      </c>
      <c r="F1680" t="s">
        <v>23</v>
      </c>
      <c r="G1680" t="s">
        <v>23</v>
      </c>
      <c r="H1680" s="1">
        <v>43917</v>
      </c>
      <c r="I1680" t="str">
        <f t="shared" si="53"/>
        <v>43917</v>
      </c>
      <c r="J1680" t="str">
        <f t="shared" si="54"/>
        <v>43917RuhengeriRice</v>
      </c>
      <c r="K1680">
        <v>102</v>
      </c>
      <c r="L1680">
        <v>96</v>
      </c>
      <c r="M1680" t="s">
        <v>5</v>
      </c>
      <c r="N1680" t="s">
        <v>6</v>
      </c>
      <c r="O1680">
        <v>1</v>
      </c>
      <c r="P1680" s="1">
        <v>43923.057476851849</v>
      </c>
    </row>
    <row r="1681" spans="1:16" x14ac:dyDescent="0.25">
      <c r="A1681">
        <v>529242</v>
      </c>
      <c r="B1681" t="s">
        <v>0</v>
      </c>
      <c r="C1681" t="s">
        <v>34</v>
      </c>
      <c r="D1681" t="s">
        <v>1</v>
      </c>
      <c r="E1681" t="s">
        <v>13</v>
      </c>
      <c r="F1681" t="s">
        <v>13</v>
      </c>
      <c r="G1681" t="s">
        <v>40</v>
      </c>
      <c r="H1681" s="1">
        <v>43917</v>
      </c>
      <c r="I1681" t="str">
        <f t="shared" si="53"/>
        <v>43917</v>
      </c>
      <c r="J1681" t="str">
        <f t="shared" si="54"/>
        <v>43917LiraBlack Beans (Dolichos)</v>
      </c>
      <c r="K1681">
        <v>77</v>
      </c>
      <c r="L1681">
        <v>72</v>
      </c>
      <c r="M1681" t="s">
        <v>5</v>
      </c>
      <c r="N1681" t="s">
        <v>6</v>
      </c>
      <c r="O1681">
        <v>1</v>
      </c>
      <c r="P1681" s="1">
        <v>43923.057638888888</v>
      </c>
    </row>
    <row r="1682" spans="1:16" x14ac:dyDescent="0.25">
      <c r="A1682">
        <v>529247</v>
      </c>
      <c r="B1682" t="s">
        <v>0</v>
      </c>
      <c r="C1682" t="s">
        <v>42</v>
      </c>
      <c r="D1682" t="s">
        <v>41</v>
      </c>
      <c r="E1682" t="s">
        <v>13</v>
      </c>
      <c r="F1682" t="s">
        <v>13</v>
      </c>
      <c r="G1682" t="s">
        <v>26</v>
      </c>
      <c r="H1682" s="1">
        <v>43917</v>
      </c>
      <c r="I1682" t="str">
        <f t="shared" si="53"/>
        <v>43917</v>
      </c>
      <c r="J1682" t="str">
        <f t="shared" si="54"/>
        <v>43917KigomaYellow Beans</v>
      </c>
      <c r="K1682">
        <v>100</v>
      </c>
      <c r="L1682">
        <v>91</v>
      </c>
      <c r="M1682" t="s">
        <v>5</v>
      </c>
      <c r="N1682" t="s">
        <v>6</v>
      </c>
      <c r="O1682">
        <v>1</v>
      </c>
      <c r="P1682" s="1">
        <v>43923.057662037034</v>
      </c>
    </row>
    <row r="1683" spans="1:16" x14ac:dyDescent="0.25">
      <c r="A1683">
        <v>529262</v>
      </c>
      <c r="B1683" t="s">
        <v>0</v>
      </c>
      <c r="C1683" t="s">
        <v>36</v>
      </c>
      <c r="D1683" t="s">
        <v>7</v>
      </c>
      <c r="E1683" t="s">
        <v>9</v>
      </c>
      <c r="F1683" t="s">
        <v>17</v>
      </c>
      <c r="G1683" t="s">
        <v>18</v>
      </c>
      <c r="H1683" s="1">
        <v>43917</v>
      </c>
      <c r="I1683" t="str">
        <f t="shared" si="53"/>
        <v>43917</v>
      </c>
      <c r="J1683" t="str">
        <f t="shared" si="54"/>
        <v>43917KimironkoRed Sorghum</v>
      </c>
      <c r="K1683">
        <v>43</v>
      </c>
      <c r="L1683">
        <v>40</v>
      </c>
      <c r="M1683" t="s">
        <v>5</v>
      </c>
      <c r="N1683" t="s">
        <v>6</v>
      </c>
      <c r="O1683">
        <v>1</v>
      </c>
      <c r="P1683" s="1">
        <v>43923.05773148148</v>
      </c>
    </row>
    <row r="1684" spans="1:16" x14ac:dyDescent="0.25">
      <c r="A1684">
        <v>529264</v>
      </c>
      <c r="B1684" t="s">
        <v>0</v>
      </c>
      <c r="C1684" t="s">
        <v>34</v>
      </c>
      <c r="D1684" t="s">
        <v>1</v>
      </c>
      <c r="E1684" t="s">
        <v>22</v>
      </c>
      <c r="F1684" t="s">
        <v>23</v>
      </c>
      <c r="G1684" t="s">
        <v>24</v>
      </c>
      <c r="H1684" s="1">
        <v>43917</v>
      </c>
      <c r="I1684" t="str">
        <f t="shared" si="53"/>
        <v>43917</v>
      </c>
      <c r="J1684" t="str">
        <f t="shared" si="54"/>
        <v>43917LiraImported Rice</v>
      </c>
      <c r="K1684">
        <v>116</v>
      </c>
      <c r="L1684">
        <v>105</v>
      </c>
      <c r="M1684" t="s">
        <v>5</v>
      </c>
      <c r="N1684" t="s">
        <v>6</v>
      </c>
      <c r="O1684">
        <v>1</v>
      </c>
      <c r="P1684" s="1">
        <v>43923.057743055557</v>
      </c>
    </row>
    <row r="1685" spans="1:16" x14ac:dyDescent="0.25">
      <c r="A1685">
        <v>529269</v>
      </c>
      <c r="B1685" t="s">
        <v>0</v>
      </c>
      <c r="C1685" t="s">
        <v>33</v>
      </c>
      <c r="D1685" t="s">
        <v>1</v>
      </c>
      <c r="E1685" t="s">
        <v>13</v>
      </c>
      <c r="F1685" t="s">
        <v>13</v>
      </c>
      <c r="G1685" t="s">
        <v>14</v>
      </c>
      <c r="H1685" s="1">
        <v>43917</v>
      </c>
      <c r="I1685" t="str">
        <f t="shared" si="53"/>
        <v>43917</v>
      </c>
      <c r="J1685" t="str">
        <f t="shared" si="54"/>
        <v>43917KabaleMixed Beans</v>
      </c>
      <c r="K1685">
        <v>77</v>
      </c>
      <c r="L1685">
        <v>72</v>
      </c>
      <c r="M1685" t="s">
        <v>5</v>
      </c>
      <c r="N1685" t="s">
        <v>6</v>
      </c>
      <c r="O1685">
        <v>1</v>
      </c>
      <c r="P1685" s="1">
        <v>43923.057812500003</v>
      </c>
    </row>
    <row r="1686" spans="1:16" x14ac:dyDescent="0.25">
      <c r="A1686">
        <v>529280</v>
      </c>
      <c r="B1686" t="s">
        <v>0</v>
      </c>
      <c r="C1686" t="s">
        <v>8</v>
      </c>
      <c r="D1686" t="s">
        <v>7</v>
      </c>
      <c r="E1686" t="s">
        <v>13</v>
      </c>
      <c r="F1686" t="s">
        <v>13</v>
      </c>
      <c r="G1686" t="s">
        <v>26</v>
      </c>
      <c r="H1686" s="1">
        <v>43917</v>
      </c>
      <c r="I1686" t="str">
        <f t="shared" si="53"/>
        <v>43917</v>
      </c>
      <c r="J1686" t="str">
        <f t="shared" si="54"/>
        <v>43917RuhengeriYellow Beans</v>
      </c>
      <c r="K1686">
        <v>96</v>
      </c>
      <c r="L1686">
        <v>90</v>
      </c>
      <c r="M1686" t="s">
        <v>5</v>
      </c>
      <c r="N1686" t="s">
        <v>6</v>
      </c>
      <c r="O1686">
        <v>1</v>
      </c>
      <c r="P1686" s="1">
        <v>43923.057858796295</v>
      </c>
    </row>
    <row r="1687" spans="1:16" x14ac:dyDescent="0.25">
      <c r="A1687">
        <v>529282</v>
      </c>
      <c r="B1687" t="s">
        <v>0</v>
      </c>
      <c r="C1687" t="s">
        <v>27</v>
      </c>
      <c r="D1687" t="s">
        <v>11</v>
      </c>
      <c r="E1687" t="s">
        <v>13</v>
      </c>
      <c r="F1687" t="s">
        <v>13</v>
      </c>
      <c r="G1687" t="s">
        <v>14</v>
      </c>
      <c r="H1687" s="1">
        <v>43917</v>
      </c>
      <c r="I1687" t="str">
        <f t="shared" si="53"/>
        <v>43917</v>
      </c>
      <c r="J1687" t="str">
        <f t="shared" si="54"/>
        <v>43917BujumburaMixed Beans</v>
      </c>
      <c r="K1687">
        <v>78</v>
      </c>
      <c r="L1687">
        <v>73</v>
      </c>
      <c r="M1687" t="s">
        <v>5</v>
      </c>
      <c r="N1687" t="s">
        <v>6</v>
      </c>
      <c r="O1687">
        <v>1</v>
      </c>
      <c r="P1687" s="1">
        <v>43923.057870370372</v>
      </c>
    </row>
    <row r="1688" spans="1:16" x14ac:dyDescent="0.25">
      <c r="A1688">
        <v>529283</v>
      </c>
      <c r="B1688" t="s">
        <v>0</v>
      </c>
      <c r="C1688" t="s">
        <v>34</v>
      </c>
      <c r="D1688" t="s">
        <v>1</v>
      </c>
      <c r="E1688" t="s">
        <v>9</v>
      </c>
      <c r="F1688" t="s">
        <v>17</v>
      </c>
      <c r="G1688" t="s">
        <v>18</v>
      </c>
      <c r="H1688" s="1">
        <v>43917</v>
      </c>
      <c r="I1688" t="str">
        <f t="shared" si="53"/>
        <v>43917</v>
      </c>
      <c r="J1688" t="str">
        <f t="shared" si="54"/>
        <v>43917LiraRed Sorghum</v>
      </c>
      <c r="K1688">
        <v>28</v>
      </c>
      <c r="L1688">
        <v>21</v>
      </c>
      <c r="M1688" t="s">
        <v>5</v>
      </c>
      <c r="N1688" t="s">
        <v>6</v>
      </c>
      <c r="O1688">
        <v>1</v>
      </c>
      <c r="P1688" s="1">
        <v>43923.057881944442</v>
      </c>
    </row>
    <row r="1689" spans="1:16" x14ac:dyDescent="0.25">
      <c r="A1689">
        <v>529287</v>
      </c>
      <c r="B1689" t="s">
        <v>0</v>
      </c>
      <c r="C1689" t="s">
        <v>34</v>
      </c>
      <c r="D1689" t="s">
        <v>1</v>
      </c>
      <c r="E1689" t="s">
        <v>13</v>
      </c>
      <c r="F1689" t="s">
        <v>13</v>
      </c>
      <c r="G1689" t="s">
        <v>26</v>
      </c>
      <c r="H1689" s="1">
        <v>43917</v>
      </c>
      <c r="I1689" t="str">
        <f t="shared" si="53"/>
        <v>43917</v>
      </c>
      <c r="J1689" t="str">
        <f t="shared" si="54"/>
        <v>43917LiraYellow Beans</v>
      </c>
      <c r="K1689">
        <v>105</v>
      </c>
      <c r="L1689">
        <v>100</v>
      </c>
      <c r="M1689" t="s">
        <v>5</v>
      </c>
      <c r="N1689" t="s">
        <v>6</v>
      </c>
      <c r="O1689">
        <v>1</v>
      </c>
      <c r="P1689" s="1">
        <v>43923.057893518519</v>
      </c>
    </row>
    <row r="1690" spans="1:16" x14ac:dyDescent="0.25">
      <c r="A1690">
        <v>529288</v>
      </c>
      <c r="B1690" t="s">
        <v>0</v>
      </c>
      <c r="C1690" t="s">
        <v>27</v>
      </c>
      <c r="D1690" t="s">
        <v>11</v>
      </c>
      <c r="E1690" t="s">
        <v>9</v>
      </c>
      <c r="F1690" t="s">
        <v>10</v>
      </c>
      <c r="G1690" t="s">
        <v>10</v>
      </c>
      <c r="H1690" s="1">
        <v>43917</v>
      </c>
      <c r="I1690" t="str">
        <f t="shared" si="53"/>
        <v>43917</v>
      </c>
      <c r="J1690" t="str">
        <f t="shared" si="54"/>
        <v>43917BujumburaWheat</v>
      </c>
      <c r="K1690">
        <v>84</v>
      </c>
      <c r="L1690">
        <v>78</v>
      </c>
      <c r="M1690" t="s">
        <v>5</v>
      </c>
      <c r="N1690" t="s">
        <v>6</v>
      </c>
      <c r="O1690">
        <v>1</v>
      </c>
      <c r="P1690" s="1">
        <v>43923.057916666665</v>
      </c>
    </row>
    <row r="1691" spans="1:16" x14ac:dyDescent="0.25">
      <c r="A1691">
        <v>529291</v>
      </c>
      <c r="B1691" t="s">
        <v>0</v>
      </c>
      <c r="C1691" t="s">
        <v>12</v>
      </c>
      <c r="D1691" t="s">
        <v>11</v>
      </c>
      <c r="E1691" t="s">
        <v>9</v>
      </c>
      <c r="F1691" t="s">
        <v>17</v>
      </c>
      <c r="G1691" t="s">
        <v>18</v>
      </c>
      <c r="H1691" s="1">
        <v>43917</v>
      </c>
      <c r="I1691" t="str">
        <f t="shared" si="53"/>
        <v>43917</v>
      </c>
      <c r="J1691" t="str">
        <f t="shared" si="54"/>
        <v>43917GitegaRed Sorghum</v>
      </c>
      <c r="K1691">
        <v>84</v>
      </c>
      <c r="L1691">
        <v>78</v>
      </c>
      <c r="M1691" t="s">
        <v>5</v>
      </c>
      <c r="N1691" t="s">
        <v>6</v>
      </c>
      <c r="O1691">
        <v>1</v>
      </c>
      <c r="P1691" s="1">
        <v>43923.058692129627</v>
      </c>
    </row>
    <row r="1692" spans="1:16" x14ac:dyDescent="0.25">
      <c r="A1692">
        <v>529293</v>
      </c>
      <c r="B1692" t="s">
        <v>0</v>
      </c>
      <c r="C1692" t="s">
        <v>38</v>
      </c>
      <c r="D1692" t="s">
        <v>1</v>
      </c>
      <c r="E1692" t="s">
        <v>9</v>
      </c>
      <c r="F1692" t="s">
        <v>20</v>
      </c>
      <c r="G1692" t="s">
        <v>21</v>
      </c>
      <c r="H1692" s="1">
        <v>43917</v>
      </c>
      <c r="I1692" t="str">
        <f t="shared" si="53"/>
        <v>43917</v>
      </c>
      <c r="J1692" t="str">
        <f t="shared" si="54"/>
        <v>43917GuluMillet Grain</v>
      </c>
      <c r="K1692">
        <v>41</v>
      </c>
      <c r="L1692">
        <v>36</v>
      </c>
      <c r="M1692" t="s">
        <v>5</v>
      </c>
      <c r="N1692" t="s">
        <v>6</v>
      </c>
      <c r="O1692">
        <v>1</v>
      </c>
      <c r="P1692" s="1">
        <v>43923.058692129627</v>
      </c>
    </row>
    <row r="1693" spans="1:16" x14ac:dyDescent="0.25">
      <c r="A1693">
        <v>529303</v>
      </c>
      <c r="B1693" t="s">
        <v>0</v>
      </c>
      <c r="C1693" t="s">
        <v>33</v>
      </c>
      <c r="D1693" t="s">
        <v>1</v>
      </c>
      <c r="E1693" t="s">
        <v>3</v>
      </c>
      <c r="F1693" t="s">
        <v>3</v>
      </c>
      <c r="G1693" t="s">
        <v>4</v>
      </c>
      <c r="H1693" s="1">
        <v>43917</v>
      </c>
      <c r="I1693" t="str">
        <f t="shared" si="53"/>
        <v>43917</v>
      </c>
      <c r="J1693" t="str">
        <f t="shared" si="54"/>
        <v>43917KabaleCowpeas</v>
      </c>
      <c r="K1693">
        <v>138</v>
      </c>
      <c r="L1693">
        <v>97</v>
      </c>
      <c r="M1693" t="s">
        <v>5</v>
      </c>
      <c r="N1693" t="s">
        <v>6</v>
      </c>
      <c r="O1693">
        <v>1</v>
      </c>
      <c r="P1693" s="1">
        <v>43923.058738425927</v>
      </c>
    </row>
    <row r="1694" spans="1:16" x14ac:dyDescent="0.25">
      <c r="A1694">
        <v>529307</v>
      </c>
      <c r="B1694" t="s">
        <v>0</v>
      </c>
      <c r="C1694" t="s">
        <v>45</v>
      </c>
      <c r="D1694" t="s">
        <v>41</v>
      </c>
      <c r="E1694" t="s">
        <v>9</v>
      </c>
      <c r="F1694" t="s">
        <v>20</v>
      </c>
      <c r="G1694" t="s">
        <v>21</v>
      </c>
      <c r="H1694" s="1">
        <v>43917</v>
      </c>
      <c r="I1694" t="str">
        <f t="shared" si="53"/>
        <v>43917</v>
      </c>
      <c r="J1694" t="str">
        <f t="shared" si="54"/>
        <v>43917IringaMillet Grain</v>
      </c>
      <c r="K1694">
        <v>68</v>
      </c>
      <c r="L1694">
        <v>59</v>
      </c>
      <c r="M1694" t="s">
        <v>5</v>
      </c>
      <c r="N1694" t="s">
        <v>6</v>
      </c>
      <c r="O1694">
        <v>1</v>
      </c>
      <c r="P1694" s="1">
        <v>43923.06863425926</v>
      </c>
    </row>
    <row r="1695" spans="1:16" x14ac:dyDescent="0.25">
      <c r="A1695">
        <v>529325</v>
      </c>
      <c r="B1695" t="s">
        <v>0</v>
      </c>
      <c r="C1695" t="s">
        <v>44</v>
      </c>
      <c r="D1695" t="s">
        <v>41</v>
      </c>
      <c r="E1695" t="s">
        <v>9</v>
      </c>
      <c r="F1695" t="s">
        <v>20</v>
      </c>
      <c r="G1695" t="s">
        <v>21</v>
      </c>
      <c r="H1695" s="1">
        <v>43917</v>
      </c>
      <c r="I1695" t="str">
        <f t="shared" si="53"/>
        <v>43917</v>
      </c>
      <c r="J1695" t="str">
        <f t="shared" si="54"/>
        <v>43917ArushaMillet Grain</v>
      </c>
      <c r="K1695">
        <v>59</v>
      </c>
      <c r="L1695">
        <v>57</v>
      </c>
      <c r="M1695" t="s">
        <v>5</v>
      </c>
      <c r="N1695" t="s">
        <v>6</v>
      </c>
      <c r="O1695">
        <v>1</v>
      </c>
      <c r="P1695" s="1">
        <v>43923.068692129629</v>
      </c>
    </row>
    <row r="1696" spans="1:16" x14ac:dyDescent="0.25">
      <c r="A1696">
        <v>529326</v>
      </c>
      <c r="B1696" t="s">
        <v>0</v>
      </c>
      <c r="C1696" t="s">
        <v>35</v>
      </c>
      <c r="D1696" t="s">
        <v>11</v>
      </c>
      <c r="E1696" t="s">
        <v>3</v>
      </c>
      <c r="F1696" t="s">
        <v>3</v>
      </c>
      <c r="G1696" t="s">
        <v>39</v>
      </c>
      <c r="H1696" s="1">
        <v>43917</v>
      </c>
      <c r="I1696" t="str">
        <f t="shared" si="53"/>
        <v>43917</v>
      </c>
      <c r="J1696" t="str">
        <f t="shared" si="54"/>
        <v>43917NgoziDry Peas</v>
      </c>
      <c r="K1696">
        <v>168</v>
      </c>
      <c r="L1696">
        <v>162</v>
      </c>
      <c r="M1696" t="s">
        <v>5</v>
      </c>
      <c r="N1696" t="s">
        <v>6</v>
      </c>
      <c r="O1696">
        <v>1</v>
      </c>
      <c r="P1696" s="1">
        <v>43923.068703703706</v>
      </c>
    </row>
    <row r="1697" spans="1:16" x14ac:dyDescent="0.25">
      <c r="A1697">
        <v>529328</v>
      </c>
      <c r="B1697" t="s">
        <v>0</v>
      </c>
      <c r="C1697" t="s">
        <v>19</v>
      </c>
      <c r="D1697" t="s">
        <v>11</v>
      </c>
      <c r="E1697" t="s">
        <v>22</v>
      </c>
      <c r="F1697" t="s">
        <v>23</v>
      </c>
      <c r="G1697" t="s">
        <v>23</v>
      </c>
      <c r="H1697" s="1">
        <v>43917</v>
      </c>
      <c r="I1697" t="str">
        <f t="shared" si="53"/>
        <v>43917</v>
      </c>
      <c r="J1697" t="str">
        <f t="shared" si="54"/>
        <v>43917KoberoRice</v>
      </c>
      <c r="K1697">
        <v>112</v>
      </c>
      <c r="L1697">
        <v>106</v>
      </c>
      <c r="M1697" t="s">
        <v>5</v>
      </c>
      <c r="N1697" t="s">
        <v>6</v>
      </c>
      <c r="O1697">
        <v>1</v>
      </c>
      <c r="P1697" s="1">
        <v>43923.068715277775</v>
      </c>
    </row>
    <row r="1698" spans="1:16" x14ac:dyDescent="0.25">
      <c r="A1698">
        <v>529330</v>
      </c>
      <c r="B1698" t="s">
        <v>0</v>
      </c>
      <c r="C1698" t="s">
        <v>44</v>
      </c>
      <c r="D1698" t="s">
        <v>41</v>
      </c>
      <c r="E1698" t="s">
        <v>13</v>
      </c>
      <c r="F1698" t="s">
        <v>13</v>
      </c>
      <c r="G1698" t="s">
        <v>37</v>
      </c>
      <c r="H1698" s="1">
        <v>43917</v>
      </c>
      <c r="I1698" t="str">
        <f t="shared" si="53"/>
        <v>43917</v>
      </c>
      <c r="J1698" t="str">
        <f t="shared" si="54"/>
        <v>43917ArushaGreen Gram</v>
      </c>
      <c r="K1698">
        <v>91</v>
      </c>
      <c r="L1698">
        <v>77</v>
      </c>
      <c r="M1698" t="s">
        <v>5</v>
      </c>
      <c r="N1698" t="s">
        <v>6</v>
      </c>
      <c r="O1698">
        <v>1</v>
      </c>
      <c r="P1698" s="1">
        <v>43923.068726851852</v>
      </c>
    </row>
    <row r="1699" spans="1:16" x14ac:dyDescent="0.25">
      <c r="A1699">
        <v>529341</v>
      </c>
      <c r="B1699" t="s">
        <v>0</v>
      </c>
      <c r="C1699" t="s">
        <v>19</v>
      </c>
      <c r="D1699" t="s">
        <v>11</v>
      </c>
      <c r="E1699" t="s">
        <v>13</v>
      </c>
      <c r="F1699" t="s">
        <v>13</v>
      </c>
      <c r="G1699" t="s">
        <v>14</v>
      </c>
      <c r="H1699" s="1">
        <v>43917</v>
      </c>
      <c r="I1699" t="str">
        <f t="shared" si="53"/>
        <v>43917</v>
      </c>
      <c r="J1699" t="str">
        <f t="shared" si="54"/>
        <v>43917KoberoMixed Beans</v>
      </c>
      <c r="K1699">
        <v>73</v>
      </c>
      <c r="L1699">
        <v>67</v>
      </c>
      <c r="M1699" t="s">
        <v>5</v>
      </c>
      <c r="N1699" t="s">
        <v>6</v>
      </c>
      <c r="O1699">
        <v>1</v>
      </c>
      <c r="P1699" s="1">
        <v>43923.068761574075</v>
      </c>
    </row>
    <row r="1700" spans="1:16" x14ac:dyDescent="0.25">
      <c r="A1700">
        <v>529342</v>
      </c>
      <c r="B1700" t="s">
        <v>0</v>
      </c>
      <c r="C1700" t="s">
        <v>38</v>
      </c>
      <c r="D1700" t="s">
        <v>1</v>
      </c>
      <c r="E1700" t="s">
        <v>13</v>
      </c>
      <c r="F1700" t="s">
        <v>13</v>
      </c>
      <c r="G1700" t="s">
        <v>28</v>
      </c>
      <c r="H1700" s="1">
        <v>43917</v>
      </c>
      <c r="I1700" t="str">
        <f t="shared" si="53"/>
        <v>43917</v>
      </c>
      <c r="J1700" t="str">
        <f t="shared" si="54"/>
        <v>43917GuluRed Beans</v>
      </c>
      <c r="K1700">
        <v>97</v>
      </c>
      <c r="L1700">
        <v>88</v>
      </c>
      <c r="M1700" t="s">
        <v>5</v>
      </c>
      <c r="N1700" t="s">
        <v>6</v>
      </c>
      <c r="O1700">
        <v>1</v>
      </c>
      <c r="P1700" s="1">
        <v>43923.068761574075</v>
      </c>
    </row>
    <row r="1701" spans="1:16" x14ac:dyDescent="0.25">
      <c r="A1701">
        <v>529351</v>
      </c>
      <c r="B1701" t="s">
        <v>0</v>
      </c>
      <c r="C1701" t="s">
        <v>35</v>
      </c>
      <c r="D1701" t="s">
        <v>11</v>
      </c>
      <c r="E1701" t="s">
        <v>9</v>
      </c>
      <c r="F1701" t="s">
        <v>10</v>
      </c>
      <c r="G1701" t="s">
        <v>10</v>
      </c>
      <c r="H1701" s="1">
        <v>43917</v>
      </c>
      <c r="I1701" t="str">
        <f t="shared" si="53"/>
        <v>43917</v>
      </c>
      <c r="J1701" t="str">
        <f t="shared" si="54"/>
        <v>43917NgoziWheat</v>
      </c>
      <c r="K1701">
        <v>84</v>
      </c>
      <c r="L1701">
        <v>81</v>
      </c>
      <c r="M1701" t="s">
        <v>5</v>
      </c>
      <c r="N1701" t="s">
        <v>6</v>
      </c>
      <c r="O1701">
        <v>1</v>
      </c>
      <c r="P1701" s="1">
        <v>43923.068796296298</v>
      </c>
    </row>
    <row r="1702" spans="1:16" x14ac:dyDescent="0.25">
      <c r="A1702">
        <v>529366</v>
      </c>
      <c r="B1702" t="s">
        <v>0</v>
      </c>
      <c r="C1702" t="s">
        <v>12</v>
      </c>
      <c r="D1702" t="s">
        <v>11</v>
      </c>
      <c r="E1702" t="s">
        <v>13</v>
      </c>
      <c r="F1702" t="s">
        <v>13</v>
      </c>
      <c r="G1702" t="s">
        <v>28</v>
      </c>
      <c r="H1702" s="1">
        <v>43917</v>
      </c>
      <c r="I1702" t="str">
        <f t="shared" si="53"/>
        <v>43917</v>
      </c>
      <c r="J1702" t="str">
        <f t="shared" si="54"/>
        <v>43917GitegaRed Beans</v>
      </c>
      <c r="K1702">
        <v>78</v>
      </c>
      <c r="L1702">
        <v>73</v>
      </c>
      <c r="M1702" t="s">
        <v>5</v>
      </c>
      <c r="N1702" t="s">
        <v>6</v>
      </c>
      <c r="O1702">
        <v>1</v>
      </c>
      <c r="P1702" s="1">
        <v>43923.068842592591</v>
      </c>
    </row>
    <row r="1703" spans="1:16" x14ac:dyDescent="0.25">
      <c r="A1703">
        <v>529375</v>
      </c>
      <c r="B1703" t="s">
        <v>0</v>
      </c>
      <c r="C1703" t="s">
        <v>45</v>
      </c>
      <c r="D1703" t="s">
        <v>41</v>
      </c>
      <c r="E1703" t="s">
        <v>22</v>
      </c>
      <c r="F1703" t="s">
        <v>23</v>
      </c>
      <c r="G1703" t="s">
        <v>23</v>
      </c>
      <c r="H1703" s="1">
        <v>43917</v>
      </c>
      <c r="I1703" t="str">
        <f t="shared" si="53"/>
        <v>43917</v>
      </c>
      <c r="J1703" t="str">
        <f t="shared" si="54"/>
        <v>43917IringaRice</v>
      </c>
      <c r="K1703">
        <v>96</v>
      </c>
      <c r="L1703">
        <v>84</v>
      </c>
      <c r="M1703" t="s">
        <v>5</v>
      </c>
      <c r="N1703" t="s">
        <v>6</v>
      </c>
      <c r="O1703">
        <v>1</v>
      </c>
      <c r="P1703" s="1">
        <v>43923.068888888891</v>
      </c>
    </row>
    <row r="1704" spans="1:16" x14ac:dyDescent="0.25">
      <c r="A1704">
        <v>529378</v>
      </c>
      <c r="B1704" t="s">
        <v>0</v>
      </c>
      <c r="C1704" t="s">
        <v>16</v>
      </c>
      <c r="D1704" t="s">
        <v>7</v>
      </c>
      <c r="E1704" t="s">
        <v>13</v>
      </c>
      <c r="F1704" t="s">
        <v>13</v>
      </c>
      <c r="G1704" t="s">
        <v>37</v>
      </c>
      <c r="H1704" s="1">
        <v>43917</v>
      </c>
      <c r="I1704" t="str">
        <f t="shared" si="53"/>
        <v>43917</v>
      </c>
      <c r="J1704" t="str">
        <f t="shared" si="54"/>
        <v>43917GicumbiGreen Gram</v>
      </c>
      <c r="K1704">
        <v>102</v>
      </c>
      <c r="L1704">
        <v>90</v>
      </c>
      <c r="M1704" t="s">
        <v>5</v>
      </c>
      <c r="N1704" t="s">
        <v>6</v>
      </c>
      <c r="O1704">
        <v>1</v>
      </c>
      <c r="P1704" s="1">
        <v>43923.06890046296</v>
      </c>
    </row>
    <row r="1705" spans="1:16" x14ac:dyDescent="0.25">
      <c r="A1705">
        <v>529380</v>
      </c>
      <c r="B1705" t="s">
        <v>0</v>
      </c>
      <c r="C1705" t="s">
        <v>42</v>
      </c>
      <c r="D1705" t="s">
        <v>41</v>
      </c>
      <c r="E1705" t="s">
        <v>9</v>
      </c>
      <c r="F1705" t="s">
        <v>17</v>
      </c>
      <c r="G1705" t="s">
        <v>18</v>
      </c>
      <c r="H1705" s="1">
        <v>43917</v>
      </c>
      <c r="I1705" t="str">
        <f t="shared" si="53"/>
        <v>43917</v>
      </c>
      <c r="J1705" t="str">
        <f t="shared" si="54"/>
        <v>43917KigomaRed Sorghum</v>
      </c>
      <c r="K1705">
        <v>100</v>
      </c>
      <c r="L1705">
        <v>91</v>
      </c>
      <c r="M1705" t="s">
        <v>5</v>
      </c>
      <c r="N1705" t="s">
        <v>6</v>
      </c>
      <c r="O1705">
        <v>1</v>
      </c>
      <c r="P1705" s="1">
        <v>43923.068912037037</v>
      </c>
    </row>
    <row r="1706" spans="1:16" x14ac:dyDescent="0.25">
      <c r="A1706">
        <v>529390</v>
      </c>
      <c r="B1706" t="s">
        <v>0</v>
      </c>
      <c r="C1706" t="s">
        <v>38</v>
      </c>
      <c r="D1706" t="s">
        <v>1</v>
      </c>
      <c r="E1706" t="s">
        <v>22</v>
      </c>
      <c r="F1706" t="s">
        <v>23</v>
      </c>
      <c r="G1706" t="s">
        <v>23</v>
      </c>
      <c r="H1706" s="1">
        <v>43917</v>
      </c>
      <c r="I1706" t="str">
        <f t="shared" si="53"/>
        <v>43917</v>
      </c>
      <c r="J1706" t="str">
        <f t="shared" si="54"/>
        <v>43917GuluRice</v>
      </c>
      <c r="K1706">
        <v>111</v>
      </c>
      <c r="L1706">
        <v>105</v>
      </c>
      <c r="M1706" t="s">
        <v>5</v>
      </c>
      <c r="N1706" t="s">
        <v>6</v>
      </c>
      <c r="O1706">
        <v>0</v>
      </c>
      <c r="P1706" s="1">
        <v>43924.958553240744</v>
      </c>
    </row>
    <row r="1707" spans="1:16" x14ac:dyDescent="0.25">
      <c r="A1707">
        <v>529395</v>
      </c>
      <c r="B1707" t="s">
        <v>0</v>
      </c>
      <c r="C1707" t="s">
        <v>33</v>
      </c>
      <c r="D1707" t="s">
        <v>1</v>
      </c>
      <c r="E1707" t="s">
        <v>22</v>
      </c>
      <c r="F1707" t="s">
        <v>23</v>
      </c>
      <c r="G1707" t="s">
        <v>24</v>
      </c>
      <c r="H1707" s="1">
        <v>43917</v>
      </c>
      <c r="I1707" t="str">
        <f t="shared" si="53"/>
        <v>43917</v>
      </c>
      <c r="J1707" t="str">
        <f t="shared" si="54"/>
        <v>43917KabaleImported Rice</v>
      </c>
      <c r="K1707">
        <v>111</v>
      </c>
      <c r="L1707">
        <v>105</v>
      </c>
      <c r="M1707" t="s">
        <v>5</v>
      </c>
      <c r="N1707" t="s">
        <v>6</v>
      </c>
      <c r="O1707">
        <v>1</v>
      </c>
      <c r="P1707" s="1">
        <v>43923.068958333337</v>
      </c>
    </row>
    <row r="1708" spans="1:16" x14ac:dyDescent="0.25">
      <c r="A1708">
        <v>529404</v>
      </c>
      <c r="B1708" t="s">
        <v>0</v>
      </c>
      <c r="C1708" t="s">
        <v>32</v>
      </c>
      <c r="D1708" t="s">
        <v>1</v>
      </c>
      <c r="E1708" t="s">
        <v>3</v>
      </c>
      <c r="F1708" t="s">
        <v>3</v>
      </c>
      <c r="G1708" t="s">
        <v>4</v>
      </c>
      <c r="H1708" s="1">
        <v>43917</v>
      </c>
      <c r="I1708" t="str">
        <f t="shared" si="53"/>
        <v>43917</v>
      </c>
      <c r="J1708" t="str">
        <f t="shared" si="54"/>
        <v>43917KapchorwaCowpeas</v>
      </c>
      <c r="K1708">
        <v>111</v>
      </c>
      <c r="L1708">
        <v>97</v>
      </c>
      <c r="M1708" t="s">
        <v>5</v>
      </c>
      <c r="N1708" t="s">
        <v>6</v>
      </c>
      <c r="O1708">
        <v>1</v>
      </c>
      <c r="P1708" s="1">
        <v>43923.068993055553</v>
      </c>
    </row>
    <row r="1709" spans="1:16" x14ac:dyDescent="0.25">
      <c r="A1709">
        <v>529406</v>
      </c>
      <c r="B1709" t="s">
        <v>0</v>
      </c>
      <c r="C1709" t="s">
        <v>8</v>
      </c>
      <c r="D1709" t="s">
        <v>7</v>
      </c>
      <c r="E1709" t="s">
        <v>9</v>
      </c>
      <c r="F1709" t="s">
        <v>17</v>
      </c>
      <c r="G1709" t="s">
        <v>18</v>
      </c>
      <c r="H1709" s="1">
        <v>43917</v>
      </c>
      <c r="I1709" t="str">
        <f t="shared" si="53"/>
        <v>43917</v>
      </c>
      <c r="J1709" t="str">
        <f t="shared" si="54"/>
        <v>43917RuhengeriRed Sorghum</v>
      </c>
      <c r="K1709">
        <v>43</v>
      </c>
      <c r="L1709">
        <v>38</v>
      </c>
      <c r="M1709" t="s">
        <v>5</v>
      </c>
      <c r="N1709" t="s">
        <v>6</v>
      </c>
      <c r="O1709">
        <v>1</v>
      </c>
      <c r="P1709" s="1">
        <v>43923.069004629629</v>
      </c>
    </row>
    <row r="1710" spans="1:16" x14ac:dyDescent="0.25">
      <c r="A1710">
        <v>529409</v>
      </c>
      <c r="B1710" t="s">
        <v>0</v>
      </c>
      <c r="C1710" t="s">
        <v>12</v>
      </c>
      <c r="D1710" t="s">
        <v>11</v>
      </c>
      <c r="E1710" t="s">
        <v>29</v>
      </c>
      <c r="F1710" t="s">
        <v>30</v>
      </c>
      <c r="G1710" t="s">
        <v>31</v>
      </c>
      <c r="H1710" s="1">
        <v>43917</v>
      </c>
      <c r="I1710" t="str">
        <f t="shared" si="53"/>
        <v>43917</v>
      </c>
      <c r="J1710" t="str">
        <f t="shared" si="54"/>
        <v>43917GitegaDry Maize</v>
      </c>
      <c r="K1710">
        <v>42</v>
      </c>
      <c r="L1710">
        <v>39</v>
      </c>
      <c r="M1710" t="s">
        <v>5</v>
      </c>
      <c r="N1710" t="s">
        <v>6</v>
      </c>
      <c r="O1710">
        <v>1</v>
      </c>
      <c r="P1710" s="1">
        <v>43923.069016203706</v>
      </c>
    </row>
    <row r="1711" spans="1:16" x14ac:dyDescent="0.25">
      <c r="A1711">
        <v>529414</v>
      </c>
      <c r="B1711" t="s">
        <v>0</v>
      </c>
      <c r="C1711" t="s">
        <v>32</v>
      </c>
      <c r="D1711" t="s">
        <v>1</v>
      </c>
      <c r="E1711" t="s">
        <v>13</v>
      </c>
      <c r="F1711" t="s">
        <v>13</v>
      </c>
      <c r="G1711" t="s">
        <v>28</v>
      </c>
      <c r="H1711" s="1">
        <v>43917</v>
      </c>
      <c r="I1711" t="str">
        <f t="shared" si="53"/>
        <v>43917</v>
      </c>
      <c r="J1711" t="str">
        <f t="shared" si="54"/>
        <v>43917KapchorwaRed Beans</v>
      </c>
      <c r="K1711">
        <v>97</v>
      </c>
      <c r="L1711">
        <v>88</v>
      </c>
      <c r="M1711" t="s">
        <v>5</v>
      </c>
      <c r="N1711" t="s">
        <v>6</v>
      </c>
      <c r="O1711">
        <v>1</v>
      </c>
      <c r="P1711" s="1">
        <v>43923.069027777776</v>
      </c>
    </row>
    <row r="1712" spans="1:16" x14ac:dyDescent="0.25">
      <c r="A1712">
        <v>529416</v>
      </c>
      <c r="B1712" t="s">
        <v>0</v>
      </c>
      <c r="C1712" t="s">
        <v>36</v>
      </c>
      <c r="D1712" t="s">
        <v>7</v>
      </c>
      <c r="E1712" t="s">
        <v>13</v>
      </c>
      <c r="F1712" t="s">
        <v>13</v>
      </c>
      <c r="G1712" t="s">
        <v>40</v>
      </c>
      <c r="H1712" s="1">
        <v>43917</v>
      </c>
      <c r="I1712" t="str">
        <f t="shared" si="53"/>
        <v>43917</v>
      </c>
      <c r="J1712" t="str">
        <f t="shared" si="54"/>
        <v>43917KimironkoBlack Beans (Dolichos)</v>
      </c>
      <c r="K1712">
        <v>147</v>
      </c>
      <c r="L1712">
        <v>136</v>
      </c>
      <c r="M1712" t="s">
        <v>5</v>
      </c>
      <c r="N1712" t="s">
        <v>6</v>
      </c>
      <c r="O1712">
        <v>1</v>
      </c>
      <c r="P1712" s="1">
        <v>43923.069027777776</v>
      </c>
    </row>
    <row r="1713" spans="1:16" x14ac:dyDescent="0.25">
      <c r="A1713">
        <v>529422</v>
      </c>
      <c r="B1713" t="s">
        <v>0</v>
      </c>
      <c r="C1713" t="s">
        <v>19</v>
      </c>
      <c r="D1713" t="s">
        <v>11</v>
      </c>
      <c r="E1713" t="s">
        <v>29</v>
      </c>
      <c r="F1713" t="s">
        <v>30</v>
      </c>
      <c r="G1713" t="s">
        <v>31</v>
      </c>
      <c r="H1713" s="1">
        <v>43917</v>
      </c>
      <c r="I1713" t="str">
        <f t="shared" si="53"/>
        <v>43917</v>
      </c>
      <c r="J1713" t="str">
        <f t="shared" si="54"/>
        <v>43917KoberoDry Maize</v>
      </c>
      <c r="K1713">
        <v>34</v>
      </c>
      <c r="L1713">
        <v>31</v>
      </c>
      <c r="M1713" t="s">
        <v>5</v>
      </c>
      <c r="N1713" t="s">
        <v>6</v>
      </c>
      <c r="O1713">
        <v>1</v>
      </c>
      <c r="P1713" s="1">
        <v>43923.069050925929</v>
      </c>
    </row>
    <row r="1714" spans="1:16" x14ac:dyDescent="0.25">
      <c r="A1714">
        <v>529426</v>
      </c>
      <c r="B1714" t="s">
        <v>0</v>
      </c>
      <c r="C1714" t="s">
        <v>12</v>
      </c>
      <c r="D1714" t="s">
        <v>11</v>
      </c>
      <c r="E1714" t="s">
        <v>13</v>
      </c>
      <c r="F1714" t="s">
        <v>13</v>
      </c>
      <c r="G1714" t="s">
        <v>14</v>
      </c>
      <c r="H1714" s="1">
        <v>43917</v>
      </c>
      <c r="I1714" t="str">
        <f t="shared" si="53"/>
        <v>43917</v>
      </c>
      <c r="J1714" t="str">
        <f t="shared" si="54"/>
        <v>43917GitegaMixed Beans</v>
      </c>
      <c r="K1714">
        <v>73</v>
      </c>
      <c r="L1714">
        <v>67</v>
      </c>
      <c r="M1714" t="s">
        <v>5</v>
      </c>
      <c r="N1714" t="s">
        <v>6</v>
      </c>
      <c r="O1714">
        <v>1</v>
      </c>
      <c r="P1714" s="1">
        <v>43923.069074074076</v>
      </c>
    </row>
    <row r="1715" spans="1:16" x14ac:dyDescent="0.25">
      <c r="A1715">
        <v>529427</v>
      </c>
      <c r="B1715" t="s">
        <v>0</v>
      </c>
      <c r="C1715" t="s">
        <v>16</v>
      </c>
      <c r="D1715" t="s">
        <v>7</v>
      </c>
      <c r="E1715" t="s">
        <v>29</v>
      </c>
      <c r="F1715" t="s">
        <v>30</v>
      </c>
      <c r="G1715" t="s">
        <v>31</v>
      </c>
      <c r="H1715" s="1">
        <v>43917</v>
      </c>
      <c r="I1715" t="str">
        <f t="shared" si="53"/>
        <v>43917</v>
      </c>
      <c r="J1715" t="str">
        <f t="shared" si="54"/>
        <v>43917GicumbiDry Maize</v>
      </c>
      <c r="K1715">
        <v>31</v>
      </c>
      <c r="L1715">
        <v>28</v>
      </c>
      <c r="M1715" t="s">
        <v>5</v>
      </c>
      <c r="N1715" t="s">
        <v>6</v>
      </c>
      <c r="O1715">
        <v>1</v>
      </c>
      <c r="P1715" s="1">
        <v>43923.069085648145</v>
      </c>
    </row>
    <row r="1716" spans="1:16" x14ac:dyDescent="0.25">
      <c r="A1716">
        <v>529433</v>
      </c>
      <c r="B1716" t="s">
        <v>0</v>
      </c>
      <c r="C1716" t="s">
        <v>36</v>
      </c>
      <c r="D1716" t="s">
        <v>7</v>
      </c>
      <c r="E1716" t="s">
        <v>9</v>
      </c>
      <c r="F1716" t="s">
        <v>20</v>
      </c>
      <c r="G1716" t="s">
        <v>21</v>
      </c>
      <c r="H1716" s="1">
        <v>43917</v>
      </c>
      <c r="I1716" t="str">
        <f t="shared" si="53"/>
        <v>43917</v>
      </c>
      <c r="J1716" t="str">
        <f t="shared" si="54"/>
        <v>43917KimironkoMillet Grain</v>
      </c>
      <c r="K1716">
        <v>90</v>
      </c>
      <c r="L1716">
        <v>85</v>
      </c>
      <c r="M1716" t="s">
        <v>5</v>
      </c>
      <c r="N1716" t="s">
        <v>6</v>
      </c>
      <c r="O1716">
        <v>1</v>
      </c>
      <c r="P1716" s="1">
        <v>43923.069131944445</v>
      </c>
    </row>
    <row r="1717" spans="1:16" x14ac:dyDescent="0.25">
      <c r="A1717">
        <v>529441</v>
      </c>
      <c r="B1717" t="s">
        <v>0</v>
      </c>
      <c r="C1717" t="s">
        <v>33</v>
      </c>
      <c r="D1717" t="s">
        <v>1</v>
      </c>
      <c r="E1717" t="s">
        <v>13</v>
      </c>
      <c r="F1717" t="s">
        <v>13</v>
      </c>
      <c r="G1717" t="s">
        <v>28</v>
      </c>
      <c r="H1717" s="1">
        <v>43917</v>
      </c>
      <c r="I1717" t="str">
        <f t="shared" si="53"/>
        <v>43917</v>
      </c>
      <c r="J1717" t="str">
        <f t="shared" si="54"/>
        <v>43917KabaleRed Beans</v>
      </c>
      <c r="K1717">
        <v>97</v>
      </c>
      <c r="L1717">
        <v>88</v>
      </c>
      <c r="M1717" t="s">
        <v>5</v>
      </c>
      <c r="N1717" t="s">
        <v>6</v>
      </c>
      <c r="O1717">
        <v>1</v>
      </c>
      <c r="P1717" s="1">
        <v>43923.069155092591</v>
      </c>
    </row>
    <row r="1718" spans="1:16" x14ac:dyDescent="0.25">
      <c r="A1718">
        <v>529442</v>
      </c>
      <c r="B1718" t="s">
        <v>0</v>
      </c>
      <c r="C1718" t="s">
        <v>45</v>
      </c>
      <c r="D1718" t="s">
        <v>41</v>
      </c>
      <c r="E1718" t="s">
        <v>9</v>
      </c>
      <c r="F1718" t="s">
        <v>10</v>
      </c>
      <c r="G1718" t="s">
        <v>10</v>
      </c>
      <c r="H1718" s="1">
        <v>43917</v>
      </c>
      <c r="I1718" t="str">
        <f t="shared" si="53"/>
        <v>43917</v>
      </c>
      <c r="J1718" t="str">
        <f t="shared" si="54"/>
        <v>43917IringaWheat</v>
      </c>
      <c r="K1718">
        <v>73</v>
      </c>
      <c r="L1718">
        <v>64</v>
      </c>
      <c r="M1718" t="s">
        <v>5</v>
      </c>
      <c r="N1718" t="s">
        <v>6</v>
      </c>
      <c r="O1718">
        <v>1</v>
      </c>
      <c r="P1718" s="1">
        <v>43923.069155092591</v>
      </c>
    </row>
    <row r="1719" spans="1:16" x14ac:dyDescent="0.25">
      <c r="A1719">
        <v>529444</v>
      </c>
      <c r="B1719" t="s">
        <v>0</v>
      </c>
      <c r="C1719" t="s">
        <v>16</v>
      </c>
      <c r="D1719" t="s">
        <v>7</v>
      </c>
      <c r="E1719" t="s">
        <v>13</v>
      </c>
      <c r="F1719" t="s">
        <v>13</v>
      </c>
      <c r="G1719" t="s">
        <v>28</v>
      </c>
      <c r="H1719" s="1">
        <v>43917</v>
      </c>
      <c r="I1719" t="str">
        <f t="shared" si="53"/>
        <v>43917</v>
      </c>
      <c r="J1719" t="str">
        <f t="shared" si="54"/>
        <v>43917GicumbiRed Beans</v>
      </c>
      <c r="K1719">
        <v>74</v>
      </c>
      <c r="L1719">
        <v>68</v>
      </c>
      <c r="M1719" t="s">
        <v>5</v>
      </c>
      <c r="N1719" t="s">
        <v>6</v>
      </c>
      <c r="O1719">
        <v>1</v>
      </c>
      <c r="P1719" s="1">
        <v>43923.069155092591</v>
      </c>
    </row>
    <row r="1720" spans="1:16" x14ac:dyDescent="0.25">
      <c r="A1720">
        <v>529446</v>
      </c>
      <c r="B1720" t="s">
        <v>0</v>
      </c>
      <c r="C1720" t="s">
        <v>32</v>
      </c>
      <c r="D1720" t="s">
        <v>1</v>
      </c>
      <c r="E1720" t="s">
        <v>13</v>
      </c>
      <c r="F1720" t="s">
        <v>13</v>
      </c>
      <c r="G1720" t="s">
        <v>26</v>
      </c>
      <c r="H1720" s="1">
        <v>43917</v>
      </c>
      <c r="I1720" t="str">
        <f t="shared" si="53"/>
        <v>43917</v>
      </c>
      <c r="J1720" t="str">
        <f t="shared" si="54"/>
        <v>43917KapchorwaYellow Beans</v>
      </c>
      <c r="K1720">
        <v>105</v>
      </c>
      <c r="L1720">
        <v>100</v>
      </c>
      <c r="M1720" t="s">
        <v>5</v>
      </c>
      <c r="N1720" t="s">
        <v>6</v>
      </c>
      <c r="O1720">
        <v>1</v>
      </c>
      <c r="P1720" s="1">
        <v>43923.069166666668</v>
      </c>
    </row>
    <row r="1721" spans="1:16" x14ac:dyDescent="0.25">
      <c r="A1721">
        <v>529447</v>
      </c>
      <c r="B1721" t="s">
        <v>0</v>
      </c>
      <c r="C1721" t="s">
        <v>25</v>
      </c>
      <c r="D1721" t="s">
        <v>1</v>
      </c>
      <c r="E1721" t="s">
        <v>13</v>
      </c>
      <c r="F1721" t="s">
        <v>13</v>
      </c>
      <c r="G1721" t="s">
        <v>37</v>
      </c>
      <c r="H1721" s="1">
        <v>43917</v>
      </c>
      <c r="I1721" t="str">
        <f t="shared" si="53"/>
        <v>43917</v>
      </c>
      <c r="J1721" t="str">
        <f t="shared" si="54"/>
        <v>43917MasindiGreen Gram</v>
      </c>
      <c r="K1721">
        <v>91</v>
      </c>
      <c r="L1721">
        <v>83</v>
      </c>
      <c r="M1721" t="s">
        <v>5</v>
      </c>
      <c r="N1721" t="s">
        <v>6</v>
      </c>
      <c r="O1721">
        <v>1</v>
      </c>
      <c r="P1721" s="1">
        <v>43923.069166666668</v>
      </c>
    </row>
    <row r="1722" spans="1:16" x14ac:dyDescent="0.25">
      <c r="A1722">
        <v>529451</v>
      </c>
      <c r="B1722" t="s">
        <v>0</v>
      </c>
      <c r="C1722" t="s">
        <v>42</v>
      </c>
      <c r="D1722" t="s">
        <v>41</v>
      </c>
      <c r="E1722" t="s">
        <v>29</v>
      </c>
      <c r="F1722" t="s">
        <v>30</v>
      </c>
      <c r="G1722" t="s">
        <v>31</v>
      </c>
      <c r="H1722" s="1">
        <v>43917</v>
      </c>
      <c r="I1722" t="str">
        <f t="shared" si="53"/>
        <v>43917</v>
      </c>
      <c r="J1722" t="str">
        <f t="shared" si="54"/>
        <v>43917KigomaDry Maize</v>
      </c>
      <c r="K1722">
        <v>68</v>
      </c>
      <c r="L1722">
        <v>46</v>
      </c>
      <c r="M1722" t="s">
        <v>5</v>
      </c>
      <c r="N1722" t="s">
        <v>6</v>
      </c>
      <c r="O1722">
        <v>1</v>
      </c>
      <c r="P1722" s="1">
        <v>43923.069178240738</v>
      </c>
    </row>
    <row r="1723" spans="1:16" x14ac:dyDescent="0.25">
      <c r="A1723">
        <v>529458</v>
      </c>
      <c r="B1723" t="s">
        <v>0</v>
      </c>
      <c r="C1723" t="s">
        <v>45</v>
      </c>
      <c r="D1723" t="s">
        <v>41</v>
      </c>
      <c r="E1723" t="s">
        <v>13</v>
      </c>
      <c r="F1723" t="s">
        <v>13</v>
      </c>
      <c r="G1723" t="s">
        <v>28</v>
      </c>
      <c r="H1723" s="1">
        <v>43917</v>
      </c>
      <c r="I1723" t="str">
        <f t="shared" si="53"/>
        <v>43917</v>
      </c>
      <c r="J1723" t="str">
        <f t="shared" si="54"/>
        <v>43917IringaRed Beans</v>
      </c>
      <c r="K1723">
        <v>68</v>
      </c>
      <c r="L1723">
        <v>50</v>
      </c>
      <c r="M1723" t="s">
        <v>5</v>
      </c>
      <c r="N1723" t="s">
        <v>6</v>
      </c>
      <c r="O1723">
        <v>1</v>
      </c>
      <c r="P1723" s="1">
        <v>43923.069201388891</v>
      </c>
    </row>
    <row r="1724" spans="1:16" x14ac:dyDescent="0.25">
      <c r="A1724">
        <v>529460</v>
      </c>
      <c r="B1724" t="s">
        <v>0</v>
      </c>
      <c r="C1724" t="s">
        <v>12</v>
      </c>
      <c r="D1724" t="s">
        <v>11</v>
      </c>
      <c r="E1724" t="s">
        <v>3</v>
      </c>
      <c r="F1724" t="s">
        <v>3</v>
      </c>
      <c r="G1724" t="s">
        <v>39</v>
      </c>
      <c r="H1724" s="1">
        <v>43917</v>
      </c>
      <c r="I1724" t="str">
        <f t="shared" si="53"/>
        <v>43917</v>
      </c>
      <c r="J1724" t="str">
        <f t="shared" si="54"/>
        <v>43917GitegaDry Peas</v>
      </c>
      <c r="K1724">
        <v>168</v>
      </c>
      <c r="L1724">
        <v>162</v>
      </c>
      <c r="M1724" t="s">
        <v>5</v>
      </c>
      <c r="N1724" t="s">
        <v>6</v>
      </c>
      <c r="O1724">
        <v>1</v>
      </c>
      <c r="P1724" s="1">
        <v>43923.069212962961</v>
      </c>
    </row>
    <row r="1725" spans="1:16" x14ac:dyDescent="0.25">
      <c r="A1725">
        <v>529462</v>
      </c>
      <c r="B1725" t="s">
        <v>0</v>
      </c>
      <c r="C1725" t="s">
        <v>16</v>
      </c>
      <c r="D1725" t="s">
        <v>7</v>
      </c>
      <c r="E1725" t="s">
        <v>22</v>
      </c>
      <c r="F1725" t="s">
        <v>23</v>
      </c>
      <c r="G1725" t="s">
        <v>24</v>
      </c>
      <c r="H1725" s="1">
        <v>43917</v>
      </c>
      <c r="I1725" t="str">
        <f t="shared" si="53"/>
        <v>43917</v>
      </c>
      <c r="J1725" t="str">
        <f t="shared" si="54"/>
        <v>43917GicumbiImported Rice</v>
      </c>
      <c r="K1725">
        <v>136</v>
      </c>
      <c r="L1725">
        <v>113</v>
      </c>
      <c r="M1725" t="s">
        <v>5</v>
      </c>
      <c r="N1725" t="s">
        <v>6</v>
      </c>
      <c r="O1725">
        <v>1</v>
      </c>
      <c r="P1725" s="1">
        <v>43923.069212962961</v>
      </c>
    </row>
    <row r="1726" spans="1:16" x14ac:dyDescent="0.25">
      <c r="A1726">
        <v>529465</v>
      </c>
      <c r="B1726" t="s">
        <v>0</v>
      </c>
      <c r="C1726" t="s">
        <v>25</v>
      </c>
      <c r="D1726" t="s">
        <v>1</v>
      </c>
      <c r="E1726" t="s">
        <v>13</v>
      </c>
      <c r="F1726" t="s">
        <v>13</v>
      </c>
      <c r="G1726" t="s">
        <v>40</v>
      </c>
      <c r="H1726" s="1">
        <v>43917</v>
      </c>
      <c r="I1726" t="str">
        <f t="shared" si="53"/>
        <v>43917</v>
      </c>
      <c r="J1726" t="str">
        <f t="shared" si="54"/>
        <v>43917MasindiBlack Beans (Dolichos)</v>
      </c>
      <c r="K1726">
        <v>77</v>
      </c>
      <c r="L1726">
        <v>69</v>
      </c>
      <c r="M1726" t="s">
        <v>5</v>
      </c>
      <c r="N1726" t="s">
        <v>6</v>
      </c>
      <c r="O1726">
        <v>1</v>
      </c>
      <c r="P1726" s="1">
        <v>43923.069224537037</v>
      </c>
    </row>
    <row r="1727" spans="1:16" x14ac:dyDescent="0.25">
      <c r="A1727">
        <v>529469</v>
      </c>
      <c r="B1727" t="s">
        <v>0</v>
      </c>
      <c r="C1727" t="s">
        <v>32</v>
      </c>
      <c r="D1727" t="s">
        <v>1</v>
      </c>
      <c r="E1727" t="s">
        <v>13</v>
      </c>
      <c r="F1727" t="s">
        <v>13</v>
      </c>
      <c r="G1727" t="s">
        <v>40</v>
      </c>
      <c r="H1727" s="1">
        <v>43917</v>
      </c>
      <c r="I1727" t="str">
        <f t="shared" si="53"/>
        <v>43917</v>
      </c>
      <c r="J1727" t="str">
        <f t="shared" si="54"/>
        <v>43917KapchorwaBlack Beans (Dolichos)</v>
      </c>
      <c r="K1727">
        <v>77</v>
      </c>
      <c r="L1727">
        <v>72</v>
      </c>
      <c r="M1727" t="s">
        <v>5</v>
      </c>
      <c r="N1727" t="s">
        <v>6</v>
      </c>
      <c r="O1727">
        <v>1</v>
      </c>
      <c r="P1727" s="1">
        <v>43923.069236111114</v>
      </c>
    </row>
    <row r="1728" spans="1:16" x14ac:dyDescent="0.25">
      <c r="A1728">
        <v>529484</v>
      </c>
      <c r="B1728" t="s">
        <v>0</v>
      </c>
      <c r="C1728" t="s">
        <v>43</v>
      </c>
      <c r="D1728" t="s">
        <v>41</v>
      </c>
      <c r="E1728" t="s">
        <v>13</v>
      </c>
      <c r="F1728" t="s">
        <v>13</v>
      </c>
      <c r="G1728" t="s">
        <v>26</v>
      </c>
      <c r="H1728" s="1">
        <v>43917</v>
      </c>
      <c r="I1728" t="str">
        <f t="shared" si="53"/>
        <v>43917</v>
      </c>
      <c r="J1728" t="str">
        <f t="shared" si="54"/>
        <v>43917Dar es salaamYellow Beans</v>
      </c>
      <c r="K1728">
        <v>128</v>
      </c>
      <c r="L1728">
        <v>118</v>
      </c>
      <c r="M1728" t="s">
        <v>5</v>
      </c>
      <c r="N1728" t="s">
        <v>6</v>
      </c>
      <c r="O1728">
        <v>1</v>
      </c>
      <c r="P1728" s="1">
        <v>43923.06927083333</v>
      </c>
    </row>
    <row r="1729" spans="1:16" x14ac:dyDescent="0.25">
      <c r="A1729">
        <v>529491</v>
      </c>
      <c r="B1729" t="s">
        <v>0</v>
      </c>
      <c r="C1729" t="s">
        <v>44</v>
      </c>
      <c r="D1729" t="s">
        <v>41</v>
      </c>
      <c r="E1729" t="s">
        <v>22</v>
      </c>
      <c r="F1729" t="s">
        <v>23</v>
      </c>
      <c r="G1729" t="s">
        <v>23</v>
      </c>
      <c r="H1729" s="1">
        <v>43917</v>
      </c>
      <c r="I1729" t="str">
        <f t="shared" si="53"/>
        <v>43917</v>
      </c>
      <c r="J1729" t="str">
        <f t="shared" si="54"/>
        <v>43917ArushaRice</v>
      </c>
      <c r="K1729">
        <v>91</v>
      </c>
      <c r="L1729">
        <v>87</v>
      </c>
      <c r="M1729" t="s">
        <v>5</v>
      </c>
      <c r="N1729" t="s">
        <v>6</v>
      </c>
      <c r="O1729">
        <v>1</v>
      </c>
      <c r="P1729" s="1">
        <v>43923.069282407407</v>
      </c>
    </row>
    <row r="1730" spans="1:16" x14ac:dyDescent="0.25">
      <c r="A1730">
        <v>529493</v>
      </c>
      <c r="B1730" t="s">
        <v>0</v>
      </c>
      <c r="C1730" t="s">
        <v>34</v>
      </c>
      <c r="D1730" t="s">
        <v>1</v>
      </c>
      <c r="E1730" t="s">
        <v>13</v>
      </c>
      <c r="F1730" t="s">
        <v>13</v>
      </c>
      <c r="G1730" t="s">
        <v>28</v>
      </c>
      <c r="H1730" s="1">
        <v>43917</v>
      </c>
      <c r="I1730" t="str">
        <f t="shared" ref="I1730:I1793" si="55">LEFT(H1730,10)</f>
        <v>43917</v>
      </c>
      <c r="J1730" t="str">
        <f t="shared" si="54"/>
        <v>43917LiraRed Beans</v>
      </c>
      <c r="K1730">
        <v>97</v>
      </c>
      <c r="L1730">
        <v>91</v>
      </c>
      <c r="M1730" t="s">
        <v>5</v>
      </c>
      <c r="N1730" t="s">
        <v>6</v>
      </c>
      <c r="O1730">
        <v>1</v>
      </c>
      <c r="P1730" s="1">
        <v>43923.069293981483</v>
      </c>
    </row>
    <row r="1731" spans="1:16" x14ac:dyDescent="0.25">
      <c r="A1731">
        <v>529499</v>
      </c>
      <c r="B1731" t="s">
        <v>0</v>
      </c>
      <c r="C1731" t="s">
        <v>27</v>
      </c>
      <c r="D1731" t="s">
        <v>11</v>
      </c>
      <c r="E1731" t="s">
        <v>13</v>
      </c>
      <c r="F1731" t="s">
        <v>13</v>
      </c>
      <c r="G1731" t="s">
        <v>26</v>
      </c>
      <c r="H1731" s="1">
        <v>43917</v>
      </c>
      <c r="I1731" t="str">
        <f t="shared" si="55"/>
        <v>43917</v>
      </c>
      <c r="J1731" t="str">
        <f t="shared" si="54"/>
        <v>43917BujumburaYellow Beans</v>
      </c>
      <c r="K1731">
        <v>129</v>
      </c>
      <c r="L1731">
        <v>123</v>
      </c>
      <c r="M1731" t="s">
        <v>5</v>
      </c>
      <c r="N1731" t="s">
        <v>6</v>
      </c>
      <c r="O1731">
        <v>1</v>
      </c>
      <c r="P1731" s="1">
        <v>43923.06931712963</v>
      </c>
    </row>
    <row r="1732" spans="1:16" x14ac:dyDescent="0.25">
      <c r="A1732">
        <v>529507</v>
      </c>
      <c r="B1732" t="s">
        <v>0</v>
      </c>
      <c r="C1732" t="s">
        <v>25</v>
      </c>
      <c r="D1732" t="s">
        <v>1</v>
      </c>
      <c r="E1732" t="s">
        <v>29</v>
      </c>
      <c r="F1732" t="s">
        <v>30</v>
      </c>
      <c r="G1732" t="s">
        <v>31</v>
      </c>
      <c r="H1732" s="1">
        <v>43917</v>
      </c>
      <c r="I1732" t="str">
        <f t="shared" si="55"/>
        <v>43917</v>
      </c>
      <c r="J1732" t="str">
        <f t="shared" si="54"/>
        <v>43917MasindiDry Maize</v>
      </c>
      <c r="K1732">
        <v>28</v>
      </c>
      <c r="L1732">
        <v>25</v>
      </c>
      <c r="M1732" t="s">
        <v>5</v>
      </c>
      <c r="N1732" t="s">
        <v>6</v>
      </c>
      <c r="O1732">
        <v>1</v>
      </c>
      <c r="P1732" s="1">
        <v>43923.069340277776</v>
      </c>
    </row>
    <row r="1733" spans="1:16" x14ac:dyDescent="0.25">
      <c r="A1733">
        <v>529508</v>
      </c>
      <c r="B1733" t="s">
        <v>0</v>
      </c>
      <c r="C1733" t="s">
        <v>12</v>
      </c>
      <c r="D1733" t="s">
        <v>11</v>
      </c>
      <c r="E1733" t="s">
        <v>22</v>
      </c>
      <c r="F1733" t="s">
        <v>23</v>
      </c>
      <c r="G1733" t="s">
        <v>24</v>
      </c>
      <c r="H1733" s="1">
        <v>43917</v>
      </c>
      <c r="I1733" t="str">
        <f t="shared" si="55"/>
        <v>43917</v>
      </c>
      <c r="J1733" t="str">
        <f t="shared" si="54"/>
        <v>43917GitegaImported Rice</v>
      </c>
      <c r="K1733">
        <v>140</v>
      </c>
      <c r="L1733">
        <v>134</v>
      </c>
      <c r="M1733" t="s">
        <v>5</v>
      </c>
      <c r="N1733" t="s">
        <v>6</v>
      </c>
      <c r="O1733">
        <v>1</v>
      </c>
      <c r="P1733" s="1">
        <v>43923.069340277776</v>
      </c>
    </row>
    <row r="1734" spans="1:16" x14ac:dyDescent="0.25">
      <c r="A1734">
        <v>529517</v>
      </c>
      <c r="B1734" t="s">
        <v>0</v>
      </c>
      <c r="C1734" t="s">
        <v>45</v>
      </c>
      <c r="D1734" t="s">
        <v>41</v>
      </c>
      <c r="E1734" t="s">
        <v>9</v>
      </c>
      <c r="F1734" t="s">
        <v>17</v>
      </c>
      <c r="G1734" t="s">
        <v>18</v>
      </c>
      <c r="H1734" s="1">
        <v>43917</v>
      </c>
      <c r="I1734" t="str">
        <f t="shared" si="55"/>
        <v>43917</v>
      </c>
      <c r="J1734" t="str">
        <f t="shared" si="54"/>
        <v>43917IringaRed Sorghum</v>
      </c>
      <c r="K1734">
        <v>64</v>
      </c>
      <c r="L1734">
        <v>55</v>
      </c>
      <c r="M1734" t="s">
        <v>5</v>
      </c>
      <c r="N1734" t="s">
        <v>6</v>
      </c>
      <c r="O1734">
        <v>1</v>
      </c>
      <c r="P1734" s="1">
        <v>43923.069363425922</v>
      </c>
    </row>
    <row r="1735" spans="1:16" x14ac:dyDescent="0.25">
      <c r="A1735">
        <v>529520</v>
      </c>
      <c r="B1735" t="s">
        <v>0</v>
      </c>
      <c r="C1735" t="s">
        <v>16</v>
      </c>
      <c r="D1735" t="s">
        <v>7</v>
      </c>
      <c r="E1735" t="s">
        <v>3</v>
      </c>
      <c r="F1735" t="s">
        <v>3</v>
      </c>
      <c r="G1735" t="s">
        <v>15</v>
      </c>
      <c r="H1735" s="1">
        <v>43917</v>
      </c>
      <c r="I1735" t="str">
        <f t="shared" si="55"/>
        <v>43917</v>
      </c>
      <c r="J1735" t="str">
        <f t="shared" si="54"/>
        <v>43917GicumbiGreen Peas</v>
      </c>
      <c r="K1735">
        <v>124</v>
      </c>
      <c r="L1735">
        <v>113</v>
      </c>
      <c r="M1735" t="s">
        <v>5</v>
      </c>
      <c r="N1735" t="s">
        <v>6</v>
      </c>
      <c r="O1735">
        <v>1</v>
      </c>
      <c r="P1735" s="1">
        <v>43923.069374999999</v>
      </c>
    </row>
    <row r="1736" spans="1:16" x14ac:dyDescent="0.25">
      <c r="A1736">
        <v>529521</v>
      </c>
      <c r="B1736" t="s">
        <v>0</v>
      </c>
      <c r="C1736" t="s">
        <v>43</v>
      </c>
      <c r="D1736" t="s">
        <v>41</v>
      </c>
      <c r="E1736" t="s">
        <v>13</v>
      </c>
      <c r="F1736" t="s">
        <v>13</v>
      </c>
      <c r="G1736" t="s">
        <v>28</v>
      </c>
      <c r="H1736" s="1">
        <v>43917</v>
      </c>
      <c r="I1736" t="str">
        <f t="shared" si="55"/>
        <v>43917</v>
      </c>
      <c r="J1736" t="str">
        <f t="shared" si="54"/>
        <v>43917Dar es salaamRed Beans</v>
      </c>
      <c r="K1736">
        <v>103</v>
      </c>
      <c r="L1736">
        <v>100</v>
      </c>
      <c r="M1736" t="s">
        <v>5</v>
      </c>
      <c r="N1736" t="s">
        <v>6</v>
      </c>
      <c r="O1736">
        <v>1</v>
      </c>
      <c r="P1736" s="1">
        <v>43923.069386574076</v>
      </c>
    </row>
    <row r="1737" spans="1:16" x14ac:dyDescent="0.25">
      <c r="A1737">
        <v>529523</v>
      </c>
      <c r="B1737" t="s">
        <v>0</v>
      </c>
      <c r="C1737" t="s">
        <v>43</v>
      </c>
      <c r="D1737" t="s">
        <v>41</v>
      </c>
      <c r="E1737" t="s">
        <v>13</v>
      </c>
      <c r="F1737" t="s">
        <v>13</v>
      </c>
      <c r="G1737" t="s">
        <v>14</v>
      </c>
      <c r="H1737" s="1">
        <v>43917</v>
      </c>
      <c r="I1737" t="str">
        <f t="shared" si="55"/>
        <v>43917</v>
      </c>
      <c r="J1737" t="str">
        <f t="shared" si="54"/>
        <v>43917Dar es salaamMixed Beans</v>
      </c>
      <c r="K1737">
        <v>100</v>
      </c>
      <c r="L1737">
        <v>91</v>
      </c>
      <c r="M1737" t="s">
        <v>5</v>
      </c>
      <c r="N1737" t="s">
        <v>6</v>
      </c>
      <c r="O1737">
        <v>1</v>
      </c>
      <c r="P1737" s="1">
        <v>43923.069386574076</v>
      </c>
    </row>
    <row r="1738" spans="1:16" x14ac:dyDescent="0.25">
      <c r="A1738">
        <v>529525</v>
      </c>
      <c r="B1738" t="s">
        <v>0</v>
      </c>
      <c r="C1738" t="s">
        <v>34</v>
      </c>
      <c r="D1738" t="s">
        <v>1</v>
      </c>
      <c r="E1738" t="s">
        <v>22</v>
      </c>
      <c r="F1738" t="s">
        <v>23</v>
      </c>
      <c r="G1738" t="s">
        <v>23</v>
      </c>
      <c r="H1738" s="1">
        <v>43917</v>
      </c>
      <c r="I1738" t="str">
        <f t="shared" si="55"/>
        <v>43917</v>
      </c>
      <c r="J1738" t="str">
        <f t="shared" si="54"/>
        <v>43917LiraRice</v>
      </c>
      <c r="K1738">
        <v>105</v>
      </c>
      <c r="L1738">
        <v>100</v>
      </c>
      <c r="M1738" t="s">
        <v>5</v>
      </c>
      <c r="N1738" t="s">
        <v>6</v>
      </c>
      <c r="O1738">
        <v>1</v>
      </c>
      <c r="P1738" s="1">
        <v>43923.069398148145</v>
      </c>
    </row>
    <row r="1739" spans="1:16" x14ac:dyDescent="0.25">
      <c r="A1739">
        <v>529526</v>
      </c>
      <c r="B1739" t="s">
        <v>0</v>
      </c>
      <c r="C1739" t="s">
        <v>12</v>
      </c>
      <c r="D1739" t="s">
        <v>11</v>
      </c>
      <c r="E1739" t="s">
        <v>9</v>
      </c>
      <c r="F1739" t="s">
        <v>20</v>
      </c>
      <c r="G1739" t="s">
        <v>21</v>
      </c>
      <c r="H1739" s="1">
        <v>43917</v>
      </c>
      <c r="I1739" t="str">
        <f t="shared" si="55"/>
        <v>43917</v>
      </c>
      <c r="J1739" t="str">
        <f t="shared" si="54"/>
        <v>43917GitegaMillet Grain</v>
      </c>
      <c r="K1739">
        <v>78</v>
      </c>
      <c r="L1739">
        <v>73</v>
      </c>
      <c r="M1739" t="s">
        <v>5</v>
      </c>
      <c r="N1739" t="s">
        <v>6</v>
      </c>
      <c r="O1739">
        <v>1</v>
      </c>
      <c r="P1739" s="1">
        <v>43923.069409722222</v>
      </c>
    </row>
    <row r="1740" spans="1:16" x14ac:dyDescent="0.25">
      <c r="A1740">
        <v>529536</v>
      </c>
      <c r="B1740" t="s">
        <v>0</v>
      </c>
      <c r="C1740" t="s">
        <v>34</v>
      </c>
      <c r="D1740" t="s">
        <v>1</v>
      </c>
      <c r="E1740" t="s">
        <v>9</v>
      </c>
      <c r="F1740" t="s">
        <v>20</v>
      </c>
      <c r="G1740" t="s">
        <v>21</v>
      </c>
      <c r="H1740" s="1">
        <v>43917</v>
      </c>
      <c r="I1740" t="str">
        <f t="shared" si="55"/>
        <v>43917</v>
      </c>
      <c r="J1740" t="str">
        <f t="shared" si="54"/>
        <v>43917LiraMillet Grain</v>
      </c>
      <c r="K1740">
        <v>50</v>
      </c>
      <c r="L1740">
        <v>41</v>
      </c>
      <c r="M1740" t="s">
        <v>5</v>
      </c>
      <c r="N1740" t="s">
        <v>6</v>
      </c>
      <c r="O1740">
        <v>1</v>
      </c>
      <c r="P1740" s="1">
        <v>43923.069444444445</v>
      </c>
    </row>
    <row r="1741" spans="1:16" x14ac:dyDescent="0.25">
      <c r="A1741">
        <v>529539</v>
      </c>
      <c r="B1741" t="s">
        <v>0</v>
      </c>
      <c r="C1741" t="s">
        <v>34</v>
      </c>
      <c r="D1741" t="s">
        <v>1</v>
      </c>
      <c r="E1741" t="s">
        <v>29</v>
      </c>
      <c r="F1741" t="s">
        <v>30</v>
      </c>
      <c r="G1741" t="s">
        <v>31</v>
      </c>
      <c r="H1741" s="1">
        <v>43917</v>
      </c>
      <c r="I1741" t="str">
        <f t="shared" si="55"/>
        <v>43917</v>
      </c>
      <c r="J1741" t="str">
        <f t="shared" ref="J1741:J1804" si="56">I1741&amp;C1741&amp;G1741</f>
        <v>43917LiraDry Maize</v>
      </c>
      <c r="K1741">
        <v>33</v>
      </c>
      <c r="L1741">
        <v>23</v>
      </c>
      <c r="M1741" t="s">
        <v>5</v>
      </c>
      <c r="N1741" t="s">
        <v>6</v>
      </c>
      <c r="O1741">
        <v>1</v>
      </c>
      <c r="P1741" s="1">
        <v>43923.069444444445</v>
      </c>
    </row>
    <row r="1742" spans="1:16" x14ac:dyDescent="0.25">
      <c r="A1742">
        <v>529543</v>
      </c>
      <c r="B1742" t="s">
        <v>0</v>
      </c>
      <c r="C1742" t="s">
        <v>33</v>
      </c>
      <c r="D1742" t="s">
        <v>1</v>
      </c>
      <c r="E1742" t="s">
        <v>3</v>
      </c>
      <c r="F1742" t="s">
        <v>3</v>
      </c>
      <c r="G1742" t="s">
        <v>15</v>
      </c>
      <c r="H1742" s="1">
        <v>43917</v>
      </c>
      <c r="I1742" t="str">
        <f t="shared" si="55"/>
        <v>43917</v>
      </c>
      <c r="J1742" t="str">
        <f t="shared" si="56"/>
        <v>43917KabaleGreen Peas</v>
      </c>
      <c r="K1742">
        <v>152</v>
      </c>
      <c r="L1742">
        <v>111</v>
      </c>
      <c r="M1742" t="s">
        <v>5</v>
      </c>
      <c r="N1742" t="s">
        <v>6</v>
      </c>
      <c r="O1742">
        <v>1</v>
      </c>
      <c r="P1742" s="1">
        <v>43923.069490740738</v>
      </c>
    </row>
    <row r="1743" spans="1:16" x14ac:dyDescent="0.25">
      <c r="A1743">
        <v>530718</v>
      </c>
      <c r="B1743" t="s">
        <v>0</v>
      </c>
      <c r="C1743" t="s">
        <v>48</v>
      </c>
      <c r="D1743" t="s">
        <v>46</v>
      </c>
      <c r="E1743" t="s">
        <v>9</v>
      </c>
      <c r="F1743" t="s">
        <v>10</v>
      </c>
      <c r="G1743" t="s">
        <v>10</v>
      </c>
      <c r="H1743" s="1">
        <v>43917</v>
      </c>
      <c r="I1743" t="str">
        <f t="shared" si="55"/>
        <v>43917</v>
      </c>
      <c r="J1743" t="str">
        <f t="shared" si="56"/>
        <v>43917KitaleWheat</v>
      </c>
      <c r="K1743">
        <v>49</v>
      </c>
      <c r="L1743">
        <v>41</v>
      </c>
      <c r="M1743" t="s">
        <v>5</v>
      </c>
      <c r="N1743" t="s">
        <v>6</v>
      </c>
      <c r="O1743">
        <v>1</v>
      </c>
      <c r="P1743" s="1">
        <v>43928.019687499997</v>
      </c>
    </row>
    <row r="1744" spans="1:16" x14ac:dyDescent="0.25">
      <c r="A1744">
        <v>530749</v>
      </c>
      <c r="B1744" t="s">
        <v>0</v>
      </c>
      <c r="C1744" t="s">
        <v>48</v>
      </c>
      <c r="D1744" t="s">
        <v>46</v>
      </c>
      <c r="E1744" t="s">
        <v>9</v>
      </c>
      <c r="F1744" t="s">
        <v>20</v>
      </c>
      <c r="G1744" t="s">
        <v>21</v>
      </c>
      <c r="H1744" s="1">
        <v>43917</v>
      </c>
      <c r="I1744" t="str">
        <f t="shared" si="55"/>
        <v>43917</v>
      </c>
      <c r="J1744" t="str">
        <f t="shared" si="56"/>
        <v>43917KitaleMillet Grain</v>
      </c>
      <c r="K1744">
        <v>56</v>
      </c>
      <c r="L1744">
        <v>51</v>
      </c>
      <c r="M1744" t="s">
        <v>5</v>
      </c>
      <c r="N1744" t="s">
        <v>6</v>
      </c>
      <c r="O1744">
        <v>1</v>
      </c>
      <c r="P1744" s="1">
        <v>43928.019872685189</v>
      </c>
    </row>
    <row r="1745" spans="1:16" x14ac:dyDescent="0.25">
      <c r="A1745">
        <v>530757</v>
      </c>
      <c r="B1745" t="s">
        <v>0</v>
      </c>
      <c r="C1745" t="s">
        <v>47</v>
      </c>
      <c r="D1745" t="s">
        <v>46</v>
      </c>
      <c r="E1745" t="s">
        <v>49</v>
      </c>
      <c r="F1745" t="s">
        <v>50</v>
      </c>
      <c r="G1745" t="s">
        <v>51</v>
      </c>
      <c r="H1745" s="1">
        <v>43917</v>
      </c>
      <c r="I1745" t="str">
        <f t="shared" si="55"/>
        <v>43917</v>
      </c>
      <c r="J1745" t="str">
        <f t="shared" si="56"/>
        <v>43917NairobiGround Nuts</v>
      </c>
      <c r="K1745">
        <v>137</v>
      </c>
      <c r="L1745">
        <v>132</v>
      </c>
      <c r="M1745" t="s">
        <v>5</v>
      </c>
      <c r="N1745" t="s">
        <v>6</v>
      </c>
      <c r="O1745">
        <v>1</v>
      </c>
      <c r="P1745" s="1">
        <v>43928.019907407404</v>
      </c>
    </row>
    <row r="1746" spans="1:16" x14ac:dyDescent="0.25">
      <c r="A1746">
        <v>530758</v>
      </c>
      <c r="B1746" t="s">
        <v>0</v>
      </c>
      <c r="C1746" t="s">
        <v>47</v>
      </c>
      <c r="D1746" t="s">
        <v>46</v>
      </c>
      <c r="E1746" t="s">
        <v>29</v>
      </c>
      <c r="F1746" t="s">
        <v>30</v>
      </c>
      <c r="G1746" t="s">
        <v>31</v>
      </c>
      <c r="H1746" s="1">
        <v>43917</v>
      </c>
      <c r="I1746" t="str">
        <f t="shared" si="55"/>
        <v>43917</v>
      </c>
      <c r="J1746" t="str">
        <f t="shared" si="56"/>
        <v>43917NairobiDry Maize</v>
      </c>
      <c r="K1746">
        <v>40</v>
      </c>
      <c r="L1746">
        <v>30</v>
      </c>
      <c r="M1746" t="s">
        <v>5</v>
      </c>
      <c r="N1746" t="s">
        <v>6</v>
      </c>
      <c r="O1746">
        <v>1</v>
      </c>
      <c r="P1746" s="1">
        <v>43928.019907407404</v>
      </c>
    </row>
    <row r="1747" spans="1:16" x14ac:dyDescent="0.25">
      <c r="A1747">
        <v>530790</v>
      </c>
      <c r="B1747" t="s">
        <v>0</v>
      </c>
      <c r="C1747" t="s">
        <v>47</v>
      </c>
      <c r="D1747" t="s">
        <v>46</v>
      </c>
      <c r="E1747" t="s">
        <v>13</v>
      </c>
      <c r="F1747" t="s">
        <v>13</v>
      </c>
      <c r="G1747" t="s">
        <v>40</v>
      </c>
      <c r="H1747" s="1">
        <v>43917</v>
      </c>
      <c r="I1747" t="str">
        <f t="shared" si="55"/>
        <v>43917</v>
      </c>
      <c r="J1747" t="str">
        <f t="shared" si="56"/>
        <v>43917NairobiBlack Beans (Dolichos)</v>
      </c>
      <c r="K1747">
        <v>138</v>
      </c>
      <c r="L1747">
        <v>135</v>
      </c>
      <c r="M1747" t="s">
        <v>5</v>
      </c>
      <c r="N1747" t="s">
        <v>6</v>
      </c>
      <c r="O1747">
        <v>1</v>
      </c>
      <c r="P1747" s="1">
        <v>43928.020231481481</v>
      </c>
    </row>
    <row r="1748" spans="1:16" x14ac:dyDescent="0.25">
      <c r="A1748">
        <v>530792</v>
      </c>
      <c r="B1748" t="s">
        <v>0</v>
      </c>
      <c r="C1748" t="s">
        <v>48</v>
      </c>
      <c r="D1748" t="s">
        <v>46</v>
      </c>
      <c r="E1748" t="s">
        <v>49</v>
      </c>
      <c r="F1748" t="s">
        <v>50</v>
      </c>
      <c r="G1748" t="s">
        <v>51</v>
      </c>
      <c r="H1748" s="1">
        <v>43917</v>
      </c>
      <c r="I1748" t="str">
        <f t="shared" si="55"/>
        <v>43917</v>
      </c>
      <c r="J1748" t="str">
        <f t="shared" si="56"/>
        <v>43917KitaleGround Nuts</v>
      </c>
      <c r="K1748">
        <v>169</v>
      </c>
      <c r="L1748">
        <v>162</v>
      </c>
      <c r="M1748" t="s">
        <v>5</v>
      </c>
      <c r="N1748" t="s">
        <v>6</v>
      </c>
      <c r="O1748">
        <v>1</v>
      </c>
      <c r="P1748" s="1">
        <v>43928.020254629628</v>
      </c>
    </row>
    <row r="1749" spans="1:16" x14ac:dyDescent="0.25">
      <c r="A1749">
        <v>530867</v>
      </c>
      <c r="B1749" t="s">
        <v>0</v>
      </c>
      <c r="C1749" t="s">
        <v>47</v>
      </c>
      <c r="D1749" t="s">
        <v>46</v>
      </c>
      <c r="E1749" t="s">
        <v>3</v>
      </c>
      <c r="F1749" t="s">
        <v>3</v>
      </c>
      <c r="G1749" t="s">
        <v>15</v>
      </c>
      <c r="H1749" s="1">
        <v>43917</v>
      </c>
      <c r="I1749" t="str">
        <f t="shared" si="55"/>
        <v>43917</v>
      </c>
      <c r="J1749" t="str">
        <f t="shared" si="56"/>
        <v>43917NairobiGreen Peas</v>
      </c>
      <c r="K1749">
        <v>64</v>
      </c>
      <c r="L1749">
        <v>59</v>
      </c>
      <c r="M1749" t="s">
        <v>5</v>
      </c>
      <c r="N1749" t="s">
        <v>6</v>
      </c>
      <c r="O1749">
        <v>1</v>
      </c>
      <c r="P1749" s="1">
        <v>43928.021655092591</v>
      </c>
    </row>
    <row r="1750" spans="1:16" x14ac:dyDescent="0.25">
      <c r="A1750">
        <v>530897</v>
      </c>
      <c r="B1750" t="s">
        <v>0</v>
      </c>
      <c r="C1750" t="s">
        <v>47</v>
      </c>
      <c r="D1750" t="s">
        <v>46</v>
      </c>
      <c r="E1750" t="s">
        <v>3</v>
      </c>
      <c r="F1750" t="s">
        <v>3</v>
      </c>
      <c r="G1750" t="s">
        <v>4</v>
      </c>
      <c r="H1750" s="1">
        <v>43917</v>
      </c>
      <c r="I1750" t="str">
        <f t="shared" si="55"/>
        <v>43917</v>
      </c>
      <c r="J1750" t="str">
        <f t="shared" si="56"/>
        <v>43917NairobiCowpeas</v>
      </c>
      <c r="K1750">
        <v>78</v>
      </c>
      <c r="L1750">
        <v>74</v>
      </c>
      <c r="M1750" t="s">
        <v>5</v>
      </c>
      <c r="N1750" t="s">
        <v>6</v>
      </c>
      <c r="O1750">
        <v>1</v>
      </c>
      <c r="P1750" s="1">
        <v>43928.022037037037</v>
      </c>
    </row>
    <row r="1751" spans="1:16" x14ac:dyDescent="0.25">
      <c r="A1751">
        <v>530907</v>
      </c>
      <c r="B1751" t="s">
        <v>0</v>
      </c>
      <c r="C1751" t="s">
        <v>47</v>
      </c>
      <c r="D1751" t="s">
        <v>46</v>
      </c>
      <c r="E1751" t="s">
        <v>9</v>
      </c>
      <c r="F1751" t="s">
        <v>17</v>
      </c>
      <c r="G1751" t="s">
        <v>18</v>
      </c>
      <c r="H1751" s="1">
        <v>43917</v>
      </c>
      <c r="I1751" t="str">
        <f t="shared" si="55"/>
        <v>43917</v>
      </c>
      <c r="J1751" t="str">
        <f t="shared" si="56"/>
        <v>43917NairobiRed Sorghum</v>
      </c>
      <c r="K1751">
        <v>61</v>
      </c>
      <c r="L1751">
        <v>59</v>
      </c>
      <c r="M1751" t="s">
        <v>5</v>
      </c>
      <c r="N1751" t="s">
        <v>6</v>
      </c>
      <c r="O1751">
        <v>1</v>
      </c>
      <c r="P1751" s="1">
        <v>43928.022222222222</v>
      </c>
    </row>
    <row r="1752" spans="1:16" x14ac:dyDescent="0.25">
      <c r="A1752">
        <v>530924</v>
      </c>
      <c r="B1752" t="s">
        <v>0</v>
      </c>
      <c r="C1752" t="s">
        <v>52</v>
      </c>
      <c r="D1752" t="s">
        <v>46</v>
      </c>
      <c r="E1752" t="s">
        <v>13</v>
      </c>
      <c r="F1752" t="s">
        <v>13</v>
      </c>
      <c r="G1752" t="s">
        <v>40</v>
      </c>
      <c r="H1752" s="1">
        <v>43917</v>
      </c>
      <c r="I1752" t="str">
        <f t="shared" si="55"/>
        <v>43917</v>
      </c>
      <c r="J1752" t="str">
        <f t="shared" si="56"/>
        <v>43917EldoretBlack Beans (Dolichos)</v>
      </c>
      <c r="K1752">
        <v>121</v>
      </c>
      <c r="L1752">
        <v>111</v>
      </c>
      <c r="M1752" t="s">
        <v>5</v>
      </c>
      <c r="N1752" t="s">
        <v>6</v>
      </c>
      <c r="O1752">
        <v>1</v>
      </c>
      <c r="P1752" s="1">
        <v>43928.022418981483</v>
      </c>
    </row>
    <row r="1753" spans="1:16" x14ac:dyDescent="0.25">
      <c r="A1753">
        <v>530950</v>
      </c>
      <c r="B1753" t="s">
        <v>0</v>
      </c>
      <c r="C1753" t="s">
        <v>48</v>
      </c>
      <c r="D1753" t="s">
        <v>46</v>
      </c>
      <c r="E1753" t="s">
        <v>3</v>
      </c>
      <c r="F1753" t="s">
        <v>3</v>
      </c>
      <c r="G1753" t="s">
        <v>15</v>
      </c>
      <c r="H1753" s="1">
        <v>43917</v>
      </c>
      <c r="I1753" t="str">
        <f t="shared" si="55"/>
        <v>43917</v>
      </c>
      <c r="J1753" t="str">
        <f t="shared" si="56"/>
        <v>43917KitaleGreen Peas</v>
      </c>
      <c r="K1753">
        <v>63</v>
      </c>
      <c r="L1753">
        <v>59</v>
      </c>
      <c r="M1753" t="s">
        <v>5</v>
      </c>
      <c r="N1753" t="s">
        <v>6</v>
      </c>
      <c r="O1753">
        <v>1</v>
      </c>
      <c r="P1753" s="1">
        <v>43928.02275462963</v>
      </c>
    </row>
    <row r="1754" spans="1:16" x14ac:dyDescent="0.25">
      <c r="A1754">
        <v>530991</v>
      </c>
      <c r="B1754" t="s">
        <v>0</v>
      </c>
      <c r="C1754" t="s">
        <v>47</v>
      </c>
      <c r="D1754" t="s">
        <v>46</v>
      </c>
      <c r="E1754" t="s">
        <v>13</v>
      </c>
      <c r="F1754" t="s">
        <v>13</v>
      </c>
      <c r="G1754" t="s">
        <v>37</v>
      </c>
      <c r="H1754" s="1">
        <v>43917</v>
      </c>
      <c r="I1754" t="str">
        <f t="shared" si="55"/>
        <v>43917</v>
      </c>
      <c r="J1754" t="str">
        <f t="shared" si="56"/>
        <v>43917NairobiGreen Gram</v>
      </c>
      <c r="K1754">
        <v>116</v>
      </c>
      <c r="L1754">
        <v>114</v>
      </c>
      <c r="M1754" t="s">
        <v>5</v>
      </c>
      <c r="N1754" t="s">
        <v>6</v>
      </c>
      <c r="O1754">
        <v>1</v>
      </c>
      <c r="P1754" s="1">
        <v>43928.023738425924</v>
      </c>
    </row>
    <row r="1755" spans="1:16" x14ac:dyDescent="0.25">
      <c r="A1755">
        <v>530995</v>
      </c>
      <c r="B1755" t="s">
        <v>0</v>
      </c>
      <c r="C1755" t="s">
        <v>48</v>
      </c>
      <c r="D1755" t="s">
        <v>46</v>
      </c>
      <c r="E1755" t="s">
        <v>13</v>
      </c>
      <c r="F1755" t="s">
        <v>13</v>
      </c>
      <c r="G1755" t="s">
        <v>37</v>
      </c>
      <c r="H1755" s="1">
        <v>43917</v>
      </c>
      <c r="I1755" t="str">
        <f t="shared" si="55"/>
        <v>43917</v>
      </c>
      <c r="J1755" t="str">
        <f t="shared" si="56"/>
        <v>43917KitaleGreen Gram</v>
      </c>
      <c r="K1755">
        <v>126</v>
      </c>
      <c r="L1755">
        <v>122</v>
      </c>
      <c r="M1755" t="s">
        <v>5</v>
      </c>
      <c r="N1755" t="s">
        <v>6</v>
      </c>
      <c r="O1755">
        <v>1</v>
      </c>
      <c r="P1755" s="1">
        <v>43928.023784722223</v>
      </c>
    </row>
    <row r="1756" spans="1:16" x14ac:dyDescent="0.25">
      <c r="A1756">
        <v>533511</v>
      </c>
      <c r="B1756" t="s">
        <v>0</v>
      </c>
      <c r="C1756" t="s">
        <v>47</v>
      </c>
      <c r="D1756" t="s">
        <v>46</v>
      </c>
      <c r="E1756" t="s">
        <v>9</v>
      </c>
      <c r="F1756" t="s">
        <v>20</v>
      </c>
      <c r="G1756" t="s">
        <v>21</v>
      </c>
      <c r="H1756" s="1">
        <v>43917</v>
      </c>
      <c r="I1756" t="str">
        <f t="shared" si="55"/>
        <v>43917</v>
      </c>
      <c r="J1756" t="str">
        <f t="shared" si="56"/>
        <v>43917NairobiMillet Grain</v>
      </c>
      <c r="K1756">
        <v>101</v>
      </c>
      <c r="L1756">
        <v>96</v>
      </c>
      <c r="M1756" t="s">
        <v>5</v>
      </c>
      <c r="N1756" t="s">
        <v>6</v>
      </c>
      <c r="O1756">
        <v>1</v>
      </c>
      <c r="P1756" s="1">
        <v>43935.066643518519</v>
      </c>
    </row>
    <row r="1757" spans="1:16" x14ac:dyDescent="0.25">
      <c r="A1757">
        <v>533625</v>
      </c>
      <c r="B1757" t="s">
        <v>0</v>
      </c>
      <c r="C1757" t="s">
        <v>48</v>
      </c>
      <c r="D1757" t="s">
        <v>46</v>
      </c>
      <c r="E1757" t="s">
        <v>9</v>
      </c>
      <c r="F1757" t="s">
        <v>17</v>
      </c>
      <c r="G1757" t="s">
        <v>18</v>
      </c>
      <c r="H1757" s="1">
        <v>43917</v>
      </c>
      <c r="I1757" t="str">
        <f t="shared" si="55"/>
        <v>43917</v>
      </c>
      <c r="J1757" t="str">
        <f t="shared" si="56"/>
        <v>43917KitaleRed Sorghum</v>
      </c>
      <c r="K1757">
        <v>48</v>
      </c>
      <c r="L1757">
        <v>41</v>
      </c>
      <c r="M1757" t="s">
        <v>5</v>
      </c>
      <c r="N1757" t="s">
        <v>6</v>
      </c>
      <c r="O1757">
        <v>1</v>
      </c>
      <c r="P1757" s="1">
        <v>43935.067835648151</v>
      </c>
    </row>
    <row r="1758" spans="1:16" x14ac:dyDescent="0.25">
      <c r="A1758">
        <v>533729</v>
      </c>
      <c r="B1758" t="s">
        <v>0</v>
      </c>
      <c r="C1758" t="s">
        <v>48</v>
      </c>
      <c r="D1758" t="s">
        <v>46</v>
      </c>
      <c r="E1758" t="s">
        <v>29</v>
      </c>
      <c r="F1758" t="s">
        <v>30</v>
      </c>
      <c r="G1758" t="s">
        <v>31</v>
      </c>
      <c r="H1758" s="1">
        <v>43917</v>
      </c>
      <c r="I1758" t="str">
        <f t="shared" si="55"/>
        <v>43917</v>
      </c>
      <c r="J1758" t="str">
        <f t="shared" si="56"/>
        <v>43917KitaleDry Maize</v>
      </c>
      <c r="K1758">
        <v>38</v>
      </c>
      <c r="L1758">
        <v>30</v>
      </c>
      <c r="M1758" t="s">
        <v>5</v>
      </c>
      <c r="N1758" t="s">
        <v>6</v>
      </c>
      <c r="O1758">
        <v>1</v>
      </c>
      <c r="P1758" s="1">
        <v>43935.068865740737</v>
      </c>
    </row>
    <row r="1759" spans="1:16" x14ac:dyDescent="0.25">
      <c r="A1759">
        <v>528905</v>
      </c>
      <c r="B1759" t="s">
        <v>0</v>
      </c>
      <c r="C1759" t="s">
        <v>47</v>
      </c>
      <c r="D1759" t="s">
        <v>46</v>
      </c>
      <c r="E1759" t="s">
        <v>29</v>
      </c>
      <c r="F1759" t="s">
        <v>30</v>
      </c>
      <c r="G1759" t="s">
        <v>31</v>
      </c>
      <c r="H1759" s="1">
        <v>43916</v>
      </c>
      <c r="I1759" t="str">
        <f t="shared" si="55"/>
        <v>43916</v>
      </c>
      <c r="J1759" t="str">
        <f t="shared" si="56"/>
        <v>43916NairobiDry Maize</v>
      </c>
      <c r="K1759">
        <v>35</v>
      </c>
      <c r="L1759">
        <v>30</v>
      </c>
      <c r="M1759" t="s">
        <v>5</v>
      </c>
      <c r="N1759" t="s">
        <v>6</v>
      </c>
      <c r="O1759">
        <v>1</v>
      </c>
      <c r="P1759" s="1">
        <v>43923.055115740739</v>
      </c>
    </row>
    <row r="1760" spans="1:16" x14ac:dyDescent="0.25">
      <c r="A1760">
        <v>528918</v>
      </c>
      <c r="B1760" t="s">
        <v>0</v>
      </c>
      <c r="C1760" t="s">
        <v>47</v>
      </c>
      <c r="D1760" t="s">
        <v>46</v>
      </c>
      <c r="E1760" t="s">
        <v>9</v>
      </c>
      <c r="F1760" t="s">
        <v>17</v>
      </c>
      <c r="G1760" t="s">
        <v>18</v>
      </c>
      <c r="H1760" s="1">
        <v>43916</v>
      </c>
      <c r="I1760" t="str">
        <f t="shared" si="55"/>
        <v>43916</v>
      </c>
      <c r="J1760" t="str">
        <f t="shared" si="56"/>
        <v>43916NairobiRed Sorghum</v>
      </c>
      <c r="K1760">
        <v>60</v>
      </c>
      <c r="L1760">
        <v>58</v>
      </c>
      <c r="M1760" t="s">
        <v>5</v>
      </c>
      <c r="N1760" t="s">
        <v>6</v>
      </c>
      <c r="O1760">
        <v>1</v>
      </c>
      <c r="P1760" s="1">
        <v>43923.055138888885</v>
      </c>
    </row>
    <row r="1761" spans="1:16" x14ac:dyDescent="0.25">
      <c r="A1761">
        <v>528987</v>
      </c>
      <c r="B1761" t="s">
        <v>0</v>
      </c>
      <c r="C1761" t="s">
        <v>47</v>
      </c>
      <c r="D1761" t="s">
        <v>46</v>
      </c>
      <c r="E1761" t="s">
        <v>9</v>
      </c>
      <c r="F1761" t="s">
        <v>20</v>
      </c>
      <c r="G1761" t="s">
        <v>21</v>
      </c>
      <c r="H1761" s="1">
        <v>43916</v>
      </c>
      <c r="I1761" t="str">
        <f t="shared" si="55"/>
        <v>43916</v>
      </c>
      <c r="J1761" t="str">
        <f t="shared" si="56"/>
        <v>43916NairobiMillet Grain</v>
      </c>
      <c r="K1761">
        <v>100</v>
      </c>
      <c r="L1761">
        <v>95</v>
      </c>
      <c r="M1761" t="s">
        <v>5</v>
      </c>
      <c r="N1761" t="s">
        <v>6</v>
      </c>
      <c r="O1761">
        <v>1</v>
      </c>
      <c r="P1761" s="1">
        <v>43923.055659722224</v>
      </c>
    </row>
    <row r="1762" spans="1:16" x14ac:dyDescent="0.25">
      <c r="A1762">
        <v>528373</v>
      </c>
      <c r="B1762" t="s">
        <v>0</v>
      </c>
      <c r="C1762" t="s">
        <v>8</v>
      </c>
      <c r="D1762" t="s">
        <v>7</v>
      </c>
      <c r="E1762" t="s">
        <v>13</v>
      </c>
      <c r="F1762" t="s">
        <v>13</v>
      </c>
      <c r="G1762" t="s">
        <v>14</v>
      </c>
      <c r="H1762" s="1">
        <v>43915</v>
      </c>
      <c r="I1762" t="str">
        <f t="shared" si="55"/>
        <v>43915</v>
      </c>
      <c r="J1762" t="str">
        <f t="shared" si="56"/>
        <v>43915RuhengeriMixed Beans</v>
      </c>
      <c r="K1762">
        <v>70</v>
      </c>
      <c r="L1762">
        <v>64</v>
      </c>
      <c r="M1762" t="s">
        <v>5</v>
      </c>
      <c r="N1762" t="s">
        <v>6</v>
      </c>
      <c r="O1762">
        <v>0</v>
      </c>
      <c r="P1762" s="1">
        <v>43916.958611111113</v>
      </c>
    </row>
    <row r="1763" spans="1:16" x14ac:dyDescent="0.25">
      <c r="A1763">
        <v>528374</v>
      </c>
      <c r="B1763" t="s">
        <v>0</v>
      </c>
      <c r="C1763" t="s">
        <v>27</v>
      </c>
      <c r="D1763" t="s">
        <v>11</v>
      </c>
      <c r="E1763" t="s">
        <v>9</v>
      </c>
      <c r="F1763" t="s">
        <v>20</v>
      </c>
      <c r="G1763" t="s">
        <v>21</v>
      </c>
      <c r="H1763" s="1">
        <v>43915</v>
      </c>
      <c r="I1763" t="str">
        <f t="shared" si="55"/>
        <v>43915</v>
      </c>
      <c r="J1763" t="str">
        <f t="shared" si="56"/>
        <v>43915BujumburaMillet Grain</v>
      </c>
      <c r="K1763">
        <v>85</v>
      </c>
      <c r="L1763">
        <v>79</v>
      </c>
      <c r="M1763" t="s">
        <v>5</v>
      </c>
      <c r="N1763" t="s">
        <v>6</v>
      </c>
      <c r="O1763">
        <v>1</v>
      </c>
      <c r="P1763" s="1">
        <v>43916.482048611113</v>
      </c>
    </row>
    <row r="1764" spans="1:16" x14ac:dyDescent="0.25">
      <c r="A1764">
        <v>528377</v>
      </c>
      <c r="B1764" t="s">
        <v>0</v>
      </c>
      <c r="C1764" t="s">
        <v>19</v>
      </c>
      <c r="D1764" t="s">
        <v>11</v>
      </c>
      <c r="E1764" t="s">
        <v>3</v>
      </c>
      <c r="F1764" t="s">
        <v>3</v>
      </c>
      <c r="G1764" t="s">
        <v>15</v>
      </c>
      <c r="H1764" s="1">
        <v>43915</v>
      </c>
      <c r="I1764" t="str">
        <f t="shared" si="55"/>
        <v>43915</v>
      </c>
      <c r="J1764" t="str">
        <f t="shared" si="56"/>
        <v>43915KoberoGreen Peas</v>
      </c>
      <c r="K1764">
        <v>152</v>
      </c>
      <c r="L1764">
        <v>141</v>
      </c>
      <c r="M1764" t="s">
        <v>5</v>
      </c>
      <c r="N1764" t="s">
        <v>6</v>
      </c>
      <c r="O1764">
        <v>0</v>
      </c>
      <c r="P1764" s="1">
        <v>43916.958611111113</v>
      </c>
    </row>
    <row r="1765" spans="1:16" x14ac:dyDescent="0.25">
      <c r="A1765">
        <v>528378</v>
      </c>
      <c r="B1765" t="s">
        <v>0</v>
      </c>
      <c r="C1765" t="s">
        <v>36</v>
      </c>
      <c r="D1765" t="s">
        <v>7</v>
      </c>
      <c r="E1765" t="s">
        <v>9</v>
      </c>
      <c r="F1765" t="s">
        <v>20</v>
      </c>
      <c r="G1765" t="s">
        <v>21</v>
      </c>
      <c r="H1765" s="1">
        <v>43915</v>
      </c>
      <c r="I1765" t="str">
        <f t="shared" si="55"/>
        <v>43915</v>
      </c>
      <c r="J1765" t="str">
        <f t="shared" si="56"/>
        <v>43915KimironkoMillet Grain</v>
      </c>
      <c r="K1765">
        <v>102</v>
      </c>
      <c r="L1765">
        <v>96</v>
      </c>
      <c r="M1765" t="s">
        <v>5</v>
      </c>
      <c r="N1765" t="s">
        <v>6</v>
      </c>
      <c r="O1765">
        <v>0</v>
      </c>
      <c r="P1765" s="1">
        <v>43916.958611111113</v>
      </c>
    </row>
    <row r="1766" spans="1:16" x14ac:dyDescent="0.25">
      <c r="A1766">
        <v>528385</v>
      </c>
      <c r="B1766" t="s">
        <v>0</v>
      </c>
      <c r="C1766" t="s">
        <v>12</v>
      </c>
      <c r="D1766" t="s">
        <v>11</v>
      </c>
      <c r="E1766" t="s">
        <v>9</v>
      </c>
      <c r="F1766" t="s">
        <v>17</v>
      </c>
      <c r="G1766" t="s">
        <v>18</v>
      </c>
      <c r="H1766" s="1">
        <v>43915</v>
      </c>
      <c r="I1766" t="str">
        <f t="shared" si="55"/>
        <v>43915</v>
      </c>
      <c r="J1766" t="str">
        <f t="shared" si="56"/>
        <v>43915GitegaRed Sorghum</v>
      </c>
      <c r="K1766">
        <v>85</v>
      </c>
      <c r="L1766">
        <v>79</v>
      </c>
      <c r="M1766" t="s">
        <v>5</v>
      </c>
      <c r="N1766" t="s">
        <v>6</v>
      </c>
      <c r="O1766">
        <v>1</v>
      </c>
      <c r="P1766" s="1">
        <v>43916.482071759259</v>
      </c>
    </row>
    <row r="1767" spans="1:16" x14ac:dyDescent="0.25">
      <c r="A1767">
        <v>528386</v>
      </c>
      <c r="B1767" t="s">
        <v>0</v>
      </c>
      <c r="C1767" t="s">
        <v>12</v>
      </c>
      <c r="D1767" t="s">
        <v>11</v>
      </c>
      <c r="E1767" t="s">
        <v>22</v>
      </c>
      <c r="F1767" t="s">
        <v>23</v>
      </c>
      <c r="G1767" t="s">
        <v>24</v>
      </c>
      <c r="H1767" s="1">
        <v>43915</v>
      </c>
      <c r="I1767" t="str">
        <f t="shared" si="55"/>
        <v>43915</v>
      </c>
      <c r="J1767" t="str">
        <f t="shared" si="56"/>
        <v>43915GitegaImported Rice</v>
      </c>
      <c r="K1767">
        <v>141</v>
      </c>
      <c r="L1767">
        <v>135</v>
      </c>
      <c r="M1767" t="s">
        <v>5</v>
      </c>
      <c r="N1767" t="s">
        <v>6</v>
      </c>
      <c r="O1767">
        <v>1</v>
      </c>
      <c r="P1767" s="1">
        <v>43916.482071759259</v>
      </c>
    </row>
    <row r="1768" spans="1:16" x14ac:dyDescent="0.25">
      <c r="A1768">
        <v>528388</v>
      </c>
      <c r="B1768" t="s">
        <v>0</v>
      </c>
      <c r="C1768" t="s">
        <v>16</v>
      </c>
      <c r="D1768" t="s">
        <v>7</v>
      </c>
      <c r="E1768" t="s">
        <v>13</v>
      </c>
      <c r="F1768" t="s">
        <v>13</v>
      </c>
      <c r="G1768" t="s">
        <v>26</v>
      </c>
      <c r="H1768" s="1">
        <v>43915</v>
      </c>
      <c r="I1768" t="str">
        <f t="shared" si="55"/>
        <v>43915</v>
      </c>
      <c r="J1768" t="str">
        <f t="shared" si="56"/>
        <v>43915GicumbiYellow Beans</v>
      </c>
      <c r="K1768">
        <v>89</v>
      </c>
      <c r="L1768">
        <v>83</v>
      </c>
      <c r="M1768" t="s">
        <v>5</v>
      </c>
      <c r="N1768" t="s">
        <v>6</v>
      </c>
      <c r="O1768">
        <v>0</v>
      </c>
      <c r="P1768" s="1">
        <v>43916.958611111113</v>
      </c>
    </row>
    <row r="1769" spans="1:16" x14ac:dyDescent="0.25">
      <c r="A1769">
        <v>528390</v>
      </c>
      <c r="B1769" t="s">
        <v>0</v>
      </c>
      <c r="C1769" t="s">
        <v>35</v>
      </c>
      <c r="D1769" t="s">
        <v>11</v>
      </c>
      <c r="E1769" t="s">
        <v>29</v>
      </c>
      <c r="F1769" t="s">
        <v>30</v>
      </c>
      <c r="G1769" t="s">
        <v>31</v>
      </c>
      <c r="H1769" s="1">
        <v>43915</v>
      </c>
      <c r="I1769" t="str">
        <f t="shared" si="55"/>
        <v>43915</v>
      </c>
      <c r="J1769" t="str">
        <f t="shared" si="56"/>
        <v>43915NgoziDry Maize</v>
      </c>
      <c r="K1769">
        <v>42</v>
      </c>
      <c r="L1769">
        <v>40</v>
      </c>
      <c r="M1769" t="s">
        <v>5</v>
      </c>
      <c r="N1769" t="s">
        <v>6</v>
      </c>
      <c r="O1769">
        <v>0</v>
      </c>
      <c r="P1769" s="1">
        <v>43916.958611111113</v>
      </c>
    </row>
    <row r="1770" spans="1:16" x14ac:dyDescent="0.25">
      <c r="A1770">
        <v>528391</v>
      </c>
      <c r="B1770" t="s">
        <v>0</v>
      </c>
      <c r="C1770" t="s">
        <v>35</v>
      </c>
      <c r="D1770" t="s">
        <v>11</v>
      </c>
      <c r="E1770" t="s">
        <v>9</v>
      </c>
      <c r="F1770" t="s">
        <v>20</v>
      </c>
      <c r="G1770" t="s">
        <v>21</v>
      </c>
      <c r="H1770" s="1">
        <v>43915</v>
      </c>
      <c r="I1770" t="str">
        <f t="shared" si="55"/>
        <v>43915</v>
      </c>
      <c r="J1770" t="str">
        <f t="shared" si="56"/>
        <v>43915NgoziMillet Grain</v>
      </c>
      <c r="K1770">
        <v>85</v>
      </c>
      <c r="L1770">
        <v>82</v>
      </c>
      <c r="M1770" t="s">
        <v>5</v>
      </c>
      <c r="N1770" t="s">
        <v>6</v>
      </c>
      <c r="O1770">
        <v>1</v>
      </c>
      <c r="P1770" s="1">
        <v>43916.482083333336</v>
      </c>
    </row>
    <row r="1771" spans="1:16" x14ac:dyDescent="0.25">
      <c r="A1771">
        <v>528392</v>
      </c>
      <c r="B1771" t="s">
        <v>0</v>
      </c>
      <c r="C1771" t="s">
        <v>19</v>
      </c>
      <c r="D1771" t="s">
        <v>11</v>
      </c>
      <c r="E1771" t="s">
        <v>9</v>
      </c>
      <c r="F1771" t="s">
        <v>17</v>
      </c>
      <c r="G1771" t="s">
        <v>18</v>
      </c>
      <c r="H1771" s="1">
        <v>43915</v>
      </c>
      <c r="I1771" t="str">
        <f t="shared" si="55"/>
        <v>43915</v>
      </c>
      <c r="J1771" t="str">
        <f t="shared" si="56"/>
        <v>43915KoberoRed Sorghum</v>
      </c>
      <c r="K1771">
        <v>68</v>
      </c>
      <c r="L1771">
        <v>62</v>
      </c>
      <c r="M1771" t="s">
        <v>5</v>
      </c>
      <c r="N1771" t="s">
        <v>6</v>
      </c>
      <c r="O1771">
        <v>0</v>
      </c>
      <c r="P1771" s="1">
        <v>43920.958553240744</v>
      </c>
    </row>
    <row r="1772" spans="1:16" x14ac:dyDescent="0.25">
      <c r="A1772">
        <v>528393</v>
      </c>
      <c r="B1772" t="s">
        <v>0</v>
      </c>
      <c r="C1772" t="s">
        <v>8</v>
      </c>
      <c r="D1772" t="s">
        <v>7</v>
      </c>
      <c r="E1772" t="s">
        <v>9</v>
      </c>
      <c r="F1772" t="s">
        <v>17</v>
      </c>
      <c r="G1772" t="s">
        <v>18</v>
      </c>
      <c r="H1772" s="1">
        <v>43915</v>
      </c>
      <c r="I1772" t="str">
        <f t="shared" si="55"/>
        <v>43915</v>
      </c>
      <c r="J1772" t="str">
        <f t="shared" si="56"/>
        <v>43915RuhengeriRed Sorghum</v>
      </c>
      <c r="K1772">
        <v>48</v>
      </c>
      <c r="L1772">
        <v>43</v>
      </c>
      <c r="M1772" t="s">
        <v>5</v>
      </c>
      <c r="N1772" t="s">
        <v>6</v>
      </c>
      <c r="O1772">
        <v>0</v>
      </c>
      <c r="P1772" s="1">
        <v>43916.958611111113</v>
      </c>
    </row>
    <row r="1773" spans="1:16" x14ac:dyDescent="0.25">
      <c r="A1773">
        <v>528394</v>
      </c>
      <c r="B1773" t="s">
        <v>0</v>
      </c>
      <c r="C1773" t="s">
        <v>16</v>
      </c>
      <c r="D1773" t="s">
        <v>7</v>
      </c>
      <c r="E1773" t="s">
        <v>29</v>
      </c>
      <c r="F1773" t="s">
        <v>30</v>
      </c>
      <c r="G1773" t="s">
        <v>31</v>
      </c>
      <c r="H1773" s="1">
        <v>43915</v>
      </c>
      <c r="I1773" t="str">
        <f t="shared" si="55"/>
        <v>43915</v>
      </c>
      <c r="J1773" t="str">
        <f t="shared" si="56"/>
        <v>43915GicumbiDry Maize</v>
      </c>
      <c r="K1773">
        <v>34</v>
      </c>
      <c r="L1773">
        <v>31</v>
      </c>
      <c r="M1773" t="s">
        <v>5</v>
      </c>
      <c r="N1773" t="s">
        <v>6</v>
      </c>
      <c r="O1773">
        <v>1</v>
      </c>
      <c r="P1773" s="1">
        <v>43916.482083333336</v>
      </c>
    </row>
    <row r="1774" spans="1:16" x14ac:dyDescent="0.25">
      <c r="A1774">
        <v>528397</v>
      </c>
      <c r="B1774" t="s">
        <v>0</v>
      </c>
      <c r="C1774" t="s">
        <v>16</v>
      </c>
      <c r="D1774" t="s">
        <v>7</v>
      </c>
      <c r="E1774" t="s">
        <v>3</v>
      </c>
      <c r="F1774" t="s">
        <v>3</v>
      </c>
      <c r="G1774" t="s">
        <v>4</v>
      </c>
      <c r="H1774" s="1">
        <v>43915</v>
      </c>
      <c r="I1774" t="str">
        <f t="shared" si="55"/>
        <v>43915</v>
      </c>
      <c r="J1774" t="str">
        <f t="shared" si="56"/>
        <v>43915GicumbiCowpeas</v>
      </c>
      <c r="K1774">
        <v>153</v>
      </c>
      <c r="L1774">
        <v>140</v>
      </c>
      <c r="M1774" t="s">
        <v>5</v>
      </c>
      <c r="N1774" t="s">
        <v>6</v>
      </c>
      <c r="O1774">
        <v>0</v>
      </c>
      <c r="P1774" s="1">
        <v>43916.958611111113</v>
      </c>
    </row>
    <row r="1775" spans="1:16" x14ac:dyDescent="0.25">
      <c r="A1775">
        <v>528401</v>
      </c>
      <c r="B1775" t="s">
        <v>0</v>
      </c>
      <c r="C1775" t="s">
        <v>19</v>
      </c>
      <c r="D1775" t="s">
        <v>11</v>
      </c>
      <c r="E1775" t="s">
        <v>13</v>
      </c>
      <c r="F1775" t="s">
        <v>13</v>
      </c>
      <c r="G1775" t="s">
        <v>14</v>
      </c>
      <c r="H1775" s="1">
        <v>43915</v>
      </c>
      <c r="I1775" t="str">
        <f t="shared" si="55"/>
        <v>43915</v>
      </c>
      <c r="J1775" t="str">
        <f t="shared" si="56"/>
        <v>43915KoberoMixed Beans</v>
      </c>
      <c r="K1775">
        <v>73</v>
      </c>
      <c r="L1775">
        <v>68</v>
      </c>
      <c r="M1775" t="s">
        <v>5</v>
      </c>
      <c r="N1775" t="s">
        <v>6</v>
      </c>
      <c r="O1775">
        <v>0</v>
      </c>
      <c r="P1775" s="1">
        <v>43916.958611111113</v>
      </c>
    </row>
    <row r="1776" spans="1:16" x14ac:dyDescent="0.25">
      <c r="A1776">
        <v>528402</v>
      </c>
      <c r="B1776" t="s">
        <v>0</v>
      </c>
      <c r="C1776" t="s">
        <v>16</v>
      </c>
      <c r="D1776" t="s">
        <v>7</v>
      </c>
      <c r="E1776" t="s">
        <v>9</v>
      </c>
      <c r="F1776" t="s">
        <v>10</v>
      </c>
      <c r="G1776" t="s">
        <v>10</v>
      </c>
      <c r="H1776" s="1">
        <v>43915</v>
      </c>
      <c r="I1776" t="str">
        <f t="shared" si="55"/>
        <v>43915</v>
      </c>
      <c r="J1776" t="str">
        <f t="shared" si="56"/>
        <v>43915GicumbiWheat</v>
      </c>
      <c r="K1776">
        <v>89</v>
      </c>
      <c r="L1776">
        <v>83</v>
      </c>
      <c r="M1776" t="s">
        <v>5</v>
      </c>
      <c r="N1776" t="s">
        <v>6</v>
      </c>
      <c r="O1776">
        <v>0</v>
      </c>
      <c r="P1776" s="1">
        <v>43916.958611111113</v>
      </c>
    </row>
    <row r="1777" spans="1:16" x14ac:dyDescent="0.25">
      <c r="A1777">
        <v>528406</v>
      </c>
      <c r="B1777" t="s">
        <v>0</v>
      </c>
      <c r="C1777" t="s">
        <v>8</v>
      </c>
      <c r="D1777" t="s">
        <v>7</v>
      </c>
      <c r="E1777" t="s">
        <v>3</v>
      </c>
      <c r="F1777" t="s">
        <v>3</v>
      </c>
      <c r="G1777" t="s">
        <v>4</v>
      </c>
      <c r="H1777" s="1">
        <v>43915</v>
      </c>
      <c r="I1777" t="str">
        <f t="shared" si="55"/>
        <v>43915</v>
      </c>
      <c r="J1777" t="str">
        <f t="shared" si="56"/>
        <v>43915RuhengeriCowpeas</v>
      </c>
      <c r="K1777">
        <v>166</v>
      </c>
      <c r="L1777">
        <v>153</v>
      </c>
      <c r="M1777" t="s">
        <v>5</v>
      </c>
      <c r="N1777" t="s">
        <v>6</v>
      </c>
      <c r="O1777">
        <v>0</v>
      </c>
      <c r="P1777" s="1">
        <v>43916.958611111113</v>
      </c>
    </row>
    <row r="1778" spans="1:16" x14ac:dyDescent="0.25">
      <c r="A1778">
        <v>528408</v>
      </c>
      <c r="B1778" t="s">
        <v>0</v>
      </c>
      <c r="C1778" t="s">
        <v>8</v>
      </c>
      <c r="D1778" t="s">
        <v>7</v>
      </c>
      <c r="E1778" t="s">
        <v>22</v>
      </c>
      <c r="F1778" t="s">
        <v>23</v>
      </c>
      <c r="G1778" t="s">
        <v>23</v>
      </c>
      <c r="H1778" s="1">
        <v>43915</v>
      </c>
      <c r="I1778" t="str">
        <f t="shared" si="55"/>
        <v>43915</v>
      </c>
      <c r="J1778" t="str">
        <f t="shared" si="56"/>
        <v>43915RuhengeriRice</v>
      </c>
      <c r="K1778">
        <v>115</v>
      </c>
      <c r="L1778">
        <v>108</v>
      </c>
      <c r="M1778" t="s">
        <v>5</v>
      </c>
      <c r="N1778" t="s">
        <v>6</v>
      </c>
      <c r="O1778">
        <v>0</v>
      </c>
      <c r="P1778" s="1">
        <v>43916.958611111113</v>
      </c>
    </row>
    <row r="1779" spans="1:16" x14ac:dyDescent="0.25">
      <c r="A1779">
        <v>528409</v>
      </c>
      <c r="B1779" t="s">
        <v>0</v>
      </c>
      <c r="C1779" t="s">
        <v>27</v>
      </c>
      <c r="D1779" t="s">
        <v>11</v>
      </c>
      <c r="E1779" t="s">
        <v>3</v>
      </c>
      <c r="F1779" t="s">
        <v>3</v>
      </c>
      <c r="G1779" t="s">
        <v>15</v>
      </c>
      <c r="H1779" s="1">
        <v>43915</v>
      </c>
      <c r="I1779" t="str">
        <f t="shared" si="55"/>
        <v>43915</v>
      </c>
      <c r="J1779" t="str">
        <f t="shared" si="56"/>
        <v>43915BujumburaGreen Peas</v>
      </c>
      <c r="K1779">
        <v>214</v>
      </c>
      <c r="L1779">
        <v>203</v>
      </c>
      <c r="M1779" t="s">
        <v>5</v>
      </c>
      <c r="N1779" t="s">
        <v>6</v>
      </c>
      <c r="O1779">
        <v>0</v>
      </c>
      <c r="P1779" s="1">
        <v>43922.958564814813</v>
      </c>
    </row>
    <row r="1780" spans="1:16" x14ac:dyDescent="0.25">
      <c r="A1780">
        <v>528410</v>
      </c>
      <c r="B1780" t="s">
        <v>0</v>
      </c>
      <c r="C1780" t="s">
        <v>8</v>
      </c>
      <c r="D1780" t="s">
        <v>7</v>
      </c>
      <c r="E1780" t="s">
        <v>13</v>
      </c>
      <c r="F1780" t="s">
        <v>13</v>
      </c>
      <c r="G1780" t="s">
        <v>28</v>
      </c>
      <c r="H1780" s="1">
        <v>43915</v>
      </c>
      <c r="I1780" t="str">
        <f t="shared" si="55"/>
        <v>43915</v>
      </c>
      <c r="J1780" t="str">
        <f t="shared" si="56"/>
        <v>43915RuhengeriRed Beans</v>
      </c>
      <c r="K1780">
        <v>96</v>
      </c>
      <c r="L1780">
        <v>89</v>
      </c>
      <c r="M1780" t="s">
        <v>5</v>
      </c>
      <c r="N1780" t="s">
        <v>6</v>
      </c>
      <c r="O1780">
        <v>0</v>
      </c>
      <c r="P1780" s="1">
        <v>43916.958611111113</v>
      </c>
    </row>
    <row r="1781" spans="1:16" x14ac:dyDescent="0.25">
      <c r="A1781">
        <v>528411</v>
      </c>
      <c r="B1781" t="s">
        <v>0</v>
      </c>
      <c r="C1781" t="s">
        <v>8</v>
      </c>
      <c r="D1781" t="s">
        <v>7</v>
      </c>
      <c r="E1781" t="s">
        <v>9</v>
      </c>
      <c r="F1781" t="s">
        <v>20</v>
      </c>
      <c r="G1781" t="s">
        <v>21</v>
      </c>
      <c r="H1781" s="1">
        <v>43915</v>
      </c>
      <c r="I1781" t="str">
        <f t="shared" si="55"/>
        <v>43915</v>
      </c>
      <c r="J1781" t="str">
        <f t="shared" si="56"/>
        <v>43915RuhengeriMillet Grain</v>
      </c>
      <c r="K1781">
        <v>102</v>
      </c>
      <c r="L1781">
        <v>89</v>
      </c>
      <c r="M1781" t="s">
        <v>5</v>
      </c>
      <c r="N1781" t="s">
        <v>6</v>
      </c>
      <c r="O1781">
        <v>0</v>
      </c>
      <c r="P1781" s="1">
        <v>43916.958611111113</v>
      </c>
    </row>
    <row r="1782" spans="1:16" x14ac:dyDescent="0.25">
      <c r="A1782">
        <v>528412</v>
      </c>
      <c r="B1782" t="s">
        <v>0</v>
      </c>
      <c r="C1782" t="s">
        <v>19</v>
      </c>
      <c r="D1782" t="s">
        <v>11</v>
      </c>
      <c r="E1782" t="s">
        <v>22</v>
      </c>
      <c r="F1782" t="s">
        <v>23</v>
      </c>
      <c r="G1782" t="s">
        <v>24</v>
      </c>
      <c r="H1782" s="1">
        <v>43915</v>
      </c>
      <c r="I1782" t="str">
        <f t="shared" si="55"/>
        <v>43915</v>
      </c>
      <c r="J1782" t="str">
        <f t="shared" si="56"/>
        <v>43915KoberoImported Rice</v>
      </c>
      <c r="K1782">
        <v>158</v>
      </c>
      <c r="L1782">
        <v>152</v>
      </c>
      <c r="M1782" t="s">
        <v>5</v>
      </c>
      <c r="N1782" t="s">
        <v>6</v>
      </c>
      <c r="O1782">
        <v>0</v>
      </c>
      <c r="P1782" s="1">
        <v>43917.958645833336</v>
      </c>
    </row>
    <row r="1783" spans="1:16" x14ac:dyDescent="0.25">
      <c r="A1783">
        <v>528415</v>
      </c>
      <c r="B1783" t="s">
        <v>0</v>
      </c>
      <c r="C1783" t="s">
        <v>36</v>
      </c>
      <c r="D1783" t="s">
        <v>7</v>
      </c>
      <c r="E1783" t="s">
        <v>9</v>
      </c>
      <c r="F1783" t="s">
        <v>10</v>
      </c>
      <c r="G1783" t="s">
        <v>10</v>
      </c>
      <c r="H1783" s="1">
        <v>43915</v>
      </c>
      <c r="I1783" t="str">
        <f t="shared" si="55"/>
        <v>43915</v>
      </c>
      <c r="J1783" t="str">
        <f t="shared" si="56"/>
        <v>43915KimironkoWheat</v>
      </c>
      <c r="K1783">
        <v>89</v>
      </c>
      <c r="L1783">
        <v>83</v>
      </c>
      <c r="M1783" t="s">
        <v>5</v>
      </c>
      <c r="N1783" t="s">
        <v>6</v>
      </c>
      <c r="O1783">
        <v>0</v>
      </c>
      <c r="P1783" s="1">
        <v>43916.958611111113</v>
      </c>
    </row>
    <row r="1784" spans="1:16" x14ac:dyDescent="0.25">
      <c r="A1784">
        <v>528416</v>
      </c>
      <c r="B1784" t="s">
        <v>0</v>
      </c>
      <c r="C1784" t="s">
        <v>12</v>
      </c>
      <c r="D1784" t="s">
        <v>11</v>
      </c>
      <c r="E1784" t="s">
        <v>3</v>
      </c>
      <c r="F1784" t="s">
        <v>3</v>
      </c>
      <c r="G1784" t="s">
        <v>39</v>
      </c>
      <c r="H1784" s="1">
        <v>43915</v>
      </c>
      <c r="I1784" t="str">
        <f t="shared" si="55"/>
        <v>43915</v>
      </c>
      <c r="J1784" t="str">
        <f t="shared" si="56"/>
        <v>43915GitegaDry Peas</v>
      </c>
      <c r="K1784">
        <v>169</v>
      </c>
      <c r="L1784">
        <v>164</v>
      </c>
      <c r="M1784" t="s">
        <v>5</v>
      </c>
      <c r="N1784" t="s">
        <v>6</v>
      </c>
      <c r="O1784">
        <v>0</v>
      </c>
      <c r="P1784" s="1">
        <v>43917.958645833336</v>
      </c>
    </row>
    <row r="1785" spans="1:16" x14ac:dyDescent="0.25">
      <c r="A1785">
        <v>528417</v>
      </c>
      <c r="B1785" t="s">
        <v>0</v>
      </c>
      <c r="C1785" t="s">
        <v>16</v>
      </c>
      <c r="D1785" t="s">
        <v>7</v>
      </c>
      <c r="E1785" t="s">
        <v>22</v>
      </c>
      <c r="F1785" t="s">
        <v>23</v>
      </c>
      <c r="G1785" t="s">
        <v>24</v>
      </c>
      <c r="H1785" s="1">
        <v>43915</v>
      </c>
      <c r="I1785" t="str">
        <f t="shared" si="55"/>
        <v>43915</v>
      </c>
      <c r="J1785" t="str">
        <f t="shared" si="56"/>
        <v>43915GicumbiImported Rice</v>
      </c>
      <c r="K1785">
        <v>153</v>
      </c>
      <c r="L1785">
        <v>127</v>
      </c>
      <c r="M1785" t="s">
        <v>5</v>
      </c>
      <c r="N1785" t="s">
        <v>6</v>
      </c>
      <c r="O1785">
        <v>0</v>
      </c>
      <c r="P1785" s="1">
        <v>43916.958611111113</v>
      </c>
    </row>
    <row r="1786" spans="1:16" x14ac:dyDescent="0.25">
      <c r="A1786">
        <v>528418</v>
      </c>
      <c r="B1786" t="s">
        <v>0</v>
      </c>
      <c r="C1786" t="s">
        <v>12</v>
      </c>
      <c r="D1786" t="s">
        <v>11</v>
      </c>
      <c r="E1786" t="s">
        <v>22</v>
      </c>
      <c r="F1786" t="s">
        <v>23</v>
      </c>
      <c r="G1786" t="s">
        <v>23</v>
      </c>
      <c r="H1786" s="1">
        <v>43915</v>
      </c>
      <c r="I1786" t="str">
        <f t="shared" si="55"/>
        <v>43915</v>
      </c>
      <c r="J1786" t="str">
        <f t="shared" si="56"/>
        <v>43915GitegaRice</v>
      </c>
      <c r="K1786">
        <v>124</v>
      </c>
      <c r="L1786">
        <v>113</v>
      </c>
      <c r="M1786" t="s">
        <v>5</v>
      </c>
      <c r="N1786" t="s">
        <v>6</v>
      </c>
      <c r="O1786">
        <v>1</v>
      </c>
      <c r="P1786" s="1">
        <v>43916.482141203705</v>
      </c>
    </row>
    <row r="1787" spans="1:16" x14ac:dyDescent="0.25">
      <c r="A1787">
        <v>528420</v>
      </c>
      <c r="B1787" t="s">
        <v>0</v>
      </c>
      <c r="C1787" t="s">
        <v>16</v>
      </c>
      <c r="D1787" t="s">
        <v>7</v>
      </c>
      <c r="E1787" t="s">
        <v>9</v>
      </c>
      <c r="F1787" t="s">
        <v>20</v>
      </c>
      <c r="G1787" t="s">
        <v>21</v>
      </c>
      <c r="H1787" s="1">
        <v>43915</v>
      </c>
      <c r="I1787" t="str">
        <f t="shared" si="55"/>
        <v>43915</v>
      </c>
      <c r="J1787" t="str">
        <f t="shared" si="56"/>
        <v>43915GicumbiMillet Grain</v>
      </c>
      <c r="K1787">
        <v>96</v>
      </c>
      <c r="L1787">
        <v>89</v>
      </c>
      <c r="M1787" t="s">
        <v>5</v>
      </c>
      <c r="N1787" t="s">
        <v>6</v>
      </c>
      <c r="O1787">
        <v>0</v>
      </c>
      <c r="P1787" s="1">
        <v>43916.958611111113</v>
      </c>
    </row>
    <row r="1788" spans="1:16" x14ac:dyDescent="0.25">
      <c r="A1788">
        <v>528422</v>
      </c>
      <c r="B1788" t="s">
        <v>0</v>
      </c>
      <c r="C1788" t="s">
        <v>36</v>
      </c>
      <c r="D1788" t="s">
        <v>7</v>
      </c>
      <c r="E1788" t="s">
        <v>13</v>
      </c>
      <c r="F1788" t="s">
        <v>13</v>
      </c>
      <c r="G1788" t="s">
        <v>14</v>
      </c>
      <c r="H1788" s="1">
        <v>43915</v>
      </c>
      <c r="I1788" t="str">
        <f t="shared" si="55"/>
        <v>43915</v>
      </c>
      <c r="J1788" t="str">
        <f t="shared" si="56"/>
        <v>43915KimironkoMixed Beans</v>
      </c>
      <c r="K1788">
        <v>76</v>
      </c>
      <c r="L1788">
        <v>70</v>
      </c>
      <c r="M1788" t="s">
        <v>5</v>
      </c>
      <c r="N1788" t="s">
        <v>6</v>
      </c>
      <c r="O1788">
        <v>0</v>
      </c>
      <c r="P1788" s="1">
        <v>43916.958611111113</v>
      </c>
    </row>
    <row r="1789" spans="1:16" x14ac:dyDescent="0.25">
      <c r="A1789">
        <v>528424</v>
      </c>
      <c r="B1789" t="s">
        <v>0</v>
      </c>
      <c r="C1789" t="s">
        <v>12</v>
      </c>
      <c r="D1789" t="s">
        <v>11</v>
      </c>
      <c r="E1789" t="s">
        <v>9</v>
      </c>
      <c r="F1789" t="s">
        <v>10</v>
      </c>
      <c r="G1789" t="s">
        <v>10</v>
      </c>
      <c r="H1789" s="1">
        <v>43915</v>
      </c>
      <c r="I1789" t="str">
        <f t="shared" si="55"/>
        <v>43915</v>
      </c>
      <c r="J1789" t="str">
        <f t="shared" si="56"/>
        <v>43915GitegaWheat</v>
      </c>
      <c r="K1789">
        <v>85</v>
      </c>
      <c r="L1789">
        <v>79</v>
      </c>
      <c r="M1789" t="s">
        <v>5</v>
      </c>
      <c r="N1789" t="s">
        <v>6</v>
      </c>
      <c r="O1789">
        <v>1</v>
      </c>
      <c r="P1789" s="1">
        <v>43916.482164351852</v>
      </c>
    </row>
    <row r="1790" spans="1:16" x14ac:dyDescent="0.25">
      <c r="A1790">
        <v>528425</v>
      </c>
      <c r="B1790" t="s">
        <v>0</v>
      </c>
      <c r="C1790" t="s">
        <v>16</v>
      </c>
      <c r="D1790" t="s">
        <v>7</v>
      </c>
      <c r="E1790" t="s">
        <v>9</v>
      </c>
      <c r="F1790" t="s">
        <v>17</v>
      </c>
      <c r="G1790" t="s">
        <v>18</v>
      </c>
      <c r="H1790" s="1">
        <v>43915</v>
      </c>
      <c r="I1790" t="str">
        <f t="shared" si="55"/>
        <v>43915</v>
      </c>
      <c r="J1790" t="str">
        <f t="shared" si="56"/>
        <v>43915GicumbiRed Sorghum</v>
      </c>
      <c r="K1790">
        <v>45</v>
      </c>
      <c r="L1790">
        <v>38</v>
      </c>
      <c r="M1790" t="s">
        <v>5</v>
      </c>
      <c r="N1790" t="s">
        <v>6</v>
      </c>
      <c r="O1790">
        <v>0</v>
      </c>
      <c r="P1790" s="1">
        <v>43916.958611111113</v>
      </c>
    </row>
    <row r="1791" spans="1:16" x14ac:dyDescent="0.25">
      <c r="A1791">
        <v>528426</v>
      </c>
      <c r="B1791" t="s">
        <v>0</v>
      </c>
      <c r="C1791" t="s">
        <v>35</v>
      </c>
      <c r="D1791" t="s">
        <v>11</v>
      </c>
      <c r="E1791" t="s">
        <v>13</v>
      </c>
      <c r="F1791" t="s">
        <v>13</v>
      </c>
      <c r="G1791" t="s">
        <v>26</v>
      </c>
      <c r="H1791" s="1">
        <v>43915</v>
      </c>
      <c r="I1791" t="str">
        <f t="shared" si="55"/>
        <v>43915</v>
      </c>
      <c r="J1791" t="str">
        <f t="shared" si="56"/>
        <v>43915NgoziYellow Beans</v>
      </c>
      <c r="K1791">
        <v>124</v>
      </c>
      <c r="L1791">
        <v>119</v>
      </c>
      <c r="M1791" t="s">
        <v>5</v>
      </c>
      <c r="N1791" t="s">
        <v>6</v>
      </c>
      <c r="O1791">
        <v>1</v>
      </c>
      <c r="P1791" s="1">
        <v>43916.482164351852</v>
      </c>
    </row>
    <row r="1792" spans="1:16" x14ac:dyDescent="0.25">
      <c r="A1792">
        <v>528427</v>
      </c>
      <c r="B1792" t="s">
        <v>0</v>
      </c>
      <c r="C1792" t="s">
        <v>19</v>
      </c>
      <c r="D1792" t="s">
        <v>11</v>
      </c>
      <c r="E1792" t="s">
        <v>13</v>
      </c>
      <c r="F1792" t="s">
        <v>13</v>
      </c>
      <c r="G1792" t="s">
        <v>26</v>
      </c>
      <c r="H1792" s="1">
        <v>43915</v>
      </c>
      <c r="I1792" t="str">
        <f t="shared" si="55"/>
        <v>43915</v>
      </c>
      <c r="J1792" t="str">
        <f t="shared" si="56"/>
        <v>43915KoberoYellow Beans</v>
      </c>
      <c r="K1792">
        <v>102</v>
      </c>
      <c r="L1792">
        <v>96</v>
      </c>
      <c r="M1792" t="s">
        <v>5</v>
      </c>
      <c r="N1792" t="s">
        <v>6</v>
      </c>
      <c r="O1792">
        <v>1</v>
      </c>
      <c r="P1792" s="1">
        <v>43916.482164351852</v>
      </c>
    </row>
    <row r="1793" spans="1:16" x14ac:dyDescent="0.25">
      <c r="A1793">
        <v>528430</v>
      </c>
      <c r="B1793" t="s">
        <v>0</v>
      </c>
      <c r="C1793" t="s">
        <v>27</v>
      </c>
      <c r="D1793" t="s">
        <v>11</v>
      </c>
      <c r="E1793" t="s">
        <v>13</v>
      </c>
      <c r="F1793" t="s">
        <v>13</v>
      </c>
      <c r="G1793" t="s">
        <v>26</v>
      </c>
      <c r="H1793" s="1">
        <v>43915</v>
      </c>
      <c r="I1793" t="str">
        <f t="shared" si="55"/>
        <v>43915</v>
      </c>
      <c r="J1793" t="str">
        <f t="shared" si="56"/>
        <v>43915BujumburaYellow Beans</v>
      </c>
      <c r="K1793">
        <v>124</v>
      </c>
      <c r="L1793">
        <v>119</v>
      </c>
      <c r="M1793" t="s">
        <v>5</v>
      </c>
      <c r="N1793" t="s">
        <v>6</v>
      </c>
      <c r="O1793">
        <v>1</v>
      </c>
      <c r="P1793" s="1">
        <v>43916.482164351852</v>
      </c>
    </row>
    <row r="1794" spans="1:16" x14ac:dyDescent="0.25">
      <c r="A1794">
        <v>528433</v>
      </c>
      <c r="B1794" t="s">
        <v>0</v>
      </c>
      <c r="C1794" t="s">
        <v>36</v>
      </c>
      <c r="D1794" t="s">
        <v>7</v>
      </c>
      <c r="E1794" t="s">
        <v>9</v>
      </c>
      <c r="F1794" t="s">
        <v>17</v>
      </c>
      <c r="G1794" t="s">
        <v>18</v>
      </c>
      <c r="H1794" s="1">
        <v>43915</v>
      </c>
      <c r="I1794" t="str">
        <f t="shared" ref="I1794:I1857" si="57">LEFT(H1794,10)</f>
        <v>43915</v>
      </c>
      <c r="J1794" t="str">
        <f t="shared" si="56"/>
        <v>43915KimironkoRed Sorghum</v>
      </c>
      <c r="K1794">
        <v>48</v>
      </c>
      <c r="L1794">
        <v>45</v>
      </c>
      <c r="M1794" t="s">
        <v>5</v>
      </c>
      <c r="N1794" t="s">
        <v>6</v>
      </c>
      <c r="O1794">
        <v>0</v>
      </c>
      <c r="P1794" s="1">
        <v>43916.958611111113</v>
      </c>
    </row>
    <row r="1795" spans="1:16" x14ac:dyDescent="0.25">
      <c r="A1795">
        <v>528434</v>
      </c>
      <c r="B1795" t="s">
        <v>0</v>
      </c>
      <c r="C1795" t="s">
        <v>35</v>
      </c>
      <c r="D1795" t="s">
        <v>11</v>
      </c>
      <c r="E1795" t="s">
        <v>3</v>
      </c>
      <c r="F1795" t="s">
        <v>3</v>
      </c>
      <c r="G1795" t="s">
        <v>39</v>
      </c>
      <c r="H1795" s="1">
        <v>43915</v>
      </c>
      <c r="I1795" t="str">
        <f t="shared" si="57"/>
        <v>43915</v>
      </c>
      <c r="J1795" t="str">
        <f t="shared" si="56"/>
        <v>43915NgoziDry Peas</v>
      </c>
      <c r="K1795">
        <v>169</v>
      </c>
      <c r="L1795">
        <v>164</v>
      </c>
      <c r="M1795" t="s">
        <v>5</v>
      </c>
      <c r="N1795" t="s">
        <v>6</v>
      </c>
      <c r="O1795">
        <v>1</v>
      </c>
      <c r="P1795" s="1">
        <v>43916.482187499998</v>
      </c>
    </row>
    <row r="1796" spans="1:16" x14ac:dyDescent="0.25">
      <c r="A1796">
        <v>528435</v>
      </c>
      <c r="B1796" t="s">
        <v>0</v>
      </c>
      <c r="C1796" t="s">
        <v>35</v>
      </c>
      <c r="D1796" t="s">
        <v>11</v>
      </c>
      <c r="E1796" t="s">
        <v>9</v>
      </c>
      <c r="F1796" t="s">
        <v>17</v>
      </c>
      <c r="G1796" t="s">
        <v>18</v>
      </c>
      <c r="H1796" s="1">
        <v>43915</v>
      </c>
      <c r="I1796" t="str">
        <f t="shared" si="57"/>
        <v>43915</v>
      </c>
      <c r="J1796" t="str">
        <f t="shared" si="56"/>
        <v>43915NgoziRed Sorghum</v>
      </c>
      <c r="K1796">
        <v>73</v>
      </c>
      <c r="L1796">
        <v>71</v>
      </c>
      <c r="M1796" t="s">
        <v>5</v>
      </c>
      <c r="N1796" t="s">
        <v>6</v>
      </c>
      <c r="O1796">
        <v>1</v>
      </c>
      <c r="P1796" s="1">
        <v>43916.482187499998</v>
      </c>
    </row>
    <row r="1797" spans="1:16" x14ac:dyDescent="0.25">
      <c r="A1797">
        <v>528437</v>
      </c>
      <c r="B1797" t="s">
        <v>0</v>
      </c>
      <c r="C1797" t="s">
        <v>35</v>
      </c>
      <c r="D1797" t="s">
        <v>11</v>
      </c>
      <c r="E1797" t="s">
        <v>9</v>
      </c>
      <c r="F1797" t="s">
        <v>10</v>
      </c>
      <c r="G1797" t="s">
        <v>10</v>
      </c>
      <c r="H1797" s="1">
        <v>43915</v>
      </c>
      <c r="I1797" t="str">
        <f t="shared" si="57"/>
        <v>43915</v>
      </c>
      <c r="J1797" t="str">
        <f t="shared" si="56"/>
        <v>43915NgoziWheat</v>
      </c>
      <c r="K1797">
        <v>85</v>
      </c>
      <c r="L1797">
        <v>82</v>
      </c>
      <c r="M1797" t="s">
        <v>5</v>
      </c>
      <c r="N1797" t="s">
        <v>6</v>
      </c>
      <c r="O1797">
        <v>1</v>
      </c>
      <c r="P1797" s="1">
        <v>43916.482187499998</v>
      </c>
    </row>
    <row r="1798" spans="1:16" x14ac:dyDescent="0.25">
      <c r="A1798">
        <v>528438</v>
      </c>
      <c r="B1798" t="s">
        <v>0</v>
      </c>
      <c r="C1798" t="s">
        <v>27</v>
      </c>
      <c r="D1798" t="s">
        <v>11</v>
      </c>
      <c r="E1798" t="s">
        <v>13</v>
      </c>
      <c r="F1798" t="s">
        <v>13</v>
      </c>
      <c r="G1798" t="s">
        <v>28</v>
      </c>
      <c r="H1798" s="1">
        <v>43915</v>
      </c>
      <c r="I1798" t="str">
        <f t="shared" si="57"/>
        <v>43915</v>
      </c>
      <c r="J1798" t="str">
        <f t="shared" si="56"/>
        <v>43915BujumburaRed Beans</v>
      </c>
      <c r="K1798">
        <v>79</v>
      </c>
      <c r="L1798">
        <v>73</v>
      </c>
      <c r="M1798" t="s">
        <v>5</v>
      </c>
      <c r="N1798" t="s">
        <v>6</v>
      </c>
      <c r="O1798">
        <v>1</v>
      </c>
      <c r="P1798" s="1">
        <v>43916.482199074075</v>
      </c>
    </row>
    <row r="1799" spans="1:16" x14ac:dyDescent="0.25">
      <c r="A1799">
        <v>528440</v>
      </c>
      <c r="B1799" t="s">
        <v>0</v>
      </c>
      <c r="C1799" t="s">
        <v>35</v>
      </c>
      <c r="D1799" t="s">
        <v>11</v>
      </c>
      <c r="E1799" t="s">
        <v>22</v>
      </c>
      <c r="F1799" t="s">
        <v>23</v>
      </c>
      <c r="G1799" t="s">
        <v>23</v>
      </c>
      <c r="H1799" s="1">
        <v>43915</v>
      </c>
      <c r="I1799" t="str">
        <f t="shared" si="57"/>
        <v>43915</v>
      </c>
      <c r="J1799" t="str">
        <f t="shared" si="56"/>
        <v>43915NgoziRice</v>
      </c>
      <c r="K1799">
        <v>119</v>
      </c>
      <c r="L1799">
        <v>113</v>
      </c>
      <c r="M1799" t="s">
        <v>5</v>
      </c>
      <c r="N1799" t="s">
        <v>6</v>
      </c>
      <c r="O1799">
        <v>1</v>
      </c>
      <c r="P1799" s="1">
        <v>43916.482199074075</v>
      </c>
    </row>
    <row r="1800" spans="1:16" x14ac:dyDescent="0.25">
      <c r="A1800">
        <v>528441</v>
      </c>
      <c r="B1800" t="s">
        <v>0</v>
      </c>
      <c r="C1800" t="s">
        <v>27</v>
      </c>
      <c r="D1800" t="s">
        <v>11</v>
      </c>
      <c r="E1800" t="s">
        <v>3</v>
      </c>
      <c r="F1800" t="s">
        <v>3</v>
      </c>
      <c r="G1800" t="s">
        <v>39</v>
      </c>
      <c r="H1800" s="1">
        <v>43915</v>
      </c>
      <c r="I1800" t="str">
        <f t="shared" si="57"/>
        <v>43915</v>
      </c>
      <c r="J1800" t="str">
        <f t="shared" si="56"/>
        <v>43915BujumburaDry Peas</v>
      </c>
      <c r="K1800">
        <v>198</v>
      </c>
      <c r="L1800">
        <v>192</v>
      </c>
      <c r="M1800" t="s">
        <v>5</v>
      </c>
      <c r="N1800" t="s">
        <v>6</v>
      </c>
      <c r="O1800">
        <v>0</v>
      </c>
      <c r="P1800" s="1">
        <v>43916.958611111113</v>
      </c>
    </row>
    <row r="1801" spans="1:16" x14ac:dyDescent="0.25">
      <c r="A1801">
        <v>528444</v>
      </c>
      <c r="B1801" t="s">
        <v>0</v>
      </c>
      <c r="C1801" t="s">
        <v>19</v>
      </c>
      <c r="D1801" t="s">
        <v>11</v>
      </c>
      <c r="E1801" t="s">
        <v>29</v>
      </c>
      <c r="F1801" t="s">
        <v>30</v>
      </c>
      <c r="G1801" t="s">
        <v>31</v>
      </c>
      <c r="H1801" s="1">
        <v>43915</v>
      </c>
      <c r="I1801" t="str">
        <f t="shared" si="57"/>
        <v>43915</v>
      </c>
      <c r="J1801" t="str">
        <f t="shared" si="56"/>
        <v>43915KoberoDry Maize</v>
      </c>
      <c r="K1801">
        <v>31</v>
      </c>
      <c r="L1801">
        <v>28</v>
      </c>
      <c r="M1801" t="s">
        <v>5</v>
      </c>
      <c r="N1801" t="s">
        <v>6</v>
      </c>
      <c r="O1801">
        <v>1</v>
      </c>
      <c r="P1801" s="1">
        <v>43916.482199074075</v>
      </c>
    </row>
    <row r="1802" spans="1:16" x14ac:dyDescent="0.25">
      <c r="A1802">
        <v>528447</v>
      </c>
      <c r="B1802" t="s">
        <v>0</v>
      </c>
      <c r="C1802" t="s">
        <v>19</v>
      </c>
      <c r="D1802" t="s">
        <v>11</v>
      </c>
      <c r="E1802" t="s">
        <v>9</v>
      </c>
      <c r="F1802" t="s">
        <v>20</v>
      </c>
      <c r="G1802" t="s">
        <v>21</v>
      </c>
      <c r="H1802" s="1">
        <v>43915</v>
      </c>
      <c r="I1802" t="str">
        <f t="shared" si="57"/>
        <v>43915</v>
      </c>
      <c r="J1802" t="str">
        <f t="shared" si="56"/>
        <v>43915KoberoMillet Grain</v>
      </c>
      <c r="K1802">
        <v>79</v>
      </c>
      <c r="L1802">
        <v>73</v>
      </c>
      <c r="M1802" t="s">
        <v>5</v>
      </c>
      <c r="N1802" t="s">
        <v>6</v>
      </c>
      <c r="O1802">
        <v>1</v>
      </c>
      <c r="P1802" s="1">
        <v>43916.482210648152</v>
      </c>
    </row>
    <row r="1803" spans="1:16" x14ac:dyDescent="0.25">
      <c r="A1803">
        <v>528448</v>
      </c>
      <c r="B1803" t="s">
        <v>0</v>
      </c>
      <c r="C1803" t="s">
        <v>8</v>
      </c>
      <c r="D1803" t="s">
        <v>7</v>
      </c>
      <c r="E1803" t="s">
        <v>29</v>
      </c>
      <c r="F1803" t="s">
        <v>30</v>
      </c>
      <c r="G1803" t="s">
        <v>31</v>
      </c>
      <c r="H1803" s="1">
        <v>43915</v>
      </c>
      <c r="I1803" t="str">
        <f t="shared" si="57"/>
        <v>43915</v>
      </c>
      <c r="J1803" t="str">
        <f t="shared" si="56"/>
        <v>43915RuhengeriDry Maize</v>
      </c>
      <c r="K1803">
        <v>38</v>
      </c>
      <c r="L1803">
        <v>34</v>
      </c>
      <c r="M1803" t="s">
        <v>5</v>
      </c>
      <c r="N1803" t="s">
        <v>6</v>
      </c>
      <c r="O1803">
        <v>0</v>
      </c>
      <c r="P1803" s="1">
        <v>43916.958611111113</v>
      </c>
    </row>
    <row r="1804" spans="1:16" x14ac:dyDescent="0.25">
      <c r="A1804">
        <v>528449</v>
      </c>
      <c r="B1804" t="s">
        <v>0</v>
      </c>
      <c r="C1804" t="s">
        <v>12</v>
      </c>
      <c r="D1804" t="s">
        <v>11</v>
      </c>
      <c r="E1804" t="s">
        <v>13</v>
      </c>
      <c r="F1804" t="s">
        <v>13</v>
      </c>
      <c r="G1804" t="s">
        <v>28</v>
      </c>
      <c r="H1804" s="1">
        <v>43915</v>
      </c>
      <c r="I1804" t="str">
        <f t="shared" si="57"/>
        <v>43915</v>
      </c>
      <c r="J1804" t="str">
        <f t="shared" si="56"/>
        <v>43915GitegaRed Beans</v>
      </c>
      <c r="K1804">
        <v>79</v>
      </c>
      <c r="L1804">
        <v>73</v>
      </c>
      <c r="M1804" t="s">
        <v>5</v>
      </c>
      <c r="N1804" t="s">
        <v>6</v>
      </c>
      <c r="O1804">
        <v>1</v>
      </c>
      <c r="P1804" s="1">
        <v>43916.482210648152</v>
      </c>
    </row>
    <row r="1805" spans="1:16" x14ac:dyDescent="0.25">
      <c r="A1805">
        <v>528451</v>
      </c>
      <c r="B1805" t="s">
        <v>0</v>
      </c>
      <c r="C1805" t="s">
        <v>27</v>
      </c>
      <c r="D1805" t="s">
        <v>11</v>
      </c>
      <c r="E1805" t="s">
        <v>22</v>
      </c>
      <c r="F1805" t="s">
        <v>23</v>
      </c>
      <c r="G1805" t="s">
        <v>24</v>
      </c>
      <c r="H1805" s="1">
        <v>43915</v>
      </c>
      <c r="I1805" t="str">
        <f t="shared" si="57"/>
        <v>43915</v>
      </c>
      <c r="J1805" t="str">
        <f t="shared" ref="J1805:J1868" si="58">I1805&amp;C1805&amp;G1805</f>
        <v>43915BujumburaImported Rice</v>
      </c>
      <c r="K1805">
        <v>158</v>
      </c>
      <c r="L1805">
        <v>152</v>
      </c>
      <c r="M1805" t="s">
        <v>5</v>
      </c>
      <c r="N1805" t="s">
        <v>6</v>
      </c>
      <c r="O1805">
        <v>1</v>
      </c>
      <c r="P1805" s="1">
        <v>43916.482210648152</v>
      </c>
    </row>
    <row r="1806" spans="1:16" x14ac:dyDescent="0.25">
      <c r="A1806">
        <v>528457</v>
      </c>
      <c r="B1806" t="s">
        <v>0</v>
      </c>
      <c r="C1806" t="s">
        <v>36</v>
      </c>
      <c r="D1806" t="s">
        <v>7</v>
      </c>
      <c r="E1806" t="s">
        <v>13</v>
      </c>
      <c r="F1806" t="s">
        <v>13</v>
      </c>
      <c r="G1806" t="s">
        <v>40</v>
      </c>
      <c r="H1806" s="1">
        <v>43915</v>
      </c>
      <c r="I1806" t="str">
        <f t="shared" si="57"/>
        <v>43915</v>
      </c>
      <c r="J1806" t="str">
        <f t="shared" si="58"/>
        <v>43915KimironkoBlack Beans (Dolichos)</v>
      </c>
      <c r="K1806">
        <v>166</v>
      </c>
      <c r="L1806">
        <v>153</v>
      </c>
      <c r="M1806" t="s">
        <v>5</v>
      </c>
      <c r="N1806" t="s">
        <v>6</v>
      </c>
      <c r="O1806">
        <v>0</v>
      </c>
      <c r="P1806" s="1">
        <v>43916.958611111113</v>
      </c>
    </row>
    <row r="1807" spans="1:16" x14ac:dyDescent="0.25">
      <c r="A1807">
        <v>528459</v>
      </c>
      <c r="B1807" t="s">
        <v>0</v>
      </c>
      <c r="C1807" t="s">
        <v>36</v>
      </c>
      <c r="D1807" t="s">
        <v>7</v>
      </c>
      <c r="E1807" t="s">
        <v>3</v>
      </c>
      <c r="F1807" t="s">
        <v>3</v>
      </c>
      <c r="G1807" t="s">
        <v>4</v>
      </c>
      <c r="H1807" s="1">
        <v>43915</v>
      </c>
      <c r="I1807" t="str">
        <f t="shared" si="57"/>
        <v>43915</v>
      </c>
      <c r="J1807" t="str">
        <f t="shared" si="58"/>
        <v>43915KimironkoCowpeas</v>
      </c>
      <c r="K1807">
        <v>178</v>
      </c>
      <c r="L1807">
        <v>166</v>
      </c>
      <c r="M1807" t="s">
        <v>5</v>
      </c>
      <c r="N1807" t="s">
        <v>6</v>
      </c>
      <c r="O1807">
        <v>0</v>
      </c>
      <c r="P1807" s="1">
        <v>43916.958611111113</v>
      </c>
    </row>
    <row r="1808" spans="1:16" x14ac:dyDescent="0.25">
      <c r="A1808">
        <v>528460</v>
      </c>
      <c r="B1808" t="s">
        <v>0</v>
      </c>
      <c r="C1808" t="s">
        <v>36</v>
      </c>
      <c r="D1808" t="s">
        <v>7</v>
      </c>
      <c r="E1808" t="s">
        <v>13</v>
      </c>
      <c r="F1808" t="s">
        <v>13</v>
      </c>
      <c r="G1808" t="s">
        <v>26</v>
      </c>
      <c r="H1808" s="1">
        <v>43915</v>
      </c>
      <c r="I1808" t="str">
        <f t="shared" si="57"/>
        <v>43915</v>
      </c>
      <c r="J1808" t="str">
        <f t="shared" si="58"/>
        <v>43915KimironkoYellow Beans</v>
      </c>
      <c r="K1808">
        <v>127</v>
      </c>
      <c r="L1808">
        <v>115</v>
      </c>
      <c r="M1808" t="s">
        <v>5</v>
      </c>
      <c r="N1808" t="s">
        <v>6</v>
      </c>
      <c r="O1808">
        <v>0</v>
      </c>
      <c r="P1808" s="1">
        <v>43916.958611111113</v>
      </c>
    </row>
    <row r="1809" spans="1:16" x14ac:dyDescent="0.25">
      <c r="A1809">
        <v>528461</v>
      </c>
      <c r="B1809" t="s">
        <v>0</v>
      </c>
      <c r="C1809" t="s">
        <v>19</v>
      </c>
      <c r="D1809" t="s">
        <v>11</v>
      </c>
      <c r="E1809" t="s">
        <v>22</v>
      </c>
      <c r="F1809" t="s">
        <v>23</v>
      </c>
      <c r="G1809" t="s">
        <v>23</v>
      </c>
      <c r="H1809" s="1">
        <v>43915</v>
      </c>
      <c r="I1809" t="str">
        <f t="shared" si="57"/>
        <v>43915</v>
      </c>
      <c r="J1809" t="str">
        <f t="shared" si="58"/>
        <v>43915KoberoRice</v>
      </c>
      <c r="K1809">
        <v>107</v>
      </c>
      <c r="L1809">
        <v>102</v>
      </c>
      <c r="M1809" t="s">
        <v>5</v>
      </c>
      <c r="N1809" t="s">
        <v>6</v>
      </c>
      <c r="O1809">
        <v>0</v>
      </c>
      <c r="P1809" s="1">
        <v>43916.958611111113</v>
      </c>
    </row>
    <row r="1810" spans="1:16" x14ac:dyDescent="0.25">
      <c r="A1810">
        <v>528463</v>
      </c>
      <c r="B1810" t="s">
        <v>0</v>
      </c>
      <c r="C1810" t="s">
        <v>19</v>
      </c>
      <c r="D1810" t="s">
        <v>11</v>
      </c>
      <c r="E1810" t="s">
        <v>13</v>
      </c>
      <c r="F1810" t="s">
        <v>13</v>
      </c>
      <c r="G1810" t="s">
        <v>28</v>
      </c>
      <c r="H1810" s="1">
        <v>43915</v>
      </c>
      <c r="I1810" t="str">
        <f t="shared" si="57"/>
        <v>43915</v>
      </c>
      <c r="J1810" t="str">
        <f t="shared" si="58"/>
        <v>43915KoberoRed Beans</v>
      </c>
      <c r="K1810">
        <v>68</v>
      </c>
      <c r="L1810">
        <v>65</v>
      </c>
      <c r="M1810" t="s">
        <v>5</v>
      </c>
      <c r="N1810" t="s">
        <v>6</v>
      </c>
      <c r="O1810">
        <v>0</v>
      </c>
      <c r="P1810" s="1">
        <v>43916.958611111113</v>
      </c>
    </row>
    <row r="1811" spans="1:16" x14ac:dyDescent="0.25">
      <c r="A1811">
        <v>528465</v>
      </c>
      <c r="B1811" t="s">
        <v>0</v>
      </c>
      <c r="C1811" t="s">
        <v>8</v>
      </c>
      <c r="D1811" t="s">
        <v>7</v>
      </c>
      <c r="E1811" t="s">
        <v>13</v>
      </c>
      <c r="F1811" t="s">
        <v>13</v>
      </c>
      <c r="G1811" t="s">
        <v>26</v>
      </c>
      <c r="H1811" s="1">
        <v>43915</v>
      </c>
      <c r="I1811" t="str">
        <f t="shared" si="57"/>
        <v>43915</v>
      </c>
      <c r="J1811" t="str">
        <f t="shared" si="58"/>
        <v>43915RuhengeriYellow Beans</v>
      </c>
      <c r="K1811">
        <v>108</v>
      </c>
      <c r="L1811">
        <v>102</v>
      </c>
      <c r="M1811" t="s">
        <v>5</v>
      </c>
      <c r="N1811" t="s">
        <v>6</v>
      </c>
      <c r="O1811">
        <v>0</v>
      </c>
      <c r="P1811" s="1">
        <v>43916.958611111113</v>
      </c>
    </row>
    <row r="1812" spans="1:16" x14ac:dyDescent="0.25">
      <c r="A1812">
        <v>528466</v>
      </c>
      <c r="B1812" t="s">
        <v>0</v>
      </c>
      <c r="C1812" t="s">
        <v>36</v>
      </c>
      <c r="D1812" t="s">
        <v>7</v>
      </c>
      <c r="E1812" t="s">
        <v>29</v>
      </c>
      <c r="F1812" t="s">
        <v>30</v>
      </c>
      <c r="G1812" t="s">
        <v>31</v>
      </c>
      <c r="H1812" s="1">
        <v>43915</v>
      </c>
      <c r="I1812" t="str">
        <f t="shared" si="57"/>
        <v>43915</v>
      </c>
      <c r="J1812" t="str">
        <f t="shared" si="58"/>
        <v>43915KimironkoDry Maize</v>
      </c>
      <c r="K1812">
        <v>38</v>
      </c>
      <c r="L1812">
        <v>34</v>
      </c>
      <c r="M1812" t="s">
        <v>5</v>
      </c>
      <c r="N1812" t="s">
        <v>6</v>
      </c>
      <c r="O1812">
        <v>0</v>
      </c>
      <c r="P1812" s="1">
        <v>43920.958553240744</v>
      </c>
    </row>
    <row r="1813" spans="1:16" x14ac:dyDescent="0.25">
      <c r="A1813">
        <v>528467</v>
      </c>
      <c r="B1813" t="s">
        <v>0</v>
      </c>
      <c r="C1813" t="s">
        <v>12</v>
      </c>
      <c r="D1813" t="s">
        <v>11</v>
      </c>
      <c r="E1813" t="s">
        <v>13</v>
      </c>
      <c r="F1813" t="s">
        <v>13</v>
      </c>
      <c r="G1813" t="s">
        <v>14</v>
      </c>
      <c r="H1813" s="1">
        <v>43915</v>
      </c>
      <c r="I1813" t="str">
        <f t="shared" si="57"/>
        <v>43915</v>
      </c>
      <c r="J1813" t="str">
        <f t="shared" si="58"/>
        <v>43915GitegaMixed Beans</v>
      </c>
      <c r="K1813">
        <v>73</v>
      </c>
      <c r="L1813">
        <v>68</v>
      </c>
      <c r="M1813" t="s">
        <v>5</v>
      </c>
      <c r="N1813" t="s">
        <v>6</v>
      </c>
      <c r="O1813">
        <v>1</v>
      </c>
      <c r="P1813" s="1">
        <v>43916.482245370367</v>
      </c>
    </row>
    <row r="1814" spans="1:16" x14ac:dyDescent="0.25">
      <c r="A1814">
        <v>528468</v>
      </c>
      <c r="B1814" t="s">
        <v>0</v>
      </c>
      <c r="C1814" t="s">
        <v>27</v>
      </c>
      <c r="D1814" t="s">
        <v>11</v>
      </c>
      <c r="E1814" t="s">
        <v>9</v>
      </c>
      <c r="F1814" t="s">
        <v>10</v>
      </c>
      <c r="G1814" t="s">
        <v>10</v>
      </c>
      <c r="H1814" s="1">
        <v>43915</v>
      </c>
      <c r="I1814" t="str">
        <f t="shared" si="57"/>
        <v>43915</v>
      </c>
      <c r="J1814" t="str">
        <f t="shared" si="58"/>
        <v>43915BujumburaWheat</v>
      </c>
      <c r="K1814">
        <v>85</v>
      </c>
      <c r="L1814">
        <v>79</v>
      </c>
      <c r="M1814" t="s">
        <v>5</v>
      </c>
      <c r="N1814" t="s">
        <v>6</v>
      </c>
      <c r="O1814">
        <v>1</v>
      </c>
      <c r="P1814" s="1">
        <v>43916.482245370367</v>
      </c>
    </row>
    <row r="1815" spans="1:16" x14ac:dyDescent="0.25">
      <c r="A1815">
        <v>528471</v>
      </c>
      <c r="B1815" t="s">
        <v>0</v>
      </c>
      <c r="C1815" t="s">
        <v>16</v>
      </c>
      <c r="D1815" t="s">
        <v>7</v>
      </c>
      <c r="E1815" t="s">
        <v>3</v>
      </c>
      <c r="F1815" t="s">
        <v>3</v>
      </c>
      <c r="G1815" t="s">
        <v>15</v>
      </c>
      <c r="H1815" s="1">
        <v>43915</v>
      </c>
      <c r="I1815" t="str">
        <f t="shared" si="57"/>
        <v>43915</v>
      </c>
      <c r="J1815" t="str">
        <f t="shared" si="58"/>
        <v>43915GicumbiGreen Peas</v>
      </c>
      <c r="K1815">
        <v>140</v>
      </c>
      <c r="L1815">
        <v>127</v>
      </c>
      <c r="M1815" t="s">
        <v>5</v>
      </c>
      <c r="N1815" t="s">
        <v>6</v>
      </c>
      <c r="O1815">
        <v>0</v>
      </c>
      <c r="P1815" s="1">
        <v>43916.958611111113</v>
      </c>
    </row>
    <row r="1816" spans="1:16" x14ac:dyDescent="0.25">
      <c r="A1816">
        <v>528473</v>
      </c>
      <c r="B1816" t="s">
        <v>0</v>
      </c>
      <c r="C1816" t="s">
        <v>36</v>
      </c>
      <c r="D1816" t="s">
        <v>7</v>
      </c>
      <c r="E1816" t="s">
        <v>22</v>
      </c>
      <c r="F1816" t="s">
        <v>23</v>
      </c>
      <c r="G1816" t="s">
        <v>24</v>
      </c>
      <c r="H1816" s="1">
        <v>43915</v>
      </c>
      <c r="I1816" t="str">
        <f t="shared" si="57"/>
        <v>43915</v>
      </c>
      <c r="J1816" t="str">
        <f t="shared" si="58"/>
        <v>43915KimironkoImported Rice</v>
      </c>
      <c r="K1816">
        <v>178</v>
      </c>
      <c r="L1816">
        <v>153</v>
      </c>
      <c r="M1816" t="s">
        <v>5</v>
      </c>
      <c r="N1816" t="s">
        <v>6</v>
      </c>
      <c r="O1816">
        <v>0</v>
      </c>
      <c r="P1816" s="1">
        <v>43916.958611111113</v>
      </c>
    </row>
    <row r="1817" spans="1:16" x14ac:dyDescent="0.25">
      <c r="A1817">
        <v>528474</v>
      </c>
      <c r="B1817" t="s">
        <v>0</v>
      </c>
      <c r="C1817" t="s">
        <v>35</v>
      </c>
      <c r="D1817" t="s">
        <v>11</v>
      </c>
      <c r="E1817" t="s">
        <v>3</v>
      </c>
      <c r="F1817" t="s">
        <v>3</v>
      </c>
      <c r="G1817" t="s">
        <v>15</v>
      </c>
      <c r="H1817" s="1">
        <v>43915</v>
      </c>
      <c r="I1817" t="str">
        <f t="shared" si="57"/>
        <v>43915</v>
      </c>
      <c r="J1817" t="str">
        <f t="shared" si="58"/>
        <v>43915NgoziGreen Peas</v>
      </c>
      <c r="K1817">
        <v>158</v>
      </c>
      <c r="L1817">
        <v>152</v>
      </c>
      <c r="M1817" t="s">
        <v>5</v>
      </c>
      <c r="N1817" t="s">
        <v>6</v>
      </c>
      <c r="O1817">
        <v>1</v>
      </c>
      <c r="P1817" s="1">
        <v>43916.482245370367</v>
      </c>
    </row>
    <row r="1818" spans="1:16" x14ac:dyDescent="0.25">
      <c r="A1818">
        <v>528475</v>
      </c>
      <c r="B1818" t="s">
        <v>0</v>
      </c>
      <c r="C1818" t="s">
        <v>35</v>
      </c>
      <c r="D1818" t="s">
        <v>11</v>
      </c>
      <c r="E1818" t="s">
        <v>13</v>
      </c>
      <c r="F1818" t="s">
        <v>13</v>
      </c>
      <c r="G1818" t="s">
        <v>14</v>
      </c>
      <c r="H1818" s="1">
        <v>43915</v>
      </c>
      <c r="I1818" t="str">
        <f t="shared" si="57"/>
        <v>43915</v>
      </c>
      <c r="J1818" t="str">
        <f t="shared" si="58"/>
        <v>43915NgoziMixed Beans</v>
      </c>
      <c r="K1818">
        <v>76</v>
      </c>
      <c r="L1818">
        <v>73</v>
      </c>
      <c r="M1818" t="s">
        <v>5</v>
      </c>
      <c r="N1818" t="s">
        <v>6</v>
      </c>
      <c r="O1818">
        <v>1</v>
      </c>
      <c r="P1818" s="1">
        <v>43916.482245370367</v>
      </c>
    </row>
    <row r="1819" spans="1:16" x14ac:dyDescent="0.25">
      <c r="A1819">
        <v>528476</v>
      </c>
      <c r="B1819" t="s">
        <v>0</v>
      </c>
      <c r="C1819" t="s">
        <v>12</v>
      </c>
      <c r="D1819" t="s">
        <v>11</v>
      </c>
      <c r="E1819" t="s">
        <v>29</v>
      </c>
      <c r="F1819" t="s">
        <v>30</v>
      </c>
      <c r="G1819" t="s">
        <v>31</v>
      </c>
      <c r="H1819" s="1">
        <v>43915</v>
      </c>
      <c r="I1819" t="str">
        <f t="shared" si="57"/>
        <v>43915</v>
      </c>
      <c r="J1819" t="str">
        <f t="shared" si="58"/>
        <v>43915GitegaDry Maize</v>
      </c>
      <c r="K1819">
        <v>40</v>
      </c>
      <c r="L1819">
        <v>34</v>
      </c>
      <c r="M1819" t="s">
        <v>5</v>
      </c>
      <c r="N1819" t="s">
        <v>6</v>
      </c>
      <c r="O1819">
        <v>0</v>
      </c>
      <c r="P1819" s="1">
        <v>43922.958564814813</v>
      </c>
    </row>
    <row r="1820" spans="1:16" x14ac:dyDescent="0.25">
      <c r="A1820">
        <v>528480</v>
      </c>
      <c r="B1820" t="s">
        <v>0</v>
      </c>
      <c r="C1820" t="s">
        <v>8</v>
      </c>
      <c r="D1820" t="s">
        <v>7</v>
      </c>
      <c r="E1820" t="s">
        <v>9</v>
      </c>
      <c r="F1820" t="s">
        <v>10</v>
      </c>
      <c r="G1820" t="s">
        <v>10</v>
      </c>
      <c r="H1820" s="1">
        <v>43915</v>
      </c>
      <c r="I1820" t="str">
        <f t="shared" si="57"/>
        <v>43915</v>
      </c>
      <c r="J1820" t="str">
        <f t="shared" si="58"/>
        <v>43915RuhengeriWheat</v>
      </c>
      <c r="K1820">
        <v>83</v>
      </c>
      <c r="L1820">
        <v>79</v>
      </c>
      <c r="M1820" t="s">
        <v>5</v>
      </c>
      <c r="N1820" t="s">
        <v>6</v>
      </c>
      <c r="O1820">
        <v>1</v>
      </c>
      <c r="P1820" s="1">
        <v>43916.482256944444</v>
      </c>
    </row>
    <row r="1821" spans="1:16" x14ac:dyDescent="0.25">
      <c r="A1821">
        <v>528483</v>
      </c>
      <c r="B1821" t="s">
        <v>0</v>
      </c>
      <c r="C1821" t="s">
        <v>19</v>
      </c>
      <c r="D1821" t="s">
        <v>11</v>
      </c>
      <c r="E1821" t="s">
        <v>3</v>
      </c>
      <c r="F1821" t="s">
        <v>3</v>
      </c>
      <c r="G1821" t="s">
        <v>39</v>
      </c>
      <c r="H1821" s="1">
        <v>43915</v>
      </c>
      <c r="I1821" t="str">
        <f t="shared" si="57"/>
        <v>43915</v>
      </c>
      <c r="J1821" t="str">
        <f t="shared" si="58"/>
        <v>43915KoberoDry Peas</v>
      </c>
      <c r="K1821">
        <v>169</v>
      </c>
      <c r="L1821">
        <v>158</v>
      </c>
      <c r="M1821" t="s">
        <v>5</v>
      </c>
      <c r="N1821" t="s">
        <v>6</v>
      </c>
      <c r="O1821">
        <v>1</v>
      </c>
      <c r="P1821" s="1">
        <v>43916.482268518521</v>
      </c>
    </row>
    <row r="1822" spans="1:16" x14ac:dyDescent="0.25">
      <c r="A1822">
        <v>528484</v>
      </c>
      <c r="B1822" t="s">
        <v>0</v>
      </c>
      <c r="C1822" t="s">
        <v>16</v>
      </c>
      <c r="D1822" t="s">
        <v>7</v>
      </c>
      <c r="E1822" t="s">
        <v>13</v>
      </c>
      <c r="F1822" t="s">
        <v>13</v>
      </c>
      <c r="G1822" t="s">
        <v>14</v>
      </c>
      <c r="H1822" s="1">
        <v>43915</v>
      </c>
      <c r="I1822" t="str">
        <f t="shared" si="57"/>
        <v>43915</v>
      </c>
      <c r="J1822" t="str">
        <f t="shared" si="58"/>
        <v>43915GicumbiMixed Beans</v>
      </c>
      <c r="K1822">
        <v>70</v>
      </c>
      <c r="L1822">
        <v>66</v>
      </c>
      <c r="M1822" t="s">
        <v>5</v>
      </c>
      <c r="N1822" t="s">
        <v>6</v>
      </c>
      <c r="O1822">
        <v>0</v>
      </c>
      <c r="P1822" s="1">
        <v>43916.958611111113</v>
      </c>
    </row>
    <row r="1823" spans="1:16" x14ac:dyDescent="0.25">
      <c r="A1823">
        <v>528487</v>
      </c>
      <c r="B1823" t="s">
        <v>0</v>
      </c>
      <c r="C1823" t="s">
        <v>12</v>
      </c>
      <c r="D1823" t="s">
        <v>11</v>
      </c>
      <c r="E1823" t="s">
        <v>9</v>
      </c>
      <c r="F1823" t="s">
        <v>20</v>
      </c>
      <c r="G1823" t="s">
        <v>21</v>
      </c>
      <c r="H1823" s="1">
        <v>43915</v>
      </c>
      <c r="I1823" t="str">
        <f t="shared" si="57"/>
        <v>43915</v>
      </c>
      <c r="J1823" t="str">
        <f t="shared" si="58"/>
        <v>43915GitegaMillet Grain</v>
      </c>
      <c r="K1823">
        <v>73</v>
      </c>
      <c r="L1823">
        <v>68</v>
      </c>
      <c r="M1823" t="s">
        <v>5</v>
      </c>
      <c r="N1823" t="s">
        <v>6</v>
      </c>
      <c r="O1823">
        <v>1</v>
      </c>
      <c r="P1823" s="1">
        <v>43916.482268518521</v>
      </c>
    </row>
    <row r="1824" spans="1:16" x14ac:dyDescent="0.25">
      <c r="A1824">
        <v>528491</v>
      </c>
      <c r="B1824" t="s">
        <v>0</v>
      </c>
      <c r="C1824" t="s">
        <v>35</v>
      </c>
      <c r="D1824" t="s">
        <v>11</v>
      </c>
      <c r="E1824" t="s">
        <v>22</v>
      </c>
      <c r="F1824" t="s">
        <v>23</v>
      </c>
      <c r="G1824" t="s">
        <v>24</v>
      </c>
      <c r="H1824" s="1">
        <v>43915</v>
      </c>
      <c r="I1824" t="str">
        <f t="shared" si="57"/>
        <v>43915</v>
      </c>
      <c r="J1824" t="str">
        <f t="shared" si="58"/>
        <v>43915NgoziImported Rice</v>
      </c>
      <c r="K1824">
        <v>169</v>
      </c>
      <c r="L1824">
        <v>164</v>
      </c>
      <c r="M1824" t="s">
        <v>5</v>
      </c>
      <c r="N1824" t="s">
        <v>6</v>
      </c>
      <c r="O1824">
        <v>1</v>
      </c>
      <c r="P1824" s="1">
        <v>43916.48228009259</v>
      </c>
    </row>
    <row r="1825" spans="1:16" x14ac:dyDescent="0.25">
      <c r="A1825">
        <v>528492</v>
      </c>
      <c r="B1825" t="s">
        <v>0</v>
      </c>
      <c r="C1825" t="s">
        <v>27</v>
      </c>
      <c r="D1825" t="s">
        <v>11</v>
      </c>
      <c r="E1825" t="s">
        <v>29</v>
      </c>
      <c r="F1825" t="s">
        <v>30</v>
      </c>
      <c r="G1825" t="s">
        <v>31</v>
      </c>
      <c r="H1825" s="1">
        <v>43915</v>
      </c>
      <c r="I1825" t="str">
        <f t="shared" si="57"/>
        <v>43915</v>
      </c>
      <c r="J1825" t="str">
        <f t="shared" si="58"/>
        <v>43915BujumburaDry Maize</v>
      </c>
      <c r="K1825">
        <v>42</v>
      </c>
      <c r="L1825">
        <v>40</v>
      </c>
      <c r="M1825" t="s">
        <v>5</v>
      </c>
      <c r="N1825" t="s">
        <v>6</v>
      </c>
      <c r="O1825">
        <v>1</v>
      </c>
      <c r="P1825" s="1">
        <v>43916.48228009259</v>
      </c>
    </row>
    <row r="1826" spans="1:16" x14ac:dyDescent="0.25">
      <c r="A1826">
        <v>528496</v>
      </c>
      <c r="B1826" t="s">
        <v>0</v>
      </c>
      <c r="C1826" t="s">
        <v>16</v>
      </c>
      <c r="D1826" t="s">
        <v>7</v>
      </c>
      <c r="E1826" t="s">
        <v>13</v>
      </c>
      <c r="F1826" t="s">
        <v>13</v>
      </c>
      <c r="G1826" t="s">
        <v>37</v>
      </c>
      <c r="H1826" s="1">
        <v>43915</v>
      </c>
      <c r="I1826" t="str">
        <f t="shared" si="57"/>
        <v>43915</v>
      </c>
      <c r="J1826" t="str">
        <f t="shared" si="58"/>
        <v>43915GicumbiGreen Gram</v>
      </c>
      <c r="K1826">
        <v>115</v>
      </c>
      <c r="L1826">
        <v>102</v>
      </c>
      <c r="M1826" t="s">
        <v>5</v>
      </c>
      <c r="N1826" t="s">
        <v>6</v>
      </c>
      <c r="O1826">
        <v>0</v>
      </c>
      <c r="P1826" s="1">
        <v>43916.958611111113</v>
      </c>
    </row>
    <row r="1827" spans="1:16" x14ac:dyDescent="0.25">
      <c r="A1827">
        <v>528501</v>
      </c>
      <c r="B1827" t="s">
        <v>0</v>
      </c>
      <c r="C1827" t="s">
        <v>36</v>
      </c>
      <c r="D1827" t="s">
        <v>7</v>
      </c>
      <c r="E1827" t="s">
        <v>13</v>
      </c>
      <c r="F1827" t="s">
        <v>13</v>
      </c>
      <c r="G1827" t="s">
        <v>28</v>
      </c>
      <c r="H1827" s="1">
        <v>43915</v>
      </c>
      <c r="I1827" t="str">
        <f t="shared" si="57"/>
        <v>43915</v>
      </c>
      <c r="J1827" t="str">
        <f t="shared" si="58"/>
        <v>43915KimironkoRed Beans</v>
      </c>
      <c r="K1827">
        <v>96</v>
      </c>
      <c r="L1827">
        <v>89</v>
      </c>
      <c r="M1827" t="s">
        <v>5</v>
      </c>
      <c r="N1827" t="s">
        <v>6</v>
      </c>
      <c r="O1827">
        <v>0</v>
      </c>
      <c r="P1827" s="1">
        <v>43916.958611111113</v>
      </c>
    </row>
    <row r="1828" spans="1:16" x14ac:dyDescent="0.25">
      <c r="A1828">
        <v>528503</v>
      </c>
      <c r="B1828" t="s">
        <v>0</v>
      </c>
      <c r="C1828" t="s">
        <v>27</v>
      </c>
      <c r="D1828" t="s">
        <v>11</v>
      </c>
      <c r="E1828" t="s">
        <v>13</v>
      </c>
      <c r="F1828" t="s">
        <v>13</v>
      </c>
      <c r="G1828" t="s">
        <v>14</v>
      </c>
      <c r="H1828" s="1">
        <v>43915</v>
      </c>
      <c r="I1828" t="str">
        <f t="shared" si="57"/>
        <v>43915</v>
      </c>
      <c r="J1828" t="str">
        <f t="shared" si="58"/>
        <v>43915BujumburaMixed Beans</v>
      </c>
      <c r="K1828">
        <v>73</v>
      </c>
      <c r="L1828">
        <v>69</v>
      </c>
      <c r="M1828" t="s">
        <v>5</v>
      </c>
      <c r="N1828" t="s">
        <v>6</v>
      </c>
      <c r="O1828">
        <v>1</v>
      </c>
      <c r="P1828" s="1">
        <v>43916.482303240744</v>
      </c>
    </row>
    <row r="1829" spans="1:16" x14ac:dyDescent="0.25">
      <c r="A1829">
        <v>528505</v>
      </c>
      <c r="B1829" t="s">
        <v>0</v>
      </c>
      <c r="C1829" t="s">
        <v>16</v>
      </c>
      <c r="D1829" t="s">
        <v>7</v>
      </c>
      <c r="E1829" t="s">
        <v>13</v>
      </c>
      <c r="F1829" t="s">
        <v>13</v>
      </c>
      <c r="G1829" t="s">
        <v>28</v>
      </c>
      <c r="H1829" s="1">
        <v>43915</v>
      </c>
      <c r="I1829" t="str">
        <f t="shared" si="57"/>
        <v>43915</v>
      </c>
      <c r="J1829" t="str">
        <f t="shared" si="58"/>
        <v>43915GicumbiRed Beans</v>
      </c>
      <c r="K1829">
        <v>83</v>
      </c>
      <c r="L1829">
        <v>76</v>
      </c>
      <c r="M1829" t="s">
        <v>5</v>
      </c>
      <c r="N1829" t="s">
        <v>6</v>
      </c>
      <c r="O1829">
        <v>0</v>
      </c>
      <c r="P1829" s="1">
        <v>43916.958611111113</v>
      </c>
    </row>
    <row r="1830" spans="1:16" x14ac:dyDescent="0.25">
      <c r="A1830">
        <v>528506</v>
      </c>
      <c r="B1830" t="s">
        <v>0</v>
      </c>
      <c r="C1830" t="s">
        <v>12</v>
      </c>
      <c r="D1830" t="s">
        <v>11</v>
      </c>
      <c r="E1830" t="s">
        <v>3</v>
      </c>
      <c r="F1830" t="s">
        <v>3</v>
      </c>
      <c r="G1830" t="s">
        <v>15</v>
      </c>
      <c r="H1830" s="1">
        <v>43915</v>
      </c>
      <c r="I1830" t="str">
        <f t="shared" si="57"/>
        <v>43915</v>
      </c>
      <c r="J1830" t="str">
        <f t="shared" si="58"/>
        <v>43915GitegaGreen Peas</v>
      </c>
      <c r="K1830">
        <v>181</v>
      </c>
      <c r="L1830">
        <v>169</v>
      </c>
      <c r="M1830" t="s">
        <v>5</v>
      </c>
      <c r="N1830" t="s">
        <v>6</v>
      </c>
      <c r="O1830">
        <v>1</v>
      </c>
      <c r="P1830" s="1">
        <v>43916.482314814813</v>
      </c>
    </row>
    <row r="1831" spans="1:16" x14ac:dyDescent="0.25">
      <c r="A1831">
        <v>528508</v>
      </c>
      <c r="B1831" t="s">
        <v>0</v>
      </c>
      <c r="C1831" t="s">
        <v>36</v>
      </c>
      <c r="D1831" t="s">
        <v>7</v>
      </c>
      <c r="E1831" t="s">
        <v>22</v>
      </c>
      <c r="F1831" t="s">
        <v>23</v>
      </c>
      <c r="G1831" t="s">
        <v>23</v>
      </c>
      <c r="H1831" s="1">
        <v>43915</v>
      </c>
      <c r="I1831" t="str">
        <f t="shared" si="57"/>
        <v>43915</v>
      </c>
      <c r="J1831" t="str">
        <f t="shared" si="58"/>
        <v>43915KimironkoRice</v>
      </c>
      <c r="K1831">
        <v>102</v>
      </c>
      <c r="L1831">
        <v>96</v>
      </c>
      <c r="M1831" t="s">
        <v>5</v>
      </c>
      <c r="N1831" t="s">
        <v>6</v>
      </c>
      <c r="O1831">
        <v>1</v>
      </c>
      <c r="P1831" s="1">
        <v>43916.482314814813</v>
      </c>
    </row>
    <row r="1832" spans="1:16" x14ac:dyDescent="0.25">
      <c r="A1832">
        <v>528509</v>
      </c>
      <c r="B1832" t="s">
        <v>0</v>
      </c>
      <c r="C1832" t="s">
        <v>16</v>
      </c>
      <c r="D1832" t="s">
        <v>7</v>
      </c>
      <c r="E1832" t="s">
        <v>22</v>
      </c>
      <c r="F1832" t="s">
        <v>23</v>
      </c>
      <c r="G1832" t="s">
        <v>23</v>
      </c>
      <c r="H1832" s="1">
        <v>43915</v>
      </c>
      <c r="I1832" t="str">
        <f t="shared" si="57"/>
        <v>43915</v>
      </c>
      <c r="J1832" t="str">
        <f t="shared" si="58"/>
        <v>43915GicumbiRice</v>
      </c>
      <c r="K1832">
        <v>115</v>
      </c>
      <c r="L1832">
        <v>108</v>
      </c>
      <c r="M1832" t="s">
        <v>5</v>
      </c>
      <c r="N1832" t="s">
        <v>6</v>
      </c>
      <c r="O1832">
        <v>0</v>
      </c>
      <c r="P1832" s="1">
        <v>43916.958611111113</v>
      </c>
    </row>
    <row r="1833" spans="1:16" x14ac:dyDescent="0.25">
      <c r="A1833">
        <v>528510</v>
      </c>
      <c r="B1833" t="s">
        <v>0</v>
      </c>
      <c r="C1833" t="s">
        <v>27</v>
      </c>
      <c r="D1833" t="s">
        <v>11</v>
      </c>
      <c r="E1833" t="s">
        <v>9</v>
      </c>
      <c r="F1833" t="s">
        <v>17</v>
      </c>
      <c r="G1833" t="s">
        <v>18</v>
      </c>
      <c r="H1833" s="1">
        <v>43915</v>
      </c>
      <c r="I1833" t="str">
        <f t="shared" si="57"/>
        <v>43915</v>
      </c>
      <c r="J1833" t="str">
        <f t="shared" si="58"/>
        <v>43915BujumburaRed Sorghum</v>
      </c>
      <c r="K1833">
        <v>73</v>
      </c>
      <c r="L1833">
        <v>71</v>
      </c>
      <c r="M1833" t="s">
        <v>5</v>
      </c>
      <c r="N1833" t="s">
        <v>6</v>
      </c>
      <c r="O1833">
        <v>0</v>
      </c>
      <c r="P1833" s="1">
        <v>43916.958611111113</v>
      </c>
    </row>
    <row r="1834" spans="1:16" x14ac:dyDescent="0.25">
      <c r="A1834">
        <v>528511</v>
      </c>
      <c r="B1834" t="s">
        <v>0</v>
      </c>
      <c r="C1834" t="s">
        <v>8</v>
      </c>
      <c r="D1834" t="s">
        <v>7</v>
      </c>
      <c r="E1834" t="s">
        <v>3</v>
      </c>
      <c r="F1834" t="s">
        <v>3</v>
      </c>
      <c r="G1834" t="s">
        <v>15</v>
      </c>
      <c r="H1834" s="1">
        <v>43915</v>
      </c>
      <c r="I1834" t="str">
        <f t="shared" si="57"/>
        <v>43915</v>
      </c>
      <c r="J1834" t="str">
        <f t="shared" si="58"/>
        <v>43915RuhengeriGreen Peas</v>
      </c>
      <c r="K1834">
        <v>127</v>
      </c>
      <c r="L1834">
        <v>102</v>
      </c>
      <c r="M1834" t="s">
        <v>5</v>
      </c>
      <c r="N1834" t="s">
        <v>6</v>
      </c>
      <c r="O1834">
        <v>0</v>
      </c>
      <c r="P1834" s="1">
        <v>43916.958611111113</v>
      </c>
    </row>
    <row r="1835" spans="1:16" x14ac:dyDescent="0.25">
      <c r="A1835">
        <v>528513</v>
      </c>
      <c r="B1835" t="s">
        <v>0</v>
      </c>
      <c r="C1835" t="s">
        <v>12</v>
      </c>
      <c r="D1835" t="s">
        <v>11</v>
      </c>
      <c r="E1835" t="s">
        <v>13</v>
      </c>
      <c r="F1835" t="s">
        <v>13</v>
      </c>
      <c r="G1835" t="s">
        <v>26</v>
      </c>
      <c r="H1835" s="1">
        <v>43915</v>
      </c>
      <c r="I1835" t="str">
        <f t="shared" si="57"/>
        <v>43915</v>
      </c>
      <c r="J1835" t="str">
        <f t="shared" si="58"/>
        <v>43915GitegaYellow Beans</v>
      </c>
      <c r="K1835">
        <v>113</v>
      </c>
      <c r="L1835">
        <v>107</v>
      </c>
      <c r="M1835" t="s">
        <v>5</v>
      </c>
      <c r="N1835" t="s">
        <v>6</v>
      </c>
      <c r="O1835">
        <v>1</v>
      </c>
      <c r="P1835" s="1">
        <v>43916.48232638889</v>
      </c>
    </row>
    <row r="1836" spans="1:16" x14ac:dyDescent="0.25">
      <c r="A1836">
        <v>528516</v>
      </c>
      <c r="B1836" t="s">
        <v>0</v>
      </c>
      <c r="C1836" t="s">
        <v>27</v>
      </c>
      <c r="D1836" t="s">
        <v>11</v>
      </c>
      <c r="E1836" t="s">
        <v>22</v>
      </c>
      <c r="F1836" t="s">
        <v>23</v>
      </c>
      <c r="G1836" t="s">
        <v>23</v>
      </c>
      <c r="H1836" s="1">
        <v>43915</v>
      </c>
      <c r="I1836" t="str">
        <f t="shared" si="57"/>
        <v>43915</v>
      </c>
      <c r="J1836" t="str">
        <f t="shared" si="58"/>
        <v>43915BujumburaRice</v>
      </c>
      <c r="K1836">
        <v>119</v>
      </c>
      <c r="L1836">
        <v>107</v>
      </c>
      <c r="M1836" t="s">
        <v>5</v>
      </c>
      <c r="N1836" t="s">
        <v>6</v>
      </c>
      <c r="O1836">
        <v>0</v>
      </c>
      <c r="P1836" s="1">
        <v>43916.958611111113</v>
      </c>
    </row>
    <row r="1837" spans="1:16" x14ac:dyDescent="0.25">
      <c r="A1837">
        <v>528519</v>
      </c>
      <c r="B1837" t="s">
        <v>0</v>
      </c>
      <c r="C1837" t="s">
        <v>35</v>
      </c>
      <c r="D1837" t="s">
        <v>11</v>
      </c>
      <c r="E1837" t="s">
        <v>13</v>
      </c>
      <c r="F1837" t="s">
        <v>13</v>
      </c>
      <c r="G1837" t="s">
        <v>28</v>
      </c>
      <c r="H1837" s="1">
        <v>43915</v>
      </c>
      <c r="I1837" t="str">
        <f t="shared" si="57"/>
        <v>43915</v>
      </c>
      <c r="J1837" t="str">
        <f t="shared" si="58"/>
        <v>43915NgoziRed Beans</v>
      </c>
      <c r="K1837">
        <v>79</v>
      </c>
      <c r="L1837">
        <v>73</v>
      </c>
      <c r="M1837" t="s">
        <v>5</v>
      </c>
      <c r="N1837" t="s">
        <v>6</v>
      </c>
      <c r="O1837">
        <v>1</v>
      </c>
      <c r="P1837" s="1">
        <v>43916.48232638889</v>
      </c>
    </row>
    <row r="1838" spans="1:16" x14ac:dyDescent="0.25">
      <c r="A1838">
        <v>528521</v>
      </c>
      <c r="B1838" t="s">
        <v>0</v>
      </c>
      <c r="C1838" t="s">
        <v>36</v>
      </c>
      <c r="D1838" t="s">
        <v>7</v>
      </c>
      <c r="E1838" t="s">
        <v>3</v>
      </c>
      <c r="F1838" t="s">
        <v>3</v>
      </c>
      <c r="G1838" t="s">
        <v>15</v>
      </c>
      <c r="H1838" s="1">
        <v>43915</v>
      </c>
      <c r="I1838" t="str">
        <f t="shared" si="57"/>
        <v>43915</v>
      </c>
      <c r="J1838" t="str">
        <f t="shared" si="58"/>
        <v>43915KimironkoGreen Peas</v>
      </c>
      <c r="K1838">
        <v>153</v>
      </c>
      <c r="L1838">
        <v>140</v>
      </c>
      <c r="M1838" t="s">
        <v>5</v>
      </c>
      <c r="N1838" t="s">
        <v>6</v>
      </c>
      <c r="O1838">
        <v>0</v>
      </c>
      <c r="P1838" s="1">
        <v>43916.958611111113</v>
      </c>
    </row>
    <row r="1839" spans="1:16" x14ac:dyDescent="0.25">
      <c r="A1839">
        <v>528522</v>
      </c>
      <c r="B1839" t="s">
        <v>0</v>
      </c>
      <c r="C1839" t="s">
        <v>8</v>
      </c>
      <c r="D1839" t="s">
        <v>7</v>
      </c>
      <c r="E1839" t="s">
        <v>22</v>
      </c>
      <c r="F1839" t="s">
        <v>23</v>
      </c>
      <c r="G1839" t="s">
        <v>24</v>
      </c>
      <c r="H1839" s="1">
        <v>43915</v>
      </c>
      <c r="I1839" t="str">
        <f t="shared" si="57"/>
        <v>43915</v>
      </c>
      <c r="J1839" t="str">
        <f t="shared" si="58"/>
        <v>43915RuhengeriImported Rice</v>
      </c>
      <c r="K1839">
        <v>166</v>
      </c>
      <c r="L1839">
        <v>153</v>
      </c>
      <c r="M1839" t="s">
        <v>5</v>
      </c>
      <c r="N1839" t="s">
        <v>6</v>
      </c>
      <c r="O1839">
        <v>0</v>
      </c>
      <c r="P1839" s="1">
        <v>43916.958611111113</v>
      </c>
    </row>
    <row r="1840" spans="1:16" x14ac:dyDescent="0.25">
      <c r="A1840">
        <v>528744</v>
      </c>
      <c r="B1840" t="s">
        <v>0</v>
      </c>
      <c r="C1840" t="s">
        <v>33</v>
      </c>
      <c r="D1840" t="s">
        <v>1</v>
      </c>
      <c r="E1840" t="s">
        <v>3</v>
      </c>
      <c r="F1840" t="s">
        <v>3</v>
      </c>
      <c r="G1840" t="s">
        <v>4</v>
      </c>
      <c r="H1840" s="1">
        <v>43915</v>
      </c>
      <c r="I1840" t="str">
        <f t="shared" si="57"/>
        <v>43915</v>
      </c>
      <c r="J1840" t="str">
        <f t="shared" si="58"/>
        <v>43915KabaleCowpeas</v>
      </c>
      <c r="K1840">
        <v>135</v>
      </c>
      <c r="L1840">
        <v>95</v>
      </c>
      <c r="M1840" t="s">
        <v>5</v>
      </c>
      <c r="N1840" t="s">
        <v>6</v>
      </c>
      <c r="O1840">
        <v>1</v>
      </c>
      <c r="P1840" s="1">
        <v>43923.054467592592</v>
      </c>
    </row>
    <row r="1841" spans="1:16" x14ac:dyDescent="0.25">
      <c r="A1841">
        <v>528752</v>
      </c>
      <c r="B1841" t="s">
        <v>0</v>
      </c>
      <c r="C1841" t="s">
        <v>47</v>
      </c>
      <c r="D1841" t="s">
        <v>46</v>
      </c>
      <c r="E1841" t="s">
        <v>3</v>
      </c>
      <c r="F1841" t="s">
        <v>3</v>
      </c>
      <c r="G1841" t="s">
        <v>15</v>
      </c>
      <c r="H1841" s="1">
        <v>43915</v>
      </c>
      <c r="I1841" t="str">
        <f t="shared" si="57"/>
        <v>43915</v>
      </c>
      <c r="J1841" t="str">
        <f t="shared" si="58"/>
        <v>43915NairobiGreen Peas</v>
      </c>
      <c r="K1841">
        <v>60</v>
      </c>
      <c r="L1841">
        <v>58</v>
      </c>
      <c r="M1841" t="s">
        <v>5</v>
      </c>
      <c r="N1841" t="s">
        <v>6</v>
      </c>
      <c r="O1841">
        <v>1</v>
      </c>
      <c r="P1841" s="1">
        <v>43923.054479166669</v>
      </c>
    </row>
    <row r="1842" spans="1:16" x14ac:dyDescent="0.25">
      <c r="A1842">
        <v>528761</v>
      </c>
      <c r="B1842" t="s">
        <v>0</v>
      </c>
      <c r="C1842" t="s">
        <v>34</v>
      </c>
      <c r="D1842" t="s">
        <v>1</v>
      </c>
      <c r="E1842" t="s">
        <v>9</v>
      </c>
      <c r="F1842" t="s">
        <v>17</v>
      </c>
      <c r="G1842" t="s">
        <v>18</v>
      </c>
      <c r="H1842" s="1">
        <v>43915</v>
      </c>
      <c r="I1842" t="str">
        <f t="shared" si="57"/>
        <v>43915</v>
      </c>
      <c r="J1842" t="str">
        <f t="shared" si="58"/>
        <v>43915LiraRed Sorghum</v>
      </c>
      <c r="K1842">
        <v>27</v>
      </c>
      <c r="L1842">
        <v>20</v>
      </c>
      <c r="M1842" t="s">
        <v>5</v>
      </c>
      <c r="N1842" t="s">
        <v>6</v>
      </c>
      <c r="O1842">
        <v>1</v>
      </c>
      <c r="P1842" s="1">
        <v>43923.054513888892</v>
      </c>
    </row>
    <row r="1843" spans="1:16" x14ac:dyDescent="0.25">
      <c r="A1843">
        <v>528769</v>
      </c>
      <c r="B1843" t="s">
        <v>0</v>
      </c>
      <c r="C1843" t="s">
        <v>38</v>
      </c>
      <c r="D1843" t="s">
        <v>1</v>
      </c>
      <c r="E1843" t="s">
        <v>9</v>
      </c>
      <c r="F1843" t="s">
        <v>20</v>
      </c>
      <c r="G1843" t="s">
        <v>21</v>
      </c>
      <c r="H1843" s="1">
        <v>43915</v>
      </c>
      <c r="I1843" t="str">
        <f t="shared" si="57"/>
        <v>43915</v>
      </c>
      <c r="J1843" t="str">
        <f t="shared" si="58"/>
        <v>43915GuluMillet Grain</v>
      </c>
      <c r="K1843">
        <v>41</v>
      </c>
      <c r="L1843">
        <v>35</v>
      </c>
      <c r="M1843" t="s">
        <v>5</v>
      </c>
      <c r="N1843" t="s">
        <v>6</v>
      </c>
      <c r="O1843">
        <v>1</v>
      </c>
      <c r="P1843" s="1">
        <v>43923.054537037038</v>
      </c>
    </row>
    <row r="1844" spans="1:16" x14ac:dyDescent="0.25">
      <c r="A1844">
        <v>528774</v>
      </c>
      <c r="B1844" t="s">
        <v>0</v>
      </c>
      <c r="C1844" t="s">
        <v>34</v>
      </c>
      <c r="D1844" t="s">
        <v>1</v>
      </c>
      <c r="E1844" t="s">
        <v>13</v>
      </c>
      <c r="F1844" t="s">
        <v>13</v>
      </c>
      <c r="G1844" t="s">
        <v>40</v>
      </c>
      <c r="H1844" s="1">
        <v>43915</v>
      </c>
      <c r="I1844" t="str">
        <f t="shared" si="57"/>
        <v>43915</v>
      </c>
      <c r="J1844" t="str">
        <f t="shared" si="58"/>
        <v>43915LiraBlack Beans (Dolichos)</v>
      </c>
      <c r="K1844">
        <v>76</v>
      </c>
      <c r="L1844">
        <v>70</v>
      </c>
      <c r="M1844" t="s">
        <v>5</v>
      </c>
      <c r="N1844" t="s">
        <v>6</v>
      </c>
      <c r="O1844">
        <v>1</v>
      </c>
      <c r="P1844" s="1">
        <v>43923.054537037038</v>
      </c>
    </row>
    <row r="1845" spans="1:16" x14ac:dyDescent="0.25">
      <c r="A1845">
        <v>528783</v>
      </c>
      <c r="B1845" t="s">
        <v>0</v>
      </c>
      <c r="C1845" t="s">
        <v>25</v>
      </c>
      <c r="D1845" t="s">
        <v>1</v>
      </c>
      <c r="E1845" t="s">
        <v>3</v>
      </c>
      <c r="F1845" t="s">
        <v>3</v>
      </c>
      <c r="G1845" t="s">
        <v>4</v>
      </c>
      <c r="H1845" s="1">
        <v>43915</v>
      </c>
      <c r="I1845" t="str">
        <f t="shared" si="57"/>
        <v>43915</v>
      </c>
      <c r="J1845" t="str">
        <f t="shared" si="58"/>
        <v>43915MasindiCowpeas</v>
      </c>
      <c r="K1845">
        <v>108</v>
      </c>
      <c r="L1845">
        <v>81</v>
      </c>
      <c r="M1845" t="s">
        <v>5</v>
      </c>
      <c r="N1845" t="s">
        <v>6</v>
      </c>
      <c r="O1845">
        <v>1</v>
      </c>
      <c r="P1845" s="1">
        <v>43923.054560185185</v>
      </c>
    </row>
    <row r="1846" spans="1:16" x14ac:dyDescent="0.25">
      <c r="A1846">
        <v>528787</v>
      </c>
      <c r="B1846" t="s">
        <v>0</v>
      </c>
      <c r="C1846" t="s">
        <v>34</v>
      </c>
      <c r="D1846" t="s">
        <v>1</v>
      </c>
      <c r="E1846" t="s">
        <v>13</v>
      </c>
      <c r="F1846" t="s">
        <v>13</v>
      </c>
      <c r="G1846" t="s">
        <v>28</v>
      </c>
      <c r="H1846" s="1">
        <v>43915</v>
      </c>
      <c r="I1846" t="str">
        <f t="shared" si="57"/>
        <v>43915</v>
      </c>
      <c r="J1846" t="str">
        <f t="shared" si="58"/>
        <v>43915LiraRed Beans</v>
      </c>
      <c r="K1846">
        <v>95</v>
      </c>
      <c r="L1846">
        <v>89</v>
      </c>
      <c r="M1846" t="s">
        <v>5</v>
      </c>
      <c r="N1846" t="s">
        <v>6</v>
      </c>
      <c r="O1846">
        <v>1</v>
      </c>
      <c r="P1846" s="1">
        <v>43923.054571759261</v>
      </c>
    </row>
    <row r="1847" spans="1:16" x14ac:dyDescent="0.25">
      <c r="A1847">
        <v>528798</v>
      </c>
      <c r="B1847" t="s">
        <v>0</v>
      </c>
      <c r="C1847" t="s">
        <v>2</v>
      </c>
      <c r="D1847" t="s">
        <v>1</v>
      </c>
      <c r="E1847" t="s">
        <v>13</v>
      </c>
      <c r="F1847" t="s">
        <v>13</v>
      </c>
      <c r="G1847" t="s">
        <v>28</v>
      </c>
      <c r="H1847" s="1">
        <v>43915</v>
      </c>
      <c r="I1847" t="str">
        <f t="shared" si="57"/>
        <v>43915</v>
      </c>
      <c r="J1847" t="str">
        <f t="shared" si="58"/>
        <v>43915KampalaRed Beans</v>
      </c>
      <c r="K1847">
        <v>108</v>
      </c>
      <c r="L1847">
        <v>100</v>
      </c>
      <c r="M1847" t="s">
        <v>5</v>
      </c>
      <c r="N1847" t="s">
        <v>6</v>
      </c>
      <c r="O1847">
        <v>1</v>
      </c>
      <c r="P1847" s="1">
        <v>43923.054618055554</v>
      </c>
    </row>
    <row r="1848" spans="1:16" x14ac:dyDescent="0.25">
      <c r="A1848">
        <v>528819</v>
      </c>
      <c r="B1848" t="s">
        <v>0</v>
      </c>
      <c r="C1848" t="s">
        <v>34</v>
      </c>
      <c r="D1848" t="s">
        <v>1</v>
      </c>
      <c r="E1848" t="s">
        <v>22</v>
      </c>
      <c r="F1848" t="s">
        <v>23</v>
      </c>
      <c r="G1848" t="s">
        <v>24</v>
      </c>
      <c r="H1848" s="1">
        <v>43915</v>
      </c>
      <c r="I1848" t="str">
        <f t="shared" si="57"/>
        <v>43915</v>
      </c>
      <c r="J1848" t="str">
        <f t="shared" si="58"/>
        <v>43915LiraImported Rice</v>
      </c>
      <c r="K1848">
        <v>114</v>
      </c>
      <c r="L1848">
        <v>103</v>
      </c>
      <c r="M1848" t="s">
        <v>5</v>
      </c>
      <c r="N1848" t="s">
        <v>6</v>
      </c>
      <c r="O1848">
        <v>1</v>
      </c>
      <c r="P1848" s="1">
        <v>43923.054710648146</v>
      </c>
    </row>
    <row r="1849" spans="1:16" x14ac:dyDescent="0.25">
      <c r="A1849">
        <v>528845</v>
      </c>
      <c r="B1849" t="s">
        <v>0</v>
      </c>
      <c r="C1849" t="s">
        <v>38</v>
      </c>
      <c r="D1849" t="s">
        <v>1</v>
      </c>
      <c r="E1849" t="s">
        <v>3</v>
      </c>
      <c r="F1849" t="s">
        <v>3</v>
      </c>
      <c r="G1849" t="s">
        <v>15</v>
      </c>
      <c r="H1849" s="1">
        <v>43915</v>
      </c>
      <c r="I1849" t="str">
        <f t="shared" si="57"/>
        <v>43915</v>
      </c>
      <c r="J1849" t="str">
        <f t="shared" si="58"/>
        <v>43915GuluGreen Peas</v>
      </c>
      <c r="K1849">
        <v>163</v>
      </c>
      <c r="L1849">
        <v>135</v>
      </c>
      <c r="M1849" t="s">
        <v>5</v>
      </c>
      <c r="N1849" t="s">
        <v>6</v>
      </c>
      <c r="O1849">
        <v>1</v>
      </c>
      <c r="P1849" s="1">
        <v>43923.054814814815</v>
      </c>
    </row>
    <row r="1850" spans="1:16" x14ac:dyDescent="0.25">
      <c r="A1850">
        <v>528850</v>
      </c>
      <c r="B1850" t="s">
        <v>0</v>
      </c>
      <c r="C1850" t="s">
        <v>2</v>
      </c>
      <c r="D1850" t="s">
        <v>1</v>
      </c>
      <c r="E1850" t="s">
        <v>13</v>
      </c>
      <c r="F1850" t="s">
        <v>13</v>
      </c>
      <c r="G1850" t="s">
        <v>40</v>
      </c>
      <c r="H1850" s="1">
        <v>43915</v>
      </c>
      <c r="I1850" t="str">
        <f t="shared" si="57"/>
        <v>43915</v>
      </c>
      <c r="J1850" t="str">
        <f t="shared" si="58"/>
        <v>43915KampalaBlack Beans (Dolichos)</v>
      </c>
      <c r="K1850">
        <v>89</v>
      </c>
      <c r="L1850">
        <v>81</v>
      </c>
      <c r="M1850" t="s">
        <v>5</v>
      </c>
      <c r="N1850" t="s">
        <v>6</v>
      </c>
      <c r="O1850">
        <v>1</v>
      </c>
      <c r="P1850" s="1">
        <v>43923.054837962962</v>
      </c>
    </row>
    <row r="1851" spans="1:16" x14ac:dyDescent="0.25">
      <c r="A1851">
        <v>528855</v>
      </c>
      <c r="B1851" t="s">
        <v>0</v>
      </c>
      <c r="C1851" t="s">
        <v>47</v>
      </c>
      <c r="D1851" t="s">
        <v>46</v>
      </c>
      <c r="E1851" t="s">
        <v>13</v>
      </c>
      <c r="F1851" t="s">
        <v>13</v>
      </c>
      <c r="G1851" t="s">
        <v>37</v>
      </c>
      <c r="H1851" s="1">
        <v>43915</v>
      </c>
      <c r="I1851" t="str">
        <f t="shared" si="57"/>
        <v>43915</v>
      </c>
      <c r="J1851" t="str">
        <f t="shared" si="58"/>
        <v>43915NairobiGreen Gram</v>
      </c>
      <c r="K1851">
        <v>116</v>
      </c>
      <c r="L1851">
        <v>113</v>
      </c>
      <c r="M1851" t="s">
        <v>5</v>
      </c>
      <c r="N1851" t="s">
        <v>6</v>
      </c>
      <c r="O1851">
        <v>0</v>
      </c>
      <c r="P1851" s="1">
        <v>43923.062719907408</v>
      </c>
    </row>
    <row r="1852" spans="1:16" x14ac:dyDescent="0.25">
      <c r="A1852">
        <v>528901</v>
      </c>
      <c r="B1852" t="s">
        <v>0</v>
      </c>
      <c r="C1852" t="s">
        <v>25</v>
      </c>
      <c r="D1852" t="s">
        <v>1</v>
      </c>
      <c r="E1852" t="s">
        <v>13</v>
      </c>
      <c r="F1852" t="s">
        <v>13</v>
      </c>
      <c r="G1852" t="s">
        <v>26</v>
      </c>
      <c r="H1852" s="1">
        <v>43915</v>
      </c>
      <c r="I1852" t="str">
        <f t="shared" si="57"/>
        <v>43915</v>
      </c>
      <c r="J1852" t="str">
        <f t="shared" si="58"/>
        <v>43915MasindiYellow Beans</v>
      </c>
      <c r="K1852">
        <v>103</v>
      </c>
      <c r="L1852">
        <v>98</v>
      </c>
      <c r="M1852" t="s">
        <v>5</v>
      </c>
      <c r="N1852" t="s">
        <v>6</v>
      </c>
      <c r="O1852">
        <v>1</v>
      </c>
      <c r="P1852" s="1">
        <v>43923.055092592593</v>
      </c>
    </row>
    <row r="1853" spans="1:16" x14ac:dyDescent="0.25">
      <c r="A1853">
        <v>528922</v>
      </c>
      <c r="B1853" t="s">
        <v>0</v>
      </c>
      <c r="C1853" t="s">
        <v>2</v>
      </c>
      <c r="D1853" t="s">
        <v>1</v>
      </c>
      <c r="E1853" t="s">
        <v>13</v>
      </c>
      <c r="F1853" t="s">
        <v>13</v>
      </c>
      <c r="G1853" t="s">
        <v>37</v>
      </c>
      <c r="H1853" s="1">
        <v>43915</v>
      </c>
      <c r="I1853" t="str">
        <f t="shared" si="57"/>
        <v>43915</v>
      </c>
      <c r="J1853" t="str">
        <f t="shared" si="58"/>
        <v>43915KampalaGreen Gram</v>
      </c>
      <c r="K1853">
        <v>103</v>
      </c>
      <c r="L1853">
        <v>95</v>
      </c>
      <c r="M1853" t="s">
        <v>5</v>
      </c>
      <c r="N1853" t="s">
        <v>6</v>
      </c>
      <c r="O1853">
        <v>1</v>
      </c>
      <c r="P1853" s="1">
        <v>43923.055150462962</v>
      </c>
    </row>
    <row r="1854" spans="1:16" x14ac:dyDescent="0.25">
      <c r="A1854">
        <v>528934</v>
      </c>
      <c r="B1854" t="s">
        <v>0</v>
      </c>
      <c r="C1854" t="s">
        <v>33</v>
      </c>
      <c r="D1854" t="s">
        <v>1</v>
      </c>
      <c r="E1854" t="s">
        <v>9</v>
      </c>
      <c r="F1854" t="s">
        <v>17</v>
      </c>
      <c r="G1854" t="s">
        <v>18</v>
      </c>
      <c r="H1854" s="1">
        <v>43915</v>
      </c>
      <c r="I1854" t="str">
        <f t="shared" si="57"/>
        <v>43915</v>
      </c>
      <c r="J1854" t="str">
        <f t="shared" si="58"/>
        <v>43915KabaleRed Sorghum</v>
      </c>
      <c r="K1854">
        <v>41</v>
      </c>
      <c r="L1854">
        <v>33</v>
      </c>
      <c r="M1854" t="s">
        <v>5</v>
      </c>
      <c r="N1854" t="s">
        <v>6</v>
      </c>
      <c r="O1854">
        <v>1</v>
      </c>
      <c r="P1854" s="1">
        <v>43923.055185185185</v>
      </c>
    </row>
    <row r="1855" spans="1:16" x14ac:dyDescent="0.25">
      <c r="A1855">
        <v>528938</v>
      </c>
      <c r="B1855" t="s">
        <v>0</v>
      </c>
      <c r="C1855" t="s">
        <v>2</v>
      </c>
      <c r="D1855" t="s">
        <v>1</v>
      </c>
      <c r="E1855" t="s">
        <v>29</v>
      </c>
      <c r="F1855" t="s">
        <v>30</v>
      </c>
      <c r="G1855" t="s">
        <v>31</v>
      </c>
      <c r="H1855" s="1">
        <v>43915</v>
      </c>
      <c r="I1855" t="str">
        <f t="shared" si="57"/>
        <v>43915</v>
      </c>
      <c r="J1855" t="str">
        <f t="shared" si="58"/>
        <v>43915KampalaDry Maize</v>
      </c>
      <c r="K1855">
        <v>33</v>
      </c>
      <c r="L1855">
        <v>24</v>
      </c>
      <c r="M1855" t="s">
        <v>5</v>
      </c>
      <c r="N1855" t="s">
        <v>6</v>
      </c>
      <c r="O1855">
        <v>1</v>
      </c>
      <c r="P1855" s="1">
        <v>43923.055208333331</v>
      </c>
    </row>
    <row r="1856" spans="1:16" x14ac:dyDescent="0.25">
      <c r="A1856">
        <v>528955</v>
      </c>
      <c r="B1856" t="s">
        <v>0</v>
      </c>
      <c r="C1856" t="s">
        <v>34</v>
      </c>
      <c r="D1856" t="s">
        <v>1</v>
      </c>
      <c r="E1856" t="s">
        <v>9</v>
      </c>
      <c r="F1856" t="s">
        <v>20</v>
      </c>
      <c r="G1856" t="s">
        <v>21</v>
      </c>
      <c r="H1856" s="1">
        <v>43915</v>
      </c>
      <c r="I1856" t="str">
        <f t="shared" si="57"/>
        <v>43915</v>
      </c>
      <c r="J1856" t="str">
        <f t="shared" si="58"/>
        <v>43915LiraMillet Grain</v>
      </c>
      <c r="K1856">
        <v>49</v>
      </c>
      <c r="L1856">
        <v>41</v>
      </c>
      <c r="M1856" t="s">
        <v>5</v>
      </c>
      <c r="N1856" t="s">
        <v>6</v>
      </c>
      <c r="O1856">
        <v>0</v>
      </c>
      <c r="P1856" s="1">
        <v>43923.062719907408</v>
      </c>
    </row>
    <row r="1857" spans="1:16" x14ac:dyDescent="0.25">
      <c r="A1857">
        <v>528969</v>
      </c>
      <c r="B1857" t="s">
        <v>0</v>
      </c>
      <c r="C1857" t="s">
        <v>47</v>
      </c>
      <c r="D1857" t="s">
        <v>46</v>
      </c>
      <c r="E1857" t="s">
        <v>13</v>
      </c>
      <c r="F1857" t="s">
        <v>13</v>
      </c>
      <c r="G1857" t="s">
        <v>40</v>
      </c>
      <c r="H1857" s="1">
        <v>43915</v>
      </c>
      <c r="I1857" t="str">
        <f t="shared" si="57"/>
        <v>43915</v>
      </c>
      <c r="J1857" t="str">
        <f t="shared" si="58"/>
        <v>43915NairobiBlack Beans (Dolichos)</v>
      </c>
      <c r="K1857">
        <v>135</v>
      </c>
      <c r="L1857">
        <v>133</v>
      </c>
      <c r="M1857" t="s">
        <v>5</v>
      </c>
      <c r="N1857" t="s">
        <v>6</v>
      </c>
      <c r="O1857">
        <v>0</v>
      </c>
      <c r="P1857" s="1">
        <v>43923.062719907408</v>
      </c>
    </row>
    <row r="1858" spans="1:16" x14ac:dyDescent="0.25">
      <c r="A1858">
        <v>528972</v>
      </c>
      <c r="B1858" t="s">
        <v>0</v>
      </c>
      <c r="C1858" t="s">
        <v>2</v>
      </c>
      <c r="D1858" t="s">
        <v>1</v>
      </c>
      <c r="E1858" t="s">
        <v>22</v>
      </c>
      <c r="F1858" t="s">
        <v>23</v>
      </c>
      <c r="G1858" t="s">
        <v>24</v>
      </c>
      <c r="H1858" s="1">
        <v>43915</v>
      </c>
      <c r="I1858" t="str">
        <f t="shared" ref="I1858:I1921" si="59">LEFT(H1858,10)</f>
        <v>43915</v>
      </c>
      <c r="J1858" t="str">
        <f t="shared" si="58"/>
        <v>43915KampalaImported Rice</v>
      </c>
      <c r="K1858">
        <v>122</v>
      </c>
      <c r="L1858">
        <v>108</v>
      </c>
      <c r="M1858" t="s">
        <v>5</v>
      </c>
      <c r="N1858" t="s">
        <v>6</v>
      </c>
      <c r="O1858">
        <v>1</v>
      </c>
      <c r="P1858" s="1">
        <v>43923.055497685185</v>
      </c>
    </row>
    <row r="1859" spans="1:16" x14ac:dyDescent="0.25">
      <c r="A1859">
        <v>528975</v>
      </c>
      <c r="B1859" t="s">
        <v>0</v>
      </c>
      <c r="C1859" t="s">
        <v>2</v>
      </c>
      <c r="D1859" t="s">
        <v>1</v>
      </c>
      <c r="E1859" t="s">
        <v>22</v>
      </c>
      <c r="F1859" t="s">
        <v>23</v>
      </c>
      <c r="G1859" t="s">
        <v>23</v>
      </c>
      <c r="H1859" s="1">
        <v>43915</v>
      </c>
      <c r="I1859" t="str">
        <f t="shared" si="59"/>
        <v>43915</v>
      </c>
      <c r="J1859" t="str">
        <f t="shared" si="58"/>
        <v>43915KampalaRice</v>
      </c>
      <c r="K1859">
        <v>114</v>
      </c>
      <c r="L1859">
        <v>103</v>
      </c>
      <c r="M1859" t="s">
        <v>5</v>
      </c>
      <c r="N1859" t="s">
        <v>6</v>
      </c>
      <c r="O1859">
        <v>1</v>
      </c>
      <c r="P1859" s="1">
        <v>43923.055509259262</v>
      </c>
    </row>
    <row r="1860" spans="1:16" x14ac:dyDescent="0.25">
      <c r="A1860">
        <v>528990</v>
      </c>
      <c r="B1860" t="s">
        <v>0</v>
      </c>
      <c r="C1860" t="s">
        <v>32</v>
      </c>
      <c r="D1860" t="s">
        <v>1</v>
      </c>
      <c r="E1860" t="s">
        <v>13</v>
      </c>
      <c r="F1860" t="s">
        <v>13</v>
      </c>
      <c r="G1860" t="s">
        <v>28</v>
      </c>
      <c r="H1860" s="1">
        <v>43915</v>
      </c>
      <c r="I1860" t="str">
        <f t="shared" si="59"/>
        <v>43915</v>
      </c>
      <c r="J1860" t="str">
        <f t="shared" si="58"/>
        <v>43915KapchorwaRed Beans</v>
      </c>
      <c r="K1860">
        <v>95</v>
      </c>
      <c r="L1860">
        <v>87</v>
      </c>
      <c r="M1860" t="s">
        <v>5</v>
      </c>
      <c r="N1860" t="s">
        <v>6</v>
      </c>
      <c r="O1860">
        <v>1</v>
      </c>
      <c r="P1860" s="1">
        <v>43923.055706018517</v>
      </c>
    </row>
    <row r="1861" spans="1:16" x14ac:dyDescent="0.25">
      <c r="A1861">
        <v>528995</v>
      </c>
      <c r="B1861" t="s">
        <v>0</v>
      </c>
      <c r="C1861" t="s">
        <v>25</v>
      </c>
      <c r="D1861" t="s">
        <v>1</v>
      </c>
      <c r="E1861" t="s">
        <v>13</v>
      </c>
      <c r="F1861" t="s">
        <v>13</v>
      </c>
      <c r="G1861" t="s">
        <v>14</v>
      </c>
      <c r="H1861" s="1">
        <v>43915</v>
      </c>
      <c r="I1861" t="str">
        <f t="shared" si="59"/>
        <v>43915</v>
      </c>
      <c r="J1861" t="str">
        <f t="shared" si="58"/>
        <v>43915MasindiMixed Beans</v>
      </c>
      <c r="K1861">
        <v>81</v>
      </c>
      <c r="L1861">
        <v>76</v>
      </c>
      <c r="M1861" t="s">
        <v>5</v>
      </c>
      <c r="N1861" t="s">
        <v>6</v>
      </c>
      <c r="O1861">
        <v>1</v>
      </c>
      <c r="P1861" s="1">
        <v>43923.05574074074</v>
      </c>
    </row>
    <row r="1862" spans="1:16" x14ac:dyDescent="0.25">
      <c r="A1862">
        <v>529025</v>
      </c>
      <c r="B1862" t="s">
        <v>0</v>
      </c>
      <c r="C1862" t="s">
        <v>25</v>
      </c>
      <c r="D1862" t="s">
        <v>1</v>
      </c>
      <c r="E1862" t="s">
        <v>13</v>
      </c>
      <c r="F1862" t="s">
        <v>13</v>
      </c>
      <c r="G1862" t="s">
        <v>40</v>
      </c>
      <c r="H1862" s="1">
        <v>43915</v>
      </c>
      <c r="I1862" t="str">
        <f t="shared" si="59"/>
        <v>43915</v>
      </c>
      <c r="J1862" t="str">
        <f t="shared" si="58"/>
        <v>43915MasindiBlack Beans (Dolichos)</v>
      </c>
      <c r="K1862">
        <v>76</v>
      </c>
      <c r="L1862">
        <v>68</v>
      </c>
      <c r="M1862" t="s">
        <v>5</v>
      </c>
      <c r="N1862" t="s">
        <v>6</v>
      </c>
      <c r="O1862">
        <v>1</v>
      </c>
      <c r="P1862" s="1">
        <v>43923.055937500001</v>
      </c>
    </row>
    <row r="1863" spans="1:16" x14ac:dyDescent="0.25">
      <c r="A1863">
        <v>529030</v>
      </c>
      <c r="B1863" t="s">
        <v>0</v>
      </c>
      <c r="C1863" t="s">
        <v>25</v>
      </c>
      <c r="D1863" t="s">
        <v>1</v>
      </c>
      <c r="E1863" t="s">
        <v>3</v>
      </c>
      <c r="F1863" t="s">
        <v>3</v>
      </c>
      <c r="G1863" t="s">
        <v>15</v>
      </c>
      <c r="H1863" s="1">
        <v>43915</v>
      </c>
      <c r="I1863" t="str">
        <f t="shared" si="59"/>
        <v>43915</v>
      </c>
      <c r="J1863" t="str">
        <f t="shared" si="58"/>
        <v>43915MasindiGreen Peas</v>
      </c>
      <c r="K1863">
        <v>135</v>
      </c>
      <c r="L1863">
        <v>108</v>
      </c>
      <c r="M1863" t="s">
        <v>5</v>
      </c>
      <c r="N1863" t="s">
        <v>6</v>
      </c>
      <c r="O1863">
        <v>1</v>
      </c>
      <c r="P1863" s="1">
        <v>43923.055960648147</v>
      </c>
    </row>
    <row r="1864" spans="1:16" x14ac:dyDescent="0.25">
      <c r="A1864">
        <v>529043</v>
      </c>
      <c r="B1864" t="s">
        <v>0</v>
      </c>
      <c r="C1864" t="s">
        <v>34</v>
      </c>
      <c r="D1864" t="s">
        <v>1</v>
      </c>
      <c r="E1864" t="s">
        <v>13</v>
      </c>
      <c r="F1864" t="s">
        <v>13</v>
      </c>
      <c r="G1864" t="s">
        <v>14</v>
      </c>
      <c r="H1864" s="1">
        <v>43915</v>
      </c>
      <c r="I1864" t="str">
        <f t="shared" si="59"/>
        <v>43915</v>
      </c>
      <c r="J1864" t="str">
        <f t="shared" si="58"/>
        <v>43915LiraMixed Beans</v>
      </c>
      <c r="K1864">
        <v>81</v>
      </c>
      <c r="L1864">
        <v>76</v>
      </c>
      <c r="M1864" t="s">
        <v>5</v>
      </c>
      <c r="N1864" t="s">
        <v>6</v>
      </c>
      <c r="O1864">
        <v>1</v>
      </c>
      <c r="P1864" s="1">
        <v>43923.056064814817</v>
      </c>
    </row>
    <row r="1865" spans="1:16" x14ac:dyDescent="0.25">
      <c r="A1865">
        <v>529065</v>
      </c>
      <c r="B1865" t="s">
        <v>0</v>
      </c>
      <c r="C1865" t="s">
        <v>32</v>
      </c>
      <c r="D1865" t="s">
        <v>1</v>
      </c>
      <c r="E1865" t="s">
        <v>9</v>
      </c>
      <c r="F1865" t="s">
        <v>10</v>
      </c>
      <c r="G1865" t="s">
        <v>10</v>
      </c>
      <c r="H1865" s="1">
        <v>43915</v>
      </c>
      <c r="I1865" t="str">
        <f t="shared" si="59"/>
        <v>43915</v>
      </c>
      <c r="J1865" t="str">
        <f t="shared" si="58"/>
        <v>43915KapchorwaWheat</v>
      </c>
      <c r="K1865">
        <v>41</v>
      </c>
      <c r="L1865">
        <v>27</v>
      </c>
      <c r="M1865" t="s">
        <v>5</v>
      </c>
      <c r="N1865" t="s">
        <v>6</v>
      </c>
      <c r="O1865">
        <v>1</v>
      </c>
      <c r="P1865" s="1">
        <v>43923.056261574071</v>
      </c>
    </row>
    <row r="1866" spans="1:16" x14ac:dyDescent="0.25">
      <c r="A1866">
        <v>529095</v>
      </c>
      <c r="B1866" t="s">
        <v>0</v>
      </c>
      <c r="C1866" t="s">
        <v>38</v>
      </c>
      <c r="D1866" t="s">
        <v>1</v>
      </c>
      <c r="E1866" t="s">
        <v>22</v>
      </c>
      <c r="F1866" t="s">
        <v>23</v>
      </c>
      <c r="G1866" t="s">
        <v>24</v>
      </c>
      <c r="H1866" s="1">
        <v>43915</v>
      </c>
      <c r="I1866" t="str">
        <f t="shared" si="59"/>
        <v>43915</v>
      </c>
      <c r="J1866" t="str">
        <f t="shared" si="58"/>
        <v>43915GuluImported Rice</v>
      </c>
      <c r="K1866">
        <v>108</v>
      </c>
      <c r="L1866">
        <v>103</v>
      </c>
      <c r="M1866" t="s">
        <v>5</v>
      </c>
      <c r="N1866" t="s">
        <v>6</v>
      </c>
      <c r="O1866">
        <v>1</v>
      </c>
      <c r="P1866" s="1">
        <v>43923.056400462963</v>
      </c>
    </row>
    <row r="1867" spans="1:16" x14ac:dyDescent="0.25">
      <c r="A1867">
        <v>529112</v>
      </c>
      <c r="B1867" t="s">
        <v>0</v>
      </c>
      <c r="C1867" t="s">
        <v>2</v>
      </c>
      <c r="D1867" t="s">
        <v>1</v>
      </c>
      <c r="E1867" t="s">
        <v>9</v>
      </c>
      <c r="F1867" t="s">
        <v>20</v>
      </c>
      <c r="G1867" t="s">
        <v>21</v>
      </c>
      <c r="H1867" s="1">
        <v>43915</v>
      </c>
      <c r="I1867" t="str">
        <f t="shared" si="59"/>
        <v>43915</v>
      </c>
      <c r="J1867" t="str">
        <f t="shared" si="58"/>
        <v>43915KampalaMillet Grain</v>
      </c>
      <c r="K1867">
        <v>49</v>
      </c>
      <c r="L1867">
        <v>42</v>
      </c>
      <c r="M1867" t="s">
        <v>5</v>
      </c>
      <c r="N1867" t="s">
        <v>6</v>
      </c>
      <c r="O1867">
        <v>1</v>
      </c>
      <c r="P1867" s="1">
        <v>43923.056574074071</v>
      </c>
    </row>
    <row r="1868" spans="1:16" x14ac:dyDescent="0.25">
      <c r="A1868">
        <v>529145</v>
      </c>
      <c r="B1868" t="s">
        <v>0</v>
      </c>
      <c r="C1868" t="s">
        <v>33</v>
      </c>
      <c r="D1868" t="s">
        <v>1</v>
      </c>
      <c r="E1868" t="s">
        <v>13</v>
      </c>
      <c r="F1868" t="s">
        <v>13</v>
      </c>
      <c r="G1868" t="s">
        <v>26</v>
      </c>
      <c r="H1868" s="1">
        <v>43915</v>
      </c>
      <c r="I1868" t="str">
        <f t="shared" si="59"/>
        <v>43915</v>
      </c>
      <c r="J1868" t="str">
        <f t="shared" si="58"/>
        <v>43915KabaleYellow Beans</v>
      </c>
      <c r="K1868">
        <v>103</v>
      </c>
      <c r="L1868">
        <v>96</v>
      </c>
      <c r="M1868" t="s">
        <v>5</v>
      </c>
      <c r="N1868" t="s">
        <v>6</v>
      </c>
      <c r="O1868">
        <v>1</v>
      </c>
      <c r="P1868" s="1">
        <v>43923.056770833333</v>
      </c>
    </row>
    <row r="1869" spans="1:16" x14ac:dyDescent="0.25">
      <c r="A1869">
        <v>529157</v>
      </c>
      <c r="B1869" t="s">
        <v>0</v>
      </c>
      <c r="C1869" t="s">
        <v>25</v>
      </c>
      <c r="D1869" t="s">
        <v>1</v>
      </c>
      <c r="E1869" t="s">
        <v>13</v>
      </c>
      <c r="F1869" t="s">
        <v>13</v>
      </c>
      <c r="G1869" t="s">
        <v>37</v>
      </c>
      <c r="H1869" s="1">
        <v>43915</v>
      </c>
      <c r="I1869" t="str">
        <f t="shared" si="59"/>
        <v>43915</v>
      </c>
      <c r="J1869" t="str">
        <f t="shared" ref="J1869:J1932" si="60">I1869&amp;C1869&amp;G1869</f>
        <v>43915MasindiGreen Gram</v>
      </c>
      <c r="K1869">
        <v>89</v>
      </c>
      <c r="L1869">
        <v>81</v>
      </c>
      <c r="M1869" t="s">
        <v>5</v>
      </c>
      <c r="N1869" t="s">
        <v>6</v>
      </c>
      <c r="O1869">
        <v>1</v>
      </c>
      <c r="P1869" s="1">
        <v>43923.056828703702</v>
      </c>
    </row>
    <row r="1870" spans="1:16" x14ac:dyDescent="0.25">
      <c r="A1870">
        <v>529161</v>
      </c>
      <c r="B1870" t="s">
        <v>0</v>
      </c>
      <c r="C1870" t="s">
        <v>38</v>
      </c>
      <c r="D1870" t="s">
        <v>1</v>
      </c>
      <c r="E1870" t="s">
        <v>13</v>
      </c>
      <c r="F1870" t="s">
        <v>13</v>
      </c>
      <c r="G1870" t="s">
        <v>40</v>
      </c>
      <c r="H1870" s="1">
        <v>43915</v>
      </c>
      <c r="I1870" t="str">
        <f t="shared" si="59"/>
        <v>43915</v>
      </c>
      <c r="J1870" t="str">
        <f t="shared" si="60"/>
        <v>43915GuluBlack Beans (Dolichos)</v>
      </c>
      <c r="K1870">
        <v>81</v>
      </c>
      <c r="L1870">
        <v>76</v>
      </c>
      <c r="M1870" t="s">
        <v>5</v>
      </c>
      <c r="N1870" t="s">
        <v>6</v>
      </c>
      <c r="O1870">
        <v>1</v>
      </c>
      <c r="P1870" s="1">
        <v>43923.056840277779</v>
      </c>
    </row>
    <row r="1871" spans="1:16" x14ac:dyDescent="0.25">
      <c r="A1871">
        <v>529178</v>
      </c>
      <c r="B1871" t="s">
        <v>0</v>
      </c>
      <c r="C1871" t="s">
        <v>33</v>
      </c>
      <c r="D1871" t="s">
        <v>1</v>
      </c>
      <c r="E1871" t="s">
        <v>3</v>
      </c>
      <c r="F1871" t="s">
        <v>3</v>
      </c>
      <c r="G1871" t="s">
        <v>15</v>
      </c>
      <c r="H1871" s="1">
        <v>43915</v>
      </c>
      <c r="I1871" t="str">
        <f t="shared" si="59"/>
        <v>43915</v>
      </c>
      <c r="J1871" t="str">
        <f t="shared" si="60"/>
        <v>43915KabaleGreen Peas</v>
      </c>
      <c r="K1871">
        <v>149</v>
      </c>
      <c r="L1871">
        <v>108</v>
      </c>
      <c r="M1871" t="s">
        <v>5</v>
      </c>
      <c r="N1871" t="s">
        <v>6</v>
      </c>
      <c r="O1871">
        <v>1</v>
      </c>
      <c r="P1871" s="1">
        <v>43923.056990740741</v>
      </c>
    </row>
    <row r="1872" spans="1:16" x14ac:dyDescent="0.25">
      <c r="A1872">
        <v>529182</v>
      </c>
      <c r="B1872" t="s">
        <v>0</v>
      </c>
      <c r="C1872" t="s">
        <v>32</v>
      </c>
      <c r="D1872" t="s">
        <v>1</v>
      </c>
      <c r="E1872" t="s">
        <v>13</v>
      </c>
      <c r="F1872" t="s">
        <v>13</v>
      </c>
      <c r="G1872" t="s">
        <v>14</v>
      </c>
      <c r="H1872" s="1">
        <v>43915</v>
      </c>
      <c r="I1872" t="str">
        <f t="shared" si="59"/>
        <v>43915</v>
      </c>
      <c r="J1872" t="str">
        <f t="shared" si="60"/>
        <v>43915KapchorwaMixed Beans</v>
      </c>
      <c r="K1872">
        <v>81</v>
      </c>
      <c r="L1872">
        <v>76</v>
      </c>
      <c r="M1872" t="s">
        <v>5</v>
      </c>
      <c r="N1872" t="s">
        <v>6</v>
      </c>
      <c r="O1872">
        <v>1</v>
      </c>
      <c r="P1872" s="1">
        <v>43923.05704861111</v>
      </c>
    </row>
    <row r="1873" spans="1:16" x14ac:dyDescent="0.25">
      <c r="A1873">
        <v>529196</v>
      </c>
      <c r="B1873" t="s">
        <v>0</v>
      </c>
      <c r="C1873" t="s">
        <v>33</v>
      </c>
      <c r="D1873" t="s">
        <v>1</v>
      </c>
      <c r="E1873" t="s">
        <v>22</v>
      </c>
      <c r="F1873" t="s">
        <v>23</v>
      </c>
      <c r="G1873" t="s">
        <v>23</v>
      </c>
      <c r="H1873" s="1">
        <v>43915</v>
      </c>
      <c r="I1873" t="str">
        <f t="shared" si="59"/>
        <v>43915</v>
      </c>
      <c r="J1873" t="str">
        <f t="shared" si="60"/>
        <v>43915KabaleRice</v>
      </c>
      <c r="K1873">
        <v>108</v>
      </c>
      <c r="L1873">
        <v>98</v>
      </c>
      <c r="M1873" t="s">
        <v>5</v>
      </c>
      <c r="N1873" t="s">
        <v>6</v>
      </c>
      <c r="O1873">
        <v>1</v>
      </c>
      <c r="P1873" s="1">
        <v>43923.057233796295</v>
      </c>
    </row>
    <row r="1874" spans="1:16" x14ac:dyDescent="0.25">
      <c r="A1874">
        <v>529200</v>
      </c>
      <c r="B1874" t="s">
        <v>0</v>
      </c>
      <c r="C1874" t="s">
        <v>32</v>
      </c>
      <c r="D1874" t="s">
        <v>1</v>
      </c>
      <c r="E1874" t="s">
        <v>3</v>
      </c>
      <c r="F1874" t="s">
        <v>3</v>
      </c>
      <c r="G1874" t="s">
        <v>4</v>
      </c>
      <c r="H1874" s="1">
        <v>43915</v>
      </c>
      <c r="I1874" t="str">
        <f t="shared" si="59"/>
        <v>43915</v>
      </c>
      <c r="J1874" t="str">
        <f t="shared" si="60"/>
        <v>43915KapchorwaCowpeas</v>
      </c>
      <c r="K1874">
        <v>108</v>
      </c>
      <c r="L1874">
        <v>95</v>
      </c>
      <c r="M1874" t="s">
        <v>5</v>
      </c>
      <c r="N1874" t="s">
        <v>6</v>
      </c>
      <c r="O1874">
        <v>1</v>
      </c>
      <c r="P1874" s="1">
        <v>43923.057303240741</v>
      </c>
    </row>
    <row r="1875" spans="1:16" x14ac:dyDescent="0.25">
      <c r="A1875">
        <v>529210</v>
      </c>
      <c r="B1875" t="s">
        <v>0</v>
      </c>
      <c r="C1875" t="s">
        <v>38</v>
      </c>
      <c r="D1875" t="s">
        <v>1</v>
      </c>
      <c r="E1875" t="s">
        <v>13</v>
      </c>
      <c r="F1875" t="s">
        <v>13</v>
      </c>
      <c r="G1875" t="s">
        <v>28</v>
      </c>
      <c r="H1875" s="1">
        <v>43915</v>
      </c>
      <c r="I1875" t="str">
        <f t="shared" si="59"/>
        <v>43915</v>
      </c>
      <c r="J1875" t="str">
        <f t="shared" si="60"/>
        <v>43915GuluRed Beans</v>
      </c>
      <c r="K1875">
        <v>95</v>
      </c>
      <c r="L1875">
        <v>87</v>
      </c>
      <c r="M1875" t="s">
        <v>5</v>
      </c>
      <c r="N1875" t="s">
        <v>6</v>
      </c>
      <c r="O1875">
        <v>1</v>
      </c>
      <c r="P1875" s="1">
        <v>43923.057384259257</v>
      </c>
    </row>
    <row r="1876" spans="1:16" x14ac:dyDescent="0.25">
      <c r="A1876">
        <v>529221</v>
      </c>
      <c r="B1876" t="s">
        <v>0</v>
      </c>
      <c r="C1876" t="s">
        <v>25</v>
      </c>
      <c r="D1876" t="s">
        <v>1</v>
      </c>
      <c r="E1876" t="s">
        <v>29</v>
      </c>
      <c r="F1876" t="s">
        <v>30</v>
      </c>
      <c r="G1876" t="s">
        <v>31</v>
      </c>
      <c r="H1876" s="1">
        <v>43915</v>
      </c>
      <c r="I1876" t="str">
        <f t="shared" si="59"/>
        <v>43915</v>
      </c>
      <c r="J1876" t="str">
        <f t="shared" si="60"/>
        <v>43915MasindiDry Maize</v>
      </c>
      <c r="K1876">
        <v>27</v>
      </c>
      <c r="L1876">
        <v>24</v>
      </c>
      <c r="M1876" t="s">
        <v>5</v>
      </c>
      <c r="N1876" t="s">
        <v>6</v>
      </c>
      <c r="O1876">
        <v>1</v>
      </c>
      <c r="P1876" s="1">
        <v>43923.057476851849</v>
      </c>
    </row>
    <row r="1877" spans="1:16" x14ac:dyDescent="0.25">
      <c r="A1877">
        <v>529222</v>
      </c>
      <c r="B1877" t="s">
        <v>0</v>
      </c>
      <c r="C1877" t="s">
        <v>2</v>
      </c>
      <c r="D1877" t="s">
        <v>1</v>
      </c>
      <c r="E1877" t="s">
        <v>3</v>
      </c>
      <c r="F1877" t="s">
        <v>3</v>
      </c>
      <c r="G1877" t="s">
        <v>15</v>
      </c>
      <c r="H1877" s="1">
        <v>43915</v>
      </c>
      <c r="I1877" t="str">
        <f t="shared" si="59"/>
        <v>43915</v>
      </c>
      <c r="J1877" t="str">
        <f t="shared" si="60"/>
        <v>43915KampalaGreen Peas</v>
      </c>
      <c r="K1877">
        <v>163</v>
      </c>
      <c r="L1877">
        <v>122</v>
      </c>
      <c r="M1877" t="s">
        <v>5</v>
      </c>
      <c r="N1877" t="s">
        <v>6</v>
      </c>
      <c r="O1877">
        <v>1</v>
      </c>
      <c r="P1877" s="1">
        <v>43923.057476851849</v>
      </c>
    </row>
    <row r="1878" spans="1:16" x14ac:dyDescent="0.25">
      <c r="A1878">
        <v>529232</v>
      </c>
      <c r="B1878" t="s">
        <v>0</v>
      </c>
      <c r="C1878" t="s">
        <v>47</v>
      </c>
      <c r="D1878" t="s">
        <v>46</v>
      </c>
      <c r="E1878" t="s">
        <v>49</v>
      </c>
      <c r="F1878" t="s">
        <v>50</v>
      </c>
      <c r="G1878" t="s">
        <v>51</v>
      </c>
      <c r="H1878" s="1">
        <v>43915</v>
      </c>
      <c r="I1878" t="str">
        <f t="shared" si="59"/>
        <v>43915</v>
      </c>
      <c r="J1878" t="str">
        <f t="shared" si="60"/>
        <v>43915NairobiGround Nuts</v>
      </c>
      <c r="K1878">
        <v>136</v>
      </c>
      <c r="L1878">
        <v>130</v>
      </c>
      <c r="M1878" t="s">
        <v>5</v>
      </c>
      <c r="N1878" t="s">
        <v>6</v>
      </c>
      <c r="O1878">
        <v>1</v>
      </c>
      <c r="P1878" s="1">
        <v>43923.057523148149</v>
      </c>
    </row>
    <row r="1879" spans="1:16" x14ac:dyDescent="0.25">
      <c r="A1879">
        <v>529239</v>
      </c>
      <c r="B1879" t="s">
        <v>0</v>
      </c>
      <c r="C1879" t="s">
        <v>34</v>
      </c>
      <c r="D1879" t="s">
        <v>1</v>
      </c>
      <c r="E1879" t="s">
        <v>22</v>
      </c>
      <c r="F1879" t="s">
        <v>23</v>
      </c>
      <c r="G1879" t="s">
        <v>23</v>
      </c>
      <c r="H1879" s="1">
        <v>43915</v>
      </c>
      <c r="I1879" t="str">
        <f t="shared" si="59"/>
        <v>43915</v>
      </c>
      <c r="J1879" t="str">
        <f t="shared" si="60"/>
        <v>43915LiraRice</v>
      </c>
      <c r="K1879">
        <v>103</v>
      </c>
      <c r="L1879">
        <v>98</v>
      </c>
      <c r="M1879" t="s">
        <v>5</v>
      </c>
      <c r="N1879" t="s">
        <v>6</v>
      </c>
      <c r="O1879">
        <v>0</v>
      </c>
      <c r="P1879" s="1">
        <v>43923.062719907408</v>
      </c>
    </row>
    <row r="1880" spans="1:16" x14ac:dyDescent="0.25">
      <c r="A1880">
        <v>529249</v>
      </c>
      <c r="B1880" t="s">
        <v>0</v>
      </c>
      <c r="C1880" t="s">
        <v>25</v>
      </c>
      <c r="D1880" t="s">
        <v>1</v>
      </c>
      <c r="E1880" t="s">
        <v>22</v>
      </c>
      <c r="F1880" t="s">
        <v>23</v>
      </c>
      <c r="G1880" t="s">
        <v>23</v>
      </c>
      <c r="H1880" s="1">
        <v>43915</v>
      </c>
      <c r="I1880" t="str">
        <f t="shared" si="59"/>
        <v>43915</v>
      </c>
      <c r="J1880" t="str">
        <f t="shared" si="60"/>
        <v>43915MasindiRice</v>
      </c>
      <c r="K1880">
        <v>108</v>
      </c>
      <c r="L1880">
        <v>103</v>
      </c>
      <c r="M1880" t="s">
        <v>5</v>
      </c>
      <c r="N1880" t="s">
        <v>6</v>
      </c>
      <c r="O1880">
        <v>1</v>
      </c>
      <c r="P1880" s="1">
        <v>43923.057673611111</v>
      </c>
    </row>
    <row r="1881" spans="1:16" x14ac:dyDescent="0.25">
      <c r="A1881">
        <v>529265</v>
      </c>
      <c r="B1881" t="s">
        <v>0</v>
      </c>
      <c r="C1881" t="s">
        <v>32</v>
      </c>
      <c r="D1881" t="s">
        <v>1</v>
      </c>
      <c r="E1881" t="s">
        <v>13</v>
      </c>
      <c r="F1881" t="s">
        <v>13</v>
      </c>
      <c r="G1881" t="s">
        <v>26</v>
      </c>
      <c r="H1881" s="1">
        <v>43915</v>
      </c>
      <c r="I1881" t="str">
        <f t="shared" si="59"/>
        <v>43915</v>
      </c>
      <c r="J1881" t="str">
        <f t="shared" si="60"/>
        <v>43915KapchorwaYellow Beans</v>
      </c>
      <c r="K1881">
        <v>103</v>
      </c>
      <c r="L1881">
        <v>98</v>
      </c>
      <c r="M1881" t="s">
        <v>5</v>
      </c>
      <c r="N1881" t="s">
        <v>6</v>
      </c>
      <c r="O1881">
        <v>1</v>
      </c>
      <c r="P1881" s="1">
        <v>43923.057754629626</v>
      </c>
    </row>
    <row r="1882" spans="1:16" x14ac:dyDescent="0.25">
      <c r="A1882">
        <v>529271</v>
      </c>
      <c r="B1882" t="s">
        <v>0</v>
      </c>
      <c r="C1882" t="s">
        <v>32</v>
      </c>
      <c r="D1882" t="s">
        <v>1</v>
      </c>
      <c r="E1882" t="s">
        <v>22</v>
      </c>
      <c r="F1882" t="s">
        <v>23</v>
      </c>
      <c r="G1882" t="s">
        <v>23</v>
      </c>
      <c r="H1882" s="1">
        <v>43915</v>
      </c>
      <c r="I1882" t="str">
        <f t="shared" si="59"/>
        <v>43915</v>
      </c>
      <c r="J1882" t="str">
        <f t="shared" si="60"/>
        <v>43915KapchorwaRice</v>
      </c>
      <c r="K1882">
        <v>108</v>
      </c>
      <c r="L1882">
        <v>103</v>
      </c>
      <c r="M1882" t="s">
        <v>5</v>
      </c>
      <c r="N1882" t="s">
        <v>6</v>
      </c>
      <c r="O1882">
        <v>1</v>
      </c>
      <c r="P1882" s="1">
        <v>43923.057824074072</v>
      </c>
    </row>
    <row r="1883" spans="1:16" x14ac:dyDescent="0.25">
      <c r="A1883">
        <v>529275</v>
      </c>
      <c r="B1883" t="s">
        <v>0</v>
      </c>
      <c r="C1883" t="s">
        <v>38</v>
      </c>
      <c r="D1883" t="s">
        <v>1</v>
      </c>
      <c r="E1883" t="s">
        <v>13</v>
      </c>
      <c r="F1883" t="s">
        <v>13</v>
      </c>
      <c r="G1883" t="s">
        <v>37</v>
      </c>
      <c r="H1883" s="1">
        <v>43915</v>
      </c>
      <c r="I1883" t="str">
        <f t="shared" si="59"/>
        <v>43915</v>
      </c>
      <c r="J1883" t="str">
        <f t="shared" si="60"/>
        <v>43915GuluGreen Gram</v>
      </c>
      <c r="K1883">
        <v>81</v>
      </c>
      <c r="L1883">
        <v>76</v>
      </c>
      <c r="M1883" t="s">
        <v>5</v>
      </c>
      <c r="N1883" t="s">
        <v>6</v>
      </c>
      <c r="O1883">
        <v>1</v>
      </c>
      <c r="P1883" s="1">
        <v>43923.057835648149</v>
      </c>
    </row>
    <row r="1884" spans="1:16" x14ac:dyDescent="0.25">
      <c r="A1884">
        <v>529302</v>
      </c>
      <c r="B1884" t="s">
        <v>0</v>
      </c>
      <c r="C1884" t="s">
        <v>33</v>
      </c>
      <c r="D1884" t="s">
        <v>1</v>
      </c>
      <c r="E1884" t="s">
        <v>13</v>
      </c>
      <c r="F1884" t="s">
        <v>13</v>
      </c>
      <c r="G1884" t="s">
        <v>28</v>
      </c>
      <c r="H1884" s="1">
        <v>43915</v>
      </c>
      <c r="I1884" t="str">
        <f t="shared" si="59"/>
        <v>43915</v>
      </c>
      <c r="J1884" t="str">
        <f t="shared" si="60"/>
        <v>43915KabaleRed Beans</v>
      </c>
      <c r="K1884">
        <v>95</v>
      </c>
      <c r="L1884">
        <v>87</v>
      </c>
      <c r="M1884" t="s">
        <v>5</v>
      </c>
      <c r="N1884" t="s">
        <v>6</v>
      </c>
      <c r="O1884">
        <v>1</v>
      </c>
      <c r="P1884" s="1">
        <v>43923.058738425927</v>
      </c>
    </row>
    <row r="1885" spans="1:16" x14ac:dyDescent="0.25">
      <c r="A1885">
        <v>529312</v>
      </c>
      <c r="B1885" t="s">
        <v>0</v>
      </c>
      <c r="C1885" t="s">
        <v>38</v>
      </c>
      <c r="D1885" t="s">
        <v>1</v>
      </c>
      <c r="E1885" t="s">
        <v>13</v>
      </c>
      <c r="F1885" t="s">
        <v>13</v>
      </c>
      <c r="G1885" t="s">
        <v>14</v>
      </c>
      <c r="H1885" s="1">
        <v>43915</v>
      </c>
      <c r="I1885" t="str">
        <f t="shared" si="59"/>
        <v>43915</v>
      </c>
      <c r="J1885" t="str">
        <f t="shared" si="60"/>
        <v>43915GuluMixed Beans</v>
      </c>
      <c r="K1885">
        <v>87</v>
      </c>
      <c r="L1885">
        <v>79</v>
      </c>
      <c r="M1885" t="s">
        <v>5</v>
      </c>
      <c r="N1885" t="s">
        <v>6</v>
      </c>
      <c r="O1885">
        <v>1</v>
      </c>
      <c r="P1885" s="1">
        <v>43923.06863425926</v>
      </c>
    </row>
    <row r="1886" spans="1:16" x14ac:dyDescent="0.25">
      <c r="A1886">
        <v>529314</v>
      </c>
      <c r="B1886" t="s">
        <v>0</v>
      </c>
      <c r="C1886" t="s">
        <v>2</v>
      </c>
      <c r="D1886" t="s">
        <v>1</v>
      </c>
      <c r="E1886" t="s">
        <v>9</v>
      </c>
      <c r="F1886" t="s">
        <v>17</v>
      </c>
      <c r="G1886" t="s">
        <v>18</v>
      </c>
      <c r="H1886" s="1">
        <v>43915</v>
      </c>
      <c r="I1886" t="str">
        <f t="shared" si="59"/>
        <v>43915</v>
      </c>
      <c r="J1886" t="str">
        <f t="shared" si="60"/>
        <v>43915KampalaRed Sorghum</v>
      </c>
      <c r="K1886">
        <v>35</v>
      </c>
      <c r="L1886">
        <v>24</v>
      </c>
      <c r="M1886" t="s">
        <v>5</v>
      </c>
      <c r="N1886" t="s">
        <v>6</v>
      </c>
      <c r="O1886">
        <v>1</v>
      </c>
      <c r="P1886" s="1">
        <v>43923.068645833337</v>
      </c>
    </row>
    <row r="1887" spans="1:16" x14ac:dyDescent="0.25">
      <c r="A1887">
        <v>529323</v>
      </c>
      <c r="B1887" t="s">
        <v>0</v>
      </c>
      <c r="C1887" t="s">
        <v>32</v>
      </c>
      <c r="D1887" t="s">
        <v>1</v>
      </c>
      <c r="E1887" t="s">
        <v>9</v>
      </c>
      <c r="F1887" t="s">
        <v>20</v>
      </c>
      <c r="G1887" t="s">
        <v>21</v>
      </c>
      <c r="H1887" s="1">
        <v>43915</v>
      </c>
      <c r="I1887" t="str">
        <f t="shared" si="59"/>
        <v>43915</v>
      </c>
      <c r="J1887" t="str">
        <f t="shared" si="60"/>
        <v>43915KapchorwaMillet Grain</v>
      </c>
      <c r="K1887">
        <v>49</v>
      </c>
      <c r="L1887">
        <v>41</v>
      </c>
      <c r="M1887" t="s">
        <v>5</v>
      </c>
      <c r="N1887" t="s">
        <v>6</v>
      </c>
      <c r="O1887">
        <v>1</v>
      </c>
      <c r="P1887" s="1">
        <v>43923.068680555552</v>
      </c>
    </row>
    <row r="1888" spans="1:16" x14ac:dyDescent="0.25">
      <c r="A1888">
        <v>529332</v>
      </c>
      <c r="B1888" t="s">
        <v>0</v>
      </c>
      <c r="C1888" t="s">
        <v>32</v>
      </c>
      <c r="D1888" t="s">
        <v>1</v>
      </c>
      <c r="E1888" t="s">
        <v>9</v>
      </c>
      <c r="F1888" t="s">
        <v>17</v>
      </c>
      <c r="G1888" t="s">
        <v>18</v>
      </c>
      <c r="H1888" s="1">
        <v>43915</v>
      </c>
      <c r="I1888" t="str">
        <f t="shared" si="59"/>
        <v>43915</v>
      </c>
      <c r="J1888" t="str">
        <f t="shared" si="60"/>
        <v>43915KapchorwaRed Sorghum</v>
      </c>
      <c r="K1888">
        <v>41</v>
      </c>
      <c r="L1888">
        <v>27</v>
      </c>
      <c r="M1888" t="s">
        <v>5</v>
      </c>
      <c r="N1888" t="s">
        <v>6</v>
      </c>
      <c r="O1888">
        <v>1</v>
      </c>
      <c r="P1888" s="1">
        <v>43923.068726851852</v>
      </c>
    </row>
    <row r="1889" spans="1:16" x14ac:dyDescent="0.25">
      <c r="A1889">
        <v>529333</v>
      </c>
      <c r="B1889" t="s">
        <v>0</v>
      </c>
      <c r="C1889" t="s">
        <v>25</v>
      </c>
      <c r="D1889" t="s">
        <v>1</v>
      </c>
      <c r="E1889" t="s">
        <v>22</v>
      </c>
      <c r="F1889" t="s">
        <v>23</v>
      </c>
      <c r="G1889" t="s">
        <v>24</v>
      </c>
      <c r="H1889" s="1">
        <v>43915</v>
      </c>
      <c r="I1889" t="str">
        <f t="shared" si="59"/>
        <v>43915</v>
      </c>
      <c r="J1889" t="str">
        <f t="shared" si="60"/>
        <v>43915MasindiImported Rice</v>
      </c>
      <c r="K1889">
        <v>108</v>
      </c>
      <c r="L1889">
        <v>103</v>
      </c>
      <c r="M1889" t="s">
        <v>5</v>
      </c>
      <c r="N1889" t="s">
        <v>6</v>
      </c>
      <c r="O1889">
        <v>1</v>
      </c>
      <c r="P1889" s="1">
        <v>43923.068726851852</v>
      </c>
    </row>
    <row r="1890" spans="1:16" x14ac:dyDescent="0.25">
      <c r="A1890">
        <v>529334</v>
      </c>
      <c r="B1890" t="s">
        <v>0</v>
      </c>
      <c r="C1890" t="s">
        <v>34</v>
      </c>
      <c r="D1890" t="s">
        <v>1</v>
      </c>
      <c r="E1890" t="s">
        <v>13</v>
      </c>
      <c r="F1890" t="s">
        <v>13</v>
      </c>
      <c r="G1890" t="s">
        <v>37</v>
      </c>
      <c r="H1890" s="1">
        <v>43915</v>
      </c>
      <c r="I1890" t="str">
        <f t="shared" si="59"/>
        <v>43915</v>
      </c>
      <c r="J1890" t="str">
        <f t="shared" si="60"/>
        <v>43915LiraGreen Gram</v>
      </c>
      <c r="K1890">
        <v>89</v>
      </c>
      <c r="L1890">
        <v>81</v>
      </c>
      <c r="M1890" t="s">
        <v>5</v>
      </c>
      <c r="N1890" t="s">
        <v>6</v>
      </c>
      <c r="O1890">
        <v>1</v>
      </c>
      <c r="P1890" s="1">
        <v>43923.068738425929</v>
      </c>
    </row>
    <row r="1891" spans="1:16" x14ac:dyDescent="0.25">
      <c r="A1891">
        <v>529336</v>
      </c>
      <c r="B1891" t="s">
        <v>0</v>
      </c>
      <c r="C1891" t="s">
        <v>38</v>
      </c>
      <c r="D1891" t="s">
        <v>1</v>
      </c>
      <c r="E1891" t="s">
        <v>3</v>
      </c>
      <c r="F1891" t="s">
        <v>3</v>
      </c>
      <c r="G1891" t="s">
        <v>4</v>
      </c>
      <c r="H1891" s="1">
        <v>43915</v>
      </c>
      <c r="I1891" t="str">
        <f t="shared" si="59"/>
        <v>43915</v>
      </c>
      <c r="J1891" t="str">
        <f t="shared" si="60"/>
        <v>43915GuluCowpeas</v>
      </c>
      <c r="K1891">
        <v>108</v>
      </c>
      <c r="L1891">
        <v>81</v>
      </c>
      <c r="M1891" t="s">
        <v>5</v>
      </c>
      <c r="N1891" t="s">
        <v>6</v>
      </c>
      <c r="O1891">
        <v>1</v>
      </c>
      <c r="P1891" s="1">
        <v>43923.068738425929</v>
      </c>
    </row>
    <row r="1892" spans="1:16" x14ac:dyDescent="0.25">
      <c r="A1892">
        <v>529350</v>
      </c>
      <c r="B1892" t="s">
        <v>0</v>
      </c>
      <c r="C1892" t="s">
        <v>2</v>
      </c>
      <c r="D1892" t="s">
        <v>1</v>
      </c>
      <c r="E1892" t="s">
        <v>13</v>
      </c>
      <c r="F1892" t="s">
        <v>13</v>
      </c>
      <c r="G1892" t="s">
        <v>14</v>
      </c>
      <c r="H1892" s="1">
        <v>43915</v>
      </c>
      <c r="I1892" t="str">
        <f t="shared" si="59"/>
        <v>43915</v>
      </c>
      <c r="J1892" t="str">
        <f t="shared" si="60"/>
        <v>43915KampalaMixed Beans</v>
      </c>
      <c r="K1892">
        <v>95</v>
      </c>
      <c r="L1892">
        <v>89</v>
      </c>
      <c r="M1892" t="s">
        <v>5</v>
      </c>
      <c r="N1892" t="s">
        <v>6</v>
      </c>
      <c r="O1892">
        <v>1</v>
      </c>
      <c r="P1892" s="1">
        <v>43923.068796296298</v>
      </c>
    </row>
    <row r="1893" spans="1:16" x14ac:dyDescent="0.25">
      <c r="A1893">
        <v>529359</v>
      </c>
      <c r="B1893" t="s">
        <v>0</v>
      </c>
      <c r="C1893" t="s">
        <v>38</v>
      </c>
      <c r="D1893" t="s">
        <v>1</v>
      </c>
      <c r="E1893" t="s">
        <v>22</v>
      </c>
      <c r="F1893" t="s">
        <v>23</v>
      </c>
      <c r="G1893" t="s">
        <v>23</v>
      </c>
      <c r="H1893" s="1">
        <v>43915</v>
      </c>
      <c r="I1893" t="str">
        <f t="shared" si="59"/>
        <v>43915</v>
      </c>
      <c r="J1893" t="str">
        <f t="shared" si="60"/>
        <v>43915GuluRice</v>
      </c>
      <c r="K1893">
        <v>108</v>
      </c>
      <c r="L1893">
        <v>103</v>
      </c>
      <c r="M1893" t="s">
        <v>5</v>
      </c>
      <c r="N1893" t="s">
        <v>6</v>
      </c>
      <c r="O1893">
        <v>1</v>
      </c>
      <c r="P1893" s="1">
        <v>43923.068819444445</v>
      </c>
    </row>
    <row r="1894" spans="1:16" x14ac:dyDescent="0.25">
      <c r="A1894">
        <v>529373</v>
      </c>
      <c r="B1894" t="s">
        <v>0</v>
      </c>
      <c r="C1894" t="s">
        <v>34</v>
      </c>
      <c r="D1894" t="s">
        <v>1</v>
      </c>
      <c r="E1894" t="s">
        <v>13</v>
      </c>
      <c r="F1894" t="s">
        <v>13</v>
      </c>
      <c r="G1894" t="s">
        <v>26</v>
      </c>
      <c r="H1894" s="1">
        <v>43915</v>
      </c>
      <c r="I1894" t="str">
        <f t="shared" si="59"/>
        <v>43915</v>
      </c>
      <c r="J1894" t="str">
        <f t="shared" si="60"/>
        <v>43915LiraYellow Beans</v>
      </c>
      <c r="K1894">
        <v>103</v>
      </c>
      <c r="L1894">
        <v>98</v>
      </c>
      <c r="M1894" t="s">
        <v>5</v>
      </c>
      <c r="N1894" t="s">
        <v>6</v>
      </c>
      <c r="O1894">
        <v>1</v>
      </c>
      <c r="P1894" s="1">
        <v>43923.068877314814</v>
      </c>
    </row>
    <row r="1895" spans="1:16" x14ac:dyDescent="0.25">
      <c r="A1895">
        <v>529379</v>
      </c>
      <c r="B1895" t="s">
        <v>0</v>
      </c>
      <c r="C1895" t="s">
        <v>25</v>
      </c>
      <c r="D1895" t="s">
        <v>1</v>
      </c>
      <c r="E1895" t="s">
        <v>9</v>
      </c>
      <c r="F1895" t="s">
        <v>20</v>
      </c>
      <c r="G1895" t="s">
        <v>21</v>
      </c>
      <c r="H1895" s="1">
        <v>43915</v>
      </c>
      <c r="I1895" t="str">
        <f t="shared" si="59"/>
        <v>43915</v>
      </c>
      <c r="J1895" t="str">
        <f t="shared" si="60"/>
        <v>43915MasindiMillet Grain</v>
      </c>
      <c r="K1895">
        <v>54</v>
      </c>
      <c r="L1895">
        <v>45</v>
      </c>
      <c r="M1895" t="s">
        <v>5</v>
      </c>
      <c r="N1895" t="s">
        <v>6</v>
      </c>
      <c r="O1895">
        <v>1</v>
      </c>
      <c r="P1895" s="1">
        <v>43923.06890046296</v>
      </c>
    </row>
    <row r="1896" spans="1:16" x14ac:dyDescent="0.25">
      <c r="A1896">
        <v>529393</v>
      </c>
      <c r="B1896" t="s">
        <v>0</v>
      </c>
      <c r="C1896" t="s">
        <v>33</v>
      </c>
      <c r="D1896" t="s">
        <v>1</v>
      </c>
      <c r="E1896" t="s">
        <v>9</v>
      </c>
      <c r="F1896" t="s">
        <v>20</v>
      </c>
      <c r="G1896" t="s">
        <v>21</v>
      </c>
      <c r="H1896" s="1">
        <v>43915</v>
      </c>
      <c r="I1896" t="str">
        <f t="shared" si="59"/>
        <v>43915</v>
      </c>
      <c r="J1896" t="str">
        <f t="shared" si="60"/>
        <v>43915KabaleMillet Grain</v>
      </c>
      <c r="K1896">
        <v>49</v>
      </c>
      <c r="L1896">
        <v>41</v>
      </c>
      <c r="M1896" t="s">
        <v>5</v>
      </c>
      <c r="N1896" t="s">
        <v>6</v>
      </c>
      <c r="O1896">
        <v>1</v>
      </c>
      <c r="P1896" s="1">
        <v>43923.068935185183</v>
      </c>
    </row>
    <row r="1897" spans="1:16" x14ac:dyDescent="0.25">
      <c r="A1897">
        <v>529401</v>
      </c>
      <c r="B1897" t="s">
        <v>0</v>
      </c>
      <c r="C1897" t="s">
        <v>33</v>
      </c>
      <c r="D1897" t="s">
        <v>1</v>
      </c>
      <c r="E1897" t="s">
        <v>13</v>
      </c>
      <c r="F1897" t="s">
        <v>13</v>
      </c>
      <c r="G1897" t="s">
        <v>14</v>
      </c>
      <c r="H1897" s="1">
        <v>43915</v>
      </c>
      <c r="I1897" t="str">
        <f t="shared" si="59"/>
        <v>43915</v>
      </c>
      <c r="J1897" t="str">
        <f t="shared" si="60"/>
        <v>43915KabaleMixed Beans</v>
      </c>
      <c r="K1897">
        <v>95</v>
      </c>
      <c r="L1897">
        <v>87</v>
      </c>
      <c r="M1897" t="s">
        <v>5</v>
      </c>
      <c r="N1897" t="s">
        <v>6</v>
      </c>
      <c r="O1897">
        <v>1</v>
      </c>
      <c r="P1897" s="1">
        <v>43923.068981481483</v>
      </c>
    </row>
    <row r="1898" spans="1:16" x14ac:dyDescent="0.25">
      <c r="A1898">
        <v>529403</v>
      </c>
      <c r="B1898" t="s">
        <v>0</v>
      </c>
      <c r="C1898" t="s">
        <v>2</v>
      </c>
      <c r="D1898" t="s">
        <v>1</v>
      </c>
      <c r="E1898" t="s">
        <v>13</v>
      </c>
      <c r="F1898" t="s">
        <v>13</v>
      </c>
      <c r="G1898" t="s">
        <v>26</v>
      </c>
      <c r="H1898" s="1">
        <v>43915</v>
      </c>
      <c r="I1898" t="str">
        <f t="shared" si="59"/>
        <v>43915</v>
      </c>
      <c r="J1898" t="str">
        <f t="shared" si="60"/>
        <v>43915KampalaYellow Beans</v>
      </c>
      <c r="K1898">
        <v>114</v>
      </c>
      <c r="L1898">
        <v>106</v>
      </c>
      <c r="M1898" t="s">
        <v>5</v>
      </c>
      <c r="N1898" t="s">
        <v>6</v>
      </c>
      <c r="O1898">
        <v>1</v>
      </c>
      <c r="P1898" s="1">
        <v>43923.068993055553</v>
      </c>
    </row>
    <row r="1899" spans="1:16" x14ac:dyDescent="0.25">
      <c r="A1899">
        <v>529412</v>
      </c>
      <c r="B1899" t="s">
        <v>0</v>
      </c>
      <c r="C1899" t="s">
        <v>2</v>
      </c>
      <c r="D1899" t="s">
        <v>1</v>
      </c>
      <c r="E1899" t="s">
        <v>3</v>
      </c>
      <c r="F1899" t="s">
        <v>3</v>
      </c>
      <c r="G1899" t="s">
        <v>4</v>
      </c>
      <c r="H1899" s="1">
        <v>43915</v>
      </c>
      <c r="I1899" t="str">
        <f t="shared" si="59"/>
        <v>43915</v>
      </c>
      <c r="J1899" t="str">
        <f t="shared" si="60"/>
        <v>43915KampalaCowpeas</v>
      </c>
      <c r="K1899">
        <v>163</v>
      </c>
      <c r="L1899">
        <v>135</v>
      </c>
      <c r="M1899" t="s">
        <v>5</v>
      </c>
      <c r="N1899" t="s">
        <v>6</v>
      </c>
      <c r="O1899">
        <v>1</v>
      </c>
      <c r="P1899" s="1">
        <v>43923.069016203706</v>
      </c>
    </row>
    <row r="1900" spans="1:16" x14ac:dyDescent="0.25">
      <c r="A1900">
        <v>529419</v>
      </c>
      <c r="B1900" t="s">
        <v>0</v>
      </c>
      <c r="C1900" t="s">
        <v>25</v>
      </c>
      <c r="D1900" t="s">
        <v>1</v>
      </c>
      <c r="E1900" t="s">
        <v>13</v>
      </c>
      <c r="F1900" t="s">
        <v>13</v>
      </c>
      <c r="G1900" t="s">
        <v>28</v>
      </c>
      <c r="H1900" s="1">
        <v>43915</v>
      </c>
      <c r="I1900" t="str">
        <f t="shared" si="59"/>
        <v>43915</v>
      </c>
      <c r="J1900" t="str">
        <f t="shared" si="60"/>
        <v>43915MasindiRed Beans</v>
      </c>
      <c r="K1900">
        <v>81</v>
      </c>
      <c r="L1900">
        <v>76</v>
      </c>
      <c r="M1900" t="s">
        <v>5</v>
      </c>
      <c r="N1900" t="s">
        <v>6</v>
      </c>
      <c r="O1900">
        <v>1</v>
      </c>
      <c r="P1900" s="1">
        <v>43923.069039351853</v>
      </c>
    </row>
    <row r="1901" spans="1:16" x14ac:dyDescent="0.25">
      <c r="A1901">
        <v>529424</v>
      </c>
      <c r="B1901" t="s">
        <v>0</v>
      </c>
      <c r="C1901" t="s">
        <v>32</v>
      </c>
      <c r="D1901" t="s">
        <v>1</v>
      </c>
      <c r="E1901" t="s">
        <v>29</v>
      </c>
      <c r="F1901" t="s">
        <v>30</v>
      </c>
      <c r="G1901" t="s">
        <v>31</v>
      </c>
      <c r="H1901" s="1">
        <v>43915</v>
      </c>
      <c r="I1901" t="str">
        <f t="shared" si="59"/>
        <v>43915</v>
      </c>
      <c r="J1901" t="str">
        <f t="shared" si="60"/>
        <v>43915KapchorwaDry Maize</v>
      </c>
      <c r="K1901">
        <v>27</v>
      </c>
      <c r="L1901">
        <v>22</v>
      </c>
      <c r="M1901" t="s">
        <v>5</v>
      </c>
      <c r="N1901" t="s">
        <v>6</v>
      </c>
      <c r="O1901">
        <v>1</v>
      </c>
      <c r="P1901" s="1">
        <v>43923.069050925929</v>
      </c>
    </row>
    <row r="1902" spans="1:16" x14ac:dyDescent="0.25">
      <c r="A1902">
        <v>529425</v>
      </c>
      <c r="B1902" t="s">
        <v>0</v>
      </c>
      <c r="C1902" t="s">
        <v>33</v>
      </c>
      <c r="D1902" t="s">
        <v>1</v>
      </c>
      <c r="E1902" t="s">
        <v>29</v>
      </c>
      <c r="F1902" t="s">
        <v>30</v>
      </c>
      <c r="G1902" t="s">
        <v>31</v>
      </c>
      <c r="H1902" s="1">
        <v>43915</v>
      </c>
      <c r="I1902" t="str">
        <f t="shared" si="59"/>
        <v>43915</v>
      </c>
      <c r="J1902" t="str">
        <f t="shared" si="60"/>
        <v>43915KabaleDry Maize</v>
      </c>
      <c r="K1902">
        <v>41</v>
      </c>
      <c r="L1902">
        <v>28</v>
      </c>
      <c r="M1902" t="s">
        <v>5</v>
      </c>
      <c r="N1902" t="s">
        <v>6</v>
      </c>
      <c r="O1902">
        <v>1</v>
      </c>
      <c r="P1902" s="1">
        <v>43923.069062499999</v>
      </c>
    </row>
    <row r="1903" spans="1:16" x14ac:dyDescent="0.25">
      <c r="A1903">
        <v>529475</v>
      </c>
      <c r="B1903" t="s">
        <v>0</v>
      </c>
      <c r="C1903" t="s">
        <v>38</v>
      </c>
      <c r="D1903" t="s">
        <v>1</v>
      </c>
      <c r="E1903" t="s">
        <v>13</v>
      </c>
      <c r="F1903" t="s">
        <v>13</v>
      </c>
      <c r="G1903" t="s">
        <v>26</v>
      </c>
      <c r="H1903" s="1">
        <v>43915</v>
      </c>
      <c r="I1903" t="str">
        <f t="shared" si="59"/>
        <v>43915</v>
      </c>
      <c r="J1903" t="str">
        <f t="shared" si="60"/>
        <v>43915GuluYellow Beans</v>
      </c>
      <c r="K1903">
        <v>103</v>
      </c>
      <c r="L1903">
        <v>98</v>
      </c>
      <c r="M1903" t="s">
        <v>5</v>
      </c>
      <c r="N1903" t="s">
        <v>6</v>
      </c>
      <c r="O1903">
        <v>1</v>
      </c>
      <c r="P1903" s="1">
        <v>43923.069247685184</v>
      </c>
    </row>
    <row r="1904" spans="1:16" x14ac:dyDescent="0.25">
      <c r="A1904">
        <v>529485</v>
      </c>
      <c r="B1904" t="s">
        <v>0</v>
      </c>
      <c r="C1904" t="s">
        <v>34</v>
      </c>
      <c r="D1904" t="s">
        <v>1</v>
      </c>
      <c r="E1904" t="s">
        <v>29</v>
      </c>
      <c r="F1904" t="s">
        <v>30</v>
      </c>
      <c r="G1904" t="s">
        <v>31</v>
      </c>
      <c r="H1904" s="1">
        <v>43915</v>
      </c>
      <c r="I1904" t="str">
        <f t="shared" si="59"/>
        <v>43915</v>
      </c>
      <c r="J1904" t="str">
        <f t="shared" si="60"/>
        <v>43915LiraDry Maize</v>
      </c>
      <c r="K1904">
        <v>33</v>
      </c>
      <c r="L1904">
        <v>23</v>
      </c>
      <c r="M1904" t="s">
        <v>5</v>
      </c>
      <c r="N1904" t="s">
        <v>6</v>
      </c>
      <c r="O1904">
        <v>1</v>
      </c>
      <c r="P1904" s="1">
        <v>43923.069282407407</v>
      </c>
    </row>
    <row r="1905" spans="1:16" x14ac:dyDescent="0.25">
      <c r="A1905">
        <v>529513</v>
      </c>
      <c r="B1905" t="s">
        <v>0</v>
      </c>
      <c r="C1905" t="s">
        <v>32</v>
      </c>
      <c r="D1905" t="s">
        <v>1</v>
      </c>
      <c r="E1905" t="s">
        <v>13</v>
      </c>
      <c r="F1905" t="s">
        <v>13</v>
      </c>
      <c r="G1905" t="s">
        <v>40</v>
      </c>
      <c r="H1905" s="1">
        <v>43915</v>
      </c>
      <c r="I1905" t="str">
        <f t="shared" si="59"/>
        <v>43915</v>
      </c>
      <c r="J1905" t="str">
        <f t="shared" si="60"/>
        <v>43915KapchorwaBlack Beans (Dolichos)</v>
      </c>
      <c r="K1905">
        <v>76</v>
      </c>
      <c r="L1905">
        <v>70</v>
      </c>
      <c r="M1905" t="s">
        <v>5</v>
      </c>
      <c r="N1905" t="s">
        <v>6</v>
      </c>
      <c r="O1905">
        <v>1</v>
      </c>
      <c r="P1905" s="1">
        <v>43923.069351851853</v>
      </c>
    </row>
    <row r="1906" spans="1:16" x14ac:dyDescent="0.25">
      <c r="A1906">
        <v>529527</v>
      </c>
      <c r="B1906" t="s">
        <v>0</v>
      </c>
      <c r="C1906" t="s">
        <v>32</v>
      </c>
      <c r="D1906" t="s">
        <v>1</v>
      </c>
      <c r="E1906" t="s">
        <v>22</v>
      </c>
      <c r="F1906" t="s">
        <v>23</v>
      </c>
      <c r="G1906" t="s">
        <v>24</v>
      </c>
      <c r="H1906" s="1">
        <v>43915</v>
      </c>
      <c r="I1906" t="str">
        <f t="shared" si="59"/>
        <v>43915</v>
      </c>
      <c r="J1906" t="str">
        <f t="shared" si="60"/>
        <v>43915KapchorwaImported Rice</v>
      </c>
      <c r="K1906">
        <v>114</v>
      </c>
      <c r="L1906">
        <v>103</v>
      </c>
      <c r="M1906" t="s">
        <v>5</v>
      </c>
      <c r="N1906" t="s">
        <v>6</v>
      </c>
      <c r="O1906">
        <v>1</v>
      </c>
      <c r="P1906" s="1">
        <v>43923.069421296299</v>
      </c>
    </row>
    <row r="1907" spans="1:16" x14ac:dyDescent="0.25">
      <c r="A1907">
        <v>529531</v>
      </c>
      <c r="B1907" t="s">
        <v>0</v>
      </c>
      <c r="C1907" t="s">
        <v>33</v>
      </c>
      <c r="D1907" t="s">
        <v>1</v>
      </c>
      <c r="E1907" t="s">
        <v>22</v>
      </c>
      <c r="F1907" t="s">
        <v>23</v>
      </c>
      <c r="G1907" t="s">
        <v>24</v>
      </c>
      <c r="H1907" s="1">
        <v>43915</v>
      </c>
      <c r="I1907" t="str">
        <f t="shared" si="59"/>
        <v>43915</v>
      </c>
      <c r="J1907" t="str">
        <f t="shared" si="60"/>
        <v>43915KabaleImported Rice</v>
      </c>
      <c r="K1907">
        <v>108</v>
      </c>
      <c r="L1907">
        <v>103</v>
      </c>
      <c r="M1907" t="s">
        <v>5</v>
      </c>
      <c r="N1907" t="s">
        <v>6</v>
      </c>
      <c r="O1907">
        <v>1</v>
      </c>
      <c r="P1907" s="1">
        <v>43923.069421296299</v>
      </c>
    </row>
    <row r="1908" spans="1:16" x14ac:dyDescent="0.25">
      <c r="A1908">
        <v>529534</v>
      </c>
      <c r="B1908" t="s">
        <v>0</v>
      </c>
      <c r="C1908" t="s">
        <v>34</v>
      </c>
      <c r="D1908" t="s">
        <v>1</v>
      </c>
      <c r="E1908" t="s">
        <v>3</v>
      </c>
      <c r="F1908" t="s">
        <v>3</v>
      </c>
      <c r="G1908" t="s">
        <v>4</v>
      </c>
      <c r="H1908" s="1">
        <v>43915</v>
      </c>
      <c r="I1908" t="str">
        <f t="shared" si="59"/>
        <v>43915</v>
      </c>
      <c r="J1908" t="str">
        <f t="shared" si="60"/>
        <v>43915LiraCowpeas</v>
      </c>
      <c r="K1908">
        <v>108</v>
      </c>
      <c r="L1908">
        <v>87</v>
      </c>
      <c r="M1908" t="s">
        <v>5</v>
      </c>
      <c r="N1908" t="s">
        <v>6</v>
      </c>
      <c r="O1908">
        <v>1</v>
      </c>
      <c r="P1908" s="1">
        <v>43923.069432870368</v>
      </c>
    </row>
    <row r="1909" spans="1:16" x14ac:dyDescent="0.25">
      <c r="A1909">
        <v>529537</v>
      </c>
      <c r="B1909" t="s">
        <v>0</v>
      </c>
      <c r="C1909" t="s">
        <v>38</v>
      </c>
      <c r="D1909" t="s">
        <v>1</v>
      </c>
      <c r="E1909" t="s">
        <v>9</v>
      </c>
      <c r="F1909" t="s">
        <v>17</v>
      </c>
      <c r="G1909" t="s">
        <v>18</v>
      </c>
      <c r="H1909" s="1">
        <v>43915</v>
      </c>
      <c r="I1909" t="str">
        <f t="shared" si="59"/>
        <v>43915</v>
      </c>
      <c r="J1909" t="str">
        <f t="shared" si="60"/>
        <v>43915GuluRed Sorghum</v>
      </c>
      <c r="K1909">
        <v>33</v>
      </c>
      <c r="L1909">
        <v>24</v>
      </c>
      <c r="M1909" t="s">
        <v>5</v>
      </c>
      <c r="N1909" t="s">
        <v>6</v>
      </c>
      <c r="O1909">
        <v>1</v>
      </c>
      <c r="P1909" s="1">
        <v>43923.069444444445</v>
      </c>
    </row>
    <row r="1910" spans="1:16" x14ac:dyDescent="0.25">
      <c r="A1910">
        <v>529540</v>
      </c>
      <c r="B1910" t="s">
        <v>0</v>
      </c>
      <c r="C1910" t="s">
        <v>47</v>
      </c>
      <c r="D1910" t="s">
        <v>46</v>
      </c>
      <c r="E1910" t="s">
        <v>3</v>
      </c>
      <c r="F1910" t="s">
        <v>3</v>
      </c>
      <c r="G1910" t="s">
        <v>4</v>
      </c>
      <c r="H1910" s="1">
        <v>43915</v>
      </c>
      <c r="I1910" t="str">
        <f t="shared" si="59"/>
        <v>43915</v>
      </c>
      <c r="J1910" t="str">
        <f t="shared" si="60"/>
        <v>43915NairobiCowpeas</v>
      </c>
      <c r="K1910">
        <v>78</v>
      </c>
      <c r="L1910">
        <v>73</v>
      </c>
      <c r="M1910" t="s">
        <v>5</v>
      </c>
      <c r="N1910" t="s">
        <v>6</v>
      </c>
      <c r="O1910">
        <v>1</v>
      </c>
      <c r="P1910" s="1">
        <v>43923.069444444445</v>
      </c>
    </row>
    <row r="1911" spans="1:16" x14ac:dyDescent="0.25">
      <c r="A1911">
        <v>528376</v>
      </c>
      <c r="B1911" t="s">
        <v>0</v>
      </c>
      <c r="C1911" t="s">
        <v>48</v>
      </c>
      <c r="D1911" t="s">
        <v>46</v>
      </c>
      <c r="E1911" t="s">
        <v>13</v>
      </c>
      <c r="F1911" t="s">
        <v>13</v>
      </c>
      <c r="G1911" t="s">
        <v>40</v>
      </c>
      <c r="H1911" s="1">
        <v>43914</v>
      </c>
      <c r="I1911" t="str">
        <f t="shared" si="59"/>
        <v>43914</v>
      </c>
      <c r="J1911" t="str">
        <f t="shared" si="60"/>
        <v>43914KitaleBlack Beans (Dolichos)</v>
      </c>
      <c r="K1911">
        <v>113</v>
      </c>
      <c r="L1911">
        <v>110</v>
      </c>
      <c r="M1911" t="s">
        <v>5</v>
      </c>
      <c r="N1911" t="s">
        <v>6</v>
      </c>
      <c r="O1911">
        <v>1</v>
      </c>
      <c r="P1911" s="1">
        <v>43916.482048611113</v>
      </c>
    </row>
    <row r="1912" spans="1:16" x14ac:dyDescent="0.25">
      <c r="A1912">
        <v>528379</v>
      </c>
      <c r="B1912" t="s">
        <v>0</v>
      </c>
      <c r="C1912" t="s">
        <v>48</v>
      </c>
      <c r="D1912" t="s">
        <v>46</v>
      </c>
      <c r="E1912" t="s">
        <v>49</v>
      </c>
      <c r="F1912" t="s">
        <v>50</v>
      </c>
      <c r="G1912" t="s">
        <v>51</v>
      </c>
      <c r="H1912" s="1">
        <v>43914</v>
      </c>
      <c r="I1912" t="str">
        <f t="shared" si="59"/>
        <v>43914</v>
      </c>
      <c r="J1912" t="str">
        <f t="shared" si="60"/>
        <v>43914KitaleGround Nuts</v>
      </c>
      <c r="K1912">
        <v>168</v>
      </c>
      <c r="L1912">
        <v>160</v>
      </c>
      <c r="M1912" t="s">
        <v>5</v>
      </c>
      <c r="N1912" t="s">
        <v>6</v>
      </c>
      <c r="O1912">
        <v>0</v>
      </c>
      <c r="P1912" s="1">
        <v>43916.958611111113</v>
      </c>
    </row>
    <row r="1913" spans="1:16" x14ac:dyDescent="0.25">
      <c r="A1913">
        <v>528381</v>
      </c>
      <c r="B1913" t="s">
        <v>0</v>
      </c>
      <c r="C1913" t="s">
        <v>47</v>
      </c>
      <c r="D1913" t="s">
        <v>46</v>
      </c>
      <c r="E1913" t="s">
        <v>29</v>
      </c>
      <c r="F1913" t="s">
        <v>30</v>
      </c>
      <c r="G1913" t="s">
        <v>31</v>
      </c>
      <c r="H1913" s="1">
        <v>43914</v>
      </c>
      <c r="I1913" t="str">
        <f t="shared" si="59"/>
        <v>43914</v>
      </c>
      <c r="J1913" t="str">
        <f t="shared" si="60"/>
        <v>43914NairobiDry Maize</v>
      </c>
      <c r="K1913">
        <v>35</v>
      </c>
      <c r="L1913">
        <v>31</v>
      </c>
      <c r="M1913" t="s">
        <v>5</v>
      </c>
      <c r="N1913" t="s">
        <v>6</v>
      </c>
      <c r="O1913">
        <v>1</v>
      </c>
      <c r="P1913" s="1">
        <v>43916.482071759259</v>
      </c>
    </row>
    <row r="1914" spans="1:16" x14ac:dyDescent="0.25">
      <c r="A1914">
        <v>528387</v>
      </c>
      <c r="B1914" t="s">
        <v>0</v>
      </c>
      <c r="C1914" t="s">
        <v>48</v>
      </c>
      <c r="D1914" t="s">
        <v>46</v>
      </c>
      <c r="E1914" t="s">
        <v>13</v>
      </c>
      <c r="F1914" t="s">
        <v>13</v>
      </c>
      <c r="G1914" t="s">
        <v>37</v>
      </c>
      <c r="H1914" s="1">
        <v>43914</v>
      </c>
      <c r="I1914" t="str">
        <f t="shared" si="59"/>
        <v>43914</v>
      </c>
      <c r="J1914" t="str">
        <f t="shared" si="60"/>
        <v>43914KitaleGreen Gram</v>
      </c>
      <c r="K1914">
        <v>124</v>
      </c>
      <c r="L1914">
        <v>120</v>
      </c>
      <c r="M1914" t="s">
        <v>5</v>
      </c>
      <c r="N1914" t="s">
        <v>6</v>
      </c>
      <c r="O1914">
        <v>1</v>
      </c>
      <c r="P1914" s="1">
        <v>43916.482071759259</v>
      </c>
    </row>
    <row r="1915" spans="1:16" x14ac:dyDescent="0.25">
      <c r="A1915">
        <v>528413</v>
      </c>
      <c r="B1915" t="s">
        <v>0</v>
      </c>
      <c r="C1915" t="s">
        <v>48</v>
      </c>
      <c r="D1915" t="s">
        <v>46</v>
      </c>
      <c r="E1915" t="s">
        <v>3</v>
      </c>
      <c r="F1915" t="s">
        <v>3</v>
      </c>
      <c r="G1915" t="s">
        <v>15</v>
      </c>
      <c r="H1915" s="1">
        <v>43914</v>
      </c>
      <c r="I1915" t="str">
        <f t="shared" si="59"/>
        <v>43914</v>
      </c>
      <c r="J1915" t="str">
        <f t="shared" si="60"/>
        <v>43914KitaleGreen Peas</v>
      </c>
      <c r="K1915">
        <v>62</v>
      </c>
      <c r="L1915">
        <v>58</v>
      </c>
      <c r="M1915" t="s">
        <v>5</v>
      </c>
      <c r="N1915" t="s">
        <v>6</v>
      </c>
      <c r="O1915">
        <v>1</v>
      </c>
      <c r="P1915" s="1">
        <v>43916.482141203705</v>
      </c>
    </row>
    <row r="1916" spans="1:16" x14ac:dyDescent="0.25">
      <c r="A1916">
        <v>528419</v>
      </c>
      <c r="B1916" t="s">
        <v>0</v>
      </c>
      <c r="C1916" t="s">
        <v>47</v>
      </c>
      <c r="D1916" t="s">
        <v>46</v>
      </c>
      <c r="E1916" t="s">
        <v>13</v>
      </c>
      <c r="F1916" t="s">
        <v>13</v>
      </c>
      <c r="G1916" t="s">
        <v>40</v>
      </c>
      <c r="H1916" s="1">
        <v>43914</v>
      </c>
      <c r="I1916" t="str">
        <f t="shared" si="59"/>
        <v>43914</v>
      </c>
      <c r="J1916" t="str">
        <f t="shared" si="60"/>
        <v>43914NairobiBlack Beans (Dolichos)</v>
      </c>
      <c r="K1916">
        <v>142</v>
      </c>
      <c r="L1916">
        <v>140</v>
      </c>
      <c r="M1916" t="s">
        <v>5</v>
      </c>
      <c r="N1916" t="s">
        <v>6</v>
      </c>
      <c r="O1916">
        <v>0</v>
      </c>
      <c r="P1916" s="1">
        <v>43916.958611111113</v>
      </c>
    </row>
    <row r="1917" spans="1:16" x14ac:dyDescent="0.25">
      <c r="A1917">
        <v>528450</v>
      </c>
      <c r="B1917" t="s">
        <v>0</v>
      </c>
      <c r="C1917" t="s">
        <v>47</v>
      </c>
      <c r="D1917" t="s">
        <v>46</v>
      </c>
      <c r="E1917" t="s">
        <v>9</v>
      </c>
      <c r="F1917" t="s">
        <v>17</v>
      </c>
      <c r="G1917" t="s">
        <v>18</v>
      </c>
      <c r="H1917" s="1">
        <v>43914</v>
      </c>
      <c r="I1917" t="str">
        <f t="shared" si="59"/>
        <v>43914</v>
      </c>
      <c r="J1917" t="str">
        <f t="shared" si="60"/>
        <v>43914NairobiRed Sorghum</v>
      </c>
      <c r="K1917">
        <v>64</v>
      </c>
      <c r="L1917">
        <v>58</v>
      </c>
      <c r="M1917" t="s">
        <v>5</v>
      </c>
      <c r="N1917" t="s">
        <v>6</v>
      </c>
      <c r="O1917">
        <v>1</v>
      </c>
      <c r="P1917" s="1">
        <v>43916.482210648152</v>
      </c>
    </row>
    <row r="1918" spans="1:16" x14ac:dyDescent="0.25">
      <c r="A1918">
        <v>528453</v>
      </c>
      <c r="B1918" t="s">
        <v>0</v>
      </c>
      <c r="C1918" t="s">
        <v>48</v>
      </c>
      <c r="D1918" t="s">
        <v>46</v>
      </c>
      <c r="E1918" t="s">
        <v>9</v>
      </c>
      <c r="F1918" t="s">
        <v>20</v>
      </c>
      <c r="G1918" t="s">
        <v>21</v>
      </c>
      <c r="H1918" s="1">
        <v>43914</v>
      </c>
      <c r="I1918" t="str">
        <f t="shared" si="59"/>
        <v>43914</v>
      </c>
      <c r="J1918" t="str">
        <f t="shared" si="60"/>
        <v>43914KitaleMillet Grain</v>
      </c>
      <c r="K1918">
        <v>57</v>
      </c>
      <c r="L1918">
        <v>50</v>
      </c>
      <c r="M1918" t="s">
        <v>5</v>
      </c>
      <c r="N1918" t="s">
        <v>6</v>
      </c>
      <c r="O1918">
        <v>1</v>
      </c>
      <c r="P1918" s="1">
        <v>43916.482222222221</v>
      </c>
    </row>
    <row r="1919" spans="1:16" x14ac:dyDescent="0.25">
      <c r="A1919">
        <v>528455</v>
      </c>
      <c r="B1919" t="s">
        <v>0</v>
      </c>
      <c r="C1919" t="s">
        <v>47</v>
      </c>
      <c r="D1919" t="s">
        <v>46</v>
      </c>
      <c r="E1919" t="s">
        <v>13</v>
      </c>
      <c r="F1919" t="s">
        <v>13</v>
      </c>
      <c r="G1919" t="s">
        <v>37</v>
      </c>
      <c r="H1919" s="1">
        <v>43914</v>
      </c>
      <c r="I1919" t="str">
        <f t="shared" si="59"/>
        <v>43914</v>
      </c>
      <c r="J1919" t="str">
        <f t="shared" si="60"/>
        <v>43914NairobiGreen Gram</v>
      </c>
      <c r="K1919">
        <v>121</v>
      </c>
      <c r="L1919">
        <v>117</v>
      </c>
      <c r="M1919" t="s">
        <v>5</v>
      </c>
      <c r="N1919" t="s">
        <v>6</v>
      </c>
      <c r="O1919">
        <v>0</v>
      </c>
      <c r="P1919" s="1">
        <v>43917.958645833336</v>
      </c>
    </row>
    <row r="1920" spans="1:16" x14ac:dyDescent="0.25">
      <c r="A1920">
        <v>528464</v>
      </c>
      <c r="B1920" t="s">
        <v>0</v>
      </c>
      <c r="C1920" t="s">
        <v>47</v>
      </c>
      <c r="D1920" t="s">
        <v>46</v>
      </c>
      <c r="E1920" t="s">
        <v>3</v>
      </c>
      <c r="F1920" t="s">
        <v>3</v>
      </c>
      <c r="G1920" t="s">
        <v>4</v>
      </c>
      <c r="H1920" s="1">
        <v>43914</v>
      </c>
      <c r="I1920" t="str">
        <f t="shared" si="59"/>
        <v>43914</v>
      </c>
      <c r="J1920" t="str">
        <f t="shared" si="60"/>
        <v>43914NairobiCowpeas</v>
      </c>
      <c r="K1920">
        <v>76</v>
      </c>
      <c r="L1920">
        <v>73</v>
      </c>
      <c r="M1920" t="s">
        <v>5</v>
      </c>
      <c r="N1920" t="s">
        <v>6</v>
      </c>
      <c r="O1920">
        <v>0</v>
      </c>
      <c r="P1920" s="1">
        <v>43916.958611111113</v>
      </c>
    </row>
    <row r="1921" spans="1:16" x14ac:dyDescent="0.25">
      <c r="A1921">
        <v>528470</v>
      </c>
      <c r="B1921" t="s">
        <v>0</v>
      </c>
      <c r="C1921" t="s">
        <v>48</v>
      </c>
      <c r="D1921" t="s">
        <v>46</v>
      </c>
      <c r="E1921" t="s">
        <v>9</v>
      </c>
      <c r="F1921" t="s">
        <v>17</v>
      </c>
      <c r="G1921" t="s">
        <v>18</v>
      </c>
      <c r="H1921" s="1">
        <v>43914</v>
      </c>
      <c r="I1921" t="str">
        <f t="shared" si="59"/>
        <v>43914</v>
      </c>
      <c r="J1921" t="str">
        <f t="shared" si="60"/>
        <v>43914KitaleRed Sorghum</v>
      </c>
      <c r="K1921">
        <v>48</v>
      </c>
      <c r="L1921">
        <v>40</v>
      </c>
      <c r="M1921" t="s">
        <v>5</v>
      </c>
      <c r="N1921" t="s">
        <v>6</v>
      </c>
      <c r="O1921">
        <v>1</v>
      </c>
      <c r="P1921" s="1">
        <v>43916.482245370367</v>
      </c>
    </row>
    <row r="1922" spans="1:16" x14ac:dyDescent="0.25">
      <c r="A1922">
        <v>528479</v>
      </c>
      <c r="B1922" t="s">
        <v>0</v>
      </c>
      <c r="C1922" t="s">
        <v>47</v>
      </c>
      <c r="D1922" t="s">
        <v>46</v>
      </c>
      <c r="E1922" t="s">
        <v>49</v>
      </c>
      <c r="F1922" t="s">
        <v>50</v>
      </c>
      <c r="G1922" t="s">
        <v>51</v>
      </c>
      <c r="H1922" s="1">
        <v>43914</v>
      </c>
      <c r="I1922" t="str">
        <f t="shared" ref="I1922:I1985" si="61">LEFT(H1922,10)</f>
        <v>43914</v>
      </c>
      <c r="J1922" t="str">
        <f t="shared" si="60"/>
        <v>43914NairobiGround Nuts</v>
      </c>
      <c r="K1922">
        <v>130</v>
      </c>
      <c r="L1922">
        <v>127</v>
      </c>
      <c r="M1922" t="s">
        <v>5</v>
      </c>
      <c r="N1922" t="s">
        <v>6</v>
      </c>
      <c r="O1922">
        <v>1</v>
      </c>
      <c r="P1922" s="1">
        <v>43916.482256944444</v>
      </c>
    </row>
    <row r="1923" spans="1:16" x14ac:dyDescent="0.25">
      <c r="A1923">
        <v>528486</v>
      </c>
      <c r="B1923" t="s">
        <v>0</v>
      </c>
      <c r="C1923" t="s">
        <v>47</v>
      </c>
      <c r="D1923" t="s">
        <v>46</v>
      </c>
      <c r="E1923" t="s">
        <v>3</v>
      </c>
      <c r="F1923" t="s">
        <v>3</v>
      </c>
      <c r="G1923" t="s">
        <v>15</v>
      </c>
      <c r="H1923" s="1">
        <v>43914</v>
      </c>
      <c r="I1923" t="str">
        <f t="shared" si="61"/>
        <v>43914</v>
      </c>
      <c r="J1923" t="str">
        <f t="shared" si="60"/>
        <v>43914NairobiGreen Peas</v>
      </c>
      <c r="K1923">
        <v>64</v>
      </c>
      <c r="L1923">
        <v>58</v>
      </c>
      <c r="M1923" t="s">
        <v>5</v>
      </c>
      <c r="N1923" t="s">
        <v>6</v>
      </c>
      <c r="O1923">
        <v>1</v>
      </c>
      <c r="P1923" s="1">
        <v>43916.482268518521</v>
      </c>
    </row>
    <row r="1924" spans="1:16" x14ac:dyDescent="0.25">
      <c r="A1924">
        <v>528498</v>
      </c>
      <c r="B1924" t="s">
        <v>0</v>
      </c>
      <c r="C1924" t="s">
        <v>47</v>
      </c>
      <c r="D1924" t="s">
        <v>46</v>
      </c>
      <c r="E1924" t="s">
        <v>9</v>
      </c>
      <c r="F1924" t="s">
        <v>20</v>
      </c>
      <c r="G1924" t="s">
        <v>21</v>
      </c>
      <c r="H1924" s="1">
        <v>43914</v>
      </c>
      <c r="I1924" t="str">
        <f t="shared" si="61"/>
        <v>43914</v>
      </c>
      <c r="J1924" t="str">
        <f t="shared" si="60"/>
        <v>43914NairobiMillet Grain</v>
      </c>
      <c r="K1924">
        <v>98</v>
      </c>
      <c r="L1924">
        <v>95</v>
      </c>
      <c r="M1924" t="s">
        <v>5</v>
      </c>
      <c r="N1924" t="s">
        <v>6</v>
      </c>
      <c r="O1924">
        <v>1</v>
      </c>
      <c r="P1924" s="1">
        <v>43916.482291666667</v>
      </c>
    </row>
    <row r="1925" spans="1:16" x14ac:dyDescent="0.25">
      <c r="A1925">
        <v>528517</v>
      </c>
      <c r="B1925" t="s">
        <v>0</v>
      </c>
      <c r="C1925" t="s">
        <v>48</v>
      </c>
      <c r="D1925" t="s">
        <v>46</v>
      </c>
      <c r="E1925" t="s">
        <v>29</v>
      </c>
      <c r="F1925" t="s">
        <v>30</v>
      </c>
      <c r="G1925" t="s">
        <v>31</v>
      </c>
      <c r="H1925" s="1">
        <v>43914</v>
      </c>
      <c r="I1925" t="str">
        <f t="shared" si="61"/>
        <v>43914</v>
      </c>
      <c r="J1925" t="str">
        <f t="shared" si="60"/>
        <v>43914KitaleDry Maize</v>
      </c>
      <c r="K1925">
        <v>36</v>
      </c>
      <c r="L1925">
        <v>31</v>
      </c>
      <c r="M1925" t="s">
        <v>5</v>
      </c>
      <c r="N1925" t="s">
        <v>6</v>
      </c>
      <c r="O1925">
        <v>1</v>
      </c>
      <c r="P1925" s="1">
        <v>43916.48232638889</v>
      </c>
    </row>
    <row r="1926" spans="1:16" x14ac:dyDescent="0.25">
      <c r="A1926">
        <v>528520</v>
      </c>
      <c r="B1926" t="s">
        <v>0</v>
      </c>
      <c r="C1926" t="s">
        <v>48</v>
      </c>
      <c r="D1926" t="s">
        <v>46</v>
      </c>
      <c r="E1926" t="s">
        <v>9</v>
      </c>
      <c r="F1926" t="s">
        <v>10</v>
      </c>
      <c r="G1926" t="s">
        <v>10</v>
      </c>
      <c r="H1926" s="1">
        <v>43914</v>
      </c>
      <c r="I1926" t="str">
        <f t="shared" si="61"/>
        <v>43914</v>
      </c>
      <c r="J1926" t="str">
        <f t="shared" si="60"/>
        <v>43914KitaleWheat</v>
      </c>
      <c r="K1926">
        <v>45</v>
      </c>
      <c r="L1926">
        <v>40</v>
      </c>
      <c r="M1926" t="s">
        <v>5</v>
      </c>
      <c r="N1926" t="s">
        <v>6</v>
      </c>
      <c r="O1926">
        <v>0</v>
      </c>
      <c r="P1926" s="1">
        <v>43916.958611111113</v>
      </c>
    </row>
    <row r="1927" spans="1:16" x14ac:dyDescent="0.25">
      <c r="A1927">
        <v>528384</v>
      </c>
      <c r="B1927" t="s">
        <v>0</v>
      </c>
      <c r="C1927" t="s">
        <v>16</v>
      </c>
      <c r="D1927" t="s">
        <v>7</v>
      </c>
      <c r="E1927" t="s">
        <v>13</v>
      </c>
      <c r="F1927" t="s">
        <v>13</v>
      </c>
      <c r="G1927" t="s">
        <v>37</v>
      </c>
      <c r="H1927" s="1">
        <v>43913</v>
      </c>
      <c r="I1927" t="str">
        <f t="shared" si="61"/>
        <v>43913</v>
      </c>
      <c r="J1927" t="str">
        <f t="shared" si="60"/>
        <v>43913GicumbiGreen Gram</v>
      </c>
      <c r="K1927">
        <v>100</v>
      </c>
      <c r="L1927">
        <v>89</v>
      </c>
      <c r="M1927" t="s">
        <v>5</v>
      </c>
      <c r="N1927" t="s">
        <v>6</v>
      </c>
      <c r="O1927">
        <v>1</v>
      </c>
      <c r="P1927" s="1">
        <v>43916.482071759259</v>
      </c>
    </row>
    <row r="1928" spans="1:16" x14ac:dyDescent="0.25">
      <c r="A1928">
        <v>528389</v>
      </c>
      <c r="B1928" t="s">
        <v>0</v>
      </c>
      <c r="C1928" t="s">
        <v>47</v>
      </c>
      <c r="D1928" t="s">
        <v>46</v>
      </c>
      <c r="E1928" t="s">
        <v>13</v>
      </c>
      <c r="F1928" t="s">
        <v>13</v>
      </c>
      <c r="G1928" t="s">
        <v>40</v>
      </c>
      <c r="H1928" s="1">
        <v>43913</v>
      </c>
      <c r="I1928" t="str">
        <f t="shared" si="61"/>
        <v>43913</v>
      </c>
      <c r="J1928" t="str">
        <f t="shared" si="60"/>
        <v>43913NairobiBlack Beans (Dolichos)</v>
      </c>
      <c r="K1928">
        <v>150</v>
      </c>
      <c r="L1928">
        <v>147</v>
      </c>
      <c r="M1928" t="s">
        <v>5</v>
      </c>
      <c r="N1928" t="s">
        <v>6</v>
      </c>
      <c r="O1928">
        <v>1</v>
      </c>
      <c r="P1928" s="1">
        <v>43916.482083333336</v>
      </c>
    </row>
    <row r="1929" spans="1:16" x14ac:dyDescent="0.25">
      <c r="A1929">
        <v>528395</v>
      </c>
      <c r="B1929" t="s">
        <v>0</v>
      </c>
      <c r="C1929" t="s">
        <v>12</v>
      </c>
      <c r="D1929" t="s">
        <v>11</v>
      </c>
      <c r="E1929" t="s">
        <v>22</v>
      </c>
      <c r="F1929" t="s">
        <v>23</v>
      </c>
      <c r="G1929" t="s">
        <v>23</v>
      </c>
      <c r="H1929" s="1">
        <v>43913</v>
      </c>
      <c r="I1929" t="str">
        <f t="shared" si="61"/>
        <v>43913</v>
      </c>
      <c r="J1929" t="str">
        <f t="shared" si="60"/>
        <v>43913GitegaRice</v>
      </c>
      <c r="K1929">
        <v>123</v>
      </c>
      <c r="L1929">
        <v>112</v>
      </c>
      <c r="M1929" t="s">
        <v>5</v>
      </c>
      <c r="N1929" t="s">
        <v>6</v>
      </c>
      <c r="O1929">
        <v>1</v>
      </c>
      <c r="P1929" s="1">
        <v>43916.482094907406</v>
      </c>
    </row>
    <row r="1930" spans="1:16" x14ac:dyDescent="0.25">
      <c r="A1930">
        <v>528396</v>
      </c>
      <c r="B1930" t="s">
        <v>0</v>
      </c>
      <c r="C1930" t="s">
        <v>47</v>
      </c>
      <c r="D1930" t="s">
        <v>46</v>
      </c>
      <c r="E1930" t="s">
        <v>13</v>
      </c>
      <c r="F1930" t="s">
        <v>13</v>
      </c>
      <c r="G1930" t="s">
        <v>37</v>
      </c>
      <c r="H1930" s="1">
        <v>43913</v>
      </c>
      <c r="I1930" t="str">
        <f t="shared" si="61"/>
        <v>43913</v>
      </c>
      <c r="J1930" t="str">
        <f t="shared" si="60"/>
        <v>43913NairobiGreen Gram</v>
      </c>
      <c r="K1930">
        <v>124</v>
      </c>
      <c r="L1930">
        <v>121</v>
      </c>
      <c r="M1930" t="s">
        <v>5</v>
      </c>
      <c r="N1930" t="s">
        <v>6</v>
      </c>
      <c r="O1930">
        <v>1</v>
      </c>
      <c r="P1930" s="1">
        <v>43916.482094907406</v>
      </c>
    </row>
    <row r="1931" spans="1:16" x14ac:dyDescent="0.25">
      <c r="A1931">
        <v>528398</v>
      </c>
      <c r="B1931" t="s">
        <v>0</v>
      </c>
      <c r="C1931" t="s">
        <v>27</v>
      </c>
      <c r="D1931" t="s">
        <v>11</v>
      </c>
      <c r="E1931" t="s">
        <v>22</v>
      </c>
      <c r="F1931" t="s">
        <v>23</v>
      </c>
      <c r="G1931" t="s">
        <v>23</v>
      </c>
      <c r="H1931" s="1">
        <v>43913</v>
      </c>
      <c r="I1931" t="str">
        <f t="shared" si="61"/>
        <v>43913</v>
      </c>
      <c r="J1931" t="str">
        <f t="shared" si="60"/>
        <v>43913BujumburaRice</v>
      </c>
      <c r="K1931">
        <v>101</v>
      </c>
      <c r="L1931">
        <v>98</v>
      </c>
      <c r="M1931" t="s">
        <v>5</v>
      </c>
      <c r="N1931" t="s">
        <v>6</v>
      </c>
      <c r="O1931">
        <v>1</v>
      </c>
      <c r="P1931" s="1">
        <v>43916.482094907406</v>
      </c>
    </row>
    <row r="1932" spans="1:16" x14ac:dyDescent="0.25">
      <c r="A1932">
        <v>528405</v>
      </c>
      <c r="B1932" t="s">
        <v>0</v>
      </c>
      <c r="C1932" t="s">
        <v>35</v>
      </c>
      <c r="D1932" t="s">
        <v>11</v>
      </c>
      <c r="E1932" t="s">
        <v>13</v>
      </c>
      <c r="F1932" t="s">
        <v>13</v>
      </c>
      <c r="G1932" t="s">
        <v>14</v>
      </c>
      <c r="H1932" s="1">
        <v>43913</v>
      </c>
      <c r="I1932" t="str">
        <f t="shared" si="61"/>
        <v>43913</v>
      </c>
      <c r="J1932" t="str">
        <f t="shared" si="60"/>
        <v>43913NgoziMixed Beans</v>
      </c>
      <c r="K1932">
        <v>76</v>
      </c>
      <c r="L1932">
        <v>73</v>
      </c>
      <c r="M1932" t="s">
        <v>5</v>
      </c>
      <c r="N1932" t="s">
        <v>6</v>
      </c>
      <c r="O1932">
        <v>1</v>
      </c>
      <c r="P1932" s="1">
        <v>43916.482118055559</v>
      </c>
    </row>
    <row r="1933" spans="1:16" x14ac:dyDescent="0.25">
      <c r="A1933">
        <v>528421</v>
      </c>
      <c r="B1933" t="s">
        <v>0</v>
      </c>
      <c r="C1933" t="s">
        <v>12</v>
      </c>
      <c r="D1933" t="s">
        <v>11</v>
      </c>
      <c r="E1933" t="s">
        <v>13</v>
      </c>
      <c r="F1933" t="s">
        <v>13</v>
      </c>
      <c r="G1933" t="s">
        <v>26</v>
      </c>
      <c r="H1933" s="1">
        <v>43913</v>
      </c>
      <c r="I1933" t="str">
        <f t="shared" si="61"/>
        <v>43913</v>
      </c>
      <c r="J1933" t="str">
        <f t="shared" ref="J1933:J1996" si="62">I1933&amp;C1933&amp;G1933</f>
        <v>43913GitegaYellow Beans</v>
      </c>
      <c r="K1933">
        <v>112</v>
      </c>
      <c r="L1933">
        <v>106</v>
      </c>
      <c r="M1933" t="s">
        <v>5</v>
      </c>
      <c r="N1933" t="s">
        <v>6</v>
      </c>
      <c r="O1933">
        <v>1</v>
      </c>
      <c r="P1933" s="1">
        <v>43916.482152777775</v>
      </c>
    </row>
    <row r="1934" spans="1:16" x14ac:dyDescent="0.25">
      <c r="A1934">
        <v>528428</v>
      </c>
      <c r="B1934" t="s">
        <v>0</v>
      </c>
      <c r="C1934" t="s">
        <v>27</v>
      </c>
      <c r="D1934" t="s">
        <v>11</v>
      </c>
      <c r="E1934" t="s">
        <v>13</v>
      </c>
      <c r="F1934" t="s">
        <v>13</v>
      </c>
      <c r="G1934" t="s">
        <v>14</v>
      </c>
      <c r="H1934" s="1">
        <v>43913</v>
      </c>
      <c r="I1934" t="str">
        <f t="shared" si="61"/>
        <v>43913</v>
      </c>
      <c r="J1934" t="str">
        <f t="shared" si="62"/>
        <v>43913BujumburaMixed Beans</v>
      </c>
      <c r="K1934">
        <v>78</v>
      </c>
      <c r="L1934">
        <v>73</v>
      </c>
      <c r="M1934" t="s">
        <v>5</v>
      </c>
      <c r="N1934" t="s">
        <v>6</v>
      </c>
      <c r="O1934">
        <v>1</v>
      </c>
      <c r="P1934" s="1">
        <v>43916.482164351852</v>
      </c>
    </row>
    <row r="1935" spans="1:16" x14ac:dyDescent="0.25">
      <c r="A1935">
        <v>528431</v>
      </c>
      <c r="B1935" t="s">
        <v>0</v>
      </c>
      <c r="C1935" t="s">
        <v>12</v>
      </c>
      <c r="D1935" t="s">
        <v>11</v>
      </c>
      <c r="E1935" t="s">
        <v>13</v>
      </c>
      <c r="F1935" t="s">
        <v>13</v>
      </c>
      <c r="G1935" t="s">
        <v>28</v>
      </c>
      <c r="H1935" s="1">
        <v>43913</v>
      </c>
      <c r="I1935" t="str">
        <f t="shared" si="61"/>
        <v>43913</v>
      </c>
      <c r="J1935" t="str">
        <f t="shared" si="62"/>
        <v>43913GitegaRed Beans</v>
      </c>
      <c r="K1935">
        <v>78</v>
      </c>
      <c r="L1935">
        <v>73</v>
      </c>
      <c r="M1935" t="s">
        <v>5</v>
      </c>
      <c r="N1935" t="s">
        <v>6</v>
      </c>
      <c r="O1935">
        <v>1</v>
      </c>
      <c r="P1935" s="1">
        <v>43916.482175925928</v>
      </c>
    </row>
    <row r="1936" spans="1:16" x14ac:dyDescent="0.25">
      <c r="A1936">
        <v>528432</v>
      </c>
      <c r="B1936" t="s">
        <v>0</v>
      </c>
      <c r="C1936" t="s">
        <v>27</v>
      </c>
      <c r="D1936" t="s">
        <v>11</v>
      </c>
      <c r="E1936" t="s">
        <v>9</v>
      </c>
      <c r="F1936" t="s">
        <v>17</v>
      </c>
      <c r="G1936" t="s">
        <v>18</v>
      </c>
      <c r="H1936" s="1">
        <v>43913</v>
      </c>
      <c r="I1936" t="str">
        <f t="shared" si="61"/>
        <v>43913</v>
      </c>
      <c r="J1936" t="str">
        <f t="shared" si="62"/>
        <v>43913BujumburaRed Sorghum</v>
      </c>
      <c r="K1936">
        <v>78</v>
      </c>
      <c r="L1936">
        <v>76</v>
      </c>
      <c r="M1936" t="s">
        <v>5</v>
      </c>
      <c r="N1936" t="s">
        <v>6</v>
      </c>
      <c r="O1936">
        <v>1</v>
      </c>
      <c r="P1936" s="1">
        <v>43916.482175925928</v>
      </c>
    </row>
    <row r="1937" spans="1:16" x14ac:dyDescent="0.25">
      <c r="A1937">
        <v>528443</v>
      </c>
      <c r="B1937" t="s">
        <v>0</v>
      </c>
      <c r="C1937" t="s">
        <v>47</v>
      </c>
      <c r="D1937" t="s">
        <v>46</v>
      </c>
      <c r="E1937" t="s">
        <v>3</v>
      </c>
      <c r="F1937" t="s">
        <v>3</v>
      </c>
      <c r="G1937" t="s">
        <v>4</v>
      </c>
      <c r="H1937" s="1">
        <v>43913</v>
      </c>
      <c r="I1937" t="str">
        <f t="shared" si="61"/>
        <v>43913</v>
      </c>
      <c r="J1937" t="str">
        <f t="shared" si="62"/>
        <v>43913NairobiCowpeas</v>
      </c>
      <c r="K1937">
        <v>79</v>
      </c>
      <c r="L1937">
        <v>75</v>
      </c>
      <c r="M1937" t="s">
        <v>5</v>
      </c>
      <c r="N1937" t="s">
        <v>6</v>
      </c>
      <c r="O1937">
        <v>1</v>
      </c>
      <c r="P1937" s="1">
        <v>43916.482199074075</v>
      </c>
    </row>
    <row r="1938" spans="1:16" x14ac:dyDescent="0.25">
      <c r="A1938">
        <v>528445</v>
      </c>
      <c r="B1938" t="s">
        <v>0</v>
      </c>
      <c r="C1938" t="s">
        <v>35</v>
      </c>
      <c r="D1938" t="s">
        <v>11</v>
      </c>
      <c r="E1938" t="s">
        <v>9</v>
      </c>
      <c r="F1938" t="s">
        <v>10</v>
      </c>
      <c r="G1938" t="s">
        <v>10</v>
      </c>
      <c r="H1938" s="1">
        <v>43913</v>
      </c>
      <c r="I1938" t="str">
        <f t="shared" si="61"/>
        <v>43913</v>
      </c>
      <c r="J1938" t="str">
        <f t="shared" si="62"/>
        <v>43913NgoziWheat</v>
      </c>
      <c r="K1938">
        <v>84</v>
      </c>
      <c r="L1938">
        <v>81</v>
      </c>
      <c r="M1938" t="s">
        <v>5</v>
      </c>
      <c r="N1938" t="s">
        <v>6</v>
      </c>
      <c r="O1938">
        <v>1</v>
      </c>
      <c r="P1938" s="1">
        <v>43916.482210648152</v>
      </c>
    </row>
    <row r="1939" spans="1:16" x14ac:dyDescent="0.25">
      <c r="A1939">
        <v>528446</v>
      </c>
      <c r="B1939" t="s">
        <v>0</v>
      </c>
      <c r="C1939" t="s">
        <v>16</v>
      </c>
      <c r="D1939" t="s">
        <v>7</v>
      </c>
      <c r="E1939" t="s">
        <v>3</v>
      </c>
      <c r="F1939" t="s">
        <v>3</v>
      </c>
      <c r="G1939" t="s">
        <v>4</v>
      </c>
      <c r="H1939" s="1">
        <v>43913</v>
      </c>
      <c r="I1939" t="str">
        <f t="shared" si="61"/>
        <v>43913</v>
      </c>
      <c r="J1939" t="str">
        <f t="shared" si="62"/>
        <v>43913GicumbiCowpeas</v>
      </c>
      <c r="K1939">
        <v>134</v>
      </c>
      <c r="L1939">
        <v>123</v>
      </c>
      <c r="M1939" t="s">
        <v>5</v>
      </c>
      <c r="N1939" t="s">
        <v>6</v>
      </c>
      <c r="O1939">
        <v>1</v>
      </c>
      <c r="P1939" s="1">
        <v>43916.482210648152</v>
      </c>
    </row>
    <row r="1940" spans="1:16" x14ac:dyDescent="0.25">
      <c r="A1940">
        <v>528452</v>
      </c>
      <c r="B1940" t="s">
        <v>0</v>
      </c>
      <c r="C1940" t="s">
        <v>27</v>
      </c>
      <c r="D1940" t="s">
        <v>11</v>
      </c>
      <c r="E1940" t="s">
        <v>22</v>
      </c>
      <c r="F1940" t="s">
        <v>23</v>
      </c>
      <c r="G1940" t="s">
        <v>24</v>
      </c>
      <c r="H1940" s="1">
        <v>43913</v>
      </c>
      <c r="I1940" t="str">
        <f t="shared" si="61"/>
        <v>43913</v>
      </c>
      <c r="J1940" t="str">
        <f t="shared" si="62"/>
        <v>43913BujumburaImported Rice</v>
      </c>
      <c r="K1940">
        <v>146</v>
      </c>
      <c r="L1940">
        <v>140</v>
      </c>
      <c r="M1940" t="s">
        <v>5</v>
      </c>
      <c r="N1940" t="s">
        <v>6</v>
      </c>
      <c r="O1940">
        <v>1</v>
      </c>
      <c r="P1940" s="1">
        <v>43916.482210648152</v>
      </c>
    </row>
    <row r="1941" spans="1:16" x14ac:dyDescent="0.25">
      <c r="A1941">
        <v>528458</v>
      </c>
      <c r="B1941" t="s">
        <v>0</v>
      </c>
      <c r="C1941" t="s">
        <v>8</v>
      </c>
      <c r="D1941" t="s">
        <v>7</v>
      </c>
      <c r="E1941" t="s">
        <v>3</v>
      </c>
      <c r="F1941" t="s">
        <v>3</v>
      </c>
      <c r="G1941" t="s">
        <v>4</v>
      </c>
      <c r="H1941" s="1">
        <v>43913</v>
      </c>
      <c r="I1941" t="str">
        <f t="shared" si="61"/>
        <v>43913</v>
      </c>
      <c r="J1941" t="str">
        <f t="shared" si="62"/>
        <v>43913RuhengeriCowpeas</v>
      </c>
      <c r="K1941">
        <v>145</v>
      </c>
      <c r="L1941">
        <v>134</v>
      </c>
      <c r="M1941" t="s">
        <v>5</v>
      </c>
      <c r="N1941" t="s">
        <v>6</v>
      </c>
      <c r="O1941">
        <v>1</v>
      </c>
      <c r="P1941" s="1">
        <v>43916.482233796298</v>
      </c>
    </row>
    <row r="1942" spans="1:16" x14ac:dyDescent="0.25">
      <c r="A1942">
        <v>528469</v>
      </c>
      <c r="B1942" t="s">
        <v>0</v>
      </c>
      <c r="C1942" t="s">
        <v>36</v>
      </c>
      <c r="D1942" t="s">
        <v>7</v>
      </c>
      <c r="E1942" t="s">
        <v>13</v>
      </c>
      <c r="F1942" t="s">
        <v>13</v>
      </c>
      <c r="G1942" t="s">
        <v>40</v>
      </c>
      <c r="H1942" s="1">
        <v>43913</v>
      </c>
      <c r="I1942" t="str">
        <f t="shared" si="61"/>
        <v>43913</v>
      </c>
      <c r="J1942" t="str">
        <f t="shared" si="62"/>
        <v>43913KimironkoBlack Beans (Dolichos)</v>
      </c>
      <c r="K1942">
        <v>145</v>
      </c>
      <c r="L1942">
        <v>134</v>
      </c>
      <c r="M1942" t="s">
        <v>5</v>
      </c>
      <c r="N1942" t="s">
        <v>6</v>
      </c>
      <c r="O1942">
        <v>1</v>
      </c>
      <c r="P1942" s="1">
        <v>43916.482245370367</v>
      </c>
    </row>
    <row r="1943" spans="1:16" x14ac:dyDescent="0.25">
      <c r="A1943">
        <v>528472</v>
      </c>
      <c r="B1943" t="s">
        <v>0</v>
      </c>
      <c r="C1943" t="s">
        <v>12</v>
      </c>
      <c r="D1943" t="s">
        <v>11</v>
      </c>
      <c r="E1943" t="s">
        <v>9</v>
      </c>
      <c r="F1943" t="s">
        <v>10</v>
      </c>
      <c r="G1943" t="s">
        <v>10</v>
      </c>
      <c r="H1943" s="1">
        <v>43913</v>
      </c>
      <c r="I1943" t="str">
        <f t="shared" si="61"/>
        <v>43913</v>
      </c>
      <c r="J1943" t="str">
        <f t="shared" si="62"/>
        <v>43913GitegaWheat</v>
      </c>
      <c r="K1943">
        <v>84</v>
      </c>
      <c r="L1943">
        <v>78</v>
      </c>
      <c r="M1943" t="s">
        <v>5</v>
      </c>
      <c r="N1943" t="s">
        <v>6</v>
      </c>
      <c r="O1943">
        <v>1</v>
      </c>
      <c r="P1943" s="1">
        <v>43916.482245370367</v>
      </c>
    </row>
    <row r="1944" spans="1:16" x14ac:dyDescent="0.25">
      <c r="A1944">
        <v>528477</v>
      </c>
      <c r="B1944" t="s">
        <v>0</v>
      </c>
      <c r="C1944" t="s">
        <v>27</v>
      </c>
      <c r="D1944" t="s">
        <v>11</v>
      </c>
      <c r="E1944" t="s">
        <v>29</v>
      </c>
      <c r="F1944" t="s">
        <v>30</v>
      </c>
      <c r="G1944" t="s">
        <v>31</v>
      </c>
      <c r="H1944" s="1">
        <v>43913</v>
      </c>
      <c r="I1944" t="str">
        <f t="shared" si="61"/>
        <v>43913</v>
      </c>
      <c r="J1944" t="str">
        <f t="shared" si="62"/>
        <v>43913BujumburaDry Maize</v>
      </c>
      <c r="K1944">
        <v>45</v>
      </c>
      <c r="L1944">
        <v>42</v>
      </c>
      <c r="M1944" t="s">
        <v>5</v>
      </c>
      <c r="N1944" t="s">
        <v>6</v>
      </c>
      <c r="O1944">
        <v>1</v>
      </c>
      <c r="P1944" s="1">
        <v>43916.482256944444</v>
      </c>
    </row>
    <row r="1945" spans="1:16" x14ac:dyDescent="0.25">
      <c r="A1945">
        <v>528478</v>
      </c>
      <c r="B1945" t="s">
        <v>0</v>
      </c>
      <c r="C1945" t="s">
        <v>27</v>
      </c>
      <c r="D1945" t="s">
        <v>11</v>
      </c>
      <c r="E1945" t="s">
        <v>13</v>
      </c>
      <c r="F1945" t="s">
        <v>13</v>
      </c>
      <c r="G1945" t="s">
        <v>28</v>
      </c>
      <c r="H1945" s="1">
        <v>43913</v>
      </c>
      <c r="I1945" t="str">
        <f t="shared" si="61"/>
        <v>43913</v>
      </c>
      <c r="J1945" t="str">
        <f t="shared" si="62"/>
        <v>43913BujumburaRed Beans</v>
      </c>
      <c r="K1945">
        <v>78</v>
      </c>
      <c r="L1945">
        <v>73</v>
      </c>
      <c r="M1945" t="s">
        <v>5</v>
      </c>
      <c r="N1945" t="s">
        <v>6</v>
      </c>
      <c r="O1945">
        <v>1</v>
      </c>
      <c r="P1945" s="1">
        <v>43916.482256944444</v>
      </c>
    </row>
    <row r="1946" spans="1:16" x14ac:dyDescent="0.25">
      <c r="A1946">
        <v>528481</v>
      </c>
      <c r="B1946" t="s">
        <v>0</v>
      </c>
      <c r="C1946" t="s">
        <v>35</v>
      </c>
      <c r="D1946" t="s">
        <v>11</v>
      </c>
      <c r="E1946" t="s">
        <v>22</v>
      </c>
      <c r="F1946" t="s">
        <v>23</v>
      </c>
      <c r="G1946" t="s">
        <v>23</v>
      </c>
      <c r="H1946" s="1">
        <v>43913</v>
      </c>
      <c r="I1946" t="str">
        <f t="shared" si="61"/>
        <v>43913</v>
      </c>
      <c r="J1946" t="str">
        <f t="shared" si="62"/>
        <v>43913NgoziRice</v>
      </c>
      <c r="K1946">
        <v>118</v>
      </c>
      <c r="L1946">
        <v>112</v>
      </c>
      <c r="M1946" t="s">
        <v>5</v>
      </c>
      <c r="N1946" t="s">
        <v>6</v>
      </c>
      <c r="O1946">
        <v>1</v>
      </c>
      <c r="P1946" s="1">
        <v>43916.482256944444</v>
      </c>
    </row>
    <row r="1947" spans="1:16" x14ac:dyDescent="0.25">
      <c r="A1947">
        <v>528482</v>
      </c>
      <c r="B1947" t="s">
        <v>0</v>
      </c>
      <c r="C1947" t="s">
        <v>19</v>
      </c>
      <c r="D1947" t="s">
        <v>11</v>
      </c>
      <c r="E1947" t="s">
        <v>3</v>
      </c>
      <c r="F1947" t="s">
        <v>3</v>
      </c>
      <c r="G1947" t="s">
        <v>39</v>
      </c>
      <c r="H1947" s="1">
        <v>43913</v>
      </c>
      <c r="I1947" t="str">
        <f t="shared" si="61"/>
        <v>43913</v>
      </c>
      <c r="J1947" t="str">
        <f t="shared" si="62"/>
        <v>43913KoberoDry Peas</v>
      </c>
      <c r="K1947">
        <v>168</v>
      </c>
      <c r="L1947">
        <v>157</v>
      </c>
      <c r="M1947" t="s">
        <v>5</v>
      </c>
      <c r="N1947" t="s">
        <v>6</v>
      </c>
      <c r="O1947">
        <v>1</v>
      </c>
      <c r="P1947" s="1">
        <v>43916.482268518521</v>
      </c>
    </row>
    <row r="1948" spans="1:16" x14ac:dyDescent="0.25">
      <c r="A1948">
        <v>528485</v>
      </c>
      <c r="B1948" t="s">
        <v>0</v>
      </c>
      <c r="C1948" t="s">
        <v>27</v>
      </c>
      <c r="D1948" t="s">
        <v>11</v>
      </c>
      <c r="E1948" t="s">
        <v>13</v>
      </c>
      <c r="F1948" t="s">
        <v>13</v>
      </c>
      <c r="G1948" t="s">
        <v>26</v>
      </c>
      <c r="H1948" s="1">
        <v>43913</v>
      </c>
      <c r="I1948" t="str">
        <f t="shared" si="61"/>
        <v>43913</v>
      </c>
      <c r="J1948" t="str">
        <f t="shared" si="62"/>
        <v>43913BujumburaYellow Beans</v>
      </c>
      <c r="K1948">
        <v>123</v>
      </c>
      <c r="L1948">
        <v>118</v>
      </c>
      <c r="M1948" t="s">
        <v>5</v>
      </c>
      <c r="N1948" t="s">
        <v>6</v>
      </c>
      <c r="O1948">
        <v>1</v>
      </c>
      <c r="P1948" s="1">
        <v>43916.482268518521</v>
      </c>
    </row>
    <row r="1949" spans="1:16" x14ac:dyDescent="0.25">
      <c r="A1949">
        <v>528488</v>
      </c>
      <c r="B1949" t="s">
        <v>0</v>
      </c>
      <c r="C1949" t="s">
        <v>47</v>
      </c>
      <c r="D1949" t="s">
        <v>46</v>
      </c>
      <c r="E1949" t="s">
        <v>49</v>
      </c>
      <c r="F1949" t="s">
        <v>50</v>
      </c>
      <c r="G1949" t="s">
        <v>51</v>
      </c>
      <c r="H1949" s="1">
        <v>43913</v>
      </c>
      <c r="I1949" t="str">
        <f t="shared" si="61"/>
        <v>43913</v>
      </c>
      <c r="J1949" t="str">
        <f t="shared" si="62"/>
        <v>43913NairobiGround Nuts</v>
      </c>
      <c r="K1949">
        <v>134</v>
      </c>
      <c r="L1949">
        <v>129</v>
      </c>
      <c r="M1949" t="s">
        <v>5</v>
      </c>
      <c r="N1949" t="s">
        <v>6</v>
      </c>
      <c r="O1949">
        <v>1</v>
      </c>
      <c r="P1949" s="1">
        <v>43916.48228009259</v>
      </c>
    </row>
    <row r="1950" spans="1:16" x14ac:dyDescent="0.25">
      <c r="A1950">
        <v>528490</v>
      </c>
      <c r="B1950" t="s">
        <v>0</v>
      </c>
      <c r="C1950" t="s">
        <v>27</v>
      </c>
      <c r="D1950" t="s">
        <v>11</v>
      </c>
      <c r="E1950" t="s">
        <v>9</v>
      </c>
      <c r="F1950" t="s">
        <v>10</v>
      </c>
      <c r="G1950" t="s">
        <v>10</v>
      </c>
      <c r="H1950" s="1">
        <v>43913</v>
      </c>
      <c r="I1950" t="str">
        <f t="shared" si="61"/>
        <v>43913</v>
      </c>
      <c r="J1950" t="str">
        <f t="shared" si="62"/>
        <v>43913BujumburaWheat</v>
      </c>
      <c r="K1950">
        <v>84</v>
      </c>
      <c r="L1950">
        <v>78</v>
      </c>
      <c r="M1950" t="s">
        <v>5</v>
      </c>
      <c r="N1950" t="s">
        <v>6</v>
      </c>
      <c r="O1950">
        <v>1</v>
      </c>
      <c r="P1950" s="1">
        <v>43916.48228009259</v>
      </c>
    </row>
    <row r="1951" spans="1:16" x14ac:dyDescent="0.25">
      <c r="A1951">
        <v>528493</v>
      </c>
      <c r="B1951" t="s">
        <v>0</v>
      </c>
      <c r="C1951" t="s">
        <v>12</v>
      </c>
      <c r="D1951" t="s">
        <v>11</v>
      </c>
      <c r="E1951" t="s">
        <v>3</v>
      </c>
      <c r="F1951" t="s">
        <v>3</v>
      </c>
      <c r="G1951" t="s">
        <v>39</v>
      </c>
      <c r="H1951" s="1">
        <v>43913</v>
      </c>
      <c r="I1951" t="str">
        <f t="shared" si="61"/>
        <v>43913</v>
      </c>
      <c r="J1951" t="str">
        <f t="shared" si="62"/>
        <v>43913GitegaDry Peas</v>
      </c>
      <c r="K1951">
        <v>168</v>
      </c>
      <c r="L1951">
        <v>162</v>
      </c>
      <c r="M1951" t="s">
        <v>5</v>
      </c>
      <c r="N1951" t="s">
        <v>6</v>
      </c>
      <c r="O1951">
        <v>1</v>
      </c>
      <c r="P1951" s="1">
        <v>43916.48228009259</v>
      </c>
    </row>
    <row r="1952" spans="1:16" x14ac:dyDescent="0.25">
      <c r="A1952">
        <v>528495</v>
      </c>
      <c r="B1952" t="s">
        <v>0</v>
      </c>
      <c r="C1952" t="s">
        <v>35</v>
      </c>
      <c r="D1952" t="s">
        <v>11</v>
      </c>
      <c r="E1952" t="s">
        <v>13</v>
      </c>
      <c r="F1952" t="s">
        <v>13</v>
      </c>
      <c r="G1952" t="s">
        <v>26</v>
      </c>
      <c r="H1952" s="1">
        <v>43913</v>
      </c>
      <c r="I1952" t="str">
        <f t="shared" si="61"/>
        <v>43913</v>
      </c>
      <c r="J1952" t="str">
        <f t="shared" si="62"/>
        <v>43913NgoziYellow Beans</v>
      </c>
      <c r="K1952">
        <v>123</v>
      </c>
      <c r="L1952">
        <v>118</v>
      </c>
      <c r="M1952" t="s">
        <v>5</v>
      </c>
      <c r="N1952" t="s">
        <v>6</v>
      </c>
      <c r="O1952">
        <v>1</v>
      </c>
      <c r="P1952" s="1">
        <v>43916.482291666667</v>
      </c>
    </row>
    <row r="1953" spans="1:16" x14ac:dyDescent="0.25">
      <c r="A1953">
        <v>528497</v>
      </c>
      <c r="B1953" t="s">
        <v>0</v>
      </c>
      <c r="C1953" t="s">
        <v>36</v>
      </c>
      <c r="D1953" t="s">
        <v>7</v>
      </c>
      <c r="E1953" t="s">
        <v>3</v>
      </c>
      <c r="F1953" t="s">
        <v>3</v>
      </c>
      <c r="G1953" t="s">
        <v>4</v>
      </c>
      <c r="H1953" s="1">
        <v>43913</v>
      </c>
      <c r="I1953" t="str">
        <f t="shared" si="61"/>
        <v>43913</v>
      </c>
      <c r="J1953" t="str">
        <f t="shared" si="62"/>
        <v>43913KimironkoCowpeas</v>
      </c>
      <c r="K1953">
        <v>156</v>
      </c>
      <c r="L1953">
        <v>145</v>
      </c>
      <c r="M1953" t="s">
        <v>5</v>
      </c>
      <c r="N1953" t="s">
        <v>6</v>
      </c>
      <c r="O1953">
        <v>1</v>
      </c>
      <c r="P1953" s="1">
        <v>43916.482291666667</v>
      </c>
    </row>
    <row r="1954" spans="1:16" x14ac:dyDescent="0.25">
      <c r="A1954">
        <v>528500</v>
      </c>
      <c r="B1954" t="s">
        <v>0</v>
      </c>
      <c r="C1954" t="s">
        <v>27</v>
      </c>
      <c r="D1954" t="s">
        <v>11</v>
      </c>
      <c r="E1954" t="s">
        <v>9</v>
      </c>
      <c r="F1954" t="s">
        <v>20</v>
      </c>
      <c r="G1954" t="s">
        <v>21</v>
      </c>
      <c r="H1954" s="1">
        <v>43913</v>
      </c>
      <c r="I1954" t="str">
        <f t="shared" si="61"/>
        <v>43913</v>
      </c>
      <c r="J1954" t="str">
        <f t="shared" si="62"/>
        <v>43913BujumburaMillet Grain</v>
      </c>
      <c r="K1954">
        <v>90</v>
      </c>
      <c r="L1954">
        <v>84</v>
      </c>
      <c r="M1954" t="s">
        <v>5</v>
      </c>
      <c r="N1954" t="s">
        <v>6</v>
      </c>
      <c r="O1954">
        <v>1</v>
      </c>
      <c r="P1954" s="1">
        <v>43916.482291666667</v>
      </c>
    </row>
    <row r="1955" spans="1:16" x14ac:dyDescent="0.25">
      <c r="A1955">
        <v>528502</v>
      </c>
      <c r="B1955" t="s">
        <v>0</v>
      </c>
      <c r="C1955" t="s">
        <v>27</v>
      </c>
      <c r="D1955" t="s">
        <v>11</v>
      </c>
      <c r="E1955" t="s">
        <v>3</v>
      </c>
      <c r="F1955" t="s">
        <v>3</v>
      </c>
      <c r="G1955" t="s">
        <v>39</v>
      </c>
      <c r="H1955" s="1">
        <v>43913</v>
      </c>
      <c r="I1955" t="str">
        <f t="shared" si="61"/>
        <v>43913</v>
      </c>
      <c r="J1955" t="str">
        <f t="shared" si="62"/>
        <v>43913BujumburaDry Peas</v>
      </c>
      <c r="K1955">
        <v>179</v>
      </c>
      <c r="L1955">
        <v>174</v>
      </c>
      <c r="M1955" t="s">
        <v>5</v>
      </c>
      <c r="N1955" t="s">
        <v>6</v>
      </c>
      <c r="O1955">
        <v>1</v>
      </c>
      <c r="P1955" s="1">
        <v>43916.482303240744</v>
      </c>
    </row>
    <row r="1956" spans="1:16" x14ac:dyDescent="0.25">
      <c r="A1956">
        <v>528504</v>
      </c>
      <c r="B1956" t="s">
        <v>0</v>
      </c>
      <c r="C1956" t="s">
        <v>35</v>
      </c>
      <c r="D1956" t="s">
        <v>11</v>
      </c>
      <c r="E1956" t="s">
        <v>3</v>
      </c>
      <c r="F1956" t="s">
        <v>3</v>
      </c>
      <c r="G1956" t="s">
        <v>39</v>
      </c>
      <c r="H1956" s="1">
        <v>43913</v>
      </c>
      <c r="I1956" t="str">
        <f t="shared" si="61"/>
        <v>43913</v>
      </c>
      <c r="J1956" t="str">
        <f t="shared" si="62"/>
        <v>43913NgoziDry Peas</v>
      </c>
      <c r="K1956">
        <v>168</v>
      </c>
      <c r="L1956">
        <v>162</v>
      </c>
      <c r="M1956" t="s">
        <v>5</v>
      </c>
      <c r="N1956" t="s">
        <v>6</v>
      </c>
      <c r="O1956">
        <v>1</v>
      </c>
      <c r="P1956" s="1">
        <v>43916.482303240744</v>
      </c>
    </row>
    <row r="1957" spans="1:16" x14ac:dyDescent="0.25">
      <c r="A1957">
        <v>528507</v>
      </c>
      <c r="B1957" t="s">
        <v>0</v>
      </c>
      <c r="C1957" t="s">
        <v>27</v>
      </c>
      <c r="D1957" t="s">
        <v>11</v>
      </c>
      <c r="E1957" t="s">
        <v>3</v>
      </c>
      <c r="F1957" t="s">
        <v>3</v>
      </c>
      <c r="G1957" t="s">
        <v>15</v>
      </c>
      <c r="H1957" s="1">
        <v>43913</v>
      </c>
      <c r="I1957" t="str">
        <f t="shared" si="61"/>
        <v>43913</v>
      </c>
      <c r="J1957" t="str">
        <f t="shared" si="62"/>
        <v>43913BujumburaGreen Peas</v>
      </c>
      <c r="K1957">
        <v>202</v>
      </c>
      <c r="L1957">
        <v>196</v>
      </c>
      <c r="M1957" t="s">
        <v>5</v>
      </c>
      <c r="N1957" t="s">
        <v>6</v>
      </c>
      <c r="O1957">
        <v>1</v>
      </c>
      <c r="P1957" s="1">
        <v>43916.482314814813</v>
      </c>
    </row>
    <row r="1958" spans="1:16" x14ac:dyDescent="0.25">
      <c r="A1958">
        <v>528512</v>
      </c>
      <c r="B1958" t="s">
        <v>0</v>
      </c>
      <c r="C1958" t="s">
        <v>35</v>
      </c>
      <c r="D1958" t="s">
        <v>11</v>
      </c>
      <c r="E1958" t="s">
        <v>13</v>
      </c>
      <c r="F1958" t="s">
        <v>13</v>
      </c>
      <c r="G1958" t="s">
        <v>28</v>
      </c>
      <c r="H1958" s="1">
        <v>43913</v>
      </c>
      <c r="I1958" t="str">
        <f t="shared" si="61"/>
        <v>43913</v>
      </c>
      <c r="J1958" t="str">
        <f t="shared" si="62"/>
        <v>43913NgoziRed Beans</v>
      </c>
      <c r="K1958">
        <v>78</v>
      </c>
      <c r="L1958">
        <v>73</v>
      </c>
      <c r="M1958" t="s">
        <v>5</v>
      </c>
      <c r="N1958" t="s">
        <v>6</v>
      </c>
      <c r="O1958">
        <v>1</v>
      </c>
      <c r="P1958" s="1">
        <v>43916.48232638889</v>
      </c>
    </row>
    <row r="1959" spans="1:16" x14ac:dyDescent="0.25">
      <c r="A1959">
        <v>528514</v>
      </c>
      <c r="B1959" t="s">
        <v>0</v>
      </c>
      <c r="C1959" t="s">
        <v>12</v>
      </c>
      <c r="D1959" t="s">
        <v>11</v>
      </c>
      <c r="E1959" t="s">
        <v>13</v>
      </c>
      <c r="F1959" t="s">
        <v>13</v>
      </c>
      <c r="G1959" t="s">
        <v>14</v>
      </c>
      <c r="H1959" s="1">
        <v>43913</v>
      </c>
      <c r="I1959" t="str">
        <f t="shared" si="61"/>
        <v>43913</v>
      </c>
      <c r="J1959" t="str">
        <f t="shared" si="62"/>
        <v>43913GitegaMixed Beans</v>
      </c>
      <c r="K1959">
        <v>73</v>
      </c>
      <c r="L1959">
        <v>67</v>
      </c>
      <c r="M1959" t="s">
        <v>5</v>
      </c>
      <c r="N1959" t="s">
        <v>6</v>
      </c>
      <c r="O1959">
        <v>1</v>
      </c>
      <c r="P1959" s="1">
        <v>43916.48232638889</v>
      </c>
    </row>
    <row r="1960" spans="1:16" x14ac:dyDescent="0.25">
      <c r="A1960">
        <v>528515</v>
      </c>
      <c r="B1960" t="s">
        <v>0</v>
      </c>
      <c r="C1960" t="s">
        <v>35</v>
      </c>
      <c r="D1960" t="s">
        <v>11</v>
      </c>
      <c r="E1960" t="s">
        <v>22</v>
      </c>
      <c r="F1960" t="s">
        <v>23</v>
      </c>
      <c r="G1960" t="s">
        <v>24</v>
      </c>
      <c r="H1960" s="1">
        <v>43913</v>
      </c>
      <c r="I1960" t="str">
        <f t="shared" si="61"/>
        <v>43913</v>
      </c>
      <c r="J1960" t="str">
        <f t="shared" si="62"/>
        <v>43913NgoziImported Rice</v>
      </c>
      <c r="K1960">
        <v>168</v>
      </c>
      <c r="L1960">
        <v>162</v>
      </c>
      <c r="M1960" t="s">
        <v>5</v>
      </c>
      <c r="N1960" t="s">
        <v>6</v>
      </c>
      <c r="O1960">
        <v>1</v>
      </c>
      <c r="P1960" s="1">
        <v>43916.48232638889</v>
      </c>
    </row>
    <row r="1961" spans="1:16" x14ac:dyDescent="0.25">
      <c r="A1961">
        <v>528518</v>
      </c>
      <c r="B1961" t="s">
        <v>0</v>
      </c>
      <c r="C1961" t="s">
        <v>12</v>
      </c>
      <c r="D1961" t="s">
        <v>11</v>
      </c>
      <c r="E1961" t="s">
        <v>22</v>
      </c>
      <c r="F1961" t="s">
        <v>23</v>
      </c>
      <c r="G1961" t="s">
        <v>24</v>
      </c>
      <c r="H1961" s="1">
        <v>43913</v>
      </c>
      <c r="I1961" t="str">
        <f t="shared" si="61"/>
        <v>43913</v>
      </c>
      <c r="J1961" t="str">
        <f t="shared" si="62"/>
        <v>43913GitegaImported Rice</v>
      </c>
      <c r="K1961">
        <v>140</v>
      </c>
      <c r="L1961">
        <v>134</v>
      </c>
      <c r="M1961" t="s">
        <v>5</v>
      </c>
      <c r="N1961" t="s">
        <v>6</v>
      </c>
      <c r="O1961">
        <v>1</v>
      </c>
      <c r="P1961" s="1">
        <v>43916.48232638889</v>
      </c>
    </row>
    <row r="1962" spans="1:16" x14ac:dyDescent="0.25">
      <c r="A1962">
        <v>528756</v>
      </c>
      <c r="B1962" t="s">
        <v>0</v>
      </c>
      <c r="C1962" t="s">
        <v>44</v>
      </c>
      <c r="D1962" t="s">
        <v>41</v>
      </c>
      <c r="E1962" t="s">
        <v>22</v>
      </c>
      <c r="F1962" t="s">
        <v>23</v>
      </c>
      <c r="G1962" t="s">
        <v>23</v>
      </c>
      <c r="H1962" s="1">
        <v>43913</v>
      </c>
      <c r="I1962" t="str">
        <f t="shared" si="61"/>
        <v>43913</v>
      </c>
      <c r="J1962" t="str">
        <f t="shared" si="62"/>
        <v>43913ArushaRice</v>
      </c>
      <c r="K1962">
        <v>91</v>
      </c>
      <c r="L1962">
        <v>87</v>
      </c>
      <c r="M1962" t="s">
        <v>5</v>
      </c>
      <c r="N1962" t="s">
        <v>6</v>
      </c>
      <c r="O1962">
        <v>1</v>
      </c>
      <c r="P1962" s="1">
        <v>43923.054502314815</v>
      </c>
    </row>
    <row r="1963" spans="1:16" x14ac:dyDescent="0.25">
      <c r="A1963">
        <v>528762</v>
      </c>
      <c r="B1963" t="s">
        <v>0</v>
      </c>
      <c r="C1963" t="s">
        <v>45</v>
      </c>
      <c r="D1963" t="s">
        <v>41</v>
      </c>
      <c r="E1963" t="s">
        <v>22</v>
      </c>
      <c r="F1963" t="s">
        <v>23</v>
      </c>
      <c r="G1963" t="s">
        <v>23</v>
      </c>
      <c r="H1963" s="1">
        <v>43913</v>
      </c>
      <c r="I1963" t="str">
        <f t="shared" si="61"/>
        <v>43913</v>
      </c>
      <c r="J1963" t="str">
        <f t="shared" si="62"/>
        <v>43913IringaRice</v>
      </c>
      <c r="K1963">
        <v>96</v>
      </c>
      <c r="L1963">
        <v>84</v>
      </c>
      <c r="M1963" t="s">
        <v>5</v>
      </c>
      <c r="N1963" t="s">
        <v>6</v>
      </c>
      <c r="O1963">
        <v>1</v>
      </c>
      <c r="P1963" s="1">
        <v>43923.054513888892</v>
      </c>
    </row>
    <row r="1964" spans="1:16" x14ac:dyDescent="0.25">
      <c r="A1964">
        <v>528771</v>
      </c>
      <c r="B1964" t="s">
        <v>0</v>
      </c>
      <c r="C1964" t="s">
        <v>19</v>
      </c>
      <c r="D1964" t="s">
        <v>11</v>
      </c>
      <c r="E1964" t="s">
        <v>13</v>
      </c>
      <c r="F1964" t="s">
        <v>13</v>
      </c>
      <c r="G1964" t="s">
        <v>26</v>
      </c>
      <c r="H1964" s="1">
        <v>43913</v>
      </c>
      <c r="I1964" t="str">
        <f t="shared" si="61"/>
        <v>43913</v>
      </c>
      <c r="J1964" t="str">
        <f t="shared" si="62"/>
        <v>43913KoberoYellow Beans</v>
      </c>
      <c r="K1964">
        <v>101</v>
      </c>
      <c r="L1964">
        <v>95</v>
      </c>
      <c r="M1964" t="s">
        <v>5</v>
      </c>
      <c r="N1964" t="s">
        <v>6</v>
      </c>
      <c r="O1964">
        <v>1</v>
      </c>
      <c r="P1964" s="1">
        <v>43923.054537037038</v>
      </c>
    </row>
    <row r="1965" spans="1:16" x14ac:dyDescent="0.25">
      <c r="A1965">
        <v>528780</v>
      </c>
      <c r="B1965" t="s">
        <v>0</v>
      </c>
      <c r="C1965" t="s">
        <v>19</v>
      </c>
      <c r="D1965" t="s">
        <v>11</v>
      </c>
      <c r="E1965" t="s">
        <v>3</v>
      </c>
      <c r="F1965" t="s">
        <v>3</v>
      </c>
      <c r="G1965" t="s">
        <v>15</v>
      </c>
      <c r="H1965" s="1">
        <v>43913</v>
      </c>
      <c r="I1965" t="str">
        <f t="shared" si="61"/>
        <v>43913</v>
      </c>
      <c r="J1965" t="str">
        <f t="shared" si="62"/>
        <v>43913KoberoGreen Peas</v>
      </c>
      <c r="K1965">
        <v>151</v>
      </c>
      <c r="L1965">
        <v>140</v>
      </c>
      <c r="M1965" t="s">
        <v>5</v>
      </c>
      <c r="N1965" t="s">
        <v>6</v>
      </c>
      <c r="O1965">
        <v>1</v>
      </c>
      <c r="P1965" s="1">
        <v>43923.054560185185</v>
      </c>
    </row>
    <row r="1966" spans="1:16" x14ac:dyDescent="0.25">
      <c r="A1966">
        <v>528790</v>
      </c>
      <c r="B1966" t="s">
        <v>0</v>
      </c>
      <c r="C1966" t="s">
        <v>16</v>
      </c>
      <c r="D1966" t="s">
        <v>7</v>
      </c>
      <c r="E1966" t="s">
        <v>22</v>
      </c>
      <c r="F1966" t="s">
        <v>23</v>
      </c>
      <c r="G1966" t="s">
        <v>23</v>
      </c>
      <c r="H1966" s="1">
        <v>43913</v>
      </c>
      <c r="I1966" t="str">
        <f t="shared" si="61"/>
        <v>43913</v>
      </c>
      <c r="J1966" t="str">
        <f t="shared" si="62"/>
        <v>43913GicumbiRice</v>
      </c>
      <c r="K1966">
        <v>100</v>
      </c>
      <c r="L1966">
        <v>95</v>
      </c>
      <c r="M1966" t="s">
        <v>5</v>
      </c>
      <c r="N1966" t="s">
        <v>6</v>
      </c>
      <c r="O1966">
        <v>1</v>
      </c>
      <c r="P1966" s="1">
        <v>43923.054583333331</v>
      </c>
    </row>
    <row r="1967" spans="1:16" x14ac:dyDescent="0.25">
      <c r="A1967">
        <v>528792</v>
      </c>
      <c r="B1967" t="s">
        <v>0</v>
      </c>
      <c r="C1967" t="s">
        <v>12</v>
      </c>
      <c r="D1967" t="s">
        <v>11</v>
      </c>
      <c r="E1967" t="s">
        <v>29</v>
      </c>
      <c r="F1967" t="s">
        <v>30</v>
      </c>
      <c r="G1967" t="s">
        <v>31</v>
      </c>
      <c r="H1967" s="1">
        <v>43913</v>
      </c>
      <c r="I1967" t="str">
        <f t="shared" si="61"/>
        <v>43913</v>
      </c>
      <c r="J1967" t="str">
        <f t="shared" si="62"/>
        <v>43913GitegaDry Maize</v>
      </c>
      <c r="K1967">
        <v>39</v>
      </c>
      <c r="L1967">
        <v>34</v>
      </c>
      <c r="M1967" t="s">
        <v>5</v>
      </c>
      <c r="N1967" t="s">
        <v>6</v>
      </c>
      <c r="O1967">
        <v>1</v>
      </c>
      <c r="P1967" s="1">
        <v>43923.054583333331</v>
      </c>
    </row>
    <row r="1968" spans="1:16" x14ac:dyDescent="0.25">
      <c r="A1968">
        <v>528812</v>
      </c>
      <c r="B1968" t="s">
        <v>0</v>
      </c>
      <c r="C1968" t="s">
        <v>43</v>
      </c>
      <c r="D1968" t="s">
        <v>41</v>
      </c>
      <c r="E1968" t="s">
        <v>13</v>
      </c>
      <c r="F1968" t="s">
        <v>13</v>
      </c>
      <c r="G1968" t="s">
        <v>26</v>
      </c>
      <c r="H1968" s="1">
        <v>43913</v>
      </c>
      <c r="I1968" t="str">
        <f t="shared" si="61"/>
        <v>43913</v>
      </c>
      <c r="J1968" t="str">
        <f t="shared" si="62"/>
        <v>43913Dar es salaamYellow Beans</v>
      </c>
      <c r="K1968">
        <v>128</v>
      </c>
      <c r="L1968">
        <v>119</v>
      </c>
      <c r="M1968" t="s">
        <v>5</v>
      </c>
      <c r="N1968" t="s">
        <v>6</v>
      </c>
      <c r="O1968">
        <v>1</v>
      </c>
      <c r="P1968" s="1">
        <v>43923.0546875</v>
      </c>
    </row>
    <row r="1969" spans="1:16" x14ac:dyDescent="0.25">
      <c r="A1969">
        <v>528837</v>
      </c>
      <c r="B1969" t="s">
        <v>0</v>
      </c>
      <c r="C1969" t="s">
        <v>43</v>
      </c>
      <c r="D1969" t="s">
        <v>41</v>
      </c>
      <c r="E1969" t="s">
        <v>22</v>
      </c>
      <c r="F1969" t="s">
        <v>23</v>
      </c>
      <c r="G1969" t="s">
        <v>23</v>
      </c>
      <c r="H1969" s="1">
        <v>43913</v>
      </c>
      <c r="I1969" t="str">
        <f t="shared" si="61"/>
        <v>43913</v>
      </c>
      <c r="J1969" t="str">
        <f t="shared" si="62"/>
        <v>43913Dar es salaamRice</v>
      </c>
      <c r="K1969">
        <v>109</v>
      </c>
      <c r="L1969">
        <v>105</v>
      </c>
      <c r="M1969" t="s">
        <v>5</v>
      </c>
      <c r="N1969" t="s">
        <v>6</v>
      </c>
      <c r="O1969">
        <v>1</v>
      </c>
      <c r="P1969" s="1">
        <v>43923.054791666669</v>
      </c>
    </row>
    <row r="1970" spans="1:16" x14ac:dyDescent="0.25">
      <c r="A1970">
        <v>528842</v>
      </c>
      <c r="B1970" t="s">
        <v>0</v>
      </c>
      <c r="C1970" t="s">
        <v>47</v>
      </c>
      <c r="D1970" t="s">
        <v>46</v>
      </c>
      <c r="E1970" t="s">
        <v>29</v>
      </c>
      <c r="F1970" t="s">
        <v>30</v>
      </c>
      <c r="G1970" t="s">
        <v>31</v>
      </c>
      <c r="H1970" s="1">
        <v>43913</v>
      </c>
      <c r="I1970" t="str">
        <f t="shared" si="61"/>
        <v>43913</v>
      </c>
      <c r="J1970" t="str">
        <f t="shared" si="62"/>
        <v>43913NairobiDry Maize</v>
      </c>
      <c r="K1970">
        <v>38</v>
      </c>
      <c r="L1970">
        <v>32</v>
      </c>
      <c r="M1970" t="s">
        <v>5</v>
      </c>
      <c r="N1970" t="s">
        <v>6</v>
      </c>
      <c r="O1970">
        <v>1</v>
      </c>
      <c r="P1970" s="1">
        <v>43923.054803240739</v>
      </c>
    </row>
    <row r="1971" spans="1:16" x14ac:dyDescent="0.25">
      <c r="A1971">
        <v>528853</v>
      </c>
      <c r="B1971" t="s">
        <v>0</v>
      </c>
      <c r="C1971" t="s">
        <v>8</v>
      </c>
      <c r="D1971" t="s">
        <v>7</v>
      </c>
      <c r="E1971" t="s">
        <v>22</v>
      </c>
      <c r="F1971" t="s">
        <v>23</v>
      </c>
      <c r="G1971" t="s">
        <v>24</v>
      </c>
      <c r="H1971" s="1">
        <v>43913</v>
      </c>
      <c r="I1971" t="str">
        <f t="shared" si="61"/>
        <v>43913</v>
      </c>
      <c r="J1971" t="str">
        <f t="shared" si="62"/>
        <v>43913RuhengeriImported Rice</v>
      </c>
      <c r="K1971">
        <v>145</v>
      </c>
      <c r="L1971">
        <v>134</v>
      </c>
      <c r="M1971" t="s">
        <v>5</v>
      </c>
      <c r="N1971" t="s">
        <v>6</v>
      </c>
      <c r="O1971">
        <v>1</v>
      </c>
      <c r="P1971" s="1">
        <v>43923.054849537039</v>
      </c>
    </row>
    <row r="1972" spans="1:16" x14ac:dyDescent="0.25">
      <c r="A1972">
        <v>528873</v>
      </c>
      <c r="B1972" t="s">
        <v>0</v>
      </c>
      <c r="C1972" t="s">
        <v>35</v>
      </c>
      <c r="D1972" t="s">
        <v>11</v>
      </c>
      <c r="E1972" t="s">
        <v>29</v>
      </c>
      <c r="F1972" t="s">
        <v>30</v>
      </c>
      <c r="G1972" t="s">
        <v>31</v>
      </c>
      <c r="H1972" s="1">
        <v>43913</v>
      </c>
      <c r="I1972" t="str">
        <f t="shared" si="61"/>
        <v>43913</v>
      </c>
      <c r="J1972" t="str">
        <f t="shared" si="62"/>
        <v>43913NgoziDry Maize</v>
      </c>
      <c r="K1972">
        <v>36</v>
      </c>
      <c r="L1972">
        <v>34</v>
      </c>
      <c r="M1972" t="s">
        <v>5</v>
      </c>
      <c r="N1972" t="s">
        <v>6</v>
      </c>
      <c r="O1972">
        <v>1</v>
      </c>
      <c r="P1972" s="1">
        <v>43923.054942129631</v>
      </c>
    </row>
    <row r="1973" spans="1:16" x14ac:dyDescent="0.25">
      <c r="A1973">
        <v>528878</v>
      </c>
      <c r="B1973" t="s">
        <v>0</v>
      </c>
      <c r="C1973" t="s">
        <v>42</v>
      </c>
      <c r="D1973" t="s">
        <v>41</v>
      </c>
      <c r="E1973" t="s">
        <v>29</v>
      </c>
      <c r="F1973" t="s">
        <v>30</v>
      </c>
      <c r="G1973" t="s">
        <v>31</v>
      </c>
      <c r="H1973" s="1">
        <v>43913</v>
      </c>
      <c r="I1973" t="str">
        <f t="shared" si="61"/>
        <v>43913</v>
      </c>
      <c r="J1973" t="str">
        <f t="shared" si="62"/>
        <v>43913KigomaDry Maize</v>
      </c>
      <c r="K1973">
        <v>68</v>
      </c>
      <c r="L1973">
        <v>46</v>
      </c>
      <c r="M1973" t="s">
        <v>5</v>
      </c>
      <c r="N1973" t="s">
        <v>6</v>
      </c>
      <c r="O1973">
        <v>1</v>
      </c>
      <c r="P1973" s="1">
        <v>43923.054976851854</v>
      </c>
    </row>
    <row r="1974" spans="1:16" x14ac:dyDescent="0.25">
      <c r="A1974">
        <v>528879</v>
      </c>
      <c r="B1974" t="s">
        <v>0</v>
      </c>
      <c r="C1974" t="s">
        <v>47</v>
      </c>
      <c r="D1974" t="s">
        <v>46</v>
      </c>
      <c r="E1974" t="s">
        <v>3</v>
      </c>
      <c r="F1974" t="s">
        <v>3</v>
      </c>
      <c r="G1974" t="s">
        <v>15</v>
      </c>
      <c r="H1974" s="1">
        <v>43913</v>
      </c>
      <c r="I1974" t="str">
        <f t="shared" si="61"/>
        <v>43913</v>
      </c>
      <c r="J1974" t="str">
        <f t="shared" si="62"/>
        <v>43913NairobiGreen Peas</v>
      </c>
      <c r="K1974">
        <v>62</v>
      </c>
      <c r="L1974">
        <v>60</v>
      </c>
      <c r="M1974" t="s">
        <v>5</v>
      </c>
      <c r="N1974" t="s">
        <v>6</v>
      </c>
      <c r="O1974">
        <v>1</v>
      </c>
      <c r="P1974" s="1">
        <v>43923.054976851854</v>
      </c>
    </row>
    <row r="1975" spans="1:16" x14ac:dyDescent="0.25">
      <c r="A1975">
        <v>528891</v>
      </c>
      <c r="B1975" t="s">
        <v>0</v>
      </c>
      <c r="C1975" t="s">
        <v>8</v>
      </c>
      <c r="D1975" t="s">
        <v>7</v>
      </c>
      <c r="E1975" t="s">
        <v>13</v>
      </c>
      <c r="F1975" t="s">
        <v>13</v>
      </c>
      <c r="G1975" t="s">
        <v>26</v>
      </c>
      <c r="H1975" s="1">
        <v>43913</v>
      </c>
      <c r="I1975" t="str">
        <f t="shared" si="61"/>
        <v>43913</v>
      </c>
      <c r="J1975" t="str">
        <f t="shared" si="62"/>
        <v>43913RuhengeriYellow Beans</v>
      </c>
      <c r="K1975">
        <v>95</v>
      </c>
      <c r="L1975">
        <v>89</v>
      </c>
      <c r="M1975" t="s">
        <v>5</v>
      </c>
      <c r="N1975" t="s">
        <v>6</v>
      </c>
      <c r="O1975">
        <v>1</v>
      </c>
      <c r="P1975" s="1">
        <v>43923.055046296293</v>
      </c>
    </row>
    <row r="1976" spans="1:16" x14ac:dyDescent="0.25">
      <c r="A1976">
        <v>528898</v>
      </c>
      <c r="B1976" t="s">
        <v>0</v>
      </c>
      <c r="C1976" t="s">
        <v>36</v>
      </c>
      <c r="D1976" t="s">
        <v>7</v>
      </c>
      <c r="E1976" t="s">
        <v>13</v>
      </c>
      <c r="F1976" t="s">
        <v>13</v>
      </c>
      <c r="G1976" t="s">
        <v>28</v>
      </c>
      <c r="H1976" s="1">
        <v>43913</v>
      </c>
      <c r="I1976" t="str">
        <f t="shared" si="61"/>
        <v>43913</v>
      </c>
      <c r="J1976" t="str">
        <f t="shared" si="62"/>
        <v>43913KimironkoRed Beans</v>
      </c>
      <c r="K1976">
        <v>84</v>
      </c>
      <c r="L1976">
        <v>78</v>
      </c>
      <c r="M1976" t="s">
        <v>5</v>
      </c>
      <c r="N1976" t="s">
        <v>6</v>
      </c>
      <c r="O1976">
        <v>1</v>
      </c>
      <c r="P1976" s="1">
        <v>43923.055081018516</v>
      </c>
    </row>
    <row r="1977" spans="1:16" x14ac:dyDescent="0.25">
      <c r="A1977">
        <v>528899</v>
      </c>
      <c r="B1977" t="s">
        <v>0</v>
      </c>
      <c r="C1977" t="s">
        <v>16</v>
      </c>
      <c r="D1977" t="s">
        <v>7</v>
      </c>
      <c r="E1977" t="s">
        <v>9</v>
      </c>
      <c r="F1977" t="s">
        <v>20</v>
      </c>
      <c r="G1977" t="s">
        <v>21</v>
      </c>
      <c r="H1977" s="1">
        <v>43913</v>
      </c>
      <c r="I1977" t="str">
        <f t="shared" si="61"/>
        <v>43913</v>
      </c>
      <c r="J1977" t="str">
        <f t="shared" si="62"/>
        <v>43913GicumbiMillet Grain</v>
      </c>
      <c r="K1977">
        <v>84</v>
      </c>
      <c r="L1977">
        <v>78</v>
      </c>
      <c r="M1977" t="s">
        <v>5</v>
      </c>
      <c r="N1977" t="s">
        <v>6</v>
      </c>
      <c r="O1977">
        <v>1</v>
      </c>
      <c r="P1977" s="1">
        <v>43923.055092592593</v>
      </c>
    </row>
    <row r="1978" spans="1:16" x14ac:dyDescent="0.25">
      <c r="A1978">
        <v>528921</v>
      </c>
      <c r="B1978" t="s">
        <v>0</v>
      </c>
      <c r="C1978" t="s">
        <v>8</v>
      </c>
      <c r="D1978" t="s">
        <v>7</v>
      </c>
      <c r="E1978" t="s">
        <v>9</v>
      </c>
      <c r="F1978" t="s">
        <v>17</v>
      </c>
      <c r="G1978" t="s">
        <v>18</v>
      </c>
      <c r="H1978" s="1">
        <v>43913</v>
      </c>
      <c r="I1978" t="str">
        <f t="shared" si="61"/>
        <v>43913</v>
      </c>
      <c r="J1978" t="str">
        <f t="shared" si="62"/>
        <v>43913RuhengeriRed Sorghum</v>
      </c>
      <c r="K1978">
        <v>41</v>
      </c>
      <c r="L1978">
        <v>38</v>
      </c>
      <c r="M1978" t="s">
        <v>5</v>
      </c>
      <c r="N1978" t="s">
        <v>6</v>
      </c>
      <c r="O1978">
        <v>1</v>
      </c>
      <c r="P1978" s="1">
        <v>43923.055150462962</v>
      </c>
    </row>
    <row r="1979" spans="1:16" x14ac:dyDescent="0.25">
      <c r="A1979">
        <v>528937</v>
      </c>
      <c r="B1979" t="s">
        <v>0</v>
      </c>
      <c r="C1979" t="s">
        <v>34</v>
      </c>
      <c r="D1979" t="s">
        <v>1</v>
      </c>
      <c r="E1979" t="s">
        <v>29</v>
      </c>
      <c r="F1979" t="s">
        <v>30</v>
      </c>
      <c r="G1979" t="s">
        <v>31</v>
      </c>
      <c r="H1979" s="1">
        <v>43913</v>
      </c>
      <c r="I1979" t="str">
        <f t="shared" si="61"/>
        <v>43913</v>
      </c>
      <c r="J1979" t="str">
        <f t="shared" si="62"/>
        <v>43913LiraDry Maize</v>
      </c>
      <c r="K1979">
        <v>33</v>
      </c>
      <c r="L1979">
        <v>24</v>
      </c>
      <c r="M1979" t="s">
        <v>5</v>
      </c>
      <c r="N1979" t="s">
        <v>6</v>
      </c>
      <c r="O1979">
        <v>1</v>
      </c>
      <c r="P1979" s="1">
        <v>43923.055196759262</v>
      </c>
    </row>
    <row r="1980" spans="1:16" x14ac:dyDescent="0.25">
      <c r="A1980">
        <v>528974</v>
      </c>
      <c r="B1980" t="s">
        <v>0</v>
      </c>
      <c r="C1980" t="s">
        <v>45</v>
      </c>
      <c r="D1980" t="s">
        <v>41</v>
      </c>
      <c r="E1980" t="s">
        <v>3</v>
      </c>
      <c r="F1980" t="s">
        <v>3</v>
      </c>
      <c r="G1980" t="s">
        <v>15</v>
      </c>
      <c r="H1980" s="1">
        <v>43913</v>
      </c>
      <c r="I1980" t="str">
        <f t="shared" si="61"/>
        <v>43913</v>
      </c>
      <c r="J1980" t="str">
        <f t="shared" si="62"/>
        <v>43913IringaGreen Peas</v>
      </c>
      <c r="K1980">
        <v>160</v>
      </c>
      <c r="L1980">
        <v>137</v>
      </c>
      <c r="M1980" t="s">
        <v>5</v>
      </c>
      <c r="N1980" t="s">
        <v>6</v>
      </c>
      <c r="O1980">
        <v>1</v>
      </c>
      <c r="P1980" s="1">
        <v>43923.055509259262</v>
      </c>
    </row>
    <row r="1981" spans="1:16" x14ac:dyDescent="0.25">
      <c r="A1981">
        <v>528976</v>
      </c>
      <c r="B1981" t="s">
        <v>0</v>
      </c>
      <c r="C1981" t="s">
        <v>33</v>
      </c>
      <c r="D1981" t="s">
        <v>1</v>
      </c>
      <c r="E1981" t="s">
        <v>29</v>
      </c>
      <c r="F1981" t="s">
        <v>30</v>
      </c>
      <c r="G1981" t="s">
        <v>31</v>
      </c>
      <c r="H1981" s="1">
        <v>43913</v>
      </c>
      <c r="I1981" t="str">
        <f t="shared" si="61"/>
        <v>43913</v>
      </c>
      <c r="J1981" t="str">
        <f t="shared" si="62"/>
        <v>43913KabaleDry Maize</v>
      </c>
      <c r="K1981">
        <v>42</v>
      </c>
      <c r="L1981">
        <v>29</v>
      </c>
      <c r="M1981" t="s">
        <v>5</v>
      </c>
      <c r="N1981" t="s">
        <v>6</v>
      </c>
      <c r="O1981">
        <v>1</v>
      </c>
      <c r="P1981" s="1">
        <v>43923.055532407408</v>
      </c>
    </row>
    <row r="1982" spans="1:16" x14ac:dyDescent="0.25">
      <c r="A1982">
        <v>528984</v>
      </c>
      <c r="B1982" t="s">
        <v>0</v>
      </c>
      <c r="C1982" t="s">
        <v>47</v>
      </c>
      <c r="D1982" t="s">
        <v>46</v>
      </c>
      <c r="E1982" t="s">
        <v>9</v>
      </c>
      <c r="F1982" t="s">
        <v>20</v>
      </c>
      <c r="G1982" t="s">
        <v>21</v>
      </c>
      <c r="H1982" s="1">
        <v>43913</v>
      </c>
      <c r="I1982" t="str">
        <f t="shared" si="61"/>
        <v>43913</v>
      </c>
      <c r="J1982" t="str">
        <f t="shared" si="62"/>
        <v>43913NairobiMillet Grain</v>
      </c>
      <c r="K1982">
        <v>101</v>
      </c>
      <c r="L1982">
        <v>98</v>
      </c>
      <c r="M1982" t="s">
        <v>5</v>
      </c>
      <c r="N1982" t="s">
        <v>6</v>
      </c>
      <c r="O1982">
        <v>1</v>
      </c>
      <c r="P1982" s="1">
        <v>43923.055567129632</v>
      </c>
    </row>
    <row r="1983" spans="1:16" x14ac:dyDescent="0.25">
      <c r="A1983">
        <v>528993</v>
      </c>
      <c r="B1983" t="s">
        <v>0</v>
      </c>
      <c r="C1983" t="s">
        <v>36</v>
      </c>
      <c r="D1983" t="s">
        <v>7</v>
      </c>
      <c r="E1983" t="s">
        <v>13</v>
      </c>
      <c r="F1983" t="s">
        <v>13</v>
      </c>
      <c r="G1983" t="s">
        <v>26</v>
      </c>
      <c r="H1983" s="1">
        <v>43913</v>
      </c>
      <c r="I1983" t="str">
        <f t="shared" si="61"/>
        <v>43913</v>
      </c>
      <c r="J1983" t="str">
        <f t="shared" si="62"/>
        <v>43913KimironkoYellow Beans</v>
      </c>
      <c r="K1983">
        <v>112</v>
      </c>
      <c r="L1983">
        <v>100</v>
      </c>
      <c r="M1983" t="s">
        <v>5</v>
      </c>
      <c r="N1983" t="s">
        <v>6</v>
      </c>
      <c r="O1983">
        <v>1</v>
      </c>
      <c r="P1983" s="1">
        <v>43923.055717592593</v>
      </c>
    </row>
    <row r="1984" spans="1:16" x14ac:dyDescent="0.25">
      <c r="A1984">
        <v>528996</v>
      </c>
      <c r="B1984" t="s">
        <v>0</v>
      </c>
      <c r="C1984" t="s">
        <v>8</v>
      </c>
      <c r="D1984" t="s">
        <v>7</v>
      </c>
      <c r="E1984" t="s">
        <v>22</v>
      </c>
      <c r="F1984" t="s">
        <v>23</v>
      </c>
      <c r="G1984" t="s">
        <v>23</v>
      </c>
      <c r="H1984" s="1">
        <v>43913</v>
      </c>
      <c r="I1984" t="str">
        <f t="shared" si="61"/>
        <v>43913</v>
      </c>
      <c r="J1984" t="str">
        <f t="shared" si="62"/>
        <v>43913RuhengeriRice</v>
      </c>
      <c r="K1984">
        <v>100</v>
      </c>
      <c r="L1984">
        <v>95</v>
      </c>
      <c r="M1984" t="s">
        <v>5</v>
      </c>
      <c r="N1984" t="s">
        <v>6</v>
      </c>
      <c r="O1984">
        <v>1</v>
      </c>
      <c r="P1984" s="1">
        <v>43923.055763888886</v>
      </c>
    </row>
    <row r="1985" spans="1:16" x14ac:dyDescent="0.25">
      <c r="A1985">
        <v>529006</v>
      </c>
      <c r="B1985" t="s">
        <v>0</v>
      </c>
      <c r="C1985" t="s">
        <v>44</v>
      </c>
      <c r="D1985" t="s">
        <v>41</v>
      </c>
      <c r="E1985" t="s">
        <v>9</v>
      </c>
      <c r="F1985" t="s">
        <v>20</v>
      </c>
      <c r="G1985" t="s">
        <v>21</v>
      </c>
      <c r="H1985" s="1">
        <v>43913</v>
      </c>
      <c r="I1985" t="str">
        <f t="shared" si="61"/>
        <v>43913</v>
      </c>
      <c r="J1985" t="str">
        <f t="shared" si="62"/>
        <v>43913ArushaMillet Grain</v>
      </c>
      <c r="K1985">
        <v>59</v>
      </c>
      <c r="L1985">
        <v>57</v>
      </c>
      <c r="M1985" t="s">
        <v>5</v>
      </c>
      <c r="N1985" t="s">
        <v>6</v>
      </c>
      <c r="O1985">
        <v>1</v>
      </c>
      <c r="P1985" s="1">
        <v>43923.055810185186</v>
      </c>
    </row>
    <row r="1986" spans="1:16" x14ac:dyDescent="0.25">
      <c r="A1986">
        <v>529012</v>
      </c>
      <c r="B1986" t="s">
        <v>0</v>
      </c>
      <c r="C1986" t="s">
        <v>42</v>
      </c>
      <c r="D1986" t="s">
        <v>41</v>
      </c>
      <c r="E1986" t="s">
        <v>3</v>
      </c>
      <c r="F1986" t="s">
        <v>3</v>
      </c>
      <c r="G1986" t="s">
        <v>15</v>
      </c>
      <c r="H1986" s="1">
        <v>43913</v>
      </c>
      <c r="I1986" t="str">
        <f t="shared" ref="I1986:I2049" si="63">LEFT(H1986,10)</f>
        <v>43913</v>
      </c>
      <c r="J1986" t="str">
        <f t="shared" si="62"/>
        <v>43913KigomaGreen Peas</v>
      </c>
      <c r="K1986">
        <v>105</v>
      </c>
      <c r="L1986">
        <v>91</v>
      </c>
      <c r="M1986" t="s">
        <v>5</v>
      </c>
      <c r="N1986" t="s">
        <v>6</v>
      </c>
      <c r="O1986">
        <v>1</v>
      </c>
      <c r="P1986" s="1">
        <v>43923.055833333332</v>
      </c>
    </row>
    <row r="1987" spans="1:16" x14ac:dyDescent="0.25">
      <c r="A1987">
        <v>529020</v>
      </c>
      <c r="B1987" t="s">
        <v>0</v>
      </c>
      <c r="C1987" t="s">
        <v>44</v>
      </c>
      <c r="D1987" t="s">
        <v>41</v>
      </c>
      <c r="E1987" t="s">
        <v>3</v>
      </c>
      <c r="F1987" t="s">
        <v>3</v>
      </c>
      <c r="G1987" t="s">
        <v>4</v>
      </c>
      <c r="H1987" s="1">
        <v>43913</v>
      </c>
      <c r="I1987" t="str">
        <f t="shared" si="63"/>
        <v>43913</v>
      </c>
      <c r="J1987" t="str">
        <f t="shared" si="62"/>
        <v>43913ArushaCowpeas</v>
      </c>
      <c r="K1987">
        <v>71</v>
      </c>
      <c r="L1987">
        <v>64</v>
      </c>
      <c r="M1987" t="s">
        <v>5</v>
      </c>
      <c r="N1987" t="s">
        <v>6</v>
      </c>
      <c r="O1987">
        <v>1</v>
      </c>
      <c r="P1987" s="1">
        <v>43923.055902777778</v>
      </c>
    </row>
    <row r="1988" spans="1:16" x14ac:dyDescent="0.25">
      <c r="A1988">
        <v>529028</v>
      </c>
      <c r="B1988" t="s">
        <v>0</v>
      </c>
      <c r="C1988" t="s">
        <v>45</v>
      </c>
      <c r="D1988" t="s">
        <v>41</v>
      </c>
      <c r="E1988" t="s">
        <v>9</v>
      </c>
      <c r="F1988" t="s">
        <v>10</v>
      </c>
      <c r="G1988" t="s">
        <v>10</v>
      </c>
      <c r="H1988" s="1">
        <v>43913</v>
      </c>
      <c r="I1988" t="str">
        <f t="shared" si="63"/>
        <v>43913</v>
      </c>
      <c r="J1988" t="str">
        <f t="shared" si="62"/>
        <v>43913IringaWheat</v>
      </c>
      <c r="K1988">
        <v>73</v>
      </c>
      <c r="L1988">
        <v>64</v>
      </c>
      <c r="M1988" t="s">
        <v>5</v>
      </c>
      <c r="N1988" t="s">
        <v>6</v>
      </c>
      <c r="O1988">
        <v>1</v>
      </c>
      <c r="P1988" s="1">
        <v>43923.055949074071</v>
      </c>
    </row>
    <row r="1989" spans="1:16" x14ac:dyDescent="0.25">
      <c r="A1989">
        <v>529040</v>
      </c>
      <c r="B1989" t="s">
        <v>0</v>
      </c>
      <c r="C1989" t="s">
        <v>47</v>
      </c>
      <c r="D1989" t="s">
        <v>46</v>
      </c>
      <c r="E1989" t="s">
        <v>9</v>
      </c>
      <c r="F1989" t="s">
        <v>17</v>
      </c>
      <c r="G1989" t="s">
        <v>18</v>
      </c>
      <c r="H1989" s="1">
        <v>43913</v>
      </c>
      <c r="I1989" t="str">
        <f t="shared" si="63"/>
        <v>43913</v>
      </c>
      <c r="J1989" t="str">
        <f t="shared" si="62"/>
        <v>43913NairobiRed Sorghum</v>
      </c>
      <c r="K1989">
        <v>62</v>
      </c>
      <c r="L1989">
        <v>60</v>
      </c>
      <c r="M1989" t="s">
        <v>5</v>
      </c>
      <c r="N1989" t="s">
        <v>6</v>
      </c>
      <c r="O1989">
        <v>1</v>
      </c>
      <c r="P1989" s="1">
        <v>43923.056030092594</v>
      </c>
    </row>
    <row r="1990" spans="1:16" x14ac:dyDescent="0.25">
      <c r="A1990">
        <v>529044</v>
      </c>
      <c r="B1990" t="s">
        <v>0</v>
      </c>
      <c r="C1990" t="s">
        <v>36</v>
      </c>
      <c r="D1990" t="s">
        <v>7</v>
      </c>
      <c r="E1990" t="s">
        <v>9</v>
      </c>
      <c r="F1990" t="s">
        <v>10</v>
      </c>
      <c r="G1990" t="s">
        <v>10</v>
      </c>
      <c r="H1990" s="1">
        <v>43913</v>
      </c>
      <c r="I1990" t="str">
        <f t="shared" si="63"/>
        <v>43913</v>
      </c>
      <c r="J1990" t="str">
        <f t="shared" si="62"/>
        <v>43913KimironkoWheat</v>
      </c>
      <c r="K1990">
        <v>78</v>
      </c>
      <c r="L1990">
        <v>72</v>
      </c>
      <c r="M1990" t="s">
        <v>5</v>
      </c>
      <c r="N1990" t="s">
        <v>6</v>
      </c>
      <c r="O1990">
        <v>1</v>
      </c>
      <c r="P1990" s="1">
        <v>43923.056087962963</v>
      </c>
    </row>
    <row r="1991" spans="1:16" x14ac:dyDescent="0.25">
      <c r="A1991">
        <v>529047</v>
      </c>
      <c r="B1991" t="s">
        <v>0</v>
      </c>
      <c r="C1991" t="s">
        <v>36</v>
      </c>
      <c r="D1991" t="s">
        <v>7</v>
      </c>
      <c r="E1991" t="s">
        <v>9</v>
      </c>
      <c r="F1991" t="s">
        <v>17</v>
      </c>
      <c r="G1991" t="s">
        <v>18</v>
      </c>
      <c r="H1991" s="1">
        <v>43913</v>
      </c>
      <c r="I1991" t="str">
        <f t="shared" si="63"/>
        <v>43913</v>
      </c>
      <c r="J1991" t="str">
        <f t="shared" si="62"/>
        <v>43913KimironkoRed Sorghum</v>
      </c>
      <c r="K1991">
        <v>42</v>
      </c>
      <c r="L1991">
        <v>39</v>
      </c>
      <c r="M1991" t="s">
        <v>5</v>
      </c>
      <c r="N1991" t="s">
        <v>6</v>
      </c>
      <c r="O1991">
        <v>1</v>
      </c>
      <c r="P1991" s="1">
        <v>43923.05609953704</v>
      </c>
    </row>
    <row r="1992" spans="1:16" x14ac:dyDescent="0.25">
      <c r="A1992">
        <v>529053</v>
      </c>
      <c r="B1992" t="s">
        <v>0</v>
      </c>
      <c r="C1992" t="s">
        <v>16</v>
      </c>
      <c r="D1992" t="s">
        <v>7</v>
      </c>
      <c r="E1992" t="s">
        <v>13</v>
      </c>
      <c r="F1992" t="s">
        <v>13</v>
      </c>
      <c r="G1992" t="s">
        <v>26</v>
      </c>
      <c r="H1992" s="1">
        <v>43913</v>
      </c>
      <c r="I1992" t="str">
        <f t="shared" si="63"/>
        <v>43913</v>
      </c>
      <c r="J1992" t="str">
        <f t="shared" si="62"/>
        <v>43913GicumbiYellow Beans</v>
      </c>
      <c r="K1992">
        <v>78</v>
      </c>
      <c r="L1992">
        <v>72</v>
      </c>
      <c r="M1992" t="s">
        <v>5</v>
      </c>
      <c r="N1992" t="s">
        <v>6</v>
      </c>
      <c r="O1992">
        <v>1</v>
      </c>
      <c r="P1992" s="1">
        <v>43923.056122685186</v>
      </c>
    </row>
    <row r="1993" spans="1:16" x14ac:dyDescent="0.25">
      <c r="A1993">
        <v>529072</v>
      </c>
      <c r="B1993" t="s">
        <v>0</v>
      </c>
      <c r="C1993" t="s">
        <v>42</v>
      </c>
      <c r="D1993" t="s">
        <v>41</v>
      </c>
      <c r="E1993" t="s">
        <v>9</v>
      </c>
      <c r="F1993" t="s">
        <v>10</v>
      </c>
      <c r="G1993" t="s">
        <v>10</v>
      </c>
      <c r="H1993" s="1">
        <v>43913</v>
      </c>
      <c r="I1993" t="str">
        <f t="shared" si="63"/>
        <v>43913</v>
      </c>
      <c r="J1993" t="str">
        <f t="shared" si="62"/>
        <v>43913KigomaWheat</v>
      </c>
      <c r="K1993">
        <v>78</v>
      </c>
      <c r="L1993">
        <v>68</v>
      </c>
      <c r="M1993" t="s">
        <v>5</v>
      </c>
      <c r="N1993" t="s">
        <v>6</v>
      </c>
      <c r="O1993">
        <v>1</v>
      </c>
      <c r="P1993" s="1">
        <v>43923.056296296294</v>
      </c>
    </row>
    <row r="1994" spans="1:16" x14ac:dyDescent="0.25">
      <c r="A1994">
        <v>529073</v>
      </c>
      <c r="B1994" t="s">
        <v>0</v>
      </c>
      <c r="C1994" t="s">
        <v>42</v>
      </c>
      <c r="D1994" t="s">
        <v>41</v>
      </c>
      <c r="E1994" t="s">
        <v>9</v>
      </c>
      <c r="F1994" t="s">
        <v>17</v>
      </c>
      <c r="G1994" t="s">
        <v>18</v>
      </c>
      <c r="H1994" s="1">
        <v>43913</v>
      </c>
      <c r="I1994" t="str">
        <f t="shared" si="63"/>
        <v>43913</v>
      </c>
      <c r="J1994" t="str">
        <f t="shared" si="62"/>
        <v>43913KigomaRed Sorghum</v>
      </c>
      <c r="K1994">
        <v>100</v>
      </c>
      <c r="L1994">
        <v>91</v>
      </c>
      <c r="M1994" t="s">
        <v>5</v>
      </c>
      <c r="N1994" t="s">
        <v>6</v>
      </c>
      <c r="O1994">
        <v>1</v>
      </c>
      <c r="P1994" s="1">
        <v>43923.056296296294</v>
      </c>
    </row>
    <row r="1995" spans="1:16" x14ac:dyDescent="0.25">
      <c r="A1995">
        <v>529094</v>
      </c>
      <c r="B1995" t="s">
        <v>0</v>
      </c>
      <c r="C1995" t="s">
        <v>16</v>
      </c>
      <c r="D1995" t="s">
        <v>7</v>
      </c>
      <c r="E1995" t="s">
        <v>13</v>
      </c>
      <c r="F1995" t="s">
        <v>13</v>
      </c>
      <c r="G1995" t="s">
        <v>14</v>
      </c>
      <c r="H1995" s="1">
        <v>43913</v>
      </c>
      <c r="I1995" t="str">
        <f t="shared" si="63"/>
        <v>43913</v>
      </c>
      <c r="J1995" t="str">
        <f t="shared" si="62"/>
        <v>43913GicumbiMixed Beans</v>
      </c>
      <c r="K1995">
        <v>61</v>
      </c>
      <c r="L1995">
        <v>58</v>
      </c>
      <c r="M1995" t="s">
        <v>5</v>
      </c>
      <c r="N1995" t="s">
        <v>6</v>
      </c>
      <c r="O1995">
        <v>1</v>
      </c>
      <c r="P1995" s="1">
        <v>43923.056400462963</v>
      </c>
    </row>
    <row r="1996" spans="1:16" x14ac:dyDescent="0.25">
      <c r="A1996">
        <v>529101</v>
      </c>
      <c r="B1996" t="s">
        <v>0</v>
      </c>
      <c r="C1996" t="s">
        <v>43</v>
      </c>
      <c r="D1996" t="s">
        <v>41</v>
      </c>
      <c r="E1996" t="s">
        <v>13</v>
      </c>
      <c r="F1996" t="s">
        <v>13</v>
      </c>
      <c r="G1996" t="s">
        <v>14</v>
      </c>
      <c r="H1996" s="1">
        <v>43913</v>
      </c>
      <c r="I1996" t="str">
        <f t="shared" si="63"/>
        <v>43913</v>
      </c>
      <c r="J1996" t="str">
        <f t="shared" si="62"/>
        <v>43913Dar es salaamMixed Beans</v>
      </c>
      <c r="K1996">
        <v>100</v>
      </c>
      <c r="L1996">
        <v>91</v>
      </c>
      <c r="M1996" t="s">
        <v>5</v>
      </c>
      <c r="N1996" t="s">
        <v>6</v>
      </c>
      <c r="O1996">
        <v>1</v>
      </c>
      <c r="P1996" s="1">
        <v>43923.056469907409</v>
      </c>
    </row>
    <row r="1997" spans="1:16" x14ac:dyDescent="0.25">
      <c r="A1997">
        <v>529122</v>
      </c>
      <c r="B1997" t="s">
        <v>0</v>
      </c>
      <c r="C1997" t="s">
        <v>8</v>
      </c>
      <c r="D1997" t="s">
        <v>7</v>
      </c>
      <c r="E1997" t="s">
        <v>13</v>
      </c>
      <c r="F1997" t="s">
        <v>13</v>
      </c>
      <c r="G1997" t="s">
        <v>28</v>
      </c>
      <c r="H1997" s="1">
        <v>43913</v>
      </c>
      <c r="I1997" t="str">
        <f t="shared" si="63"/>
        <v>43913</v>
      </c>
      <c r="J1997" t="str">
        <f t="shared" ref="J1997:J2060" si="64">I1997&amp;C1997&amp;G1997</f>
        <v>43913RuhengeriRed Beans</v>
      </c>
      <c r="K1997">
        <v>84</v>
      </c>
      <c r="L1997">
        <v>78</v>
      </c>
      <c r="M1997" t="s">
        <v>5</v>
      </c>
      <c r="N1997" t="s">
        <v>6</v>
      </c>
      <c r="O1997">
        <v>1</v>
      </c>
      <c r="P1997" s="1">
        <v>43923.056631944448</v>
      </c>
    </row>
    <row r="1998" spans="1:16" x14ac:dyDescent="0.25">
      <c r="A1998">
        <v>529124</v>
      </c>
      <c r="B1998" t="s">
        <v>0</v>
      </c>
      <c r="C1998" t="s">
        <v>12</v>
      </c>
      <c r="D1998" t="s">
        <v>11</v>
      </c>
      <c r="E1998" t="s">
        <v>9</v>
      </c>
      <c r="F1998" t="s">
        <v>20</v>
      </c>
      <c r="G1998" t="s">
        <v>21</v>
      </c>
      <c r="H1998" s="1">
        <v>43913</v>
      </c>
      <c r="I1998" t="str">
        <f t="shared" si="63"/>
        <v>43913</v>
      </c>
      <c r="J1998" t="str">
        <f t="shared" si="64"/>
        <v>43913GitegaMillet Grain</v>
      </c>
      <c r="K1998">
        <v>73</v>
      </c>
      <c r="L1998">
        <v>67</v>
      </c>
      <c r="M1998" t="s">
        <v>5</v>
      </c>
      <c r="N1998" t="s">
        <v>6</v>
      </c>
      <c r="O1998">
        <v>1</v>
      </c>
      <c r="P1998" s="1">
        <v>43923.056643518517</v>
      </c>
    </row>
    <row r="1999" spans="1:16" x14ac:dyDescent="0.25">
      <c r="A1999">
        <v>529131</v>
      </c>
      <c r="B1999" t="s">
        <v>0</v>
      </c>
      <c r="C1999" t="s">
        <v>8</v>
      </c>
      <c r="D1999" t="s">
        <v>7</v>
      </c>
      <c r="E1999" t="s">
        <v>13</v>
      </c>
      <c r="F1999" t="s">
        <v>13</v>
      </c>
      <c r="G1999" t="s">
        <v>14</v>
      </c>
      <c r="H1999" s="1">
        <v>43913</v>
      </c>
      <c r="I1999" t="str">
        <f t="shared" si="63"/>
        <v>43913</v>
      </c>
      <c r="J1999" t="str">
        <f t="shared" si="64"/>
        <v>43913RuhengeriMixed Beans</v>
      </c>
      <c r="K1999">
        <v>61</v>
      </c>
      <c r="L1999">
        <v>56</v>
      </c>
      <c r="M1999" t="s">
        <v>5</v>
      </c>
      <c r="N1999" t="s">
        <v>6</v>
      </c>
      <c r="O1999">
        <v>1</v>
      </c>
      <c r="P1999" s="1">
        <v>43923.05667824074</v>
      </c>
    </row>
    <row r="2000" spans="1:16" x14ac:dyDescent="0.25">
      <c r="A2000">
        <v>529133</v>
      </c>
      <c r="B2000" t="s">
        <v>0</v>
      </c>
      <c r="C2000" t="s">
        <v>45</v>
      </c>
      <c r="D2000" t="s">
        <v>41</v>
      </c>
      <c r="E2000" t="s">
        <v>9</v>
      </c>
      <c r="F2000" t="s">
        <v>17</v>
      </c>
      <c r="G2000" t="s">
        <v>18</v>
      </c>
      <c r="H2000" s="1">
        <v>43913</v>
      </c>
      <c r="I2000" t="str">
        <f t="shared" si="63"/>
        <v>43913</v>
      </c>
      <c r="J2000" t="str">
        <f t="shared" si="64"/>
        <v>43913IringaRed Sorghum</v>
      </c>
      <c r="K2000">
        <v>64</v>
      </c>
      <c r="L2000">
        <v>55</v>
      </c>
      <c r="M2000" t="s">
        <v>5</v>
      </c>
      <c r="N2000" t="s">
        <v>6</v>
      </c>
      <c r="O2000">
        <v>1</v>
      </c>
      <c r="P2000" s="1">
        <v>43923.056701388887</v>
      </c>
    </row>
    <row r="2001" spans="1:16" x14ac:dyDescent="0.25">
      <c r="A2001">
        <v>529141</v>
      </c>
      <c r="B2001" t="s">
        <v>0</v>
      </c>
      <c r="C2001" t="s">
        <v>25</v>
      </c>
      <c r="D2001" t="s">
        <v>1</v>
      </c>
      <c r="E2001" t="s">
        <v>29</v>
      </c>
      <c r="F2001" t="s">
        <v>30</v>
      </c>
      <c r="G2001" t="s">
        <v>31</v>
      </c>
      <c r="H2001" s="1">
        <v>43913</v>
      </c>
      <c r="I2001" t="str">
        <f t="shared" si="63"/>
        <v>43913</v>
      </c>
      <c r="J2001" t="str">
        <f t="shared" si="64"/>
        <v>43913MasindiDry Maize</v>
      </c>
      <c r="K2001">
        <v>28</v>
      </c>
      <c r="L2001">
        <v>25</v>
      </c>
      <c r="M2001" t="s">
        <v>5</v>
      </c>
      <c r="N2001" t="s">
        <v>6</v>
      </c>
      <c r="O2001">
        <v>1</v>
      </c>
      <c r="P2001" s="1">
        <v>43923.056747685187</v>
      </c>
    </row>
    <row r="2002" spans="1:16" x14ac:dyDescent="0.25">
      <c r="A2002">
        <v>529168</v>
      </c>
      <c r="B2002" t="s">
        <v>0</v>
      </c>
      <c r="C2002" t="s">
        <v>44</v>
      </c>
      <c r="D2002" t="s">
        <v>41</v>
      </c>
      <c r="E2002" t="s">
        <v>13</v>
      </c>
      <c r="F2002" t="s">
        <v>13</v>
      </c>
      <c r="G2002" t="s">
        <v>37</v>
      </c>
      <c r="H2002" s="1">
        <v>43913</v>
      </c>
      <c r="I2002" t="str">
        <f t="shared" si="63"/>
        <v>43913</v>
      </c>
      <c r="J2002" t="str">
        <f t="shared" si="64"/>
        <v>43913ArushaGreen Gram</v>
      </c>
      <c r="K2002">
        <v>91</v>
      </c>
      <c r="L2002">
        <v>78</v>
      </c>
      <c r="M2002" t="s">
        <v>5</v>
      </c>
      <c r="N2002" t="s">
        <v>6</v>
      </c>
      <c r="O2002">
        <v>1</v>
      </c>
      <c r="P2002" s="1">
        <v>43923.056886574072</v>
      </c>
    </row>
    <row r="2003" spans="1:16" x14ac:dyDescent="0.25">
      <c r="A2003">
        <v>529257</v>
      </c>
      <c r="B2003" t="s">
        <v>0</v>
      </c>
      <c r="C2003" t="s">
        <v>45</v>
      </c>
      <c r="D2003" t="s">
        <v>41</v>
      </c>
      <c r="E2003" t="s">
        <v>13</v>
      </c>
      <c r="F2003" t="s">
        <v>13</v>
      </c>
      <c r="G2003" t="s">
        <v>37</v>
      </c>
      <c r="H2003" s="1">
        <v>43913</v>
      </c>
      <c r="I2003" t="str">
        <f t="shared" si="63"/>
        <v>43913</v>
      </c>
      <c r="J2003" t="str">
        <f t="shared" si="64"/>
        <v>43913IringaGreen Gram</v>
      </c>
      <c r="K2003">
        <v>128</v>
      </c>
      <c r="L2003">
        <v>109</v>
      </c>
      <c r="M2003" t="s">
        <v>5</v>
      </c>
      <c r="N2003" t="s">
        <v>6</v>
      </c>
      <c r="O2003">
        <v>1</v>
      </c>
      <c r="P2003" s="1">
        <v>43923.057708333334</v>
      </c>
    </row>
    <row r="2004" spans="1:16" x14ac:dyDescent="0.25">
      <c r="A2004">
        <v>529259</v>
      </c>
      <c r="B2004" t="s">
        <v>0</v>
      </c>
      <c r="C2004" t="s">
        <v>19</v>
      </c>
      <c r="D2004" t="s">
        <v>11</v>
      </c>
      <c r="E2004" t="s">
        <v>22</v>
      </c>
      <c r="F2004" t="s">
        <v>23</v>
      </c>
      <c r="G2004" t="s">
        <v>23</v>
      </c>
      <c r="H2004" s="1">
        <v>43913</v>
      </c>
      <c r="I2004" t="str">
        <f t="shared" si="63"/>
        <v>43913</v>
      </c>
      <c r="J2004" t="str">
        <f t="shared" si="64"/>
        <v>43913KoberoRice</v>
      </c>
      <c r="K2004">
        <v>106</v>
      </c>
      <c r="L2004">
        <v>101</v>
      </c>
      <c r="M2004" t="s">
        <v>5</v>
      </c>
      <c r="N2004" t="s">
        <v>6</v>
      </c>
      <c r="O2004">
        <v>1</v>
      </c>
      <c r="P2004" s="1">
        <v>43923.057719907411</v>
      </c>
    </row>
    <row r="2005" spans="1:16" x14ac:dyDescent="0.25">
      <c r="A2005">
        <v>529266</v>
      </c>
      <c r="B2005" t="s">
        <v>0</v>
      </c>
      <c r="C2005" t="s">
        <v>45</v>
      </c>
      <c r="D2005" t="s">
        <v>41</v>
      </c>
      <c r="E2005" t="s">
        <v>9</v>
      </c>
      <c r="F2005" t="s">
        <v>20</v>
      </c>
      <c r="G2005" t="s">
        <v>21</v>
      </c>
      <c r="H2005" s="1">
        <v>43913</v>
      </c>
      <c r="I2005" t="str">
        <f t="shared" si="63"/>
        <v>43913</v>
      </c>
      <c r="J2005" t="str">
        <f t="shared" si="64"/>
        <v>43913IringaMillet Grain</v>
      </c>
      <c r="K2005">
        <v>68</v>
      </c>
      <c r="L2005">
        <v>59</v>
      </c>
      <c r="M2005" t="s">
        <v>5</v>
      </c>
      <c r="N2005" t="s">
        <v>6</v>
      </c>
      <c r="O2005">
        <v>1</v>
      </c>
      <c r="P2005" s="1">
        <v>43923.057766203703</v>
      </c>
    </row>
    <row r="2006" spans="1:16" x14ac:dyDescent="0.25">
      <c r="A2006">
        <v>529296</v>
      </c>
      <c r="B2006" t="s">
        <v>0</v>
      </c>
      <c r="C2006" t="s">
        <v>19</v>
      </c>
      <c r="D2006" t="s">
        <v>11</v>
      </c>
      <c r="E2006" t="s">
        <v>13</v>
      </c>
      <c r="F2006" t="s">
        <v>13</v>
      </c>
      <c r="G2006" t="s">
        <v>14</v>
      </c>
      <c r="H2006" s="1">
        <v>43913</v>
      </c>
      <c r="I2006" t="str">
        <f t="shared" si="63"/>
        <v>43913</v>
      </c>
      <c r="J2006" t="str">
        <f t="shared" si="64"/>
        <v>43913KoberoMixed Beans</v>
      </c>
      <c r="K2006">
        <v>73</v>
      </c>
      <c r="L2006">
        <v>67</v>
      </c>
      <c r="M2006" t="s">
        <v>5</v>
      </c>
      <c r="N2006" t="s">
        <v>6</v>
      </c>
      <c r="O2006">
        <v>1</v>
      </c>
      <c r="P2006" s="1">
        <v>43923.058715277781</v>
      </c>
    </row>
    <row r="2007" spans="1:16" x14ac:dyDescent="0.25">
      <c r="A2007">
        <v>529299</v>
      </c>
      <c r="B2007" t="s">
        <v>0</v>
      </c>
      <c r="C2007" t="s">
        <v>43</v>
      </c>
      <c r="D2007" t="s">
        <v>41</v>
      </c>
      <c r="E2007" t="s">
        <v>22</v>
      </c>
      <c r="F2007" t="s">
        <v>23</v>
      </c>
      <c r="G2007" t="s">
        <v>24</v>
      </c>
      <c r="H2007" s="1">
        <v>43913</v>
      </c>
      <c r="I2007" t="str">
        <f t="shared" si="63"/>
        <v>43913</v>
      </c>
      <c r="J2007" t="str">
        <f t="shared" si="64"/>
        <v>43913Dar es salaamImported Rice</v>
      </c>
      <c r="K2007">
        <v>119</v>
      </c>
      <c r="L2007">
        <v>100</v>
      </c>
      <c r="M2007" t="s">
        <v>5</v>
      </c>
      <c r="N2007" t="s">
        <v>6</v>
      </c>
      <c r="O2007">
        <v>1</v>
      </c>
      <c r="P2007" s="1">
        <v>43923.058715277781</v>
      </c>
    </row>
    <row r="2008" spans="1:16" x14ac:dyDescent="0.25">
      <c r="A2008">
        <v>529316</v>
      </c>
      <c r="B2008" t="s">
        <v>0</v>
      </c>
      <c r="C2008" t="s">
        <v>8</v>
      </c>
      <c r="D2008" t="s">
        <v>7</v>
      </c>
      <c r="E2008" t="s">
        <v>9</v>
      </c>
      <c r="F2008" t="s">
        <v>10</v>
      </c>
      <c r="G2008" t="s">
        <v>10</v>
      </c>
      <c r="H2008" s="1">
        <v>43913</v>
      </c>
      <c r="I2008" t="str">
        <f t="shared" si="63"/>
        <v>43913</v>
      </c>
      <c r="J2008" t="str">
        <f t="shared" si="64"/>
        <v>43913RuhengeriWheat</v>
      </c>
      <c r="K2008">
        <v>72</v>
      </c>
      <c r="L2008">
        <v>69</v>
      </c>
      <c r="M2008" t="s">
        <v>5</v>
      </c>
      <c r="N2008" t="s">
        <v>6</v>
      </c>
      <c r="O2008">
        <v>1</v>
      </c>
      <c r="P2008" s="1">
        <v>43923.068657407406</v>
      </c>
    </row>
    <row r="2009" spans="1:16" x14ac:dyDescent="0.25">
      <c r="A2009">
        <v>529317</v>
      </c>
      <c r="B2009" t="s">
        <v>0</v>
      </c>
      <c r="C2009" t="s">
        <v>19</v>
      </c>
      <c r="D2009" t="s">
        <v>11</v>
      </c>
      <c r="E2009" t="s">
        <v>9</v>
      </c>
      <c r="F2009" t="s">
        <v>17</v>
      </c>
      <c r="G2009" t="s">
        <v>18</v>
      </c>
      <c r="H2009" s="1">
        <v>43913</v>
      </c>
      <c r="I2009" t="str">
        <f t="shared" si="63"/>
        <v>43913</v>
      </c>
      <c r="J2009" t="str">
        <f t="shared" si="64"/>
        <v>43913KoberoRed Sorghum</v>
      </c>
      <c r="K2009">
        <v>67</v>
      </c>
      <c r="L2009">
        <v>62</v>
      </c>
      <c r="M2009" t="s">
        <v>5</v>
      </c>
      <c r="N2009" t="s">
        <v>6</v>
      </c>
      <c r="O2009">
        <v>1</v>
      </c>
      <c r="P2009" s="1">
        <v>43923.068657407406</v>
      </c>
    </row>
    <row r="2010" spans="1:16" x14ac:dyDescent="0.25">
      <c r="A2010">
        <v>529327</v>
      </c>
      <c r="B2010" t="s">
        <v>0</v>
      </c>
      <c r="C2010" t="s">
        <v>43</v>
      </c>
      <c r="D2010" t="s">
        <v>41</v>
      </c>
      <c r="E2010" t="s">
        <v>13</v>
      </c>
      <c r="F2010" t="s">
        <v>13</v>
      </c>
      <c r="G2010" t="s">
        <v>28</v>
      </c>
      <c r="H2010" s="1">
        <v>43913</v>
      </c>
      <c r="I2010" t="str">
        <f t="shared" si="63"/>
        <v>43913</v>
      </c>
      <c r="J2010" t="str">
        <f t="shared" si="64"/>
        <v>43913Dar es salaamRed Beans</v>
      </c>
      <c r="K2010">
        <v>103</v>
      </c>
      <c r="L2010">
        <v>100</v>
      </c>
      <c r="M2010" t="s">
        <v>5</v>
      </c>
      <c r="N2010" t="s">
        <v>6</v>
      </c>
      <c r="O2010">
        <v>1</v>
      </c>
      <c r="P2010" s="1">
        <v>43923.068703703706</v>
      </c>
    </row>
    <row r="2011" spans="1:16" x14ac:dyDescent="0.25">
      <c r="A2011">
        <v>529345</v>
      </c>
      <c r="B2011" t="s">
        <v>0</v>
      </c>
      <c r="C2011" t="s">
        <v>45</v>
      </c>
      <c r="D2011" t="s">
        <v>41</v>
      </c>
      <c r="E2011" t="s">
        <v>13</v>
      </c>
      <c r="F2011" t="s">
        <v>13</v>
      </c>
      <c r="G2011" t="s">
        <v>28</v>
      </c>
      <c r="H2011" s="1">
        <v>43913</v>
      </c>
      <c r="I2011" t="str">
        <f t="shared" si="63"/>
        <v>43913</v>
      </c>
      <c r="J2011" t="str">
        <f t="shared" si="64"/>
        <v>43913IringaRed Beans</v>
      </c>
      <c r="K2011">
        <v>68</v>
      </c>
      <c r="L2011">
        <v>50</v>
      </c>
      <c r="M2011" t="s">
        <v>5</v>
      </c>
      <c r="N2011" t="s">
        <v>6</v>
      </c>
      <c r="O2011">
        <v>1</v>
      </c>
      <c r="P2011" s="1">
        <v>43923.068773148145</v>
      </c>
    </row>
    <row r="2012" spans="1:16" x14ac:dyDescent="0.25">
      <c r="A2012">
        <v>529377</v>
      </c>
      <c r="B2012" t="s">
        <v>0</v>
      </c>
      <c r="C2012" t="s">
        <v>36</v>
      </c>
      <c r="D2012" t="s">
        <v>7</v>
      </c>
      <c r="E2012" t="s">
        <v>22</v>
      </c>
      <c r="F2012" t="s">
        <v>23</v>
      </c>
      <c r="G2012" t="s">
        <v>23</v>
      </c>
      <c r="H2012" s="1">
        <v>43913</v>
      </c>
      <c r="I2012" t="str">
        <f t="shared" si="63"/>
        <v>43913</v>
      </c>
      <c r="J2012" t="str">
        <f t="shared" si="64"/>
        <v>43913KimironkoRice</v>
      </c>
      <c r="K2012">
        <v>89</v>
      </c>
      <c r="L2012">
        <v>84</v>
      </c>
      <c r="M2012" t="s">
        <v>5</v>
      </c>
      <c r="N2012" t="s">
        <v>6</v>
      </c>
      <c r="O2012">
        <v>1</v>
      </c>
      <c r="P2012" s="1">
        <v>43923.06890046296</v>
      </c>
    </row>
    <row r="2013" spans="1:16" x14ac:dyDescent="0.25">
      <c r="A2013">
        <v>529384</v>
      </c>
      <c r="B2013" t="s">
        <v>0</v>
      </c>
      <c r="C2013" t="s">
        <v>45</v>
      </c>
      <c r="D2013" t="s">
        <v>41</v>
      </c>
      <c r="E2013" t="s">
        <v>3</v>
      </c>
      <c r="F2013" t="s">
        <v>3</v>
      </c>
      <c r="G2013" t="s">
        <v>4</v>
      </c>
      <c r="H2013" s="1">
        <v>43913</v>
      </c>
      <c r="I2013" t="str">
        <f t="shared" si="63"/>
        <v>43913</v>
      </c>
      <c r="J2013" t="str">
        <f t="shared" si="64"/>
        <v>43913IringaCowpeas</v>
      </c>
      <c r="K2013">
        <v>68</v>
      </c>
      <c r="L2013">
        <v>59</v>
      </c>
      <c r="M2013" t="s">
        <v>5</v>
      </c>
      <c r="N2013" t="s">
        <v>6</v>
      </c>
      <c r="O2013">
        <v>1</v>
      </c>
      <c r="P2013" s="1">
        <v>43923.068923611114</v>
      </c>
    </row>
    <row r="2014" spans="1:16" x14ac:dyDescent="0.25">
      <c r="A2014">
        <v>529386</v>
      </c>
      <c r="B2014" t="s">
        <v>0</v>
      </c>
      <c r="C2014" t="s">
        <v>16</v>
      </c>
      <c r="D2014" t="s">
        <v>7</v>
      </c>
      <c r="E2014" t="s">
        <v>3</v>
      </c>
      <c r="F2014" t="s">
        <v>3</v>
      </c>
      <c r="G2014" t="s">
        <v>15</v>
      </c>
      <c r="H2014" s="1">
        <v>43913</v>
      </c>
      <c r="I2014" t="str">
        <f t="shared" si="63"/>
        <v>43913</v>
      </c>
      <c r="J2014" t="str">
        <f t="shared" si="64"/>
        <v>43913GicumbiGreen Peas</v>
      </c>
      <c r="K2014">
        <v>123</v>
      </c>
      <c r="L2014">
        <v>112</v>
      </c>
      <c r="M2014" t="s">
        <v>5</v>
      </c>
      <c r="N2014" t="s">
        <v>6</v>
      </c>
      <c r="O2014">
        <v>1</v>
      </c>
      <c r="P2014" s="1">
        <v>43923.068923611114</v>
      </c>
    </row>
    <row r="2015" spans="1:16" x14ac:dyDescent="0.25">
      <c r="A2015">
        <v>529389</v>
      </c>
      <c r="B2015" t="s">
        <v>0</v>
      </c>
      <c r="C2015" t="s">
        <v>36</v>
      </c>
      <c r="D2015" t="s">
        <v>7</v>
      </c>
      <c r="E2015" t="s">
        <v>29</v>
      </c>
      <c r="F2015" t="s">
        <v>30</v>
      </c>
      <c r="G2015" t="s">
        <v>31</v>
      </c>
      <c r="H2015" s="1">
        <v>43913</v>
      </c>
      <c r="I2015" t="str">
        <f t="shared" si="63"/>
        <v>43913</v>
      </c>
      <c r="J2015" t="str">
        <f t="shared" si="64"/>
        <v>43913KimironkoDry Maize</v>
      </c>
      <c r="K2015">
        <v>33</v>
      </c>
      <c r="L2015">
        <v>29</v>
      </c>
      <c r="M2015" t="s">
        <v>5</v>
      </c>
      <c r="N2015" t="s">
        <v>6</v>
      </c>
      <c r="O2015">
        <v>1</v>
      </c>
      <c r="P2015" s="1">
        <v>43923.068923611114</v>
      </c>
    </row>
    <row r="2016" spans="1:16" x14ac:dyDescent="0.25">
      <c r="A2016">
        <v>529396</v>
      </c>
      <c r="B2016" t="s">
        <v>0</v>
      </c>
      <c r="C2016" t="s">
        <v>16</v>
      </c>
      <c r="D2016" t="s">
        <v>7</v>
      </c>
      <c r="E2016" t="s">
        <v>9</v>
      </c>
      <c r="F2016" t="s">
        <v>17</v>
      </c>
      <c r="G2016" t="s">
        <v>18</v>
      </c>
      <c r="H2016" s="1">
        <v>43913</v>
      </c>
      <c r="I2016" t="str">
        <f t="shared" si="63"/>
        <v>43913</v>
      </c>
      <c r="J2016" t="str">
        <f t="shared" si="64"/>
        <v>43913GicumbiRed Sorghum</v>
      </c>
      <c r="K2016">
        <v>39</v>
      </c>
      <c r="L2016">
        <v>33</v>
      </c>
      <c r="M2016" t="s">
        <v>5</v>
      </c>
      <c r="N2016" t="s">
        <v>6</v>
      </c>
      <c r="O2016">
        <v>1</v>
      </c>
      <c r="P2016" s="1">
        <v>43923.068958333337</v>
      </c>
    </row>
    <row r="2017" spans="1:16" x14ac:dyDescent="0.25">
      <c r="A2017">
        <v>529400</v>
      </c>
      <c r="B2017" t="s">
        <v>0</v>
      </c>
      <c r="C2017" t="s">
        <v>16</v>
      </c>
      <c r="D2017" t="s">
        <v>7</v>
      </c>
      <c r="E2017" t="s">
        <v>9</v>
      </c>
      <c r="F2017" t="s">
        <v>10</v>
      </c>
      <c r="G2017" t="s">
        <v>10</v>
      </c>
      <c r="H2017" s="1">
        <v>43913</v>
      </c>
      <c r="I2017" t="str">
        <f t="shared" si="63"/>
        <v>43913</v>
      </c>
      <c r="J2017" t="str">
        <f t="shared" si="64"/>
        <v>43913GicumbiWheat</v>
      </c>
      <c r="K2017">
        <v>78</v>
      </c>
      <c r="L2017">
        <v>72</v>
      </c>
      <c r="M2017" t="s">
        <v>5</v>
      </c>
      <c r="N2017" t="s">
        <v>6</v>
      </c>
      <c r="O2017">
        <v>1</v>
      </c>
      <c r="P2017" s="1">
        <v>43923.068969907406</v>
      </c>
    </row>
    <row r="2018" spans="1:16" x14ac:dyDescent="0.25">
      <c r="A2018">
        <v>529430</v>
      </c>
      <c r="B2018" t="s">
        <v>0</v>
      </c>
      <c r="C2018" t="s">
        <v>2</v>
      </c>
      <c r="D2018" t="s">
        <v>1</v>
      </c>
      <c r="E2018" t="s">
        <v>29</v>
      </c>
      <c r="F2018" t="s">
        <v>30</v>
      </c>
      <c r="G2018" t="s">
        <v>31</v>
      </c>
      <c r="H2018" s="1">
        <v>43913</v>
      </c>
      <c r="I2018" t="str">
        <f t="shared" si="63"/>
        <v>43913</v>
      </c>
      <c r="J2018" t="str">
        <f t="shared" si="64"/>
        <v>43913KampalaDry Maize</v>
      </c>
      <c r="K2018">
        <v>33</v>
      </c>
      <c r="L2018">
        <v>25</v>
      </c>
      <c r="M2018" t="s">
        <v>5</v>
      </c>
      <c r="N2018" t="s">
        <v>6</v>
      </c>
      <c r="O2018">
        <v>1</v>
      </c>
      <c r="P2018" s="1">
        <v>43923.069120370368</v>
      </c>
    </row>
    <row r="2019" spans="1:16" x14ac:dyDescent="0.25">
      <c r="A2019">
        <v>529440</v>
      </c>
      <c r="B2019" t="s">
        <v>0</v>
      </c>
      <c r="C2019" t="s">
        <v>45</v>
      </c>
      <c r="D2019" t="s">
        <v>41</v>
      </c>
      <c r="E2019" t="s">
        <v>29</v>
      </c>
      <c r="F2019" t="s">
        <v>30</v>
      </c>
      <c r="G2019" t="s">
        <v>31</v>
      </c>
      <c r="H2019" s="1">
        <v>43913</v>
      </c>
      <c r="I2019" t="str">
        <f t="shared" si="63"/>
        <v>43913</v>
      </c>
      <c r="J2019" t="str">
        <f t="shared" si="64"/>
        <v>43913IringaDry Maize</v>
      </c>
      <c r="K2019">
        <v>30</v>
      </c>
      <c r="L2019">
        <v>25</v>
      </c>
      <c r="M2019" t="s">
        <v>5</v>
      </c>
      <c r="N2019" t="s">
        <v>6</v>
      </c>
      <c r="O2019">
        <v>1</v>
      </c>
      <c r="P2019" s="1">
        <v>43923.069155092591</v>
      </c>
    </row>
    <row r="2020" spans="1:16" x14ac:dyDescent="0.25">
      <c r="A2020">
        <v>529445</v>
      </c>
      <c r="B2020" t="s">
        <v>0</v>
      </c>
      <c r="C2020" t="s">
        <v>45</v>
      </c>
      <c r="D2020" t="s">
        <v>41</v>
      </c>
      <c r="E2020" t="s">
        <v>13</v>
      </c>
      <c r="F2020" t="s">
        <v>13</v>
      </c>
      <c r="G2020" t="s">
        <v>26</v>
      </c>
      <c r="H2020" s="1">
        <v>43913</v>
      </c>
      <c r="I2020" t="str">
        <f t="shared" si="63"/>
        <v>43913</v>
      </c>
      <c r="J2020" t="str">
        <f t="shared" si="64"/>
        <v>43913IringaYellow Beans</v>
      </c>
      <c r="K2020">
        <v>105</v>
      </c>
      <c r="L2020">
        <v>100</v>
      </c>
      <c r="M2020" t="s">
        <v>5</v>
      </c>
      <c r="N2020" t="s">
        <v>6</v>
      </c>
      <c r="O2020">
        <v>1</v>
      </c>
      <c r="P2020" s="1">
        <v>43923.069155092591</v>
      </c>
    </row>
    <row r="2021" spans="1:16" x14ac:dyDescent="0.25">
      <c r="A2021">
        <v>529463</v>
      </c>
      <c r="B2021" t="s">
        <v>0</v>
      </c>
      <c r="C2021" t="s">
        <v>16</v>
      </c>
      <c r="D2021" t="s">
        <v>7</v>
      </c>
      <c r="E2021" t="s">
        <v>13</v>
      </c>
      <c r="F2021" t="s">
        <v>13</v>
      </c>
      <c r="G2021" t="s">
        <v>28</v>
      </c>
      <c r="H2021" s="1">
        <v>43913</v>
      </c>
      <c r="I2021" t="str">
        <f t="shared" si="63"/>
        <v>43913</v>
      </c>
      <c r="J2021" t="str">
        <f t="shared" si="64"/>
        <v>43913GicumbiRed Beans</v>
      </c>
      <c r="K2021">
        <v>72</v>
      </c>
      <c r="L2021">
        <v>67</v>
      </c>
      <c r="M2021" t="s">
        <v>5</v>
      </c>
      <c r="N2021" t="s">
        <v>6</v>
      </c>
      <c r="O2021">
        <v>1</v>
      </c>
      <c r="P2021" s="1">
        <v>43923.069224537037</v>
      </c>
    </row>
    <row r="2022" spans="1:16" x14ac:dyDescent="0.25">
      <c r="A2022">
        <v>529477</v>
      </c>
      <c r="B2022" t="s">
        <v>0</v>
      </c>
      <c r="C2022" t="s">
        <v>8</v>
      </c>
      <c r="D2022" t="s">
        <v>7</v>
      </c>
      <c r="E2022" t="s">
        <v>29</v>
      </c>
      <c r="F2022" t="s">
        <v>30</v>
      </c>
      <c r="G2022" t="s">
        <v>31</v>
      </c>
      <c r="H2022" s="1">
        <v>43913</v>
      </c>
      <c r="I2022" t="str">
        <f t="shared" si="63"/>
        <v>43913</v>
      </c>
      <c r="J2022" t="str">
        <f t="shared" si="64"/>
        <v>43913RuhengeriDry Maize</v>
      </c>
      <c r="K2022">
        <v>33</v>
      </c>
      <c r="L2022">
        <v>30</v>
      </c>
      <c r="M2022" t="s">
        <v>5</v>
      </c>
      <c r="N2022" t="s">
        <v>6</v>
      </c>
      <c r="O2022">
        <v>1</v>
      </c>
      <c r="P2022" s="1">
        <v>43923.06925925926</v>
      </c>
    </row>
    <row r="2023" spans="1:16" x14ac:dyDescent="0.25">
      <c r="A2023">
        <v>530720</v>
      </c>
      <c r="B2023" t="s">
        <v>0</v>
      </c>
      <c r="C2023" t="s">
        <v>33</v>
      </c>
      <c r="D2023" t="s">
        <v>1</v>
      </c>
      <c r="E2023" t="s">
        <v>13</v>
      </c>
      <c r="F2023" t="s">
        <v>13</v>
      </c>
      <c r="G2023" t="s">
        <v>14</v>
      </c>
      <c r="H2023" s="1">
        <v>43913</v>
      </c>
      <c r="I2023" t="str">
        <f t="shared" si="63"/>
        <v>43913</v>
      </c>
      <c r="J2023" t="str">
        <f t="shared" si="64"/>
        <v>43913KabaleMixed Beans</v>
      </c>
      <c r="K2023">
        <v>78</v>
      </c>
      <c r="L2023">
        <v>72</v>
      </c>
      <c r="M2023" t="s">
        <v>5</v>
      </c>
      <c r="N2023" t="s">
        <v>6</v>
      </c>
      <c r="O2023">
        <v>1</v>
      </c>
      <c r="P2023" s="1">
        <v>43928.019699074073</v>
      </c>
    </row>
    <row r="2024" spans="1:16" x14ac:dyDescent="0.25">
      <c r="A2024">
        <v>530721</v>
      </c>
      <c r="B2024" t="s">
        <v>0</v>
      </c>
      <c r="C2024" t="s">
        <v>2</v>
      </c>
      <c r="D2024" t="s">
        <v>1</v>
      </c>
      <c r="E2024" t="s">
        <v>22</v>
      </c>
      <c r="F2024" t="s">
        <v>23</v>
      </c>
      <c r="G2024" t="s">
        <v>23</v>
      </c>
      <c r="H2024" s="1">
        <v>43913</v>
      </c>
      <c r="I2024" t="str">
        <f t="shared" si="63"/>
        <v>43913</v>
      </c>
      <c r="J2024" t="str">
        <f t="shared" si="64"/>
        <v>43913KampalaRice</v>
      </c>
      <c r="K2024">
        <v>105</v>
      </c>
      <c r="L2024">
        <v>97</v>
      </c>
      <c r="M2024" t="s">
        <v>5</v>
      </c>
      <c r="N2024" t="s">
        <v>6</v>
      </c>
      <c r="O2024">
        <v>1</v>
      </c>
      <c r="P2024" s="1">
        <v>43928.01972222222</v>
      </c>
    </row>
    <row r="2025" spans="1:16" x14ac:dyDescent="0.25">
      <c r="A2025">
        <v>530747</v>
      </c>
      <c r="B2025" t="s">
        <v>0</v>
      </c>
      <c r="C2025" t="s">
        <v>2</v>
      </c>
      <c r="D2025" t="s">
        <v>1</v>
      </c>
      <c r="E2025" t="s">
        <v>9</v>
      </c>
      <c r="F2025" t="s">
        <v>17</v>
      </c>
      <c r="G2025" t="s">
        <v>18</v>
      </c>
      <c r="H2025" s="1">
        <v>43913</v>
      </c>
      <c r="I2025" t="str">
        <f t="shared" si="63"/>
        <v>43913</v>
      </c>
      <c r="J2025" t="str">
        <f t="shared" si="64"/>
        <v>43913KampalaRed Sorghum</v>
      </c>
      <c r="K2025">
        <v>36</v>
      </c>
      <c r="L2025">
        <v>25</v>
      </c>
      <c r="M2025" t="s">
        <v>5</v>
      </c>
      <c r="N2025" t="s">
        <v>6</v>
      </c>
      <c r="O2025">
        <v>1</v>
      </c>
      <c r="P2025" s="1">
        <v>43928.019861111112</v>
      </c>
    </row>
    <row r="2026" spans="1:16" x14ac:dyDescent="0.25">
      <c r="A2026">
        <v>530774</v>
      </c>
      <c r="B2026" t="s">
        <v>0</v>
      </c>
      <c r="C2026" t="s">
        <v>2</v>
      </c>
      <c r="D2026" t="s">
        <v>1</v>
      </c>
      <c r="E2026" t="s">
        <v>22</v>
      </c>
      <c r="F2026" t="s">
        <v>23</v>
      </c>
      <c r="G2026" t="s">
        <v>24</v>
      </c>
      <c r="H2026" s="1">
        <v>43913</v>
      </c>
      <c r="I2026" t="str">
        <f t="shared" si="63"/>
        <v>43913</v>
      </c>
      <c r="J2026" t="str">
        <f t="shared" si="64"/>
        <v>43913KampalaImported Rice</v>
      </c>
      <c r="K2026">
        <v>105</v>
      </c>
      <c r="L2026">
        <v>100</v>
      </c>
      <c r="M2026" t="s">
        <v>5</v>
      </c>
      <c r="N2026" t="s">
        <v>6</v>
      </c>
      <c r="O2026">
        <v>1</v>
      </c>
      <c r="P2026" s="1">
        <v>43928.020011574074</v>
      </c>
    </row>
    <row r="2027" spans="1:16" x14ac:dyDescent="0.25">
      <c r="A2027">
        <v>530785</v>
      </c>
      <c r="B2027" t="s">
        <v>0</v>
      </c>
      <c r="C2027" t="s">
        <v>33</v>
      </c>
      <c r="D2027" t="s">
        <v>1</v>
      </c>
      <c r="E2027" t="s">
        <v>13</v>
      </c>
      <c r="F2027" t="s">
        <v>13</v>
      </c>
      <c r="G2027" t="s">
        <v>28</v>
      </c>
      <c r="H2027" s="1">
        <v>43913</v>
      </c>
      <c r="I2027" t="str">
        <f t="shared" si="63"/>
        <v>43913</v>
      </c>
      <c r="J2027" t="str">
        <f t="shared" si="64"/>
        <v>43913KabaleRed Beans</v>
      </c>
      <c r="K2027">
        <v>97</v>
      </c>
      <c r="L2027">
        <v>89</v>
      </c>
      <c r="M2027" t="s">
        <v>5</v>
      </c>
      <c r="N2027" t="s">
        <v>6</v>
      </c>
      <c r="O2027">
        <v>1</v>
      </c>
      <c r="P2027" s="1">
        <v>43928.020092592589</v>
      </c>
    </row>
    <row r="2028" spans="1:16" x14ac:dyDescent="0.25">
      <c r="A2028">
        <v>530793</v>
      </c>
      <c r="B2028" t="s">
        <v>0</v>
      </c>
      <c r="C2028" t="s">
        <v>34</v>
      </c>
      <c r="D2028" t="s">
        <v>1</v>
      </c>
      <c r="E2028" t="s">
        <v>22</v>
      </c>
      <c r="F2028" t="s">
        <v>23</v>
      </c>
      <c r="G2028" t="s">
        <v>23</v>
      </c>
      <c r="H2028" s="1">
        <v>43913</v>
      </c>
      <c r="I2028" t="str">
        <f t="shared" si="63"/>
        <v>43913</v>
      </c>
      <c r="J2028" t="str">
        <f t="shared" si="64"/>
        <v>43913LiraRice</v>
      </c>
      <c r="K2028">
        <v>97</v>
      </c>
      <c r="L2028">
        <v>89</v>
      </c>
      <c r="M2028" t="s">
        <v>5</v>
      </c>
      <c r="N2028" t="s">
        <v>6</v>
      </c>
      <c r="O2028">
        <v>1</v>
      </c>
      <c r="P2028" s="1">
        <v>43928.020266203705</v>
      </c>
    </row>
    <row r="2029" spans="1:16" x14ac:dyDescent="0.25">
      <c r="A2029">
        <v>530806</v>
      </c>
      <c r="B2029" t="s">
        <v>0</v>
      </c>
      <c r="C2029" t="s">
        <v>33</v>
      </c>
      <c r="D2029" t="s">
        <v>1</v>
      </c>
      <c r="E2029" t="s">
        <v>22</v>
      </c>
      <c r="F2029" t="s">
        <v>23</v>
      </c>
      <c r="G2029" t="s">
        <v>24</v>
      </c>
      <c r="H2029" s="1">
        <v>43913</v>
      </c>
      <c r="I2029" t="str">
        <f t="shared" si="63"/>
        <v>43913</v>
      </c>
      <c r="J2029" t="str">
        <f t="shared" si="64"/>
        <v>43913KabaleImported Rice</v>
      </c>
      <c r="K2029">
        <v>111</v>
      </c>
      <c r="L2029">
        <v>97</v>
      </c>
      <c r="M2029" t="s">
        <v>5</v>
      </c>
      <c r="N2029" t="s">
        <v>6</v>
      </c>
      <c r="O2029">
        <v>1</v>
      </c>
      <c r="P2029" s="1">
        <v>43928.020474537036</v>
      </c>
    </row>
    <row r="2030" spans="1:16" x14ac:dyDescent="0.25">
      <c r="A2030">
        <v>530828</v>
      </c>
      <c r="B2030" t="s">
        <v>0</v>
      </c>
      <c r="C2030" t="s">
        <v>38</v>
      </c>
      <c r="D2030" t="s">
        <v>1</v>
      </c>
      <c r="E2030" t="s">
        <v>13</v>
      </c>
      <c r="F2030" t="s">
        <v>13</v>
      </c>
      <c r="G2030" t="s">
        <v>28</v>
      </c>
      <c r="H2030" s="1">
        <v>43913</v>
      </c>
      <c r="I2030" t="str">
        <f t="shared" si="63"/>
        <v>43913</v>
      </c>
      <c r="J2030" t="str">
        <f t="shared" si="64"/>
        <v>43913GuluRed Beans</v>
      </c>
      <c r="K2030">
        <v>97</v>
      </c>
      <c r="L2030">
        <v>89</v>
      </c>
      <c r="M2030" t="s">
        <v>5</v>
      </c>
      <c r="N2030" t="s">
        <v>6</v>
      </c>
      <c r="O2030">
        <v>1</v>
      </c>
      <c r="P2030" s="1">
        <v>43928.020821759259</v>
      </c>
    </row>
    <row r="2031" spans="1:16" x14ac:dyDescent="0.25">
      <c r="A2031">
        <v>530829</v>
      </c>
      <c r="B2031" t="s">
        <v>0</v>
      </c>
      <c r="C2031" t="s">
        <v>33</v>
      </c>
      <c r="D2031" t="s">
        <v>1</v>
      </c>
      <c r="E2031" t="s">
        <v>22</v>
      </c>
      <c r="F2031" t="s">
        <v>23</v>
      </c>
      <c r="G2031" t="s">
        <v>23</v>
      </c>
      <c r="H2031" s="1">
        <v>43913</v>
      </c>
      <c r="I2031" t="str">
        <f t="shared" si="63"/>
        <v>43913</v>
      </c>
      <c r="J2031" t="str">
        <f t="shared" si="64"/>
        <v>43913KabaleRice</v>
      </c>
      <c r="K2031">
        <v>111</v>
      </c>
      <c r="L2031">
        <v>97</v>
      </c>
      <c r="M2031" t="s">
        <v>5</v>
      </c>
      <c r="N2031" t="s">
        <v>6</v>
      </c>
      <c r="O2031">
        <v>1</v>
      </c>
      <c r="P2031" s="1">
        <v>43928.020925925928</v>
      </c>
    </row>
    <row r="2032" spans="1:16" x14ac:dyDescent="0.25">
      <c r="A2032">
        <v>530832</v>
      </c>
      <c r="B2032" t="s">
        <v>0</v>
      </c>
      <c r="C2032" t="s">
        <v>2</v>
      </c>
      <c r="D2032" t="s">
        <v>1</v>
      </c>
      <c r="E2032" t="s">
        <v>9</v>
      </c>
      <c r="F2032" t="s">
        <v>20</v>
      </c>
      <c r="G2032" t="s">
        <v>21</v>
      </c>
      <c r="H2032" s="1">
        <v>43913</v>
      </c>
      <c r="I2032" t="str">
        <f t="shared" si="63"/>
        <v>43913</v>
      </c>
      <c r="J2032" t="str">
        <f t="shared" si="64"/>
        <v>43913KampalaMillet Grain</v>
      </c>
      <c r="K2032">
        <v>50</v>
      </c>
      <c r="L2032">
        <v>43</v>
      </c>
      <c r="M2032" t="s">
        <v>5</v>
      </c>
      <c r="N2032" t="s">
        <v>6</v>
      </c>
      <c r="O2032">
        <v>1</v>
      </c>
      <c r="P2032" s="1">
        <v>43928.021087962959</v>
      </c>
    </row>
    <row r="2033" spans="1:16" x14ac:dyDescent="0.25">
      <c r="A2033">
        <v>530842</v>
      </c>
      <c r="B2033" t="s">
        <v>0</v>
      </c>
      <c r="C2033" t="s">
        <v>32</v>
      </c>
      <c r="D2033" t="s">
        <v>1</v>
      </c>
      <c r="E2033" t="s">
        <v>9</v>
      </c>
      <c r="F2033" t="s">
        <v>17</v>
      </c>
      <c r="G2033" t="s">
        <v>18</v>
      </c>
      <c r="H2033" s="1">
        <v>43913</v>
      </c>
      <c r="I2033" t="str">
        <f t="shared" si="63"/>
        <v>43913</v>
      </c>
      <c r="J2033" t="str">
        <f t="shared" si="64"/>
        <v>43913KapchorwaRed Sorghum</v>
      </c>
      <c r="K2033">
        <v>42</v>
      </c>
      <c r="L2033">
        <v>28</v>
      </c>
      <c r="M2033" t="s">
        <v>5</v>
      </c>
      <c r="N2033" t="s">
        <v>6</v>
      </c>
      <c r="O2033">
        <v>1</v>
      </c>
      <c r="P2033" s="1">
        <v>43928.021331018521</v>
      </c>
    </row>
    <row r="2034" spans="1:16" x14ac:dyDescent="0.25">
      <c r="A2034">
        <v>530862</v>
      </c>
      <c r="B2034" t="s">
        <v>0</v>
      </c>
      <c r="C2034" t="s">
        <v>25</v>
      </c>
      <c r="D2034" t="s">
        <v>1</v>
      </c>
      <c r="E2034" t="s">
        <v>13</v>
      </c>
      <c r="F2034" t="s">
        <v>13</v>
      </c>
      <c r="G2034" t="s">
        <v>14</v>
      </c>
      <c r="H2034" s="1">
        <v>43913</v>
      </c>
      <c r="I2034" t="str">
        <f t="shared" si="63"/>
        <v>43913</v>
      </c>
      <c r="J2034" t="str">
        <f t="shared" si="64"/>
        <v>43913MasindiMixed Beans</v>
      </c>
      <c r="K2034">
        <v>83</v>
      </c>
      <c r="L2034">
        <v>78</v>
      </c>
      <c r="M2034" t="s">
        <v>5</v>
      </c>
      <c r="N2034" t="s">
        <v>6</v>
      </c>
      <c r="O2034">
        <v>1</v>
      </c>
      <c r="P2034" s="1">
        <v>43928.021608796298</v>
      </c>
    </row>
    <row r="2035" spans="1:16" x14ac:dyDescent="0.25">
      <c r="A2035">
        <v>530866</v>
      </c>
      <c r="B2035" t="s">
        <v>0</v>
      </c>
      <c r="C2035" t="s">
        <v>25</v>
      </c>
      <c r="D2035" t="s">
        <v>1</v>
      </c>
      <c r="E2035" t="s">
        <v>13</v>
      </c>
      <c r="F2035" t="s">
        <v>13</v>
      </c>
      <c r="G2035" t="s">
        <v>28</v>
      </c>
      <c r="H2035" s="1">
        <v>43913</v>
      </c>
      <c r="I2035" t="str">
        <f t="shared" si="63"/>
        <v>43913</v>
      </c>
      <c r="J2035" t="str">
        <f t="shared" si="64"/>
        <v>43913MasindiRed Beans</v>
      </c>
      <c r="K2035">
        <v>83</v>
      </c>
      <c r="L2035">
        <v>78</v>
      </c>
      <c r="M2035" t="s">
        <v>5</v>
      </c>
      <c r="N2035" t="s">
        <v>6</v>
      </c>
      <c r="O2035">
        <v>1</v>
      </c>
      <c r="P2035" s="1">
        <v>43928.021643518521</v>
      </c>
    </row>
    <row r="2036" spans="1:16" x14ac:dyDescent="0.25">
      <c r="A2036">
        <v>530871</v>
      </c>
      <c r="B2036" t="s">
        <v>0</v>
      </c>
      <c r="C2036" t="s">
        <v>32</v>
      </c>
      <c r="D2036" t="s">
        <v>1</v>
      </c>
      <c r="E2036" t="s">
        <v>9</v>
      </c>
      <c r="F2036" t="s">
        <v>10</v>
      </c>
      <c r="G2036" t="s">
        <v>10</v>
      </c>
      <c r="H2036" s="1">
        <v>43913</v>
      </c>
      <c r="I2036" t="str">
        <f t="shared" si="63"/>
        <v>43913</v>
      </c>
      <c r="J2036" t="str">
        <f t="shared" si="64"/>
        <v>43913KapchorwaWheat</v>
      </c>
      <c r="K2036">
        <v>42</v>
      </c>
      <c r="L2036">
        <v>28</v>
      </c>
      <c r="M2036" t="s">
        <v>5</v>
      </c>
      <c r="N2036" t="s">
        <v>6</v>
      </c>
      <c r="O2036">
        <v>1</v>
      </c>
      <c r="P2036" s="1">
        <v>43928.021701388891</v>
      </c>
    </row>
    <row r="2037" spans="1:16" x14ac:dyDescent="0.25">
      <c r="A2037">
        <v>530874</v>
      </c>
      <c r="B2037" t="s">
        <v>0</v>
      </c>
      <c r="C2037" t="s">
        <v>32</v>
      </c>
      <c r="D2037" t="s">
        <v>1</v>
      </c>
      <c r="E2037" t="s">
        <v>22</v>
      </c>
      <c r="F2037" t="s">
        <v>23</v>
      </c>
      <c r="G2037" t="s">
        <v>24</v>
      </c>
      <c r="H2037" s="1">
        <v>43913</v>
      </c>
      <c r="I2037" t="str">
        <f t="shared" si="63"/>
        <v>43913</v>
      </c>
      <c r="J2037" t="str">
        <f t="shared" si="64"/>
        <v>43913KapchorwaImported Rice</v>
      </c>
      <c r="K2037">
        <v>111</v>
      </c>
      <c r="L2037">
        <v>97</v>
      </c>
      <c r="M2037" t="s">
        <v>5</v>
      </c>
      <c r="N2037" t="s">
        <v>6</v>
      </c>
      <c r="O2037">
        <v>1</v>
      </c>
      <c r="P2037" s="1">
        <v>43928.021724537037</v>
      </c>
    </row>
    <row r="2038" spans="1:16" x14ac:dyDescent="0.25">
      <c r="A2038">
        <v>530875</v>
      </c>
      <c r="B2038" t="s">
        <v>0</v>
      </c>
      <c r="C2038" t="s">
        <v>25</v>
      </c>
      <c r="D2038" t="s">
        <v>1</v>
      </c>
      <c r="E2038" t="s">
        <v>22</v>
      </c>
      <c r="F2038" t="s">
        <v>23</v>
      </c>
      <c r="G2038" t="s">
        <v>23</v>
      </c>
      <c r="H2038" s="1">
        <v>43913</v>
      </c>
      <c r="I2038" t="str">
        <f t="shared" si="63"/>
        <v>43913</v>
      </c>
      <c r="J2038" t="str">
        <f t="shared" si="64"/>
        <v>43913MasindiRice</v>
      </c>
      <c r="K2038">
        <v>105</v>
      </c>
      <c r="L2038">
        <v>97</v>
      </c>
      <c r="M2038" t="s">
        <v>5</v>
      </c>
      <c r="N2038" t="s">
        <v>6</v>
      </c>
      <c r="O2038">
        <v>1</v>
      </c>
      <c r="P2038" s="1">
        <v>43928.021724537037</v>
      </c>
    </row>
    <row r="2039" spans="1:16" x14ac:dyDescent="0.25">
      <c r="A2039">
        <v>530876</v>
      </c>
      <c r="B2039" t="s">
        <v>0</v>
      </c>
      <c r="C2039" t="s">
        <v>38</v>
      </c>
      <c r="D2039" t="s">
        <v>1</v>
      </c>
      <c r="E2039" t="s">
        <v>22</v>
      </c>
      <c r="F2039" t="s">
        <v>23</v>
      </c>
      <c r="G2039" t="s">
        <v>23</v>
      </c>
      <c r="H2039" s="1">
        <v>43913</v>
      </c>
      <c r="I2039" t="str">
        <f t="shared" si="63"/>
        <v>43913</v>
      </c>
      <c r="J2039" t="str">
        <f t="shared" si="64"/>
        <v>43913GuluRice</v>
      </c>
      <c r="K2039">
        <v>105</v>
      </c>
      <c r="L2039">
        <v>97</v>
      </c>
      <c r="M2039" t="s">
        <v>5</v>
      </c>
      <c r="N2039" t="s">
        <v>6</v>
      </c>
      <c r="O2039">
        <v>1</v>
      </c>
      <c r="P2039" s="1">
        <v>43928.021736111114</v>
      </c>
    </row>
    <row r="2040" spans="1:16" x14ac:dyDescent="0.25">
      <c r="A2040">
        <v>530902</v>
      </c>
      <c r="B2040" t="s">
        <v>0</v>
      </c>
      <c r="C2040" t="s">
        <v>32</v>
      </c>
      <c r="D2040" t="s">
        <v>1</v>
      </c>
      <c r="E2040" t="s">
        <v>22</v>
      </c>
      <c r="F2040" t="s">
        <v>23</v>
      </c>
      <c r="G2040" t="s">
        <v>23</v>
      </c>
      <c r="H2040" s="1">
        <v>43913</v>
      </c>
      <c r="I2040" t="str">
        <f t="shared" si="63"/>
        <v>43913</v>
      </c>
      <c r="J2040" t="str">
        <f t="shared" si="64"/>
        <v>43913KapchorwaRice</v>
      </c>
      <c r="K2040">
        <v>97</v>
      </c>
      <c r="L2040">
        <v>89</v>
      </c>
      <c r="M2040" t="s">
        <v>5</v>
      </c>
      <c r="N2040" t="s">
        <v>6</v>
      </c>
      <c r="O2040">
        <v>1</v>
      </c>
      <c r="P2040" s="1">
        <v>43928.022141203706</v>
      </c>
    </row>
    <row r="2041" spans="1:16" x14ac:dyDescent="0.25">
      <c r="A2041">
        <v>530904</v>
      </c>
      <c r="B2041" t="s">
        <v>0</v>
      </c>
      <c r="C2041" t="s">
        <v>25</v>
      </c>
      <c r="D2041" t="s">
        <v>1</v>
      </c>
      <c r="E2041" t="s">
        <v>22</v>
      </c>
      <c r="F2041" t="s">
        <v>23</v>
      </c>
      <c r="G2041" t="s">
        <v>24</v>
      </c>
      <c r="H2041" s="1">
        <v>43913</v>
      </c>
      <c r="I2041" t="str">
        <f t="shared" si="63"/>
        <v>43913</v>
      </c>
      <c r="J2041" t="str">
        <f t="shared" si="64"/>
        <v>43913MasindiImported Rice</v>
      </c>
      <c r="K2041">
        <v>111</v>
      </c>
      <c r="L2041">
        <v>100</v>
      </c>
      <c r="M2041" t="s">
        <v>5</v>
      </c>
      <c r="N2041" t="s">
        <v>6</v>
      </c>
      <c r="O2041">
        <v>1</v>
      </c>
      <c r="P2041" s="1">
        <v>43928.022175925929</v>
      </c>
    </row>
    <row r="2042" spans="1:16" x14ac:dyDescent="0.25">
      <c r="A2042">
        <v>530923</v>
      </c>
      <c r="B2042" t="s">
        <v>0</v>
      </c>
      <c r="C2042" t="s">
        <v>33</v>
      </c>
      <c r="D2042" t="s">
        <v>1</v>
      </c>
      <c r="E2042" t="s">
        <v>9</v>
      </c>
      <c r="F2042" t="s">
        <v>17</v>
      </c>
      <c r="G2042" t="s">
        <v>18</v>
      </c>
      <c r="H2042" s="1">
        <v>43913</v>
      </c>
      <c r="I2042" t="str">
        <f t="shared" si="63"/>
        <v>43913</v>
      </c>
      <c r="J2042" t="str">
        <f t="shared" si="64"/>
        <v>43913KabaleRed Sorghum</v>
      </c>
      <c r="K2042">
        <v>42</v>
      </c>
      <c r="L2042">
        <v>33</v>
      </c>
      <c r="M2042" t="s">
        <v>5</v>
      </c>
      <c r="N2042" t="s">
        <v>6</v>
      </c>
      <c r="O2042">
        <v>1</v>
      </c>
      <c r="P2042" s="1">
        <v>43928.022407407407</v>
      </c>
    </row>
    <row r="2043" spans="1:16" x14ac:dyDescent="0.25">
      <c r="A2043">
        <v>530928</v>
      </c>
      <c r="B2043" t="s">
        <v>0</v>
      </c>
      <c r="C2043" t="s">
        <v>38</v>
      </c>
      <c r="D2043" t="s">
        <v>1</v>
      </c>
      <c r="E2043" t="s">
        <v>9</v>
      </c>
      <c r="F2043" t="s">
        <v>20</v>
      </c>
      <c r="G2043" t="s">
        <v>21</v>
      </c>
      <c r="H2043" s="1">
        <v>43913</v>
      </c>
      <c r="I2043" t="str">
        <f t="shared" si="63"/>
        <v>43913</v>
      </c>
      <c r="J2043" t="str">
        <f t="shared" si="64"/>
        <v>43913GuluMillet Grain</v>
      </c>
      <c r="K2043">
        <v>42</v>
      </c>
      <c r="L2043">
        <v>36</v>
      </c>
      <c r="M2043" t="s">
        <v>5</v>
      </c>
      <c r="N2043" t="s">
        <v>6</v>
      </c>
      <c r="O2043">
        <v>1</v>
      </c>
      <c r="P2043" s="1">
        <v>43928.022476851853</v>
      </c>
    </row>
    <row r="2044" spans="1:16" x14ac:dyDescent="0.25">
      <c r="A2044">
        <v>530956</v>
      </c>
      <c r="B2044" t="s">
        <v>0</v>
      </c>
      <c r="C2044" t="s">
        <v>38</v>
      </c>
      <c r="D2044" t="s">
        <v>1</v>
      </c>
      <c r="E2044" t="s">
        <v>22</v>
      </c>
      <c r="F2044" t="s">
        <v>23</v>
      </c>
      <c r="G2044" t="s">
        <v>24</v>
      </c>
      <c r="H2044" s="1">
        <v>43913</v>
      </c>
      <c r="I2044" t="str">
        <f t="shared" si="63"/>
        <v>43913</v>
      </c>
      <c r="J2044" t="str">
        <f t="shared" si="64"/>
        <v>43913GuluImported Rice</v>
      </c>
      <c r="K2044">
        <v>105</v>
      </c>
      <c r="L2044">
        <v>100</v>
      </c>
      <c r="M2044" t="s">
        <v>5</v>
      </c>
      <c r="N2044" t="s">
        <v>6</v>
      </c>
      <c r="O2044">
        <v>1</v>
      </c>
      <c r="P2044" s="1">
        <v>43928.022824074076</v>
      </c>
    </row>
    <row r="2045" spans="1:16" x14ac:dyDescent="0.25">
      <c r="A2045">
        <v>533702</v>
      </c>
      <c r="B2045" t="s">
        <v>0</v>
      </c>
      <c r="C2045" t="s">
        <v>34</v>
      </c>
      <c r="D2045" t="s">
        <v>1</v>
      </c>
      <c r="E2045" t="s">
        <v>22</v>
      </c>
      <c r="F2045" t="s">
        <v>23</v>
      </c>
      <c r="G2045" t="s">
        <v>24</v>
      </c>
      <c r="H2045" s="1">
        <v>43913</v>
      </c>
      <c r="I2045" t="str">
        <f t="shared" si="63"/>
        <v>43913</v>
      </c>
      <c r="J2045" t="str">
        <f t="shared" si="64"/>
        <v>43913LiraImported Rice</v>
      </c>
      <c r="K2045">
        <v>105</v>
      </c>
      <c r="L2045">
        <v>97</v>
      </c>
      <c r="M2045" t="s">
        <v>5</v>
      </c>
      <c r="N2045" t="s">
        <v>6</v>
      </c>
      <c r="O2045">
        <v>1</v>
      </c>
      <c r="P2045" s="1">
        <v>43935.068564814814</v>
      </c>
    </row>
    <row r="2046" spans="1:16" x14ac:dyDescent="0.25">
      <c r="A2046">
        <v>528375</v>
      </c>
      <c r="B2046" t="s">
        <v>0</v>
      </c>
      <c r="C2046" t="s">
        <v>53</v>
      </c>
      <c r="D2046" t="s">
        <v>46</v>
      </c>
      <c r="E2046" t="s">
        <v>49</v>
      </c>
      <c r="F2046" t="s">
        <v>50</v>
      </c>
      <c r="G2046" t="s">
        <v>51</v>
      </c>
      <c r="H2046" s="1">
        <v>43910</v>
      </c>
      <c r="I2046" t="str">
        <f t="shared" si="63"/>
        <v>43910</v>
      </c>
      <c r="J2046" t="str">
        <f t="shared" si="64"/>
        <v>43910MombasaGround Nuts</v>
      </c>
      <c r="K2046">
        <v>148</v>
      </c>
      <c r="L2046">
        <v>143</v>
      </c>
      <c r="M2046" t="s">
        <v>5</v>
      </c>
      <c r="N2046" t="s">
        <v>6</v>
      </c>
      <c r="O2046">
        <v>1</v>
      </c>
      <c r="P2046" s="1">
        <v>43916.482048611113</v>
      </c>
    </row>
    <row r="2047" spans="1:16" x14ac:dyDescent="0.25">
      <c r="A2047">
        <v>528380</v>
      </c>
      <c r="B2047" t="s">
        <v>0</v>
      </c>
      <c r="C2047" t="s">
        <v>48</v>
      </c>
      <c r="D2047" t="s">
        <v>46</v>
      </c>
      <c r="E2047" t="s">
        <v>49</v>
      </c>
      <c r="F2047" t="s">
        <v>50</v>
      </c>
      <c r="G2047" t="s">
        <v>51</v>
      </c>
      <c r="H2047" s="1">
        <v>43910</v>
      </c>
      <c r="I2047" t="str">
        <f t="shared" si="63"/>
        <v>43910</v>
      </c>
      <c r="J2047" t="str">
        <f t="shared" si="64"/>
        <v>43910KitaleGround Nuts</v>
      </c>
      <c r="K2047">
        <v>156</v>
      </c>
      <c r="L2047">
        <v>152</v>
      </c>
      <c r="M2047" t="s">
        <v>5</v>
      </c>
      <c r="N2047" t="s">
        <v>6</v>
      </c>
      <c r="O2047">
        <v>1</v>
      </c>
      <c r="P2047" s="1">
        <v>43916.482071759259</v>
      </c>
    </row>
    <row r="2048" spans="1:16" x14ac:dyDescent="0.25">
      <c r="A2048">
        <v>528382</v>
      </c>
      <c r="B2048" t="s">
        <v>0</v>
      </c>
      <c r="C2048" t="s">
        <v>47</v>
      </c>
      <c r="D2048" t="s">
        <v>46</v>
      </c>
      <c r="E2048" t="s">
        <v>49</v>
      </c>
      <c r="F2048" t="s">
        <v>50</v>
      </c>
      <c r="G2048" t="s">
        <v>51</v>
      </c>
      <c r="H2048" s="1">
        <v>43910</v>
      </c>
      <c r="I2048" t="str">
        <f t="shared" si="63"/>
        <v>43910</v>
      </c>
      <c r="J2048" t="str">
        <f t="shared" si="64"/>
        <v>43910NairobiGround Nuts</v>
      </c>
      <c r="K2048">
        <v>128</v>
      </c>
      <c r="L2048">
        <v>123</v>
      </c>
      <c r="M2048" t="s">
        <v>5</v>
      </c>
      <c r="N2048" t="s">
        <v>6</v>
      </c>
      <c r="O2048">
        <v>1</v>
      </c>
      <c r="P2048" s="1">
        <v>43916.482071759259</v>
      </c>
    </row>
    <row r="2049" spans="1:16" x14ac:dyDescent="0.25">
      <c r="A2049">
        <v>528383</v>
      </c>
      <c r="B2049" t="s">
        <v>0</v>
      </c>
      <c r="C2049" t="s">
        <v>53</v>
      </c>
      <c r="D2049" t="s">
        <v>46</v>
      </c>
      <c r="E2049" t="s">
        <v>13</v>
      </c>
      <c r="F2049" t="s">
        <v>13</v>
      </c>
      <c r="G2049" t="s">
        <v>37</v>
      </c>
      <c r="H2049" s="1">
        <v>43910</v>
      </c>
      <c r="I2049" t="str">
        <f t="shared" si="63"/>
        <v>43910</v>
      </c>
      <c r="J2049" t="str">
        <f t="shared" si="64"/>
        <v>43910MombasaGreen Gram</v>
      </c>
      <c r="K2049">
        <v>79</v>
      </c>
      <c r="L2049">
        <v>76</v>
      </c>
      <c r="M2049" t="s">
        <v>5</v>
      </c>
      <c r="N2049" t="s">
        <v>6</v>
      </c>
      <c r="O2049">
        <v>1</v>
      </c>
      <c r="P2049" s="1">
        <v>43916.482071759259</v>
      </c>
    </row>
    <row r="2050" spans="1:16" x14ac:dyDescent="0.25">
      <c r="A2050">
        <v>528399</v>
      </c>
      <c r="B2050" t="s">
        <v>0</v>
      </c>
      <c r="C2050" t="s">
        <v>48</v>
      </c>
      <c r="D2050" t="s">
        <v>46</v>
      </c>
      <c r="E2050" t="s">
        <v>13</v>
      </c>
      <c r="F2050" t="s">
        <v>13</v>
      </c>
      <c r="G2050" t="s">
        <v>40</v>
      </c>
      <c r="H2050" s="1">
        <v>43910</v>
      </c>
      <c r="I2050" t="str">
        <f t="shared" ref="I2050:I2113" si="65">LEFT(H2050,10)</f>
        <v>43910</v>
      </c>
      <c r="J2050" t="str">
        <f t="shared" si="64"/>
        <v>43910KitaleBlack Beans (Dolichos)</v>
      </c>
      <c r="K2050">
        <v>113</v>
      </c>
      <c r="L2050">
        <v>109</v>
      </c>
      <c r="M2050" t="s">
        <v>5</v>
      </c>
      <c r="N2050" t="s">
        <v>6</v>
      </c>
      <c r="O2050">
        <v>1</v>
      </c>
      <c r="P2050" s="1">
        <v>43916.482106481482</v>
      </c>
    </row>
    <row r="2051" spans="1:16" x14ac:dyDescent="0.25">
      <c r="A2051">
        <v>528414</v>
      </c>
      <c r="B2051" t="s">
        <v>0</v>
      </c>
      <c r="C2051" t="s">
        <v>43</v>
      </c>
      <c r="D2051" t="s">
        <v>41</v>
      </c>
      <c r="E2051" t="s">
        <v>13</v>
      </c>
      <c r="F2051" t="s">
        <v>13</v>
      </c>
      <c r="G2051" t="s">
        <v>37</v>
      </c>
      <c r="H2051" s="1">
        <v>43910</v>
      </c>
      <c r="I2051" t="str">
        <f t="shared" si="65"/>
        <v>43910</v>
      </c>
      <c r="J2051" t="str">
        <f t="shared" si="64"/>
        <v>43910Dar es salaamGreen Gram</v>
      </c>
      <c r="K2051">
        <v>122</v>
      </c>
      <c r="L2051">
        <v>109</v>
      </c>
      <c r="M2051" t="s">
        <v>5</v>
      </c>
      <c r="N2051" t="s">
        <v>6</v>
      </c>
      <c r="O2051">
        <v>1</v>
      </c>
      <c r="P2051" s="1">
        <v>43916.482141203705</v>
      </c>
    </row>
    <row r="2052" spans="1:16" x14ac:dyDescent="0.25">
      <c r="A2052">
        <v>528423</v>
      </c>
      <c r="B2052" t="s">
        <v>0</v>
      </c>
      <c r="C2052" t="s">
        <v>53</v>
      </c>
      <c r="D2052" t="s">
        <v>46</v>
      </c>
      <c r="E2052" t="s">
        <v>13</v>
      </c>
      <c r="F2052" t="s">
        <v>13</v>
      </c>
      <c r="G2052" t="s">
        <v>40</v>
      </c>
      <c r="H2052" s="1">
        <v>43910</v>
      </c>
      <c r="I2052" t="str">
        <f t="shared" si="65"/>
        <v>43910</v>
      </c>
      <c r="J2052" t="str">
        <f t="shared" si="64"/>
        <v>43910MombasaBlack Beans (Dolichos)</v>
      </c>
      <c r="K2052">
        <v>146</v>
      </c>
      <c r="L2052">
        <v>142</v>
      </c>
      <c r="M2052" t="s">
        <v>5</v>
      </c>
      <c r="N2052" t="s">
        <v>6</v>
      </c>
      <c r="O2052">
        <v>1</v>
      </c>
      <c r="P2052" s="1">
        <v>43916.482164351852</v>
      </c>
    </row>
    <row r="2053" spans="1:16" x14ac:dyDescent="0.25">
      <c r="A2053">
        <v>528436</v>
      </c>
      <c r="B2053" t="s">
        <v>0</v>
      </c>
      <c r="C2053" t="s">
        <v>44</v>
      </c>
      <c r="D2053" t="s">
        <v>41</v>
      </c>
      <c r="E2053" t="s">
        <v>13</v>
      </c>
      <c r="F2053" t="s">
        <v>13</v>
      </c>
      <c r="G2053" t="s">
        <v>37</v>
      </c>
      <c r="H2053" s="1">
        <v>43910</v>
      </c>
      <c r="I2053" t="str">
        <f t="shared" si="65"/>
        <v>43910</v>
      </c>
      <c r="J2053" t="str">
        <f t="shared" si="64"/>
        <v>43910ArushaGreen Gram</v>
      </c>
      <c r="K2053">
        <v>91</v>
      </c>
      <c r="L2053">
        <v>77</v>
      </c>
      <c r="M2053" t="s">
        <v>5</v>
      </c>
      <c r="N2053" t="s">
        <v>6</v>
      </c>
      <c r="O2053">
        <v>1</v>
      </c>
      <c r="P2053" s="1">
        <v>43916.482187499998</v>
      </c>
    </row>
    <row r="2054" spans="1:16" x14ac:dyDescent="0.25">
      <c r="A2054">
        <v>528439</v>
      </c>
      <c r="B2054" t="s">
        <v>0</v>
      </c>
      <c r="C2054" t="s">
        <v>47</v>
      </c>
      <c r="D2054" t="s">
        <v>46</v>
      </c>
      <c r="E2054" t="s">
        <v>13</v>
      </c>
      <c r="F2054" t="s">
        <v>13</v>
      </c>
      <c r="G2054" t="s">
        <v>37</v>
      </c>
      <c r="H2054" s="1">
        <v>43910</v>
      </c>
      <c r="I2054" t="str">
        <f t="shared" si="65"/>
        <v>43910</v>
      </c>
      <c r="J2054" t="str">
        <f t="shared" si="64"/>
        <v>43910NairobiGreen Gram</v>
      </c>
      <c r="K2054">
        <v>123</v>
      </c>
      <c r="L2054">
        <v>121</v>
      </c>
      <c r="M2054" t="s">
        <v>5</v>
      </c>
      <c r="N2054" t="s">
        <v>6</v>
      </c>
      <c r="O2054">
        <v>1</v>
      </c>
      <c r="P2054" s="1">
        <v>43916.482199074075</v>
      </c>
    </row>
    <row r="2055" spans="1:16" x14ac:dyDescent="0.25">
      <c r="A2055">
        <v>528454</v>
      </c>
      <c r="B2055" t="s">
        <v>0</v>
      </c>
      <c r="C2055" t="s">
        <v>47</v>
      </c>
      <c r="D2055" t="s">
        <v>46</v>
      </c>
      <c r="E2055" t="s">
        <v>13</v>
      </c>
      <c r="F2055" t="s">
        <v>13</v>
      </c>
      <c r="G2055" t="s">
        <v>40</v>
      </c>
      <c r="H2055" s="1">
        <v>43910</v>
      </c>
      <c r="I2055" t="str">
        <f t="shared" si="65"/>
        <v>43910</v>
      </c>
      <c r="J2055" t="str">
        <f t="shared" si="64"/>
        <v>43910NairobiBlack Beans (Dolichos)</v>
      </c>
      <c r="K2055">
        <v>146</v>
      </c>
      <c r="L2055">
        <v>144</v>
      </c>
      <c r="M2055" t="s">
        <v>5</v>
      </c>
      <c r="N2055" t="s">
        <v>6</v>
      </c>
      <c r="O2055">
        <v>1</v>
      </c>
      <c r="P2055" s="1">
        <v>43916.482222222221</v>
      </c>
    </row>
    <row r="2056" spans="1:16" x14ac:dyDescent="0.25">
      <c r="A2056">
        <v>528462</v>
      </c>
      <c r="B2056" t="s">
        <v>0</v>
      </c>
      <c r="C2056" t="s">
        <v>43</v>
      </c>
      <c r="D2056" t="s">
        <v>41</v>
      </c>
      <c r="E2056" t="s">
        <v>3</v>
      </c>
      <c r="F2056" t="s">
        <v>3</v>
      </c>
      <c r="G2056" t="s">
        <v>4</v>
      </c>
      <c r="H2056" s="1">
        <v>43910</v>
      </c>
      <c r="I2056" t="str">
        <f t="shared" si="65"/>
        <v>43910</v>
      </c>
      <c r="J2056" t="str">
        <f t="shared" si="64"/>
        <v>43910Dar es salaamCowpeas</v>
      </c>
      <c r="K2056">
        <v>82</v>
      </c>
      <c r="L2056">
        <v>73</v>
      </c>
      <c r="M2056" t="s">
        <v>5</v>
      </c>
      <c r="N2056" t="s">
        <v>6</v>
      </c>
      <c r="O2056">
        <v>1</v>
      </c>
      <c r="P2056" s="1">
        <v>43916.482233796298</v>
      </c>
    </row>
    <row r="2057" spans="1:16" x14ac:dyDescent="0.25">
      <c r="A2057">
        <v>528489</v>
      </c>
      <c r="B2057" t="s">
        <v>0</v>
      </c>
      <c r="C2057" t="s">
        <v>44</v>
      </c>
      <c r="D2057" t="s">
        <v>41</v>
      </c>
      <c r="E2057" t="s">
        <v>3</v>
      </c>
      <c r="F2057" t="s">
        <v>3</v>
      </c>
      <c r="G2057" t="s">
        <v>4</v>
      </c>
      <c r="H2057" s="1">
        <v>43910</v>
      </c>
      <c r="I2057" t="str">
        <f t="shared" si="65"/>
        <v>43910</v>
      </c>
      <c r="J2057" t="str">
        <f t="shared" si="64"/>
        <v>43910ArushaCowpeas</v>
      </c>
      <c r="K2057">
        <v>70</v>
      </c>
      <c r="L2057">
        <v>63</v>
      </c>
      <c r="M2057" t="s">
        <v>5</v>
      </c>
      <c r="N2057" t="s">
        <v>6</v>
      </c>
      <c r="O2057">
        <v>1</v>
      </c>
      <c r="P2057" s="1">
        <v>43916.48228009259</v>
      </c>
    </row>
    <row r="2058" spans="1:16" x14ac:dyDescent="0.25">
      <c r="A2058">
        <v>528494</v>
      </c>
      <c r="B2058" t="s">
        <v>0</v>
      </c>
      <c r="C2058" t="s">
        <v>45</v>
      </c>
      <c r="D2058" t="s">
        <v>41</v>
      </c>
      <c r="E2058" t="s">
        <v>13</v>
      </c>
      <c r="F2058" t="s">
        <v>13</v>
      </c>
      <c r="G2058" t="s">
        <v>37</v>
      </c>
      <c r="H2058" s="1">
        <v>43910</v>
      </c>
      <c r="I2058" t="str">
        <f t="shared" si="65"/>
        <v>43910</v>
      </c>
      <c r="J2058" t="str">
        <f t="shared" si="64"/>
        <v>43910IringaGreen Gram</v>
      </c>
      <c r="K2058">
        <v>127</v>
      </c>
      <c r="L2058">
        <v>109</v>
      </c>
      <c r="M2058" t="s">
        <v>5</v>
      </c>
      <c r="N2058" t="s">
        <v>6</v>
      </c>
      <c r="O2058">
        <v>1</v>
      </c>
      <c r="P2058" s="1">
        <v>43916.48228009259</v>
      </c>
    </row>
    <row r="2059" spans="1:16" x14ac:dyDescent="0.25">
      <c r="A2059">
        <v>528749</v>
      </c>
      <c r="B2059" t="s">
        <v>0</v>
      </c>
      <c r="C2059" t="s">
        <v>43</v>
      </c>
      <c r="D2059" t="s">
        <v>41</v>
      </c>
      <c r="E2059" t="s">
        <v>13</v>
      </c>
      <c r="F2059" t="s">
        <v>13</v>
      </c>
      <c r="G2059" t="s">
        <v>26</v>
      </c>
      <c r="H2059" s="1">
        <v>43910</v>
      </c>
      <c r="I2059" t="str">
        <f t="shared" si="65"/>
        <v>43910</v>
      </c>
      <c r="J2059" t="str">
        <f t="shared" si="64"/>
        <v>43910Dar es salaamYellow Beans</v>
      </c>
      <c r="K2059">
        <v>127</v>
      </c>
      <c r="L2059">
        <v>118</v>
      </c>
      <c r="M2059" t="s">
        <v>5</v>
      </c>
      <c r="N2059" t="s">
        <v>6</v>
      </c>
      <c r="O2059">
        <v>1</v>
      </c>
      <c r="P2059" s="1">
        <v>43923.054479166669</v>
      </c>
    </row>
    <row r="2060" spans="1:16" x14ac:dyDescent="0.25">
      <c r="A2060">
        <v>528755</v>
      </c>
      <c r="B2060" t="s">
        <v>0</v>
      </c>
      <c r="C2060" t="s">
        <v>53</v>
      </c>
      <c r="D2060" t="s">
        <v>46</v>
      </c>
      <c r="E2060" t="s">
        <v>3</v>
      </c>
      <c r="F2060" t="s">
        <v>3</v>
      </c>
      <c r="G2060" t="s">
        <v>4</v>
      </c>
      <c r="H2060" s="1">
        <v>43910</v>
      </c>
      <c r="I2060" t="str">
        <f t="shared" si="65"/>
        <v>43910</v>
      </c>
      <c r="J2060" t="str">
        <f t="shared" si="64"/>
        <v>43910MombasaCowpeas</v>
      </c>
      <c r="K2060">
        <v>43</v>
      </c>
      <c r="L2060">
        <v>37</v>
      </c>
      <c r="M2060" t="s">
        <v>5</v>
      </c>
      <c r="N2060" t="s">
        <v>6</v>
      </c>
      <c r="O2060">
        <v>1</v>
      </c>
      <c r="P2060" s="1">
        <v>43923.054502314815</v>
      </c>
    </row>
    <row r="2061" spans="1:16" x14ac:dyDescent="0.25">
      <c r="A2061">
        <v>528760</v>
      </c>
      <c r="B2061" t="s">
        <v>0</v>
      </c>
      <c r="C2061" t="s">
        <v>43</v>
      </c>
      <c r="D2061" t="s">
        <v>41</v>
      </c>
      <c r="E2061" t="s">
        <v>3</v>
      </c>
      <c r="F2061" t="s">
        <v>3</v>
      </c>
      <c r="G2061" t="s">
        <v>15</v>
      </c>
      <c r="H2061" s="1">
        <v>43910</v>
      </c>
      <c r="I2061" t="str">
        <f t="shared" si="65"/>
        <v>43910</v>
      </c>
      <c r="J2061" t="str">
        <f t="shared" ref="J2061:J2124" si="66">I2061&amp;C2061&amp;G2061</f>
        <v>43910Dar es salaamGreen Peas</v>
      </c>
      <c r="K2061">
        <v>59</v>
      </c>
      <c r="L2061">
        <v>54</v>
      </c>
      <c r="M2061" t="s">
        <v>5</v>
      </c>
      <c r="N2061" t="s">
        <v>6</v>
      </c>
      <c r="O2061">
        <v>1</v>
      </c>
      <c r="P2061" s="1">
        <v>43923.054513888892</v>
      </c>
    </row>
    <row r="2062" spans="1:16" x14ac:dyDescent="0.25">
      <c r="A2062">
        <v>528767</v>
      </c>
      <c r="B2062" t="s">
        <v>0</v>
      </c>
      <c r="C2062" t="s">
        <v>45</v>
      </c>
      <c r="D2062" t="s">
        <v>41</v>
      </c>
      <c r="E2062" t="s">
        <v>3</v>
      </c>
      <c r="F2062" t="s">
        <v>3</v>
      </c>
      <c r="G2062" t="s">
        <v>4</v>
      </c>
      <c r="H2062" s="1">
        <v>43910</v>
      </c>
      <c r="I2062" t="str">
        <f t="shared" si="65"/>
        <v>43910</v>
      </c>
      <c r="J2062" t="str">
        <f t="shared" si="66"/>
        <v>43910IringaCowpeas</v>
      </c>
      <c r="K2062">
        <v>68</v>
      </c>
      <c r="L2062">
        <v>59</v>
      </c>
      <c r="M2062" t="s">
        <v>5</v>
      </c>
      <c r="N2062" t="s">
        <v>6</v>
      </c>
      <c r="O2062">
        <v>1</v>
      </c>
      <c r="P2062" s="1">
        <v>43923.054525462961</v>
      </c>
    </row>
    <row r="2063" spans="1:16" x14ac:dyDescent="0.25">
      <c r="A2063">
        <v>528782</v>
      </c>
      <c r="B2063" t="s">
        <v>0</v>
      </c>
      <c r="C2063" t="s">
        <v>48</v>
      </c>
      <c r="D2063" t="s">
        <v>46</v>
      </c>
      <c r="E2063" t="s">
        <v>29</v>
      </c>
      <c r="F2063" t="s">
        <v>30</v>
      </c>
      <c r="G2063" t="s">
        <v>31</v>
      </c>
      <c r="H2063" s="1">
        <v>43910</v>
      </c>
      <c r="I2063" t="str">
        <f t="shared" si="65"/>
        <v>43910</v>
      </c>
      <c r="J2063" t="str">
        <f t="shared" si="66"/>
        <v>43910KitaleDry Maize</v>
      </c>
      <c r="K2063">
        <v>35</v>
      </c>
      <c r="L2063">
        <v>30</v>
      </c>
      <c r="M2063" t="s">
        <v>5</v>
      </c>
      <c r="N2063" t="s">
        <v>6</v>
      </c>
      <c r="O2063">
        <v>1</v>
      </c>
      <c r="P2063" s="1">
        <v>43923.054560185185</v>
      </c>
    </row>
    <row r="2064" spans="1:16" x14ac:dyDescent="0.25">
      <c r="A2064">
        <v>528799</v>
      </c>
      <c r="B2064" t="s">
        <v>0</v>
      </c>
      <c r="C2064" t="s">
        <v>47</v>
      </c>
      <c r="D2064" t="s">
        <v>46</v>
      </c>
      <c r="E2064" t="s">
        <v>9</v>
      </c>
      <c r="F2064" t="s">
        <v>20</v>
      </c>
      <c r="G2064" t="s">
        <v>21</v>
      </c>
      <c r="H2064" s="1">
        <v>43910</v>
      </c>
      <c r="I2064" t="str">
        <f t="shared" si="65"/>
        <v>43910</v>
      </c>
      <c r="J2064" t="str">
        <f t="shared" si="66"/>
        <v>43910NairobiMillet Grain</v>
      </c>
      <c r="K2064">
        <v>97</v>
      </c>
      <c r="L2064">
        <v>94</v>
      </c>
      <c r="M2064" t="s">
        <v>5</v>
      </c>
      <c r="N2064" t="s">
        <v>6</v>
      </c>
      <c r="O2064">
        <v>1</v>
      </c>
      <c r="P2064" s="1">
        <v>43923.0546412037</v>
      </c>
    </row>
    <row r="2065" spans="1:16" x14ac:dyDescent="0.25">
      <c r="A2065">
        <v>528809</v>
      </c>
      <c r="B2065" t="s">
        <v>0</v>
      </c>
      <c r="C2065" t="s">
        <v>45</v>
      </c>
      <c r="D2065" t="s">
        <v>41</v>
      </c>
      <c r="E2065" t="s">
        <v>13</v>
      </c>
      <c r="F2065" t="s">
        <v>13</v>
      </c>
      <c r="G2065" t="s">
        <v>26</v>
      </c>
      <c r="H2065" s="1">
        <v>43910</v>
      </c>
      <c r="I2065" t="str">
        <f t="shared" si="65"/>
        <v>43910</v>
      </c>
      <c r="J2065" t="str">
        <f t="shared" si="66"/>
        <v>43910IringaYellow Beans</v>
      </c>
      <c r="K2065">
        <v>104</v>
      </c>
      <c r="L2065">
        <v>100</v>
      </c>
      <c r="M2065" t="s">
        <v>5</v>
      </c>
      <c r="N2065" t="s">
        <v>6</v>
      </c>
      <c r="O2065">
        <v>1</v>
      </c>
      <c r="P2065" s="1">
        <v>43923.054675925923</v>
      </c>
    </row>
    <row r="2066" spans="1:16" x14ac:dyDescent="0.25">
      <c r="A2066">
        <v>528821</v>
      </c>
      <c r="B2066" t="s">
        <v>0</v>
      </c>
      <c r="C2066" t="s">
        <v>44</v>
      </c>
      <c r="D2066" t="s">
        <v>41</v>
      </c>
      <c r="E2066" t="s">
        <v>3</v>
      </c>
      <c r="F2066" t="s">
        <v>3</v>
      </c>
      <c r="G2066" t="s">
        <v>15</v>
      </c>
      <c r="H2066" s="1">
        <v>43910</v>
      </c>
      <c r="I2066" t="str">
        <f t="shared" si="65"/>
        <v>43910</v>
      </c>
      <c r="J2066" t="str">
        <f t="shared" si="66"/>
        <v>43910ArushaGreen Peas</v>
      </c>
      <c r="K2066">
        <v>97</v>
      </c>
      <c r="L2066">
        <v>91</v>
      </c>
      <c r="M2066" t="s">
        <v>5</v>
      </c>
      <c r="N2066" t="s">
        <v>6</v>
      </c>
      <c r="O2066">
        <v>1</v>
      </c>
      <c r="P2066" s="1">
        <v>43923.054710648146</v>
      </c>
    </row>
    <row r="2067" spans="1:16" x14ac:dyDescent="0.25">
      <c r="A2067">
        <v>528834</v>
      </c>
      <c r="B2067" t="s">
        <v>0</v>
      </c>
      <c r="C2067" t="s">
        <v>43</v>
      </c>
      <c r="D2067" t="s">
        <v>41</v>
      </c>
      <c r="E2067" t="s">
        <v>22</v>
      </c>
      <c r="F2067" t="s">
        <v>23</v>
      </c>
      <c r="G2067" t="s">
        <v>23</v>
      </c>
      <c r="H2067" s="1">
        <v>43910</v>
      </c>
      <c r="I2067" t="str">
        <f t="shared" si="65"/>
        <v>43910</v>
      </c>
      <c r="J2067" t="str">
        <f t="shared" si="66"/>
        <v>43910Dar es salaamRice</v>
      </c>
      <c r="K2067">
        <v>109</v>
      </c>
      <c r="L2067">
        <v>104</v>
      </c>
      <c r="M2067" t="s">
        <v>5</v>
      </c>
      <c r="N2067" t="s">
        <v>6</v>
      </c>
      <c r="O2067">
        <v>1</v>
      </c>
      <c r="P2067" s="1">
        <v>43923.054780092592</v>
      </c>
    </row>
    <row r="2068" spans="1:16" x14ac:dyDescent="0.25">
      <c r="A2068">
        <v>528884</v>
      </c>
      <c r="B2068" t="s">
        <v>0</v>
      </c>
      <c r="C2068" t="s">
        <v>42</v>
      </c>
      <c r="D2068" t="s">
        <v>41</v>
      </c>
      <c r="E2068" t="s">
        <v>22</v>
      </c>
      <c r="F2068" t="s">
        <v>23</v>
      </c>
      <c r="G2068" t="s">
        <v>23</v>
      </c>
      <c r="H2068" s="1">
        <v>43910</v>
      </c>
      <c r="I2068" t="str">
        <f t="shared" si="65"/>
        <v>43910</v>
      </c>
      <c r="J2068" t="str">
        <f t="shared" si="66"/>
        <v>43910KigomaRice</v>
      </c>
      <c r="K2068">
        <v>95</v>
      </c>
      <c r="L2068">
        <v>82</v>
      </c>
      <c r="M2068" t="s">
        <v>5</v>
      </c>
      <c r="N2068" t="s">
        <v>6</v>
      </c>
      <c r="O2068">
        <v>1</v>
      </c>
      <c r="P2068" s="1">
        <v>43923.054988425924</v>
      </c>
    </row>
    <row r="2069" spans="1:16" x14ac:dyDescent="0.25">
      <c r="A2069">
        <v>528902</v>
      </c>
      <c r="B2069" t="s">
        <v>0</v>
      </c>
      <c r="C2069" t="s">
        <v>44</v>
      </c>
      <c r="D2069" t="s">
        <v>41</v>
      </c>
      <c r="E2069" t="s">
        <v>13</v>
      </c>
      <c r="F2069" t="s">
        <v>13</v>
      </c>
      <c r="G2069" t="s">
        <v>26</v>
      </c>
      <c r="H2069" s="1">
        <v>43910</v>
      </c>
      <c r="I2069" t="str">
        <f t="shared" si="65"/>
        <v>43910</v>
      </c>
      <c r="J2069" t="str">
        <f t="shared" si="66"/>
        <v>43910ArushaYellow Beans</v>
      </c>
      <c r="K2069">
        <v>95</v>
      </c>
      <c r="L2069">
        <v>82</v>
      </c>
      <c r="M2069" t="s">
        <v>5</v>
      </c>
      <c r="N2069" t="s">
        <v>6</v>
      </c>
      <c r="O2069">
        <v>1</v>
      </c>
      <c r="P2069" s="1">
        <v>43923.055092592593</v>
      </c>
    </row>
    <row r="2070" spans="1:16" x14ac:dyDescent="0.25">
      <c r="A2070">
        <v>528923</v>
      </c>
      <c r="B2070" t="s">
        <v>0</v>
      </c>
      <c r="C2070" t="s">
        <v>36</v>
      </c>
      <c r="D2070" t="s">
        <v>7</v>
      </c>
      <c r="E2070" t="s">
        <v>13</v>
      </c>
      <c r="F2070" t="s">
        <v>13</v>
      </c>
      <c r="G2070" t="s">
        <v>26</v>
      </c>
      <c r="H2070" s="1">
        <v>43910</v>
      </c>
      <c r="I2070" t="str">
        <f t="shared" si="65"/>
        <v>43910</v>
      </c>
      <c r="J2070" t="str">
        <f t="shared" si="66"/>
        <v>43910KimironkoYellow Beans</v>
      </c>
      <c r="K2070">
        <v>243</v>
      </c>
      <c r="L2070">
        <v>221</v>
      </c>
      <c r="M2070" t="s">
        <v>5</v>
      </c>
      <c r="N2070" t="s">
        <v>6</v>
      </c>
      <c r="O2070">
        <v>1</v>
      </c>
      <c r="P2070" s="1">
        <v>43923.055150462962</v>
      </c>
    </row>
    <row r="2071" spans="1:16" x14ac:dyDescent="0.25">
      <c r="A2071">
        <v>528967</v>
      </c>
      <c r="B2071" t="s">
        <v>0</v>
      </c>
      <c r="C2071" t="s">
        <v>45</v>
      </c>
      <c r="D2071" t="s">
        <v>41</v>
      </c>
      <c r="E2071" t="s">
        <v>3</v>
      </c>
      <c r="F2071" t="s">
        <v>3</v>
      </c>
      <c r="G2071" t="s">
        <v>15</v>
      </c>
      <c r="H2071" s="1">
        <v>43910</v>
      </c>
      <c r="I2071" t="str">
        <f t="shared" si="65"/>
        <v>43910</v>
      </c>
      <c r="J2071" t="str">
        <f t="shared" si="66"/>
        <v>43910IringaGreen Peas</v>
      </c>
      <c r="K2071">
        <v>159</v>
      </c>
      <c r="L2071">
        <v>136</v>
      </c>
      <c r="M2071" t="s">
        <v>5</v>
      </c>
      <c r="N2071" t="s">
        <v>6</v>
      </c>
      <c r="O2071">
        <v>1</v>
      </c>
      <c r="P2071" s="1">
        <v>43923.055428240739</v>
      </c>
    </row>
    <row r="2072" spans="1:16" x14ac:dyDescent="0.25">
      <c r="A2072">
        <v>528985</v>
      </c>
      <c r="B2072" t="s">
        <v>0</v>
      </c>
      <c r="C2072" t="s">
        <v>42</v>
      </c>
      <c r="D2072" t="s">
        <v>41</v>
      </c>
      <c r="E2072" t="s">
        <v>9</v>
      </c>
      <c r="F2072" t="s">
        <v>10</v>
      </c>
      <c r="G2072" t="s">
        <v>10</v>
      </c>
      <c r="H2072" s="1">
        <v>43910</v>
      </c>
      <c r="I2072" t="str">
        <f t="shared" si="65"/>
        <v>43910</v>
      </c>
      <c r="J2072" t="str">
        <f t="shared" si="66"/>
        <v>43910KigomaWheat</v>
      </c>
      <c r="K2072">
        <v>77</v>
      </c>
      <c r="L2072">
        <v>68</v>
      </c>
      <c r="M2072" t="s">
        <v>5</v>
      </c>
      <c r="N2072" t="s">
        <v>6</v>
      </c>
      <c r="O2072">
        <v>1</v>
      </c>
      <c r="P2072" s="1">
        <v>43923.055567129632</v>
      </c>
    </row>
    <row r="2073" spans="1:16" x14ac:dyDescent="0.25">
      <c r="A2073">
        <v>529017</v>
      </c>
      <c r="B2073" t="s">
        <v>0</v>
      </c>
      <c r="C2073" t="s">
        <v>45</v>
      </c>
      <c r="D2073" t="s">
        <v>41</v>
      </c>
      <c r="E2073" t="s">
        <v>9</v>
      </c>
      <c r="F2073" t="s">
        <v>17</v>
      </c>
      <c r="G2073" t="s">
        <v>18</v>
      </c>
      <c r="H2073" s="1">
        <v>43910</v>
      </c>
      <c r="I2073" t="str">
        <f t="shared" si="65"/>
        <v>43910</v>
      </c>
      <c r="J2073" t="str">
        <f t="shared" si="66"/>
        <v>43910IringaRed Sorghum</v>
      </c>
      <c r="K2073">
        <v>63</v>
      </c>
      <c r="L2073">
        <v>54</v>
      </c>
      <c r="M2073" t="s">
        <v>5</v>
      </c>
      <c r="N2073" t="s">
        <v>6</v>
      </c>
      <c r="O2073">
        <v>1</v>
      </c>
      <c r="P2073" s="1">
        <v>43923.055879629632</v>
      </c>
    </row>
    <row r="2074" spans="1:16" x14ac:dyDescent="0.25">
      <c r="A2074">
        <v>529054</v>
      </c>
      <c r="B2074" t="s">
        <v>0</v>
      </c>
      <c r="C2074" t="s">
        <v>44</v>
      </c>
      <c r="D2074" t="s">
        <v>41</v>
      </c>
      <c r="E2074" t="s">
        <v>13</v>
      </c>
      <c r="F2074" t="s">
        <v>13</v>
      </c>
      <c r="G2074" t="s">
        <v>28</v>
      </c>
      <c r="H2074" s="1">
        <v>43910</v>
      </c>
      <c r="I2074" t="str">
        <f t="shared" si="65"/>
        <v>43910</v>
      </c>
      <c r="J2074" t="str">
        <f t="shared" si="66"/>
        <v>43910ArushaRed Beans</v>
      </c>
      <c r="K2074">
        <v>68</v>
      </c>
      <c r="L2074">
        <v>63</v>
      </c>
      <c r="M2074" t="s">
        <v>5</v>
      </c>
      <c r="N2074" t="s">
        <v>6</v>
      </c>
      <c r="O2074">
        <v>1</v>
      </c>
      <c r="P2074" s="1">
        <v>43923.056122685186</v>
      </c>
    </row>
    <row r="2075" spans="1:16" x14ac:dyDescent="0.25">
      <c r="A2075">
        <v>529070</v>
      </c>
      <c r="B2075" t="s">
        <v>0</v>
      </c>
      <c r="C2075" t="s">
        <v>53</v>
      </c>
      <c r="D2075" t="s">
        <v>46</v>
      </c>
      <c r="E2075" t="s">
        <v>3</v>
      </c>
      <c r="F2075" t="s">
        <v>3</v>
      </c>
      <c r="G2075" t="s">
        <v>15</v>
      </c>
      <c r="H2075" s="1">
        <v>43910</v>
      </c>
      <c r="I2075" t="str">
        <f t="shared" si="65"/>
        <v>43910</v>
      </c>
      <c r="J2075" t="str">
        <f t="shared" si="66"/>
        <v>43910MombasaGreen Peas</v>
      </c>
      <c r="K2075">
        <v>78</v>
      </c>
      <c r="L2075">
        <v>69</v>
      </c>
      <c r="M2075" t="s">
        <v>5</v>
      </c>
      <c r="N2075" t="s">
        <v>6</v>
      </c>
      <c r="O2075">
        <v>1</v>
      </c>
      <c r="P2075" s="1">
        <v>43923.056296296294</v>
      </c>
    </row>
    <row r="2076" spans="1:16" x14ac:dyDescent="0.25">
      <c r="A2076">
        <v>529074</v>
      </c>
      <c r="B2076" t="s">
        <v>0</v>
      </c>
      <c r="C2076" t="s">
        <v>45</v>
      </c>
      <c r="D2076" t="s">
        <v>41</v>
      </c>
      <c r="E2076" t="s">
        <v>9</v>
      </c>
      <c r="F2076" t="s">
        <v>20</v>
      </c>
      <c r="G2076" t="s">
        <v>21</v>
      </c>
      <c r="H2076" s="1">
        <v>43910</v>
      </c>
      <c r="I2076" t="str">
        <f t="shared" si="65"/>
        <v>43910</v>
      </c>
      <c r="J2076" t="str">
        <f t="shared" si="66"/>
        <v>43910IringaMillet Grain</v>
      </c>
      <c r="K2076">
        <v>68</v>
      </c>
      <c r="L2076">
        <v>59</v>
      </c>
      <c r="M2076" t="s">
        <v>5</v>
      </c>
      <c r="N2076" t="s">
        <v>6</v>
      </c>
      <c r="O2076">
        <v>1</v>
      </c>
      <c r="P2076" s="1">
        <v>43923.056296296294</v>
      </c>
    </row>
    <row r="2077" spans="1:16" x14ac:dyDescent="0.25">
      <c r="A2077">
        <v>529086</v>
      </c>
      <c r="B2077" t="s">
        <v>0</v>
      </c>
      <c r="C2077" t="s">
        <v>53</v>
      </c>
      <c r="D2077" t="s">
        <v>46</v>
      </c>
      <c r="E2077" t="s">
        <v>9</v>
      </c>
      <c r="F2077" t="s">
        <v>20</v>
      </c>
      <c r="G2077" t="s">
        <v>21</v>
      </c>
      <c r="H2077" s="1">
        <v>43910</v>
      </c>
      <c r="I2077" t="str">
        <f t="shared" si="65"/>
        <v>43910</v>
      </c>
      <c r="J2077" t="str">
        <f t="shared" si="66"/>
        <v>43910MombasaMillet Grain</v>
      </c>
      <c r="K2077">
        <v>58</v>
      </c>
      <c r="L2077">
        <v>54</v>
      </c>
      <c r="M2077" t="s">
        <v>5</v>
      </c>
      <c r="N2077" t="s">
        <v>6</v>
      </c>
      <c r="O2077">
        <v>1</v>
      </c>
      <c r="P2077" s="1">
        <v>43923.05636574074</v>
      </c>
    </row>
    <row r="2078" spans="1:16" x14ac:dyDescent="0.25">
      <c r="A2078">
        <v>529103</v>
      </c>
      <c r="B2078" t="s">
        <v>0</v>
      </c>
      <c r="C2078" t="s">
        <v>47</v>
      </c>
      <c r="D2078" t="s">
        <v>46</v>
      </c>
      <c r="E2078" t="s">
        <v>3</v>
      </c>
      <c r="F2078" t="s">
        <v>3</v>
      </c>
      <c r="G2078" t="s">
        <v>4</v>
      </c>
      <c r="H2078" s="1">
        <v>43910</v>
      </c>
      <c r="I2078" t="str">
        <f t="shared" si="65"/>
        <v>43910</v>
      </c>
      <c r="J2078" t="str">
        <f t="shared" si="66"/>
        <v>43910NairobiCowpeas</v>
      </c>
      <c r="K2078">
        <v>85</v>
      </c>
      <c r="L2078">
        <v>81</v>
      </c>
      <c r="M2078" t="s">
        <v>5</v>
      </c>
      <c r="N2078" t="s">
        <v>6</v>
      </c>
      <c r="O2078">
        <v>1</v>
      </c>
      <c r="P2078" s="1">
        <v>43923.056481481479</v>
      </c>
    </row>
    <row r="2079" spans="1:16" x14ac:dyDescent="0.25">
      <c r="A2079">
        <v>529136</v>
      </c>
      <c r="B2079" t="s">
        <v>0</v>
      </c>
      <c r="C2079" t="s">
        <v>48</v>
      </c>
      <c r="D2079" t="s">
        <v>46</v>
      </c>
      <c r="E2079" t="s">
        <v>3</v>
      </c>
      <c r="F2079" t="s">
        <v>3</v>
      </c>
      <c r="G2079" t="s">
        <v>15</v>
      </c>
      <c r="H2079" s="1">
        <v>43910</v>
      </c>
      <c r="I2079" t="str">
        <f t="shared" si="65"/>
        <v>43910</v>
      </c>
      <c r="J2079" t="str">
        <f t="shared" si="66"/>
        <v>43910KitaleGreen Peas</v>
      </c>
      <c r="K2079">
        <v>64</v>
      </c>
      <c r="L2079">
        <v>57</v>
      </c>
      <c r="M2079" t="s">
        <v>5</v>
      </c>
      <c r="N2079" t="s">
        <v>6</v>
      </c>
      <c r="O2079">
        <v>1</v>
      </c>
      <c r="P2079" s="1">
        <v>43923.05672453704</v>
      </c>
    </row>
    <row r="2080" spans="1:16" x14ac:dyDescent="0.25">
      <c r="A2080">
        <v>529139</v>
      </c>
      <c r="B2080" t="s">
        <v>0</v>
      </c>
      <c r="C2080" t="s">
        <v>47</v>
      </c>
      <c r="D2080" t="s">
        <v>46</v>
      </c>
      <c r="E2080" t="s">
        <v>3</v>
      </c>
      <c r="F2080" t="s">
        <v>3</v>
      </c>
      <c r="G2080" t="s">
        <v>15</v>
      </c>
      <c r="H2080" s="1">
        <v>43910</v>
      </c>
      <c r="I2080" t="str">
        <f t="shared" si="65"/>
        <v>43910</v>
      </c>
      <c r="J2080" t="str">
        <f t="shared" si="66"/>
        <v>43910NairobiGreen Peas</v>
      </c>
      <c r="K2080">
        <v>59</v>
      </c>
      <c r="L2080">
        <v>57</v>
      </c>
      <c r="M2080" t="s">
        <v>5</v>
      </c>
      <c r="N2080" t="s">
        <v>6</v>
      </c>
      <c r="O2080">
        <v>1</v>
      </c>
      <c r="P2080" s="1">
        <v>43923.05673611111</v>
      </c>
    </row>
    <row r="2081" spans="1:16" x14ac:dyDescent="0.25">
      <c r="A2081">
        <v>529144</v>
      </c>
      <c r="B2081" t="s">
        <v>0</v>
      </c>
      <c r="C2081" t="s">
        <v>42</v>
      </c>
      <c r="D2081" t="s">
        <v>41</v>
      </c>
      <c r="E2081" t="s">
        <v>13</v>
      </c>
      <c r="F2081" t="s">
        <v>13</v>
      </c>
      <c r="G2081" t="s">
        <v>14</v>
      </c>
      <c r="H2081" s="1">
        <v>43910</v>
      </c>
      <c r="I2081" t="str">
        <f t="shared" si="65"/>
        <v>43910</v>
      </c>
      <c r="J2081" t="str">
        <f t="shared" si="66"/>
        <v>43910KigomaMixed Beans</v>
      </c>
      <c r="K2081">
        <v>63</v>
      </c>
      <c r="L2081">
        <v>59</v>
      </c>
      <c r="M2081" t="s">
        <v>5</v>
      </c>
      <c r="N2081" t="s">
        <v>6</v>
      </c>
      <c r="O2081">
        <v>1</v>
      </c>
      <c r="P2081" s="1">
        <v>43923.056770833333</v>
      </c>
    </row>
    <row r="2082" spans="1:16" x14ac:dyDescent="0.25">
      <c r="A2082">
        <v>529155</v>
      </c>
      <c r="B2082" t="s">
        <v>0</v>
      </c>
      <c r="C2082" t="s">
        <v>48</v>
      </c>
      <c r="D2082" t="s">
        <v>46</v>
      </c>
      <c r="E2082" t="s">
        <v>9</v>
      </c>
      <c r="F2082" t="s">
        <v>20</v>
      </c>
      <c r="G2082" t="s">
        <v>21</v>
      </c>
      <c r="H2082" s="1">
        <v>43910</v>
      </c>
      <c r="I2082" t="str">
        <f t="shared" si="65"/>
        <v>43910</v>
      </c>
      <c r="J2082" t="str">
        <f t="shared" si="66"/>
        <v>43910KitaleMillet Grain</v>
      </c>
      <c r="K2082">
        <v>56</v>
      </c>
      <c r="L2082">
        <v>49</v>
      </c>
      <c r="M2082" t="s">
        <v>5</v>
      </c>
      <c r="N2082" t="s">
        <v>6</v>
      </c>
      <c r="O2082">
        <v>1</v>
      </c>
      <c r="P2082" s="1">
        <v>43923.056817129633</v>
      </c>
    </row>
    <row r="2083" spans="1:16" x14ac:dyDescent="0.25">
      <c r="A2083">
        <v>529246</v>
      </c>
      <c r="B2083" t="s">
        <v>0</v>
      </c>
      <c r="C2083" t="s">
        <v>47</v>
      </c>
      <c r="D2083" t="s">
        <v>46</v>
      </c>
      <c r="E2083" t="s">
        <v>29</v>
      </c>
      <c r="F2083" t="s">
        <v>30</v>
      </c>
      <c r="G2083" t="s">
        <v>31</v>
      </c>
      <c r="H2083" s="1">
        <v>43910</v>
      </c>
      <c r="I2083" t="str">
        <f t="shared" si="65"/>
        <v>43910</v>
      </c>
      <c r="J2083" t="str">
        <f t="shared" si="66"/>
        <v>43910NairobiDry Maize</v>
      </c>
      <c r="K2083">
        <v>34</v>
      </c>
      <c r="L2083">
        <v>31</v>
      </c>
      <c r="M2083" t="s">
        <v>5</v>
      </c>
      <c r="N2083" t="s">
        <v>6</v>
      </c>
      <c r="O2083">
        <v>1</v>
      </c>
      <c r="P2083" s="1">
        <v>43923.057662037034</v>
      </c>
    </row>
    <row r="2084" spans="1:16" x14ac:dyDescent="0.25">
      <c r="A2084">
        <v>529250</v>
      </c>
      <c r="B2084" t="s">
        <v>0</v>
      </c>
      <c r="C2084" t="s">
        <v>44</v>
      </c>
      <c r="D2084" t="s">
        <v>41</v>
      </c>
      <c r="E2084" t="s">
        <v>29</v>
      </c>
      <c r="F2084" t="s">
        <v>30</v>
      </c>
      <c r="G2084" t="s">
        <v>31</v>
      </c>
      <c r="H2084" s="1">
        <v>43910</v>
      </c>
      <c r="I2084" t="str">
        <f t="shared" si="65"/>
        <v>43910</v>
      </c>
      <c r="J2084" t="str">
        <f t="shared" si="66"/>
        <v>43910ArushaDry Maize</v>
      </c>
      <c r="K2084">
        <v>29</v>
      </c>
      <c r="L2084">
        <v>25</v>
      </c>
      <c r="M2084" t="s">
        <v>5</v>
      </c>
      <c r="N2084" t="s">
        <v>6</v>
      </c>
      <c r="O2084">
        <v>1</v>
      </c>
      <c r="P2084" s="1">
        <v>43923.057673611111</v>
      </c>
    </row>
    <row r="2085" spans="1:16" x14ac:dyDescent="0.25">
      <c r="A2085">
        <v>529260</v>
      </c>
      <c r="B2085" t="s">
        <v>0</v>
      </c>
      <c r="C2085" t="s">
        <v>48</v>
      </c>
      <c r="D2085" t="s">
        <v>46</v>
      </c>
      <c r="E2085" t="s">
        <v>13</v>
      </c>
      <c r="F2085" t="s">
        <v>13</v>
      </c>
      <c r="G2085" t="s">
        <v>37</v>
      </c>
      <c r="H2085" s="1">
        <v>43910</v>
      </c>
      <c r="I2085" t="str">
        <f t="shared" si="65"/>
        <v>43910</v>
      </c>
      <c r="J2085" t="str">
        <f t="shared" si="66"/>
        <v>43910KitaleGreen Gram</v>
      </c>
      <c r="K2085">
        <v>125</v>
      </c>
      <c r="L2085">
        <v>118</v>
      </c>
      <c r="M2085" t="s">
        <v>5</v>
      </c>
      <c r="N2085" t="s">
        <v>6</v>
      </c>
      <c r="O2085">
        <v>1</v>
      </c>
      <c r="P2085" s="1">
        <v>43923.057719907411</v>
      </c>
    </row>
    <row r="2086" spans="1:16" x14ac:dyDescent="0.25">
      <c r="A2086">
        <v>529322</v>
      </c>
      <c r="B2086" t="s">
        <v>0</v>
      </c>
      <c r="C2086" t="s">
        <v>45</v>
      </c>
      <c r="D2086" t="s">
        <v>41</v>
      </c>
      <c r="E2086" t="s">
        <v>22</v>
      </c>
      <c r="F2086" t="s">
        <v>23</v>
      </c>
      <c r="G2086" t="s">
        <v>23</v>
      </c>
      <c r="H2086" s="1">
        <v>43910</v>
      </c>
      <c r="I2086" t="str">
        <f t="shared" si="65"/>
        <v>43910</v>
      </c>
      <c r="J2086" t="str">
        <f t="shared" si="66"/>
        <v>43910IringaRice</v>
      </c>
      <c r="K2086">
        <v>95</v>
      </c>
      <c r="L2086">
        <v>84</v>
      </c>
      <c r="M2086" t="s">
        <v>5</v>
      </c>
      <c r="N2086" t="s">
        <v>6</v>
      </c>
      <c r="O2086">
        <v>1</v>
      </c>
      <c r="P2086" s="1">
        <v>43923.068680555552</v>
      </c>
    </row>
    <row r="2087" spans="1:16" x14ac:dyDescent="0.25">
      <c r="A2087">
        <v>529329</v>
      </c>
      <c r="B2087" t="s">
        <v>0</v>
      </c>
      <c r="C2087" t="s">
        <v>42</v>
      </c>
      <c r="D2087" t="s">
        <v>41</v>
      </c>
      <c r="E2087" t="s">
        <v>29</v>
      </c>
      <c r="F2087" t="s">
        <v>30</v>
      </c>
      <c r="G2087" t="s">
        <v>31</v>
      </c>
      <c r="H2087" s="1">
        <v>43910</v>
      </c>
      <c r="I2087" t="str">
        <f t="shared" si="65"/>
        <v>43910</v>
      </c>
      <c r="J2087" t="str">
        <f t="shared" si="66"/>
        <v>43910KigomaDry Maize</v>
      </c>
      <c r="K2087">
        <v>68</v>
      </c>
      <c r="L2087">
        <v>45</v>
      </c>
      <c r="M2087" t="s">
        <v>5</v>
      </c>
      <c r="N2087" t="s">
        <v>6</v>
      </c>
      <c r="O2087">
        <v>1</v>
      </c>
      <c r="P2087" s="1">
        <v>43923.068715277775</v>
      </c>
    </row>
    <row r="2088" spans="1:16" x14ac:dyDescent="0.25">
      <c r="A2088">
        <v>529349</v>
      </c>
      <c r="B2088" t="s">
        <v>0</v>
      </c>
      <c r="C2088" t="s">
        <v>43</v>
      </c>
      <c r="D2088" t="s">
        <v>41</v>
      </c>
      <c r="E2088" t="s">
        <v>9</v>
      </c>
      <c r="F2088" t="s">
        <v>10</v>
      </c>
      <c r="G2088" t="s">
        <v>10</v>
      </c>
      <c r="H2088" s="1">
        <v>43910</v>
      </c>
      <c r="I2088" t="str">
        <f t="shared" si="65"/>
        <v>43910</v>
      </c>
      <c r="J2088" t="str">
        <f t="shared" si="66"/>
        <v>43910Dar es salaamWheat</v>
      </c>
      <c r="K2088">
        <v>63</v>
      </c>
      <c r="L2088">
        <v>54</v>
      </c>
      <c r="M2088" t="s">
        <v>5</v>
      </c>
      <c r="N2088" t="s">
        <v>6</v>
      </c>
      <c r="O2088">
        <v>1</v>
      </c>
      <c r="P2088" s="1">
        <v>43923.068784722222</v>
      </c>
    </row>
    <row r="2089" spans="1:16" x14ac:dyDescent="0.25">
      <c r="A2089">
        <v>529353</v>
      </c>
      <c r="B2089" t="s">
        <v>0</v>
      </c>
      <c r="C2089" t="s">
        <v>43</v>
      </c>
      <c r="D2089" t="s">
        <v>41</v>
      </c>
      <c r="E2089" t="s">
        <v>22</v>
      </c>
      <c r="F2089" t="s">
        <v>23</v>
      </c>
      <c r="G2089" t="s">
        <v>24</v>
      </c>
      <c r="H2089" s="1">
        <v>43910</v>
      </c>
      <c r="I2089" t="str">
        <f t="shared" si="65"/>
        <v>43910</v>
      </c>
      <c r="J2089" t="str">
        <f t="shared" si="66"/>
        <v>43910Dar es salaamImported Rice</v>
      </c>
      <c r="K2089">
        <v>118</v>
      </c>
      <c r="L2089">
        <v>100</v>
      </c>
      <c r="M2089" t="s">
        <v>5</v>
      </c>
      <c r="N2089" t="s">
        <v>6</v>
      </c>
      <c r="O2089">
        <v>1</v>
      </c>
      <c r="P2089" s="1">
        <v>43923.068796296298</v>
      </c>
    </row>
    <row r="2090" spans="1:16" x14ac:dyDescent="0.25">
      <c r="A2090">
        <v>529385</v>
      </c>
      <c r="B2090" t="s">
        <v>0</v>
      </c>
      <c r="C2090" t="s">
        <v>47</v>
      </c>
      <c r="D2090" t="s">
        <v>46</v>
      </c>
      <c r="E2090" t="s">
        <v>9</v>
      </c>
      <c r="F2090" t="s">
        <v>17</v>
      </c>
      <c r="G2090" t="s">
        <v>18</v>
      </c>
      <c r="H2090" s="1">
        <v>43910</v>
      </c>
      <c r="I2090" t="str">
        <f t="shared" si="65"/>
        <v>43910</v>
      </c>
      <c r="J2090" t="str">
        <f t="shared" si="66"/>
        <v>43910NairobiRed Sorghum</v>
      </c>
      <c r="K2090">
        <v>59</v>
      </c>
      <c r="L2090">
        <v>57</v>
      </c>
      <c r="M2090" t="s">
        <v>5</v>
      </c>
      <c r="N2090" t="s">
        <v>6</v>
      </c>
      <c r="O2090">
        <v>1</v>
      </c>
      <c r="P2090" s="1">
        <v>43923.068923611114</v>
      </c>
    </row>
    <row r="2091" spans="1:16" x14ac:dyDescent="0.25">
      <c r="A2091">
        <v>529397</v>
      </c>
      <c r="B2091" t="s">
        <v>0</v>
      </c>
      <c r="C2091" t="s">
        <v>53</v>
      </c>
      <c r="D2091" t="s">
        <v>46</v>
      </c>
      <c r="E2091" t="s">
        <v>9</v>
      </c>
      <c r="F2091" t="s">
        <v>17</v>
      </c>
      <c r="G2091" t="s">
        <v>18</v>
      </c>
      <c r="H2091" s="1">
        <v>43910</v>
      </c>
      <c r="I2091" t="str">
        <f t="shared" si="65"/>
        <v>43910</v>
      </c>
      <c r="J2091" t="str">
        <f t="shared" si="66"/>
        <v>43910MombasaRed Sorghum</v>
      </c>
      <c r="K2091">
        <v>43</v>
      </c>
      <c r="L2091">
        <v>37</v>
      </c>
      <c r="M2091" t="s">
        <v>5</v>
      </c>
      <c r="N2091" t="s">
        <v>6</v>
      </c>
      <c r="O2091">
        <v>1</v>
      </c>
      <c r="P2091" s="1">
        <v>43923.068969907406</v>
      </c>
    </row>
    <row r="2092" spans="1:16" x14ac:dyDescent="0.25">
      <c r="A2092">
        <v>529452</v>
      </c>
      <c r="B2092" t="s">
        <v>0</v>
      </c>
      <c r="C2092" t="s">
        <v>45</v>
      </c>
      <c r="D2092" t="s">
        <v>41</v>
      </c>
      <c r="E2092" t="s">
        <v>9</v>
      </c>
      <c r="F2092" t="s">
        <v>10</v>
      </c>
      <c r="G2092" t="s">
        <v>10</v>
      </c>
      <c r="H2092" s="1">
        <v>43910</v>
      </c>
      <c r="I2092" t="str">
        <f t="shared" si="65"/>
        <v>43910</v>
      </c>
      <c r="J2092" t="str">
        <f t="shared" si="66"/>
        <v>43910IringaWheat</v>
      </c>
      <c r="K2092">
        <v>73</v>
      </c>
      <c r="L2092">
        <v>63</v>
      </c>
      <c r="M2092" t="s">
        <v>5</v>
      </c>
      <c r="N2092" t="s">
        <v>6</v>
      </c>
      <c r="O2092">
        <v>1</v>
      </c>
      <c r="P2092" s="1">
        <v>43923.069178240738</v>
      </c>
    </row>
    <row r="2093" spans="1:16" x14ac:dyDescent="0.25">
      <c r="A2093">
        <v>529472</v>
      </c>
      <c r="B2093" t="s">
        <v>0</v>
      </c>
      <c r="C2093" t="s">
        <v>45</v>
      </c>
      <c r="D2093" t="s">
        <v>41</v>
      </c>
      <c r="E2093" t="s">
        <v>29</v>
      </c>
      <c r="F2093" t="s">
        <v>30</v>
      </c>
      <c r="G2093" t="s">
        <v>31</v>
      </c>
      <c r="H2093" s="1">
        <v>43910</v>
      </c>
      <c r="I2093" t="str">
        <f t="shared" si="65"/>
        <v>43910</v>
      </c>
      <c r="J2093" t="str">
        <f t="shared" si="66"/>
        <v>43910IringaDry Maize</v>
      </c>
      <c r="K2093">
        <v>29</v>
      </c>
      <c r="L2093">
        <v>25</v>
      </c>
      <c r="M2093" t="s">
        <v>5</v>
      </c>
      <c r="N2093" t="s">
        <v>6</v>
      </c>
      <c r="O2093">
        <v>1</v>
      </c>
      <c r="P2093" s="1">
        <v>43923.069247685184</v>
      </c>
    </row>
    <row r="2094" spans="1:16" x14ac:dyDescent="0.25">
      <c r="A2094">
        <v>529478</v>
      </c>
      <c r="B2094" t="s">
        <v>0</v>
      </c>
      <c r="C2094" t="s">
        <v>53</v>
      </c>
      <c r="D2094" t="s">
        <v>46</v>
      </c>
      <c r="E2094" t="s">
        <v>29</v>
      </c>
      <c r="F2094" t="s">
        <v>30</v>
      </c>
      <c r="G2094" t="s">
        <v>31</v>
      </c>
      <c r="H2094" s="1">
        <v>43910</v>
      </c>
      <c r="I2094" t="str">
        <f t="shared" si="65"/>
        <v>43910</v>
      </c>
      <c r="J2094" t="str">
        <f t="shared" si="66"/>
        <v>43910MombasaDry Maize</v>
      </c>
      <c r="K2094">
        <v>36</v>
      </c>
      <c r="L2094">
        <v>30</v>
      </c>
      <c r="M2094" t="s">
        <v>5</v>
      </c>
      <c r="N2094" t="s">
        <v>6</v>
      </c>
      <c r="O2094">
        <v>1</v>
      </c>
      <c r="P2094" s="1">
        <v>43923.06925925926</v>
      </c>
    </row>
    <row r="2095" spans="1:16" x14ac:dyDescent="0.25">
      <c r="A2095">
        <v>529480</v>
      </c>
      <c r="B2095" t="s">
        <v>0</v>
      </c>
      <c r="C2095" t="s">
        <v>48</v>
      </c>
      <c r="D2095" t="s">
        <v>46</v>
      </c>
      <c r="E2095" t="s">
        <v>9</v>
      </c>
      <c r="F2095" t="s">
        <v>17</v>
      </c>
      <c r="G2095" t="s">
        <v>18</v>
      </c>
      <c r="H2095" s="1">
        <v>43910</v>
      </c>
      <c r="I2095" t="str">
        <f t="shared" si="65"/>
        <v>43910</v>
      </c>
      <c r="J2095" t="str">
        <f t="shared" si="66"/>
        <v>43910KitaleRed Sorghum</v>
      </c>
      <c r="K2095">
        <v>43</v>
      </c>
      <c r="L2095">
        <v>39</v>
      </c>
      <c r="M2095" t="s">
        <v>5</v>
      </c>
      <c r="N2095" t="s">
        <v>6</v>
      </c>
      <c r="O2095">
        <v>1</v>
      </c>
      <c r="P2095" s="1">
        <v>43923.06925925926</v>
      </c>
    </row>
    <row r="2096" spans="1:16" x14ac:dyDescent="0.25">
      <c r="A2096">
        <v>529482</v>
      </c>
      <c r="B2096" t="s">
        <v>0</v>
      </c>
      <c r="C2096" t="s">
        <v>44</v>
      </c>
      <c r="D2096" t="s">
        <v>41</v>
      </c>
      <c r="E2096" t="s">
        <v>22</v>
      </c>
      <c r="F2096" t="s">
        <v>23</v>
      </c>
      <c r="G2096" t="s">
        <v>23</v>
      </c>
      <c r="H2096" s="1">
        <v>43910</v>
      </c>
      <c r="I2096" t="str">
        <f t="shared" si="65"/>
        <v>43910</v>
      </c>
      <c r="J2096" t="str">
        <f t="shared" si="66"/>
        <v>43910ArushaRice</v>
      </c>
      <c r="K2096">
        <v>91</v>
      </c>
      <c r="L2096">
        <v>86</v>
      </c>
      <c r="M2096" t="s">
        <v>5</v>
      </c>
      <c r="N2096" t="s">
        <v>6</v>
      </c>
      <c r="O2096">
        <v>1</v>
      </c>
      <c r="P2096" s="1">
        <v>43923.06927083333</v>
      </c>
    </row>
    <row r="2097" spans="1:16" x14ac:dyDescent="0.25">
      <c r="A2097">
        <v>529514</v>
      </c>
      <c r="B2097" t="s">
        <v>0</v>
      </c>
      <c r="C2097" t="s">
        <v>43</v>
      </c>
      <c r="D2097" t="s">
        <v>41</v>
      </c>
      <c r="E2097" t="s">
        <v>13</v>
      </c>
      <c r="F2097" t="s">
        <v>13</v>
      </c>
      <c r="G2097" t="s">
        <v>28</v>
      </c>
      <c r="H2097" s="1">
        <v>43910</v>
      </c>
      <c r="I2097" t="str">
        <f t="shared" si="65"/>
        <v>43910</v>
      </c>
      <c r="J2097" t="str">
        <f t="shared" si="66"/>
        <v>43910Dar es salaamRed Beans</v>
      </c>
      <c r="K2097">
        <v>102</v>
      </c>
      <c r="L2097">
        <v>100</v>
      </c>
      <c r="M2097" t="s">
        <v>5</v>
      </c>
      <c r="N2097" t="s">
        <v>6</v>
      </c>
      <c r="O2097">
        <v>1</v>
      </c>
      <c r="P2097" s="1">
        <v>43923.069351851853</v>
      </c>
    </row>
    <row r="2098" spans="1:16" x14ac:dyDescent="0.25">
      <c r="A2098">
        <v>529519</v>
      </c>
      <c r="B2098" t="s">
        <v>0</v>
      </c>
      <c r="C2098" t="s">
        <v>45</v>
      </c>
      <c r="D2098" t="s">
        <v>41</v>
      </c>
      <c r="E2098" t="s">
        <v>13</v>
      </c>
      <c r="F2098" t="s">
        <v>13</v>
      </c>
      <c r="G2098" t="s">
        <v>14</v>
      </c>
      <c r="H2098" s="1">
        <v>43910</v>
      </c>
      <c r="I2098" t="str">
        <f t="shared" si="65"/>
        <v>43910</v>
      </c>
      <c r="J2098" t="str">
        <f t="shared" si="66"/>
        <v>43910IringaMixed Beans</v>
      </c>
      <c r="K2098">
        <v>54</v>
      </c>
      <c r="L2098">
        <v>45</v>
      </c>
      <c r="M2098" t="s">
        <v>5</v>
      </c>
      <c r="N2098" t="s">
        <v>6</v>
      </c>
      <c r="O2098">
        <v>1</v>
      </c>
      <c r="P2098" s="1">
        <v>43923.069374999999</v>
      </c>
    </row>
    <row r="2099" spans="1:16" x14ac:dyDescent="0.25">
      <c r="A2099">
        <v>529544</v>
      </c>
      <c r="B2099" t="s">
        <v>0</v>
      </c>
      <c r="C2099" t="s">
        <v>43</v>
      </c>
      <c r="D2099" t="s">
        <v>41</v>
      </c>
      <c r="E2099" t="s">
        <v>29</v>
      </c>
      <c r="F2099" t="s">
        <v>30</v>
      </c>
      <c r="G2099" t="s">
        <v>31</v>
      </c>
      <c r="H2099" s="1">
        <v>43910</v>
      </c>
      <c r="I2099" t="str">
        <f t="shared" si="65"/>
        <v>43910</v>
      </c>
      <c r="J2099" t="str">
        <f t="shared" si="66"/>
        <v>43910Dar es salaamDry Maize</v>
      </c>
      <c r="K2099">
        <v>29</v>
      </c>
      <c r="L2099">
        <v>24</v>
      </c>
      <c r="M2099" t="s">
        <v>5</v>
      </c>
      <c r="N2099" t="s">
        <v>6</v>
      </c>
      <c r="O2099">
        <v>1</v>
      </c>
      <c r="P2099" s="1">
        <v>43923.069502314815</v>
      </c>
    </row>
    <row r="2100" spans="1:16" x14ac:dyDescent="0.25">
      <c r="A2100">
        <v>526818</v>
      </c>
      <c r="B2100" t="s">
        <v>0</v>
      </c>
      <c r="C2100" t="s">
        <v>33</v>
      </c>
      <c r="D2100" t="s">
        <v>1</v>
      </c>
      <c r="E2100" t="s">
        <v>3</v>
      </c>
      <c r="F2100" t="s">
        <v>3</v>
      </c>
      <c r="G2100" t="s">
        <v>15</v>
      </c>
      <c r="H2100" s="1">
        <v>43909</v>
      </c>
      <c r="I2100" t="str">
        <f t="shared" si="65"/>
        <v>43909</v>
      </c>
      <c r="J2100" t="str">
        <f t="shared" si="66"/>
        <v>43909KabaleGreen Peas</v>
      </c>
      <c r="K2100">
        <v>148</v>
      </c>
      <c r="L2100">
        <v>108</v>
      </c>
      <c r="M2100" t="s">
        <v>5</v>
      </c>
      <c r="N2100" t="s">
        <v>6</v>
      </c>
      <c r="O2100">
        <v>1</v>
      </c>
      <c r="P2100" s="1">
        <v>43910.918217592596</v>
      </c>
    </row>
    <row r="2101" spans="1:16" x14ac:dyDescent="0.25">
      <c r="A2101">
        <v>526819</v>
      </c>
      <c r="B2101" t="s">
        <v>0</v>
      </c>
      <c r="C2101" t="s">
        <v>25</v>
      </c>
      <c r="D2101" t="s">
        <v>1</v>
      </c>
      <c r="E2101" t="s">
        <v>22</v>
      </c>
      <c r="F2101" t="s">
        <v>23</v>
      </c>
      <c r="G2101" t="s">
        <v>23</v>
      </c>
      <c r="H2101" s="1">
        <v>43909</v>
      </c>
      <c r="I2101" t="str">
        <f t="shared" si="65"/>
        <v>43909</v>
      </c>
      <c r="J2101" t="str">
        <f t="shared" si="66"/>
        <v>43909MasindiRice</v>
      </c>
      <c r="K2101">
        <v>102</v>
      </c>
      <c r="L2101">
        <v>94</v>
      </c>
      <c r="M2101" t="s">
        <v>5</v>
      </c>
      <c r="N2101" t="s">
        <v>6</v>
      </c>
      <c r="O2101">
        <v>1</v>
      </c>
      <c r="P2101" s="1">
        <v>43910.918217592596</v>
      </c>
    </row>
    <row r="2102" spans="1:16" x14ac:dyDescent="0.25">
      <c r="A2102">
        <v>526822</v>
      </c>
      <c r="B2102" t="s">
        <v>0</v>
      </c>
      <c r="C2102" t="s">
        <v>33</v>
      </c>
      <c r="D2102" t="s">
        <v>1</v>
      </c>
      <c r="E2102" t="s">
        <v>9</v>
      </c>
      <c r="F2102" t="s">
        <v>17</v>
      </c>
      <c r="G2102" t="s">
        <v>18</v>
      </c>
      <c r="H2102" s="1">
        <v>43909</v>
      </c>
      <c r="I2102" t="str">
        <f t="shared" si="65"/>
        <v>43909</v>
      </c>
      <c r="J2102" t="str">
        <f t="shared" si="66"/>
        <v>43909KabaleRed Sorghum</v>
      </c>
      <c r="K2102">
        <v>40</v>
      </c>
      <c r="L2102">
        <v>35</v>
      </c>
      <c r="M2102" t="s">
        <v>5</v>
      </c>
      <c r="N2102" t="s">
        <v>6</v>
      </c>
      <c r="O2102">
        <v>1</v>
      </c>
      <c r="P2102" s="1">
        <v>43910.918229166666</v>
      </c>
    </row>
    <row r="2103" spans="1:16" x14ac:dyDescent="0.25">
      <c r="A2103">
        <v>526823</v>
      </c>
      <c r="B2103" t="s">
        <v>0</v>
      </c>
      <c r="C2103" t="s">
        <v>34</v>
      </c>
      <c r="D2103" t="s">
        <v>1</v>
      </c>
      <c r="E2103" t="s">
        <v>29</v>
      </c>
      <c r="F2103" t="s">
        <v>30</v>
      </c>
      <c r="G2103" t="s">
        <v>31</v>
      </c>
      <c r="H2103" s="1">
        <v>43909</v>
      </c>
      <c r="I2103" t="str">
        <f t="shared" si="65"/>
        <v>43909</v>
      </c>
      <c r="J2103" t="str">
        <f t="shared" si="66"/>
        <v>43909LiraDry Maize</v>
      </c>
      <c r="K2103">
        <v>32</v>
      </c>
      <c r="L2103">
        <v>25</v>
      </c>
      <c r="M2103" t="s">
        <v>5</v>
      </c>
      <c r="N2103" t="s">
        <v>6</v>
      </c>
      <c r="O2103">
        <v>1</v>
      </c>
      <c r="P2103" s="1">
        <v>43910.918229166666</v>
      </c>
    </row>
    <row r="2104" spans="1:16" x14ac:dyDescent="0.25">
      <c r="A2104">
        <v>526824</v>
      </c>
      <c r="B2104" t="s">
        <v>0</v>
      </c>
      <c r="C2104" t="s">
        <v>53</v>
      </c>
      <c r="D2104" t="s">
        <v>46</v>
      </c>
      <c r="E2104" t="s">
        <v>9</v>
      </c>
      <c r="F2104" t="s">
        <v>20</v>
      </c>
      <c r="G2104" t="s">
        <v>21</v>
      </c>
      <c r="H2104" s="1">
        <v>43909</v>
      </c>
      <c r="I2104" t="str">
        <f t="shared" si="65"/>
        <v>43909</v>
      </c>
      <c r="J2104" t="str">
        <f t="shared" si="66"/>
        <v>43909MombasaMillet Grain</v>
      </c>
      <c r="K2104">
        <v>59</v>
      </c>
      <c r="L2104">
        <v>54</v>
      </c>
      <c r="M2104" t="s">
        <v>5</v>
      </c>
      <c r="N2104" t="s">
        <v>6</v>
      </c>
      <c r="O2104">
        <v>1</v>
      </c>
      <c r="P2104" s="1">
        <v>43910.918229166666</v>
      </c>
    </row>
    <row r="2105" spans="1:16" x14ac:dyDescent="0.25">
      <c r="A2105">
        <v>526828</v>
      </c>
      <c r="B2105" t="s">
        <v>0</v>
      </c>
      <c r="C2105" t="s">
        <v>38</v>
      </c>
      <c r="D2105" t="s">
        <v>1</v>
      </c>
      <c r="E2105" t="s">
        <v>9</v>
      </c>
      <c r="F2105" t="s">
        <v>20</v>
      </c>
      <c r="G2105" t="s">
        <v>21</v>
      </c>
      <c r="H2105" s="1">
        <v>43909</v>
      </c>
      <c r="I2105" t="str">
        <f t="shared" si="65"/>
        <v>43909</v>
      </c>
      <c r="J2105" t="str">
        <f t="shared" si="66"/>
        <v>43909GuluMillet Grain</v>
      </c>
      <c r="K2105">
        <v>40</v>
      </c>
      <c r="L2105">
        <v>35</v>
      </c>
      <c r="M2105" t="s">
        <v>5</v>
      </c>
      <c r="N2105" t="s">
        <v>6</v>
      </c>
      <c r="O2105">
        <v>1</v>
      </c>
      <c r="P2105" s="1">
        <v>43910.918240740742</v>
      </c>
    </row>
    <row r="2106" spans="1:16" x14ac:dyDescent="0.25">
      <c r="A2106">
        <v>526830</v>
      </c>
      <c r="B2106" t="s">
        <v>0</v>
      </c>
      <c r="C2106" t="s">
        <v>32</v>
      </c>
      <c r="D2106" t="s">
        <v>1</v>
      </c>
      <c r="E2106" t="s">
        <v>13</v>
      </c>
      <c r="F2106" t="s">
        <v>13</v>
      </c>
      <c r="G2106" t="s">
        <v>40</v>
      </c>
      <c r="H2106" s="1">
        <v>43909</v>
      </c>
      <c r="I2106" t="str">
        <f t="shared" si="65"/>
        <v>43909</v>
      </c>
      <c r="J2106" t="str">
        <f t="shared" si="66"/>
        <v>43909KapchorwaBlack Beans (Dolichos)</v>
      </c>
      <c r="K2106">
        <v>75</v>
      </c>
      <c r="L2106">
        <v>70</v>
      </c>
      <c r="M2106" t="s">
        <v>5</v>
      </c>
      <c r="N2106" t="s">
        <v>6</v>
      </c>
      <c r="O2106">
        <v>1</v>
      </c>
      <c r="P2106" s="1">
        <v>43910.918240740742</v>
      </c>
    </row>
    <row r="2107" spans="1:16" x14ac:dyDescent="0.25">
      <c r="A2107">
        <v>526831</v>
      </c>
      <c r="B2107" t="s">
        <v>0</v>
      </c>
      <c r="C2107" t="s">
        <v>32</v>
      </c>
      <c r="D2107" t="s">
        <v>1</v>
      </c>
      <c r="E2107" t="s">
        <v>3</v>
      </c>
      <c r="F2107" t="s">
        <v>3</v>
      </c>
      <c r="G2107" t="s">
        <v>4</v>
      </c>
      <c r="H2107" s="1">
        <v>43909</v>
      </c>
      <c r="I2107" t="str">
        <f t="shared" si="65"/>
        <v>43909</v>
      </c>
      <c r="J2107" t="str">
        <f t="shared" si="66"/>
        <v>43909KapchorwaCowpeas</v>
      </c>
      <c r="K2107">
        <v>108</v>
      </c>
      <c r="L2107">
        <v>94</v>
      </c>
      <c r="M2107" t="s">
        <v>5</v>
      </c>
      <c r="N2107" t="s">
        <v>6</v>
      </c>
      <c r="O2107">
        <v>1</v>
      </c>
      <c r="P2107" s="1">
        <v>43910.918240740742</v>
      </c>
    </row>
    <row r="2108" spans="1:16" x14ac:dyDescent="0.25">
      <c r="A2108">
        <v>526833</v>
      </c>
      <c r="B2108" t="s">
        <v>0</v>
      </c>
      <c r="C2108" t="s">
        <v>25</v>
      </c>
      <c r="D2108" t="s">
        <v>1</v>
      </c>
      <c r="E2108" t="s">
        <v>13</v>
      </c>
      <c r="F2108" t="s">
        <v>13</v>
      </c>
      <c r="G2108" t="s">
        <v>26</v>
      </c>
      <c r="H2108" s="1">
        <v>43909</v>
      </c>
      <c r="I2108" t="str">
        <f t="shared" si="65"/>
        <v>43909</v>
      </c>
      <c r="J2108" t="str">
        <f t="shared" si="66"/>
        <v>43909MasindiYellow Beans</v>
      </c>
      <c r="K2108">
        <v>102</v>
      </c>
      <c r="L2108">
        <v>97</v>
      </c>
      <c r="M2108" t="s">
        <v>5</v>
      </c>
      <c r="N2108" t="s">
        <v>6</v>
      </c>
      <c r="O2108">
        <v>1</v>
      </c>
      <c r="P2108" s="1">
        <v>43910.918252314812</v>
      </c>
    </row>
    <row r="2109" spans="1:16" x14ac:dyDescent="0.25">
      <c r="A2109">
        <v>526835</v>
      </c>
      <c r="B2109" t="s">
        <v>0</v>
      </c>
      <c r="C2109" t="s">
        <v>38</v>
      </c>
      <c r="D2109" t="s">
        <v>1</v>
      </c>
      <c r="E2109" t="s">
        <v>29</v>
      </c>
      <c r="F2109" t="s">
        <v>30</v>
      </c>
      <c r="G2109" t="s">
        <v>31</v>
      </c>
      <c r="H2109" s="1">
        <v>43909</v>
      </c>
      <c r="I2109" t="str">
        <f t="shared" si="65"/>
        <v>43909</v>
      </c>
      <c r="J2109" t="str">
        <f t="shared" si="66"/>
        <v>43909GuluDry Maize</v>
      </c>
      <c r="K2109">
        <v>32</v>
      </c>
      <c r="L2109">
        <v>26</v>
      </c>
      <c r="M2109" t="s">
        <v>5</v>
      </c>
      <c r="N2109" t="s">
        <v>6</v>
      </c>
      <c r="O2109">
        <v>1</v>
      </c>
      <c r="P2109" s="1">
        <v>43910.918252314812</v>
      </c>
    </row>
    <row r="2110" spans="1:16" x14ac:dyDescent="0.25">
      <c r="A2110">
        <v>526839</v>
      </c>
      <c r="B2110" t="s">
        <v>0</v>
      </c>
      <c r="C2110" t="s">
        <v>34</v>
      </c>
      <c r="D2110" t="s">
        <v>1</v>
      </c>
      <c r="E2110" t="s">
        <v>13</v>
      </c>
      <c r="F2110" t="s">
        <v>13</v>
      </c>
      <c r="G2110" t="s">
        <v>14</v>
      </c>
      <c r="H2110" s="1">
        <v>43909</v>
      </c>
      <c r="I2110" t="str">
        <f t="shared" si="65"/>
        <v>43909</v>
      </c>
      <c r="J2110" t="str">
        <f t="shared" si="66"/>
        <v>43909LiraMixed Beans</v>
      </c>
      <c r="K2110">
        <v>81</v>
      </c>
      <c r="L2110">
        <v>75</v>
      </c>
      <c r="M2110" t="s">
        <v>5</v>
      </c>
      <c r="N2110" t="s">
        <v>6</v>
      </c>
      <c r="O2110">
        <v>1</v>
      </c>
      <c r="P2110" s="1">
        <v>43910.918263888889</v>
      </c>
    </row>
    <row r="2111" spans="1:16" x14ac:dyDescent="0.25">
      <c r="A2111">
        <v>526841</v>
      </c>
      <c r="B2111" t="s">
        <v>0</v>
      </c>
      <c r="C2111" t="s">
        <v>53</v>
      </c>
      <c r="D2111" t="s">
        <v>46</v>
      </c>
      <c r="E2111" t="s">
        <v>3</v>
      </c>
      <c r="F2111" t="s">
        <v>3</v>
      </c>
      <c r="G2111" t="s">
        <v>15</v>
      </c>
      <c r="H2111" s="1">
        <v>43909</v>
      </c>
      <c r="I2111" t="str">
        <f t="shared" si="65"/>
        <v>43909</v>
      </c>
      <c r="J2111" t="str">
        <f t="shared" si="66"/>
        <v>43909MombasaGreen Peas</v>
      </c>
      <c r="K2111">
        <v>73</v>
      </c>
      <c r="L2111">
        <v>68</v>
      </c>
      <c r="M2111" t="s">
        <v>5</v>
      </c>
      <c r="N2111" t="s">
        <v>6</v>
      </c>
      <c r="O2111">
        <v>1</v>
      </c>
      <c r="P2111" s="1">
        <v>43910.918263888889</v>
      </c>
    </row>
    <row r="2112" spans="1:16" x14ac:dyDescent="0.25">
      <c r="A2112">
        <v>526842</v>
      </c>
      <c r="B2112" t="s">
        <v>0</v>
      </c>
      <c r="C2112" t="s">
        <v>38</v>
      </c>
      <c r="D2112" t="s">
        <v>1</v>
      </c>
      <c r="E2112" t="s">
        <v>13</v>
      </c>
      <c r="F2112" t="s">
        <v>13</v>
      </c>
      <c r="G2112" t="s">
        <v>37</v>
      </c>
      <c r="H2112" s="1">
        <v>43909</v>
      </c>
      <c r="I2112" t="str">
        <f t="shared" si="65"/>
        <v>43909</v>
      </c>
      <c r="J2112" t="str">
        <f t="shared" si="66"/>
        <v>43909GuluGreen Gram</v>
      </c>
      <c r="K2112">
        <v>81</v>
      </c>
      <c r="L2112">
        <v>75</v>
      </c>
      <c r="M2112" t="s">
        <v>5</v>
      </c>
      <c r="N2112" t="s">
        <v>6</v>
      </c>
      <c r="O2112">
        <v>1</v>
      </c>
      <c r="P2112" s="1">
        <v>43910.918263888889</v>
      </c>
    </row>
    <row r="2113" spans="1:16" x14ac:dyDescent="0.25">
      <c r="A2113">
        <v>526843</v>
      </c>
      <c r="B2113" t="s">
        <v>0</v>
      </c>
      <c r="C2113" t="s">
        <v>32</v>
      </c>
      <c r="D2113" t="s">
        <v>1</v>
      </c>
      <c r="E2113" t="s">
        <v>22</v>
      </c>
      <c r="F2113" t="s">
        <v>23</v>
      </c>
      <c r="G2113" t="s">
        <v>24</v>
      </c>
      <c r="H2113" s="1">
        <v>43909</v>
      </c>
      <c r="I2113" t="str">
        <f t="shared" si="65"/>
        <v>43909</v>
      </c>
      <c r="J2113" t="str">
        <f t="shared" si="66"/>
        <v>43909KapchorwaImported Rice</v>
      </c>
      <c r="K2113">
        <v>108</v>
      </c>
      <c r="L2113">
        <v>94</v>
      </c>
      <c r="M2113" t="s">
        <v>5</v>
      </c>
      <c r="N2113" t="s">
        <v>6</v>
      </c>
      <c r="O2113">
        <v>1</v>
      </c>
      <c r="P2113" s="1">
        <v>43910.918263888889</v>
      </c>
    </row>
    <row r="2114" spans="1:16" x14ac:dyDescent="0.25">
      <c r="A2114">
        <v>526844</v>
      </c>
      <c r="B2114" t="s">
        <v>0</v>
      </c>
      <c r="C2114" t="s">
        <v>53</v>
      </c>
      <c r="D2114" t="s">
        <v>46</v>
      </c>
      <c r="E2114" t="s">
        <v>3</v>
      </c>
      <c r="F2114" t="s">
        <v>3</v>
      </c>
      <c r="G2114" t="s">
        <v>4</v>
      </c>
      <c r="H2114" s="1">
        <v>43909</v>
      </c>
      <c r="I2114" t="str">
        <f t="shared" ref="I2114:I2177" si="67">LEFT(H2114,10)</f>
        <v>43909</v>
      </c>
      <c r="J2114" t="str">
        <f t="shared" si="66"/>
        <v>43909MombasaCowpeas</v>
      </c>
      <c r="K2114">
        <v>39</v>
      </c>
      <c r="L2114">
        <v>37</v>
      </c>
      <c r="M2114" t="s">
        <v>5</v>
      </c>
      <c r="N2114" t="s">
        <v>6</v>
      </c>
      <c r="O2114">
        <v>1</v>
      </c>
      <c r="P2114" s="1">
        <v>43910.918263888889</v>
      </c>
    </row>
    <row r="2115" spans="1:16" x14ac:dyDescent="0.25">
      <c r="A2115">
        <v>526846</v>
      </c>
      <c r="B2115" t="s">
        <v>0</v>
      </c>
      <c r="C2115" t="s">
        <v>2</v>
      </c>
      <c r="D2115" t="s">
        <v>1</v>
      </c>
      <c r="E2115" t="s">
        <v>3</v>
      </c>
      <c r="F2115" t="s">
        <v>3</v>
      </c>
      <c r="G2115" t="s">
        <v>15</v>
      </c>
      <c r="H2115" s="1">
        <v>43909</v>
      </c>
      <c r="I2115" t="str">
        <f t="shared" si="67"/>
        <v>43909</v>
      </c>
      <c r="J2115" t="str">
        <f t="shared" si="66"/>
        <v>43909KampalaGreen Peas</v>
      </c>
      <c r="K2115">
        <v>162</v>
      </c>
      <c r="L2115">
        <v>108</v>
      </c>
      <c r="M2115" t="s">
        <v>5</v>
      </c>
      <c r="N2115" t="s">
        <v>6</v>
      </c>
      <c r="O2115">
        <v>1</v>
      </c>
      <c r="P2115" s="1">
        <v>43910.918263888889</v>
      </c>
    </row>
    <row r="2116" spans="1:16" x14ac:dyDescent="0.25">
      <c r="A2116">
        <v>526851</v>
      </c>
      <c r="B2116" t="s">
        <v>0</v>
      </c>
      <c r="C2116" t="s">
        <v>33</v>
      </c>
      <c r="D2116" t="s">
        <v>1</v>
      </c>
      <c r="E2116" t="s">
        <v>3</v>
      </c>
      <c r="F2116" t="s">
        <v>3</v>
      </c>
      <c r="G2116" t="s">
        <v>4</v>
      </c>
      <c r="H2116" s="1">
        <v>43909</v>
      </c>
      <c r="I2116" t="str">
        <f t="shared" si="67"/>
        <v>43909</v>
      </c>
      <c r="J2116" t="str">
        <f t="shared" si="66"/>
        <v>43909KabaleCowpeas</v>
      </c>
      <c r="K2116">
        <v>135</v>
      </c>
      <c r="L2116">
        <v>94</v>
      </c>
      <c r="M2116" t="s">
        <v>5</v>
      </c>
      <c r="N2116" t="s">
        <v>6</v>
      </c>
      <c r="O2116">
        <v>1</v>
      </c>
      <c r="P2116" s="1">
        <v>43910.918275462966</v>
      </c>
    </row>
    <row r="2117" spans="1:16" x14ac:dyDescent="0.25">
      <c r="A2117">
        <v>526852</v>
      </c>
      <c r="B2117" t="s">
        <v>0</v>
      </c>
      <c r="C2117" t="s">
        <v>25</v>
      </c>
      <c r="D2117" t="s">
        <v>1</v>
      </c>
      <c r="E2117" t="s">
        <v>13</v>
      </c>
      <c r="F2117" t="s">
        <v>13</v>
      </c>
      <c r="G2117" t="s">
        <v>37</v>
      </c>
      <c r="H2117" s="1">
        <v>43909</v>
      </c>
      <c r="I2117" t="str">
        <f t="shared" si="67"/>
        <v>43909</v>
      </c>
      <c r="J2117" t="str">
        <f t="shared" si="66"/>
        <v>43909MasindiGreen Gram</v>
      </c>
      <c r="K2117">
        <v>89</v>
      </c>
      <c r="L2117">
        <v>81</v>
      </c>
      <c r="M2117" t="s">
        <v>5</v>
      </c>
      <c r="N2117" t="s">
        <v>6</v>
      </c>
      <c r="O2117">
        <v>1</v>
      </c>
      <c r="P2117" s="1">
        <v>43910.918275462966</v>
      </c>
    </row>
    <row r="2118" spans="1:16" x14ac:dyDescent="0.25">
      <c r="A2118">
        <v>526853</v>
      </c>
      <c r="B2118" t="s">
        <v>0</v>
      </c>
      <c r="C2118" t="s">
        <v>25</v>
      </c>
      <c r="D2118" t="s">
        <v>1</v>
      </c>
      <c r="E2118" t="s">
        <v>13</v>
      </c>
      <c r="F2118" t="s">
        <v>13</v>
      </c>
      <c r="G2118" t="s">
        <v>28</v>
      </c>
      <c r="H2118" s="1">
        <v>43909</v>
      </c>
      <c r="I2118" t="str">
        <f t="shared" si="67"/>
        <v>43909</v>
      </c>
      <c r="J2118" t="str">
        <f t="shared" si="66"/>
        <v>43909MasindiRed Beans</v>
      </c>
      <c r="K2118">
        <v>81</v>
      </c>
      <c r="L2118">
        <v>75</v>
      </c>
      <c r="M2118" t="s">
        <v>5</v>
      </c>
      <c r="N2118" t="s">
        <v>6</v>
      </c>
      <c r="O2118">
        <v>1</v>
      </c>
      <c r="P2118" s="1">
        <v>43910.918275462966</v>
      </c>
    </row>
    <row r="2119" spans="1:16" x14ac:dyDescent="0.25">
      <c r="A2119">
        <v>526854</v>
      </c>
      <c r="B2119" t="s">
        <v>0</v>
      </c>
      <c r="C2119" t="s">
        <v>33</v>
      </c>
      <c r="D2119" t="s">
        <v>1</v>
      </c>
      <c r="E2119" t="s">
        <v>13</v>
      </c>
      <c r="F2119" t="s">
        <v>13</v>
      </c>
      <c r="G2119" t="s">
        <v>14</v>
      </c>
      <c r="H2119" s="1">
        <v>43909</v>
      </c>
      <c r="I2119" t="str">
        <f t="shared" si="67"/>
        <v>43909</v>
      </c>
      <c r="J2119" t="str">
        <f t="shared" si="66"/>
        <v>43909KabaleMixed Beans</v>
      </c>
      <c r="K2119">
        <v>75</v>
      </c>
      <c r="L2119">
        <v>67</v>
      </c>
      <c r="M2119" t="s">
        <v>5</v>
      </c>
      <c r="N2119" t="s">
        <v>6</v>
      </c>
      <c r="O2119">
        <v>1</v>
      </c>
      <c r="P2119" s="1">
        <v>43910.918287037035</v>
      </c>
    </row>
    <row r="2120" spans="1:16" x14ac:dyDescent="0.25">
      <c r="A2120">
        <v>526858</v>
      </c>
      <c r="B2120" t="s">
        <v>0</v>
      </c>
      <c r="C2120" t="s">
        <v>2</v>
      </c>
      <c r="D2120" t="s">
        <v>1</v>
      </c>
      <c r="E2120" t="s">
        <v>13</v>
      </c>
      <c r="F2120" t="s">
        <v>13</v>
      </c>
      <c r="G2120" t="s">
        <v>26</v>
      </c>
      <c r="H2120" s="1">
        <v>43909</v>
      </c>
      <c r="I2120" t="str">
        <f t="shared" si="67"/>
        <v>43909</v>
      </c>
      <c r="J2120" t="str">
        <f t="shared" si="66"/>
        <v>43909KampalaYellow Beans</v>
      </c>
      <c r="K2120">
        <v>113</v>
      </c>
      <c r="L2120">
        <v>105</v>
      </c>
      <c r="M2120" t="s">
        <v>5</v>
      </c>
      <c r="N2120" t="s">
        <v>6</v>
      </c>
      <c r="O2120">
        <v>1</v>
      </c>
      <c r="P2120" s="1">
        <v>43910.918287037035</v>
      </c>
    </row>
    <row r="2121" spans="1:16" x14ac:dyDescent="0.25">
      <c r="A2121">
        <v>526859</v>
      </c>
      <c r="B2121" t="s">
        <v>0</v>
      </c>
      <c r="C2121" t="s">
        <v>2</v>
      </c>
      <c r="D2121" t="s">
        <v>1</v>
      </c>
      <c r="E2121" t="s">
        <v>22</v>
      </c>
      <c r="F2121" t="s">
        <v>23</v>
      </c>
      <c r="G2121" t="s">
        <v>23</v>
      </c>
      <c r="H2121" s="1">
        <v>43909</v>
      </c>
      <c r="I2121" t="str">
        <f t="shared" si="67"/>
        <v>43909</v>
      </c>
      <c r="J2121" t="str">
        <f t="shared" si="66"/>
        <v>43909KampalaRice</v>
      </c>
      <c r="K2121">
        <v>94</v>
      </c>
      <c r="L2121">
        <v>89</v>
      </c>
      <c r="M2121" t="s">
        <v>5</v>
      </c>
      <c r="N2121" t="s">
        <v>6</v>
      </c>
      <c r="O2121">
        <v>1</v>
      </c>
      <c r="P2121" s="1">
        <v>43910.918287037035</v>
      </c>
    </row>
    <row r="2122" spans="1:16" x14ac:dyDescent="0.25">
      <c r="A2122">
        <v>526860</v>
      </c>
      <c r="B2122" t="s">
        <v>0</v>
      </c>
      <c r="C2122" t="s">
        <v>53</v>
      </c>
      <c r="D2122" t="s">
        <v>46</v>
      </c>
      <c r="E2122" t="s">
        <v>9</v>
      </c>
      <c r="F2122" t="s">
        <v>17</v>
      </c>
      <c r="G2122" t="s">
        <v>18</v>
      </c>
      <c r="H2122" s="1">
        <v>43909</v>
      </c>
      <c r="I2122" t="str">
        <f t="shared" si="67"/>
        <v>43909</v>
      </c>
      <c r="J2122" t="str">
        <f t="shared" si="66"/>
        <v>43909MombasaRed Sorghum</v>
      </c>
      <c r="K2122">
        <v>41</v>
      </c>
      <c r="L2122">
        <v>37</v>
      </c>
      <c r="M2122" t="s">
        <v>5</v>
      </c>
      <c r="N2122" t="s">
        <v>6</v>
      </c>
      <c r="O2122">
        <v>1</v>
      </c>
      <c r="P2122" s="1">
        <v>43910.918287037035</v>
      </c>
    </row>
    <row r="2123" spans="1:16" x14ac:dyDescent="0.25">
      <c r="A2123">
        <v>526861</v>
      </c>
      <c r="B2123" t="s">
        <v>0</v>
      </c>
      <c r="C2123" t="s">
        <v>32</v>
      </c>
      <c r="D2123" t="s">
        <v>1</v>
      </c>
      <c r="E2123" t="s">
        <v>9</v>
      </c>
      <c r="F2123" t="s">
        <v>17</v>
      </c>
      <c r="G2123" t="s">
        <v>18</v>
      </c>
      <c r="H2123" s="1">
        <v>43909</v>
      </c>
      <c r="I2123" t="str">
        <f t="shared" si="67"/>
        <v>43909</v>
      </c>
      <c r="J2123" t="str">
        <f t="shared" si="66"/>
        <v>43909KapchorwaRed Sorghum</v>
      </c>
      <c r="K2123">
        <v>40</v>
      </c>
      <c r="L2123">
        <v>27</v>
      </c>
      <c r="M2123" t="s">
        <v>5</v>
      </c>
      <c r="N2123" t="s">
        <v>6</v>
      </c>
      <c r="O2123">
        <v>1</v>
      </c>
      <c r="P2123" s="1">
        <v>43910.918287037035</v>
      </c>
    </row>
    <row r="2124" spans="1:16" x14ac:dyDescent="0.25">
      <c r="A2124">
        <v>526862</v>
      </c>
      <c r="B2124" t="s">
        <v>0</v>
      </c>
      <c r="C2124" t="s">
        <v>2</v>
      </c>
      <c r="D2124" t="s">
        <v>1</v>
      </c>
      <c r="E2124" t="s">
        <v>22</v>
      </c>
      <c r="F2124" t="s">
        <v>23</v>
      </c>
      <c r="G2124" t="s">
        <v>24</v>
      </c>
      <c r="H2124" s="1">
        <v>43909</v>
      </c>
      <c r="I2124" t="str">
        <f t="shared" si="67"/>
        <v>43909</v>
      </c>
      <c r="J2124" t="str">
        <f t="shared" si="66"/>
        <v>43909KampalaImported Rice</v>
      </c>
      <c r="K2124">
        <v>102</v>
      </c>
      <c r="L2124">
        <v>94</v>
      </c>
      <c r="M2124" t="s">
        <v>5</v>
      </c>
      <c r="N2124" t="s">
        <v>6</v>
      </c>
      <c r="O2124">
        <v>1</v>
      </c>
      <c r="P2124" s="1">
        <v>43910.918287037035</v>
      </c>
    </row>
    <row r="2125" spans="1:16" x14ac:dyDescent="0.25">
      <c r="A2125">
        <v>526863</v>
      </c>
      <c r="B2125" t="s">
        <v>0</v>
      </c>
      <c r="C2125" t="s">
        <v>2</v>
      </c>
      <c r="D2125" t="s">
        <v>1</v>
      </c>
      <c r="E2125" t="s">
        <v>13</v>
      </c>
      <c r="F2125" t="s">
        <v>13</v>
      </c>
      <c r="G2125" t="s">
        <v>28</v>
      </c>
      <c r="H2125" s="1">
        <v>43909</v>
      </c>
      <c r="I2125" t="str">
        <f t="shared" si="67"/>
        <v>43909</v>
      </c>
      <c r="J2125" t="str">
        <f t="shared" ref="J2125:J2188" si="68">I2125&amp;C2125&amp;G2125</f>
        <v>43909KampalaRed Beans</v>
      </c>
      <c r="K2125">
        <v>102</v>
      </c>
      <c r="L2125">
        <v>97</v>
      </c>
      <c r="M2125" t="s">
        <v>5</v>
      </c>
      <c r="N2125" t="s">
        <v>6</v>
      </c>
      <c r="O2125">
        <v>1</v>
      </c>
      <c r="P2125" s="1">
        <v>43910.918298611112</v>
      </c>
    </row>
    <row r="2126" spans="1:16" x14ac:dyDescent="0.25">
      <c r="A2126">
        <v>526864</v>
      </c>
      <c r="B2126" t="s">
        <v>0</v>
      </c>
      <c r="C2126" t="s">
        <v>2</v>
      </c>
      <c r="D2126" t="s">
        <v>1</v>
      </c>
      <c r="E2126" t="s">
        <v>9</v>
      </c>
      <c r="F2126" t="s">
        <v>17</v>
      </c>
      <c r="G2126" t="s">
        <v>18</v>
      </c>
      <c r="H2126" s="1">
        <v>43909</v>
      </c>
      <c r="I2126" t="str">
        <f t="shared" si="67"/>
        <v>43909</v>
      </c>
      <c r="J2126" t="str">
        <f t="shared" si="68"/>
        <v>43909KampalaRed Sorghum</v>
      </c>
      <c r="K2126">
        <v>35</v>
      </c>
      <c r="L2126">
        <v>24</v>
      </c>
      <c r="M2126" t="s">
        <v>5</v>
      </c>
      <c r="N2126" t="s">
        <v>6</v>
      </c>
      <c r="O2126">
        <v>1</v>
      </c>
      <c r="P2126" s="1">
        <v>43910.918298611112</v>
      </c>
    </row>
    <row r="2127" spans="1:16" x14ac:dyDescent="0.25">
      <c r="A2127">
        <v>526865</v>
      </c>
      <c r="B2127" t="s">
        <v>0</v>
      </c>
      <c r="C2127" t="s">
        <v>47</v>
      </c>
      <c r="D2127" t="s">
        <v>46</v>
      </c>
      <c r="E2127" t="s">
        <v>3</v>
      </c>
      <c r="F2127" t="s">
        <v>3</v>
      </c>
      <c r="G2127" t="s">
        <v>4</v>
      </c>
      <c r="H2127" s="1">
        <v>43909</v>
      </c>
      <c r="I2127" t="str">
        <f t="shared" si="67"/>
        <v>43909</v>
      </c>
      <c r="J2127" t="str">
        <f t="shared" si="68"/>
        <v>43909NairobiCowpeas</v>
      </c>
      <c r="K2127">
        <v>86</v>
      </c>
      <c r="L2127">
        <v>80</v>
      </c>
      <c r="M2127" t="s">
        <v>5</v>
      </c>
      <c r="N2127" t="s">
        <v>6</v>
      </c>
      <c r="O2127">
        <v>1</v>
      </c>
      <c r="P2127" s="1">
        <v>43910.918298611112</v>
      </c>
    </row>
    <row r="2128" spans="1:16" x14ac:dyDescent="0.25">
      <c r="A2128">
        <v>526866</v>
      </c>
      <c r="B2128" t="s">
        <v>0</v>
      </c>
      <c r="C2128" t="s">
        <v>25</v>
      </c>
      <c r="D2128" t="s">
        <v>1</v>
      </c>
      <c r="E2128" t="s">
        <v>3</v>
      </c>
      <c r="F2128" t="s">
        <v>3</v>
      </c>
      <c r="G2128" t="s">
        <v>4</v>
      </c>
      <c r="H2128" s="1">
        <v>43909</v>
      </c>
      <c r="I2128" t="str">
        <f t="shared" si="67"/>
        <v>43909</v>
      </c>
      <c r="J2128" t="str">
        <f t="shared" si="68"/>
        <v>43909MasindiCowpeas</v>
      </c>
      <c r="K2128">
        <v>108</v>
      </c>
      <c r="L2128">
        <v>81</v>
      </c>
      <c r="M2128" t="s">
        <v>5</v>
      </c>
      <c r="N2128" t="s">
        <v>6</v>
      </c>
      <c r="O2128">
        <v>1</v>
      </c>
      <c r="P2128" s="1">
        <v>43910.918310185189</v>
      </c>
    </row>
    <row r="2129" spans="1:16" x14ac:dyDescent="0.25">
      <c r="A2129">
        <v>526867</v>
      </c>
      <c r="B2129" t="s">
        <v>0</v>
      </c>
      <c r="C2129" t="s">
        <v>34</v>
      </c>
      <c r="D2129" t="s">
        <v>1</v>
      </c>
      <c r="E2129" t="s">
        <v>9</v>
      </c>
      <c r="F2129" t="s">
        <v>20</v>
      </c>
      <c r="G2129" t="s">
        <v>21</v>
      </c>
      <c r="H2129" s="1">
        <v>43909</v>
      </c>
      <c r="I2129" t="str">
        <f t="shared" si="67"/>
        <v>43909</v>
      </c>
      <c r="J2129" t="str">
        <f t="shared" si="68"/>
        <v>43909LiraMillet Grain</v>
      </c>
      <c r="K2129">
        <v>40</v>
      </c>
      <c r="L2129">
        <v>35</v>
      </c>
      <c r="M2129" t="s">
        <v>5</v>
      </c>
      <c r="N2129" t="s">
        <v>6</v>
      </c>
      <c r="O2129">
        <v>1</v>
      </c>
      <c r="P2129" s="1">
        <v>43910.918310185189</v>
      </c>
    </row>
    <row r="2130" spans="1:16" x14ac:dyDescent="0.25">
      <c r="A2130">
        <v>526868</v>
      </c>
      <c r="B2130" t="s">
        <v>0</v>
      </c>
      <c r="C2130" t="s">
        <v>47</v>
      </c>
      <c r="D2130" t="s">
        <v>46</v>
      </c>
      <c r="E2130" t="s">
        <v>13</v>
      </c>
      <c r="F2130" t="s">
        <v>13</v>
      </c>
      <c r="G2130" t="s">
        <v>40</v>
      </c>
      <c r="H2130" s="1">
        <v>43909</v>
      </c>
      <c r="I2130" t="str">
        <f t="shared" si="67"/>
        <v>43909</v>
      </c>
      <c r="J2130" t="str">
        <f t="shared" si="68"/>
        <v>43909NairobiBlack Beans (Dolichos)</v>
      </c>
      <c r="K2130">
        <v>145</v>
      </c>
      <c r="L2130">
        <v>143</v>
      </c>
      <c r="M2130" t="s">
        <v>5</v>
      </c>
      <c r="N2130" t="s">
        <v>6</v>
      </c>
      <c r="O2130">
        <v>1</v>
      </c>
      <c r="P2130" s="1">
        <v>43910.918321759258</v>
      </c>
    </row>
    <row r="2131" spans="1:16" x14ac:dyDescent="0.25">
      <c r="A2131">
        <v>526870</v>
      </c>
      <c r="B2131" t="s">
        <v>0</v>
      </c>
      <c r="C2131" t="s">
        <v>47</v>
      </c>
      <c r="D2131" t="s">
        <v>46</v>
      </c>
      <c r="E2131" t="s">
        <v>29</v>
      </c>
      <c r="F2131" t="s">
        <v>30</v>
      </c>
      <c r="G2131" t="s">
        <v>31</v>
      </c>
      <c r="H2131" s="1">
        <v>43909</v>
      </c>
      <c r="I2131" t="str">
        <f t="shared" si="67"/>
        <v>43909</v>
      </c>
      <c r="J2131" t="str">
        <f t="shared" si="68"/>
        <v>43909NairobiDry Maize</v>
      </c>
      <c r="K2131">
        <v>33</v>
      </c>
      <c r="L2131">
        <v>30</v>
      </c>
      <c r="M2131" t="s">
        <v>5</v>
      </c>
      <c r="N2131" t="s">
        <v>6</v>
      </c>
      <c r="O2131">
        <v>1</v>
      </c>
      <c r="P2131" s="1">
        <v>43910.918321759258</v>
      </c>
    </row>
    <row r="2132" spans="1:16" x14ac:dyDescent="0.25">
      <c r="A2132">
        <v>526872</v>
      </c>
      <c r="B2132" t="s">
        <v>0</v>
      </c>
      <c r="C2132" t="s">
        <v>47</v>
      </c>
      <c r="D2132" t="s">
        <v>46</v>
      </c>
      <c r="E2132" t="s">
        <v>9</v>
      </c>
      <c r="F2132" t="s">
        <v>20</v>
      </c>
      <c r="G2132" t="s">
        <v>21</v>
      </c>
      <c r="H2132" s="1">
        <v>43909</v>
      </c>
      <c r="I2132" t="str">
        <f t="shared" si="67"/>
        <v>43909</v>
      </c>
      <c r="J2132" t="str">
        <f t="shared" si="68"/>
        <v>43909NairobiMillet Grain</v>
      </c>
      <c r="K2132">
        <v>99</v>
      </c>
      <c r="L2132">
        <v>93</v>
      </c>
      <c r="M2132" t="s">
        <v>5</v>
      </c>
      <c r="N2132" t="s">
        <v>6</v>
      </c>
      <c r="O2132">
        <v>1</v>
      </c>
      <c r="P2132" s="1">
        <v>43910.918321759258</v>
      </c>
    </row>
    <row r="2133" spans="1:16" x14ac:dyDescent="0.25">
      <c r="A2133">
        <v>526873</v>
      </c>
      <c r="B2133" t="s">
        <v>0</v>
      </c>
      <c r="C2133" t="s">
        <v>53</v>
      </c>
      <c r="D2133" t="s">
        <v>46</v>
      </c>
      <c r="E2133" t="s">
        <v>13</v>
      </c>
      <c r="F2133" t="s">
        <v>13</v>
      </c>
      <c r="G2133" t="s">
        <v>40</v>
      </c>
      <c r="H2133" s="1">
        <v>43909</v>
      </c>
      <c r="I2133" t="str">
        <f t="shared" si="67"/>
        <v>43909</v>
      </c>
      <c r="J2133" t="str">
        <f t="shared" si="68"/>
        <v>43909MombasaBlack Beans (Dolichos)</v>
      </c>
      <c r="K2133">
        <v>145</v>
      </c>
      <c r="L2133">
        <v>141</v>
      </c>
      <c r="M2133" t="s">
        <v>5</v>
      </c>
      <c r="N2133" t="s">
        <v>6</v>
      </c>
      <c r="O2133">
        <v>1</v>
      </c>
      <c r="P2133" s="1">
        <v>43910.918321759258</v>
      </c>
    </row>
    <row r="2134" spans="1:16" x14ac:dyDescent="0.25">
      <c r="A2134">
        <v>526874</v>
      </c>
      <c r="B2134" t="s">
        <v>0</v>
      </c>
      <c r="C2134" t="s">
        <v>33</v>
      </c>
      <c r="D2134" t="s">
        <v>1</v>
      </c>
      <c r="E2134" t="s">
        <v>13</v>
      </c>
      <c r="F2134" t="s">
        <v>13</v>
      </c>
      <c r="G2134" t="s">
        <v>26</v>
      </c>
      <c r="H2134" s="1">
        <v>43909</v>
      </c>
      <c r="I2134" t="str">
        <f t="shared" si="67"/>
        <v>43909</v>
      </c>
      <c r="J2134" t="str">
        <f t="shared" si="68"/>
        <v>43909KabaleYellow Beans</v>
      </c>
      <c r="K2134">
        <v>102</v>
      </c>
      <c r="L2134">
        <v>96</v>
      </c>
      <c r="M2134" t="s">
        <v>5</v>
      </c>
      <c r="N2134" t="s">
        <v>6</v>
      </c>
      <c r="O2134">
        <v>1</v>
      </c>
      <c r="P2134" s="1">
        <v>43910.918321759258</v>
      </c>
    </row>
    <row r="2135" spans="1:16" x14ac:dyDescent="0.25">
      <c r="A2135">
        <v>526876</v>
      </c>
      <c r="B2135" t="s">
        <v>0</v>
      </c>
      <c r="C2135" t="s">
        <v>53</v>
      </c>
      <c r="D2135" t="s">
        <v>46</v>
      </c>
      <c r="E2135" t="s">
        <v>49</v>
      </c>
      <c r="F2135" t="s">
        <v>50</v>
      </c>
      <c r="G2135" t="s">
        <v>51</v>
      </c>
      <c r="H2135" s="1">
        <v>43909</v>
      </c>
      <c r="I2135" t="str">
        <f t="shared" si="67"/>
        <v>43909</v>
      </c>
      <c r="J2135" t="str">
        <f t="shared" si="68"/>
        <v>43909MombasaGround Nuts</v>
      </c>
      <c r="K2135">
        <v>151</v>
      </c>
      <c r="L2135">
        <v>142</v>
      </c>
      <c r="M2135" t="s">
        <v>5</v>
      </c>
      <c r="N2135" t="s">
        <v>6</v>
      </c>
      <c r="O2135">
        <v>1</v>
      </c>
      <c r="P2135" s="1">
        <v>43910.918333333335</v>
      </c>
    </row>
    <row r="2136" spans="1:16" x14ac:dyDescent="0.25">
      <c r="A2136">
        <v>526880</v>
      </c>
      <c r="B2136" t="s">
        <v>0</v>
      </c>
      <c r="C2136" t="s">
        <v>38</v>
      </c>
      <c r="D2136" t="s">
        <v>1</v>
      </c>
      <c r="E2136" t="s">
        <v>13</v>
      </c>
      <c r="F2136" t="s">
        <v>13</v>
      </c>
      <c r="G2136" t="s">
        <v>40</v>
      </c>
      <c r="H2136" s="1">
        <v>43909</v>
      </c>
      <c r="I2136" t="str">
        <f t="shared" si="67"/>
        <v>43909</v>
      </c>
      <c r="J2136" t="str">
        <f t="shared" si="68"/>
        <v>43909GuluBlack Beans (Dolichos)</v>
      </c>
      <c r="K2136">
        <v>81</v>
      </c>
      <c r="L2136">
        <v>75</v>
      </c>
      <c r="M2136" t="s">
        <v>5</v>
      </c>
      <c r="N2136" t="s">
        <v>6</v>
      </c>
      <c r="O2136">
        <v>1</v>
      </c>
      <c r="P2136" s="1">
        <v>43910.918333333335</v>
      </c>
    </row>
    <row r="2137" spans="1:16" x14ac:dyDescent="0.25">
      <c r="A2137">
        <v>526882</v>
      </c>
      <c r="B2137" t="s">
        <v>0</v>
      </c>
      <c r="C2137" t="s">
        <v>32</v>
      </c>
      <c r="D2137" t="s">
        <v>1</v>
      </c>
      <c r="E2137" t="s">
        <v>13</v>
      </c>
      <c r="F2137" t="s">
        <v>13</v>
      </c>
      <c r="G2137" t="s">
        <v>14</v>
      </c>
      <c r="H2137" s="1">
        <v>43909</v>
      </c>
      <c r="I2137" t="str">
        <f t="shared" si="67"/>
        <v>43909</v>
      </c>
      <c r="J2137" t="str">
        <f t="shared" si="68"/>
        <v>43909KapchorwaMixed Beans</v>
      </c>
      <c r="K2137">
        <v>81</v>
      </c>
      <c r="L2137">
        <v>75</v>
      </c>
      <c r="M2137" t="s">
        <v>5</v>
      </c>
      <c r="N2137" t="s">
        <v>6</v>
      </c>
      <c r="O2137">
        <v>1</v>
      </c>
      <c r="P2137" s="1">
        <v>43910.918344907404</v>
      </c>
    </row>
    <row r="2138" spans="1:16" x14ac:dyDescent="0.25">
      <c r="A2138">
        <v>526884</v>
      </c>
      <c r="B2138" t="s">
        <v>0</v>
      </c>
      <c r="C2138" t="s">
        <v>47</v>
      </c>
      <c r="D2138" t="s">
        <v>46</v>
      </c>
      <c r="E2138" t="s">
        <v>3</v>
      </c>
      <c r="F2138" t="s">
        <v>3</v>
      </c>
      <c r="G2138" t="s">
        <v>15</v>
      </c>
      <c r="H2138" s="1">
        <v>43909</v>
      </c>
      <c r="I2138" t="str">
        <f t="shared" si="67"/>
        <v>43909</v>
      </c>
      <c r="J2138" t="str">
        <f t="shared" si="68"/>
        <v>43909NairobiGreen Peas</v>
      </c>
      <c r="K2138">
        <v>62</v>
      </c>
      <c r="L2138">
        <v>57</v>
      </c>
      <c r="M2138" t="s">
        <v>5</v>
      </c>
      <c r="N2138" t="s">
        <v>6</v>
      </c>
      <c r="O2138">
        <v>1</v>
      </c>
      <c r="P2138" s="1">
        <v>43910.918344907404</v>
      </c>
    </row>
    <row r="2139" spans="1:16" x14ac:dyDescent="0.25">
      <c r="A2139">
        <v>526885</v>
      </c>
      <c r="B2139" t="s">
        <v>0</v>
      </c>
      <c r="C2139" t="s">
        <v>25</v>
      </c>
      <c r="D2139" t="s">
        <v>1</v>
      </c>
      <c r="E2139" t="s">
        <v>29</v>
      </c>
      <c r="F2139" t="s">
        <v>30</v>
      </c>
      <c r="G2139" t="s">
        <v>31</v>
      </c>
      <c r="H2139" s="1">
        <v>43909</v>
      </c>
      <c r="I2139" t="str">
        <f t="shared" si="67"/>
        <v>43909</v>
      </c>
      <c r="J2139" t="str">
        <f t="shared" si="68"/>
        <v>43909MasindiDry Maize</v>
      </c>
      <c r="K2139">
        <v>27</v>
      </c>
      <c r="L2139">
        <v>24</v>
      </c>
      <c r="M2139" t="s">
        <v>5</v>
      </c>
      <c r="N2139" t="s">
        <v>6</v>
      </c>
      <c r="O2139">
        <v>1</v>
      </c>
      <c r="P2139" s="1">
        <v>43910.918356481481</v>
      </c>
    </row>
    <row r="2140" spans="1:16" x14ac:dyDescent="0.25">
      <c r="A2140">
        <v>526886</v>
      </c>
      <c r="B2140" t="s">
        <v>0</v>
      </c>
      <c r="C2140" t="s">
        <v>32</v>
      </c>
      <c r="D2140" t="s">
        <v>1</v>
      </c>
      <c r="E2140" t="s">
        <v>13</v>
      </c>
      <c r="F2140" t="s">
        <v>13</v>
      </c>
      <c r="G2140" t="s">
        <v>28</v>
      </c>
      <c r="H2140" s="1">
        <v>43909</v>
      </c>
      <c r="I2140" t="str">
        <f t="shared" si="67"/>
        <v>43909</v>
      </c>
      <c r="J2140" t="str">
        <f t="shared" si="68"/>
        <v>43909KapchorwaRed Beans</v>
      </c>
      <c r="K2140">
        <v>94</v>
      </c>
      <c r="L2140">
        <v>86</v>
      </c>
      <c r="M2140" t="s">
        <v>5</v>
      </c>
      <c r="N2140" t="s">
        <v>6</v>
      </c>
      <c r="O2140">
        <v>1</v>
      </c>
      <c r="P2140" s="1">
        <v>43910.918356481481</v>
      </c>
    </row>
    <row r="2141" spans="1:16" x14ac:dyDescent="0.25">
      <c r="A2141">
        <v>526887</v>
      </c>
      <c r="B2141" t="s">
        <v>0</v>
      </c>
      <c r="C2141" t="s">
        <v>32</v>
      </c>
      <c r="D2141" t="s">
        <v>1</v>
      </c>
      <c r="E2141" t="s">
        <v>13</v>
      </c>
      <c r="F2141" t="s">
        <v>13</v>
      </c>
      <c r="G2141" t="s">
        <v>26</v>
      </c>
      <c r="H2141" s="1">
        <v>43909</v>
      </c>
      <c r="I2141" t="str">
        <f t="shared" si="67"/>
        <v>43909</v>
      </c>
      <c r="J2141" t="str">
        <f t="shared" si="68"/>
        <v>43909KapchorwaYellow Beans</v>
      </c>
      <c r="K2141">
        <v>102</v>
      </c>
      <c r="L2141">
        <v>97</v>
      </c>
      <c r="M2141" t="s">
        <v>5</v>
      </c>
      <c r="N2141" t="s">
        <v>6</v>
      </c>
      <c r="O2141">
        <v>1</v>
      </c>
      <c r="P2141" s="1">
        <v>43910.918356481481</v>
      </c>
    </row>
    <row r="2142" spans="1:16" x14ac:dyDescent="0.25">
      <c r="A2142">
        <v>526889</v>
      </c>
      <c r="B2142" t="s">
        <v>0</v>
      </c>
      <c r="C2142" t="s">
        <v>25</v>
      </c>
      <c r="D2142" t="s">
        <v>1</v>
      </c>
      <c r="E2142" t="s">
        <v>22</v>
      </c>
      <c r="F2142" t="s">
        <v>23</v>
      </c>
      <c r="G2142" t="s">
        <v>24</v>
      </c>
      <c r="H2142" s="1">
        <v>43909</v>
      </c>
      <c r="I2142" t="str">
        <f t="shared" si="67"/>
        <v>43909</v>
      </c>
      <c r="J2142" t="str">
        <f t="shared" si="68"/>
        <v>43909MasindiImported Rice</v>
      </c>
      <c r="K2142">
        <v>108</v>
      </c>
      <c r="L2142">
        <v>97</v>
      </c>
      <c r="M2142" t="s">
        <v>5</v>
      </c>
      <c r="N2142" t="s">
        <v>6</v>
      </c>
      <c r="O2142">
        <v>1</v>
      </c>
      <c r="P2142" s="1">
        <v>43910.918356481481</v>
      </c>
    </row>
    <row r="2143" spans="1:16" x14ac:dyDescent="0.25">
      <c r="A2143">
        <v>526891</v>
      </c>
      <c r="B2143" t="s">
        <v>0</v>
      </c>
      <c r="C2143" t="s">
        <v>38</v>
      </c>
      <c r="D2143" t="s">
        <v>1</v>
      </c>
      <c r="E2143" t="s">
        <v>3</v>
      </c>
      <c r="F2143" t="s">
        <v>3</v>
      </c>
      <c r="G2143" t="s">
        <v>15</v>
      </c>
      <c r="H2143" s="1">
        <v>43909</v>
      </c>
      <c r="I2143" t="str">
        <f t="shared" si="67"/>
        <v>43909</v>
      </c>
      <c r="J2143" t="str">
        <f t="shared" si="68"/>
        <v>43909GuluGreen Peas</v>
      </c>
      <c r="K2143">
        <v>162</v>
      </c>
      <c r="L2143">
        <v>135</v>
      </c>
      <c r="M2143" t="s">
        <v>5</v>
      </c>
      <c r="N2143" t="s">
        <v>6</v>
      </c>
      <c r="O2143">
        <v>1</v>
      </c>
      <c r="P2143" s="1">
        <v>43910.918368055558</v>
      </c>
    </row>
    <row r="2144" spans="1:16" x14ac:dyDescent="0.25">
      <c r="A2144">
        <v>526892</v>
      </c>
      <c r="B2144" t="s">
        <v>0</v>
      </c>
      <c r="C2144" t="s">
        <v>2</v>
      </c>
      <c r="D2144" t="s">
        <v>1</v>
      </c>
      <c r="E2144" t="s">
        <v>3</v>
      </c>
      <c r="F2144" t="s">
        <v>3</v>
      </c>
      <c r="G2144" t="s">
        <v>4</v>
      </c>
      <c r="H2144" s="1">
        <v>43909</v>
      </c>
      <c r="I2144" t="str">
        <f t="shared" si="67"/>
        <v>43909</v>
      </c>
      <c r="J2144" t="str">
        <f t="shared" si="68"/>
        <v>43909KampalaCowpeas</v>
      </c>
      <c r="K2144">
        <v>135</v>
      </c>
      <c r="L2144">
        <v>108</v>
      </c>
      <c r="M2144" t="s">
        <v>5</v>
      </c>
      <c r="N2144" t="s">
        <v>6</v>
      </c>
      <c r="O2144">
        <v>1</v>
      </c>
      <c r="P2144" s="1">
        <v>43910.918368055558</v>
      </c>
    </row>
    <row r="2145" spans="1:16" x14ac:dyDescent="0.25">
      <c r="A2145">
        <v>526893</v>
      </c>
      <c r="B2145" t="s">
        <v>0</v>
      </c>
      <c r="C2145" t="s">
        <v>25</v>
      </c>
      <c r="D2145" t="s">
        <v>1</v>
      </c>
      <c r="E2145" t="s">
        <v>3</v>
      </c>
      <c r="F2145" t="s">
        <v>3</v>
      </c>
      <c r="G2145" t="s">
        <v>15</v>
      </c>
      <c r="H2145" s="1">
        <v>43909</v>
      </c>
      <c r="I2145" t="str">
        <f t="shared" si="67"/>
        <v>43909</v>
      </c>
      <c r="J2145" t="str">
        <f t="shared" si="68"/>
        <v>43909MasindiGreen Peas</v>
      </c>
      <c r="K2145">
        <v>135</v>
      </c>
      <c r="L2145">
        <v>108</v>
      </c>
      <c r="M2145" t="s">
        <v>5</v>
      </c>
      <c r="N2145" t="s">
        <v>6</v>
      </c>
      <c r="O2145">
        <v>1</v>
      </c>
      <c r="P2145" s="1">
        <v>43910.918368055558</v>
      </c>
    </row>
    <row r="2146" spans="1:16" x14ac:dyDescent="0.25">
      <c r="A2146">
        <v>526897</v>
      </c>
      <c r="B2146" t="s">
        <v>0</v>
      </c>
      <c r="C2146" t="s">
        <v>53</v>
      </c>
      <c r="D2146" t="s">
        <v>46</v>
      </c>
      <c r="E2146" t="s">
        <v>29</v>
      </c>
      <c r="F2146" t="s">
        <v>30</v>
      </c>
      <c r="G2146" t="s">
        <v>31</v>
      </c>
      <c r="H2146" s="1">
        <v>43909</v>
      </c>
      <c r="I2146" t="str">
        <f t="shared" si="67"/>
        <v>43909</v>
      </c>
      <c r="J2146" t="str">
        <f t="shared" si="68"/>
        <v>43909MombasaDry Maize</v>
      </c>
      <c r="K2146">
        <v>34</v>
      </c>
      <c r="L2146">
        <v>29</v>
      </c>
      <c r="M2146" t="s">
        <v>5</v>
      </c>
      <c r="N2146" t="s">
        <v>6</v>
      </c>
      <c r="O2146">
        <v>1</v>
      </c>
      <c r="P2146" s="1">
        <v>43910.918379629627</v>
      </c>
    </row>
    <row r="2147" spans="1:16" x14ac:dyDescent="0.25">
      <c r="A2147">
        <v>526900</v>
      </c>
      <c r="B2147" t="s">
        <v>0</v>
      </c>
      <c r="C2147" t="s">
        <v>34</v>
      </c>
      <c r="D2147" t="s">
        <v>1</v>
      </c>
      <c r="E2147" t="s">
        <v>13</v>
      </c>
      <c r="F2147" t="s">
        <v>13</v>
      </c>
      <c r="G2147" t="s">
        <v>28</v>
      </c>
      <c r="H2147" s="1">
        <v>43909</v>
      </c>
      <c r="I2147" t="str">
        <f t="shared" si="67"/>
        <v>43909</v>
      </c>
      <c r="J2147" t="str">
        <f t="shared" si="68"/>
        <v>43909LiraRed Beans</v>
      </c>
      <c r="K2147">
        <v>94</v>
      </c>
      <c r="L2147">
        <v>86</v>
      </c>
      <c r="M2147" t="s">
        <v>5</v>
      </c>
      <c r="N2147" t="s">
        <v>6</v>
      </c>
      <c r="O2147">
        <v>1</v>
      </c>
      <c r="P2147" s="1">
        <v>43910.918379629627</v>
      </c>
    </row>
    <row r="2148" spans="1:16" x14ac:dyDescent="0.25">
      <c r="A2148">
        <v>526901</v>
      </c>
      <c r="B2148" t="s">
        <v>0</v>
      </c>
      <c r="C2148" t="s">
        <v>33</v>
      </c>
      <c r="D2148" t="s">
        <v>1</v>
      </c>
      <c r="E2148" t="s">
        <v>29</v>
      </c>
      <c r="F2148" t="s">
        <v>30</v>
      </c>
      <c r="G2148" t="s">
        <v>31</v>
      </c>
      <c r="H2148" s="1">
        <v>43909</v>
      </c>
      <c r="I2148" t="str">
        <f t="shared" si="67"/>
        <v>43909</v>
      </c>
      <c r="J2148" t="str">
        <f t="shared" si="68"/>
        <v>43909KabaleDry Maize</v>
      </c>
      <c r="K2148">
        <v>40</v>
      </c>
      <c r="L2148">
        <v>30</v>
      </c>
      <c r="M2148" t="s">
        <v>5</v>
      </c>
      <c r="N2148" t="s">
        <v>6</v>
      </c>
      <c r="O2148">
        <v>1</v>
      </c>
      <c r="P2148" s="1">
        <v>43910.918391203704</v>
      </c>
    </row>
    <row r="2149" spans="1:16" x14ac:dyDescent="0.25">
      <c r="A2149">
        <v>526903</v>
      </c>
      <c r="B2149" t="s">
        <v>0</v>
      </c>
      <c r="C2149" t="s">
        <v>25</v>
      </c>
      <c r="D2149" t="s">
        <v>1</v>
      </c>
      <c r="E2149" t="s">
        <v>13</v>
      </c>
      <c r="F2149" t="s">
        <v>13</v>
      </c>
      <c r="G2149" t="s">
        <v>14</v>
      </c>
      <c r="H2149" s="1">
        <v>43909</v>
      </c>
      <c r="I2149" t="str">
        <f t="shared" si="67"/>
        <v>43909</v>
      </c>
      <c r="J2149" t="str">
        <f t="shared" si="68"/>
        <v>43909MasindiMixed Beans</v>
      </c>
      <c r="K2149">
        <v>81</v>
      </c>
      <c r="L2149">
        <v>70</v>
      </c>
      <c r="M2149" t="s">
        <v>5</v>
      </c>
      <c r="N2149" t="s">
        <v>6</v>
      </c>
      <c r="O2149">
        <v>1</v>
      </c>
      <c r="P2149" s="1">
        <v>43910.918391203704</v>
      </c>
    </row>
    <row r="2150" spans="1:16" x14ac:dyDescent="0.25">
      <c r="A2150">
        <v>526905</v>
      </c>
      <c r="B2150" t="s">
        <v>0</v>
      </c>
      <c r="C2150" t="s">
        <v>47</v>
      </c>
      <c r="D2150" t="s">
        <v>46</v>
      </c>
      <c r="E2150" t="s">
        <v>49</v>
      </c>
      <c r="F2150" t="s">
        <v>50</v>
      </c>
      <c r="G2150" t="s">
        <v>51</v>
      </c>
      <c r="H2150" s="1">
        <v>43909</v>
      </c>
      <c r="I2150" t="str">
        <f t="shared" si="67"/>
        <v>43909</v>
      </c>
      <c r="J2150" t="str">
        <f t="shared" si="68"/>
        <v>43909NairobiGround Nuts</v>
      </c>
      <c r="K2150">
        <v>131</v>
      </c>
      <c r="L2150">
        <v>122</v>
      </c>
      <c r="M2150" t="s">
        <v>5</v>
      </c>
      <c r="N2150" t="s">
        <v>6</v>
      </c>
      <c r="O2150">
        <v>1</v>
      </c>
      <c r="P2150" s="1">
        <v>43910.918391203704</v>
      </c>
    </row>
    <row r="2151" spans="1:16" x14ac:dyDescent="0.25">
      <c r="A2151">
        <v>526906</v>
      </c>
      <c r="B2151" t="s">
        <v>0</v>
      </c>
      <c r="C2151" t="s">
        <v>2</v>
      </c>
      <c r="D2151" t="s">
        <v>1</v>
      </c>
      <c r="E2151" t="s">
        <v>13</v>
      </c>
      <c r="F2151" t="s">
        <v>13</v>
      </c>
      <c r="G2151" t="s">
        <v>40</v>
      </c>
      <c r="H2151" s="1">
        <v>43909</v>
      </c>
      <c r="I2151" t="str">
        <f t="shared" si="67"/>
        <v>43909</v>
      </c>
      <c r="J2151" t="str">
        <f t="shared" si="68"/>
        <v>43909KampalaBlack Beans (Dolichos)</v>
      </c>
      <c r="K2151">
        <v>86</v>
      </c>
      <c r="L2151">
        <v>81</v>
      </c>
      <c r="M2151" t="s">
        <v>5</v>
      </c>
      <c r="N2151" t="s">
        <v>6</v>
      </c>
      <c r="O2151">
        <v>1</v>
      </c>
      <c r="P2151" s="1">
        <v>43910.918391203704</v>
      </c>
    </row>
    <row r="2152" spans="1:16" x14ac:dyDescent="0.25">
      <c r="A2152">
        <v>526908</v>
      </c>
      <c r="B2152" t="s">
        <v>0</v>
      </c>
      <c r="C2152" t="s">
        <v>2</v>
      </c>
      <c r="D2152" t="s">
        <v>1</v>
      </c>
      <c r="E2152" t="s">
        <v>9</v>
      </c>
      <c r="F2152" t="s">
        <v>20</v>
      </c>
      <c r="G2152" t="s">
        <v>21</v>
      </c>
      <c r="H2152" s="1">
        <v>43909</v>
      </c>
      <c r="I2152" t="str">
        <f t="shared" si="67"/>
        <v>43909</v>
      </c>
      <c r="J2152" t="str">
        <f t="shared" si="68"/>
        <v>43909KampalaMillet Grain</v>
      </c>
      <c r="K2152">
        <v>49</v>
      </c>
      <c r="L2152">
        <v>40</v>
      </c>
      <c r="M2152" t="s">
        <v>5</v>
      </c>
      <c r="N2152" t="s">
        <v>6</v>
      </c>
      <c r="O2152">
        <v>1</v>
      </c>
      <c r="P2152" s="1">
        <v>43910.918402777781</v>
      </c>
    </row>
    <row r="2153" spans="1:16" x14ac:dyDescent="0.25">
      <c r="A2153">
        <v>526909</v>
      </c>
      <c r="B2153" t="s">
        <v>0</v>
      </c>
      <c r="C2153" t="s">
        <v>33</v>
      </c>
      <c r="D2153" t="s">
        <v>1</v>
      </c>
      <c r="E2153" t="s">
        <v>13</v>
      </c>
      <c r="F2153" t="s">
        <v>13</v>
      </c>
      <c r="G2153" t="s">
        <v>28</v>
      </c>
      <c r="H2153" s="1">
        <v>43909</v>
      </c>
      <c r="I2153" t="str">
        <f t="shared" si="67"/>
        <v>43909</v>
      </c>
      <c r="J2153" t="str">
        <f t="shared" si="68"/>
        <v>43909KabaleRed Beans</v>
      </c>
      <c r="K2153">
        <v>94</v>
      </c>
      <c r="L2153">
        <v>86</v>
      </c>
      <c r="M2153" t="s">
        <v>5</v>
      </c>
      <c r="N2153" t="s">
        <v>6</v>
      </c>
      <c r="O2153">
        <v>1</v>
      </c>
      <c r="P2153" s="1">
        <v>43910.918402777781</v>
      </c>
    </row>
    <row r="2154" spans="1:16" x14ac:dyDescent="0.25">
      <c r="A2154">
        <v>526911</v>
      </c>
      <c r="B2154" t="s">
        <v>0</v>
      </c>
      <c r="C2154" t="s">
        <v>32</v>
      </c>
      <c r="D2154" t="s">
        <v>1</v>
      </c>
      <c r="E2154" t="s">
        <v>29</v>
      </c>
      <c r="F2154" t="s">
        <v>30</v>
      </c>
      <c r="G2154" t="s">
        <v>31</v>
      </c>
      <c r="H2154" s="1">
        <v>43909</v>
      </c>
      <c r="I2154" t="str">
        <f t="shared" si="67"/>
        <v>43909</v>
      </c>
      <c r="J2154" t="str">
        <f t="shared" si="68"/>
        <v>43909KapchorwaDry Maize</v>
      </c>
      <c r="K2154">
        <v>27</v>
      </c>
      <c r="L2154">
        <v>22</v>
      </c>
      <c r="M2154" t="s">
        <v>5</v>
      </c>
      <c r="N2154" t="s">
        <v>6</v>
      </c>
      <c r="O2154">
        <v>1</v>
      </c>
      <c r="P2154" s="1">
        <v>43910.918402777781</v>
      </c>
    </row>
    <row r="2155" spans="1:16" x14ac:dyDescent="0.25">
      <c r="A2155">
        <v>526913</v>
      </c>
      <c r="B2155" t="s">
        <v>0</v>
      </c>
      <c r="C2155" t="s">
        <v>38</v>
      </c>
      <c r="D2155" t="s">
        <v>1</v>
      </c>
      <c r="E2155" t="s">
        <v>13</v>
      </c>
      <c r="F2155" t="s">
        <v>13</v>
      </c>
      <c r="G2155" t="s">
        <v>28</v>
      </c>
      <c r="H2155" s="1">
        <v>43909</v>
      </c>
      <c r="I2155" t="str">
        <f t="shared" si="67"/>
        <v>43909</v>
      </c>
      <c r="J2155" t="str">
        <f t="shared" si="68"/>
        <v>43909GuluRed Beans</v>
      </c>
      <c r="K2155">
        <v>94</v>
      </c>
      <c r="L2155">
        <v>86</v>
      </c>
      <c r="M2155" t="s">
        <v>5</v>
      </c>
      <c r="N2155" t="s">
        <v>6</v>
      </c>
      <c r="O2155">
        <v>1</v>
      </c>
      <c r="P2155" s="1">
        <v>43910.918414351851</v>
      </c>
    </row>
    <row r="2156" spans="1:16" x14ac:dyDescent="0.25">
      <c r="A2156">
        <v>526914</v>
      </c>
      <c r="B2156" t="s">
        <v>0</v>
      </c>
      <c r="C2156" t="s">
        <v>2</v>
      </c>
      <c r="D2156" t="s">
        <v>1</v>
      </c>
      <c r="E2156" t="s">
        <v>13</v>
      </c>
      <c r="F2156" t="s">
        <v>13</v>
      </c>
      <c r="G2156" t="s">
        <v>37</v>
      </c>
      <c r="H2156" s="1">
        <v>43909</v>
      </c>
      <c r="I2156" t="str">
        <f t="shared" si="67"/>
        <v>43909</v>
      </c>
      <c r="J2156" t="str">
        <f t="shared" si="68"/>
        <v>43909KampalaGreen Gram</v>
      </c>
      <c r="K2156">
        <v>102</v>
      </c>
      <c r="L2156">
        <v>94</v>
      </c>
      <c r="M2156" t="s">
        <v>5</v>
      </c>
      <c r="N2156" t="s">
        <v>6</v>
      </c>
      <c r="O2156">
        <v>1</v>
      </c>
      <c r="P2156" s="1">
        <v>43910.918414351851</v>
      </c>
    </row>
    <row r="2157" spans="1:16" x14ac:dyDescent="0.25">
      <c r="A2157">
        <v>526915</v>
      </c>
      <c r="B2157" t="s">
        <v>0</v>
      </c>
      <c r="C2157" t="s">
        <v>2</v>
      </c>
      <c r="D2157" t="s">
        <v>1</v>
      </c>
      <c r="E2157" t="s">
        <v>29</v>
      </c>
      <c r="F2157" t="s">
        <v>30</v>
      </c>
      <c r="G2157" t="s">
        <v>31</v>
      </c>
      <c r="H2157" s="1">
        <v>43909</v>
      </c>
      <c r="I2157" t="str">
        <f t="shared" si="67"/>
        <v>43909</v>
      </c>
      <c r="J2157" t="str">
        <f t="shared" si="68"/>
        <v>43909KampalaDry Maize</v>
      </c>
      <c r="K2157">
        <v>32</v>
      </c>
      <c r="L2157">
        <v>28</v>
      </c>
      <c r="M2157" t="s">
        <v>5</v>
      </c>
      <c r="N2157" t="s">
        <v>6</v>
      </c>
      <c r="O2157">
        <v>1</v>
      </c>
      <c r="P2157" s="1">
        <v>43910.918414351851</v>
      </c>
    </row>
    <row r="2158" spans="1:16" x14ac:dyDescent="0.25">
      <c r="A2158">
        <v>526917</v>
      </c>
      <c r="B2158" t="s">
        <v>0</v>
      </c>
      <c r="C2158" t="s">
        <v>34</v>
      </c>
      <c r="D2158" t="s">
        <v>1</v>
      </c>
      <c r="E2158" t="s">
        <v>13</v>
      </c>
      <c r="F2158" t="s">
        <v>13</v>
      </c>
      <c r="G2158" t="s">
        <v>26</v>
      </c>
      <c r="H2158" s="1">
        <v>43909</v>
      </c>
      <c r="I2158" t="str">
        <f t="shared" si="67"/>
        <v>43909</v>
      </c>
      <c r="J2158" t="str">
        <f t="shared" si="68"/>
        <v>43909LiraYellow Beans</v>
      </c>
      <c r="K2158">
        <v>102</v>
      </c>
      <c r="L2158">
        <v>97</v>
      </c>
      <c r="M2158" t="s">
        <v>5</v>
      </c>
      <c r="N2158" t="s">
        <v>6</v>
      </c>
      <c r="O2158">
        <v>1</v>
      </c>
      <c r="P2158" s="1">
        <v>43910.918414351851</v>
      </c>
    </row>
    <row r="2159" spans="1:16" x14ac:dyDescent="0.25">
      <c r="A2159">
        <v>526918</v>
      </c>
      <c r="B2159" t="s">
        <v>0</v>
      </c>
      <c r="C2159" t="s">
        <v>25</v>
      </c>
      <c r="D2159" t="s">
        <v>1</v>
      </c>
      <c r="E2159" t="s">
        <v>9</v>
      </c>
      <c r="F2159" t="s">
        <v>17</v>
      </c>
      <c r="G2159" t="s">
        <v>18</v>
      </c>
      <c r="H2159" s="1">
        <v>43909</v>
      </c>
      <c r="I2159" t="str">
        <f t="shared" si="67"/>
        <v>43909</v>
      </c>
      <c r="J2159" t="str">
        <f t="shared" si="68"/>
        <v>43909MasindiRed Sorghum</v>
      </c>
      <c r="K2159">
        <v>40</v>
      </c>
      <c r="L2159">
        <v>32</v>
      </c>
      <c r="M2159" t="s">
        <v>5</v>
      </c>
      <c r="N2159" t="s">
        <v>6</v>
      </c>
      <c r="O2159">
        <v>1</v>
      </c>
      <c r="P2159" s="1">
        <v>43910.918425925927</v>
      </c>
    </row>
    <row r="2160" spans="1:16" x14ac:dyDescent="0.25">
      <c r="A2160">
        <v>526919</v>
      </c>
      <c r="B2160" t="s">
        <v>0</v>
      </c>
      <c r="C2160" t="s">
        <v>25</v>
      </c>
      <c r="D2160" t="s">
        <v>1</v>
      </c>
      <c r="E2160" t="s">
        <v>9</v>
      </c>
      <c r="F2160" t="s">
        <v>20</v>
      </c>
      <c r="G2160" t="s">
        <v>21</v>
      </c>
      <c r="H2160" s="1">
        <v>43909</v>
      </c>
      <c r="I2160" t="str">
        <f t="shared" si="67"/>
        <v>43909</v>
      </c>
      <c r="J2160" t="str">
        <f t="shared" si="68"/>
        <v>43909MasindiMillet Grain</v>
      </c>
      <c r="K2160">
        <v>54</v>
      </c>
      <c r="L2160">
        <v>44</v>
      </c>
      <c r="M2160" t="s">
        <v>5</v>
      </c>
      <c r="N2160" t="s">
        <v>6</v>
      </c>
      <c r="O2160">
        <v>1</v>
      </c>
      <c r="P2160" s="1">
        <v>43910.918425925927</v>
      </c>
    </row>
    <row r="2161" spans="1:16" x14ac:dyDescent="0.25">
      <c r="A2161">
        <v>526924</v>
      </c>
      <c r="B2161" t="s">
        <v>0</v>
      </c>
      <c r="C2161" t="s">
        <v>25</v>
      </c>
      <c r="D2161" t="s">
        <v>1</v>
      </c>
      <c r="E2161" t="s">
        <v>13</v>
      </c>
      <c r="F2161" t="s">
        <v>13</v>
      </c>
      <c r="G2161" t="s">
        <v>40</v>
      </c>
      <c r="H2161" s="1">
        <v>43909</v>
      </c>
      <c r="I2161" t="str">
        <f t="shared" si="67"/>
        <v>43909</v>
      </c>
      <c r="J2161" t="str">
        <f t="shared" si="68"/>
        <v>43909MasindiBlack Beans (Dolichos)</v>
      </c>
      <c r="K2161">
        <v>75</v>
      </c>
      <c r="L2161">
        <v>67</v>
      </c>
      <c r="M2161" t="s">
        <v>5</v>
      </c>
      <c r="N2161" t="s">
        <v>6</v>
      </c>
      <c r="O2161">
        <v>1</v>
      </c>
      <c r="P2161" s="1">
        <v>43910.918437499997</v>
      </c>
    </row>
    <row r="2162" spans="1:16" x14ac:dyDescent="0.25">
      <c r="A2162">
        <v>526925</v>
      </c>
      <c r="B2162" t="s">
        <v>0</v>
      </c>
      <c r="C2162" t="s">
        <v>47</v>
      </c>
      <c r="D2162" t="s">
        <v>46</v>
      </c>
      <c r="E2162" t="s">
        <v>9</v>
      </c>
      <c r="F2162" t="s">
        <v>17</v>
      </c>
      <c r="G2162" t="s">
        <v>18</v>
      </c>
      <c r="H2162" s="1">
        <v>43909</v>
      </c>
      <c r="I2162" t="str">
        <f t="shared" si="67"/>
        <v>43909</v>
      </c>
      <c r="J2162" t="str">
        <f t="shared" si="68"/>
        <v>43909NairobiRed Sorghum</v>
      </c>
      <c r="K2162">
        <v>59</v>
      </c>
      <c r="L2162">
        <v>57</v>
      </c>
      <c r="M2162" t="s">
        <v>5</v>
      </c>
      <c r="N2162" t="s">
        <v>6</v>
      </c>
      <c r="O2162">
        <v>1</v>
      </c>
      <c r="P2162" s="1">
        <v>43910.918437499997</v>
      </c>
    </row>
    <row r="2163" spans="1:16" x14ac:dyDescent="0.25">
      <c r="A2163">
        <v>526926</v>
      </c>
      <c r="B2163" t="s">
        <v>0</v>
      </c>
      <c r="C2163" t="s">
        <v>33</v>
      </c>
      <c r="D2163" t="s">
        <v>1</v>
      </c>
      <c r="E2163" t="s">
        <v>22</v>
      </c>
      <c r="F2163" t="s">
        <v>23</v>
      </c>
      <c r="G2163" t="s">
        <v>24</v>
      </c>
      <c r="H2163" s="1">
        <v>43909</v>
      </c>
      <c r="I2163" t="str">
        <f t="shared" si="67"/>
        <v>43909</v>
      </c>
      <c r="J2163" t="str">
        <f t="shared" si="68"/>
        <v>43909KabaleImported Rice</v>
      </c>
      <c r="K2163">
        <v>108</v>
      </c>
      <c r="L2163">
        <v>94</v>
      </c>
      <c r="M2163" t="s">
        <v>5</v>
      </c>
      <c r="N2163" t="s">
        <v>6</v>
      </c>
      <c r="O2163">
        <v>1</v>
      </c>
      <c r="P2163" s="1">
        <v>43910.918437499997</v>
      </c>
    </row>
    <row r="2164" spans="1:16" x14ac:dyDescent="0.25">
      <c r="A2164">
        <v>526927</v>
      </c>
      <c r="B2164" t="s">
        <v>0</v>
      </c>
      <c r="C2164" t="s">
        <v>33</v>
      </c>
      <c r="D2164" t="s">
        <v>1</v>
      </c>
      <c r="E2164" t="s">
        <v>22</v>
      </c>
      <c r="F2164" t="s">
        <v>23</v>
      </c>
      <c r="G2164" t="s">
        <v>23</v>
      </c>
      <c r="H2164" s="1">
        <v>43909</v>
      </c>
      <c r="I2164" t="str">
        <f t="shared" si="67"/>
        <v>43909</v>
      </c>
      <c r="J2164" t="str">
        <f t="shared" si="68"/>
        <v>43909KabaleRice</v>
      </c>
      <c r="K2164">
        <v>108</v>
      </c>
      <c r="L2164">
        <v>94</v>
      </c>
      <c r="M2164" t="s">
        <v>5</v>
      </c>
      <c r="N2164" t="s">
        <v>6</v>
      </c>
      <c r="O2164">
        <v>1</v>
      </c>
      <c r="P2164" s="1">
        <v>43910.918437499997</v>
      </c>
    </row>
    <row r="2165" spans="1:16" x14ac:dyDescent="0.25">
      <c r="A2165">
        <v>526929</v>
      </c>
      <c r="B2165" t="s">
        <v>0</v>
      </c>
      <c r="C2165" t="s">
        <v>34</v>
      </c>
      <c r="D2165" t="s">
        <v>1</v>
      </c>
      <c r="E2165" t="s">
        <v>3</v>
      </c>
      <c r="F2165" t="s">
        <v>3</v>
      </c>
      <c r="G2165" t="s">
        <v>4</v>
      </c>
      <c r="H2165" s="1">
        <v>43909</v>
      </c>
      <c r="I2165" t="str">
        <f t="shared" si="67"/>
        <v>43909</v>
      </c>
      <c r="J2165" t="str">
        <f t="shared" si="68"/>
        <v>43909LiraCowpeas</v>
      </c>
      <c r="K2165">
        <v>108</v>
      </c>
      <c r="L2165">
        <v>86</v>
      </c>
      <c r="M2165" t="s">
        <v>5</v>
      </c>
      <c r="N2165" t="s">
        <v>6</v>
      </c>
      <c r="O2165">
        <v>1</v>
      </c>
      <c r="P2165" s="1">
        <v>43910.918437499997</v>
      </c>
    </row>
    <row r="2166" spans="1:16" x14ac:dyDescent="0.25">
      <c r="A2166">
        <v>526930</v>
      </c>
      <c r="B2166" t="s">
        <v>0</v>
      </c>
      <c r="C2166" t="s">
        <v>34</v>
      </c>
      <c r="D2166" t="s">
        <v>1</v>
      </c>
      <c r="E2166" t="s">
        <v>22</v>
      </c>
      <c r="F2166" t="s">
        <v>23</v>
      </c>
      <c r="G2166" t="s">
        <v>23</v>
      </c>
      <c r="H2166" s="1">
        <v>43909</v>
      </c>
      <c r="I2166" t="str">
        <f t="shared" si="67"/>
        <v>43909</v>
      </c>
      <c r="J2166" t="str">
        <f t="shared" si="68"/>
        <v>43909LiraRice</v>
      </c>
      <c r="K2166">
        <v>94</v>
      </c>
      <c r="L2166">
        <v>86</v>
      </c>
      <c r="M2166" t="s">
        <v>5</v>
      </c>
      <c r="N2166" t="s">
        <v>6</v>
      </c>
      <c r="O2166">
        <v>1</v>
      </c>
      <c r="P2166" s="1">
        <v>43910.918437499997</v>
      </c>
    </row>
    <row r="2167" spans="1:16" x14ac:dyDescent="0.25">
      <c r="A2167">
        <v>526931</v>
      </c>
      <c r="B2167" t="s">
        <v>0</v>
      </c>
      <c r="C2167" t="s">
        <v>34</v>
      </c>
      <c r="D2167" t="s">
        <v>1</v>
      </c>
      <c r="E2167" t="s">
        <v>9</v>
      </c>
      <c r="F2167" t="s">
        <v>17</v>
      </c>
      <c r="G2167" t="s">
        <v>18</v>
      </c>
      <c r="H2167" s="1">
        <v>43909</v>
      </c>
      <c r="I2167" t="str">
        <f t="shared" si="67"/>
        <v>43909</v>
      </c>
      <c r="J2167" t="str">
        <f t="shared" si="68"/>
        <v>43909LiraRed Sorghum</v>
      </c>
      <c r="K2167">
        <v>27</v>
      </c>
      <c r="L2167">
        <v>23</v>
      </c>
      <c r="M2167" t="s">
        <v>5</v>
      </c>
      <c r="N2167" t="s">
        <v>6</v>
      </c>
      <c r="O2167">
        <v>1</v>
      </c>
      <c r="P2167" s="1">
        <v>43910.918449074074</v>
      </c>
    </row>
    <row r="2168" spans="1:16" x14ac:dyDescent="0.25">
      <c r="A2168">
        <v>526934</v>
      </c>
      <c r="B2168" t="s">
        <v>0</v>
      </c>
      <c r="C2168" t="s">
        <v>38</v>
      </c>
      <c r="D2168" t="s">
        <v>1</v>
      </c>
      <c r="E2168" t="s">
        <v>22</v>
      </c>
      <c r="F2168" t="s">
        <v>23</v>
      </c>
      <c r="G2168" t="s">
        <v>23</v>
      </c>
      <c r="H2168" s="1">
        <v>43909</v>
      </c>
      <c r="I2168" t="str">
        <f t="shared" si="67"/>
        <v>43909</v>
      </c>
      <c r="J2168" t="str">
        <f t="shared" si="68"/>
        <v>43909GuluRice</v>
      </c>
      <c r="K2168">
        <v>94</v>
      </c>
      <c r="L2168">
        <v>86</v>
      </c>
      <c r="M2168" t="s">
        <v>5</v>
      </c>
      <c r="N2168" t="s">
        <v>6</v>
      </c>
      <c r="O2168">
        <v>1</v>
      </c>
      <c r="P2168" s="1">
        <v>43910.918449074074</v>
      </c>
    </row>
    <row r="2169" spans="1:16" x14ac:dyDescent="0.25">
      <c r="A2169">
        <v>526937</v>
      </c>
      <c r="B2169" t="s">
        <v>0</v>
      </c>
      <c r="C2169" t="s">
        <v>32</v>
      </c>
      <c r="D2169" t="s">
        <v>1</v>
      </c>
      <c r="E2169" t="s">
        <v>22</v>
      </c>
      <c r="F2169" t="s">
        <v>23</v>
      </c>
      <c r="G2169" t="s">
        <v>23</v>
      </c>
      <c r="H2169" s="1">
        <v>43909</v>
      </c>
      <c r="I2169" t="str">
        <f t="shared" si="67"/>
        <v>43909</v>
      </c>
      <c r="J2169" t="str">
        <f t="shared" si="68"/>
        <v>43909KapchorwaRice</v>
      </c>
      <c r="K2169">
        <v>94</v>
      </c>
      <c r="L2169">
        <v>86</v>
      </c>
      <c r="M2169" t="s">
        <v>5</v>
      </c>
      <c r="N2169" t="s">
        <v>6</v>
      </c>
      <c r="O2169">
        <v>1</v>
      </c>
      <c r="P2169" s="1">
        <v>43910.91846064815</v>
      </c>
    </row>
    <row r="2170" spans="1:16" x14ac:dyDescent="0.25">
      <c r="A2170">
        <v>526938</v>
      </c>
      <c r="B2170" t="s">
        <v>0</v>
      </c>
      <c r="C2170" t="s">
        <v>2</v>
      </c>
      <c r="D2170" t="s">
        <v>1</v>
      </c>
      <c r="E2170" t="s">
        <v>13</v>
      </c>
      <c r="F2170" t="s">
        <v>13</v>
      </c>
      <c r="G2170" t="s">
        <v>14</v>
      </c>
      <c r="H2170" s="1">
        <v>43909</v>
      </c>
      <c r="I2170" t="str">
        <f t="shared" si="67"/>
        <v>43909</v>
      </c>
      <c r="J2170" t="str">
        <f t="shared" si="68"/>
        <v>43909KampalaMixed Beans</v>
      </c>
      <c r="K2170">
        <v>94</v>
      </c>
      <c r="L2170">
        <v>89</v>
      </c>
      <c r="M2170" t="s">
        <v>5</v>
      </c>
      <c r="N2170" t="s">
        <v>6</v>
      </c>
      <c r="O2170">
        <v>1</v>
      </c>
      <c r="P2170" s="1">
        <v>43910.91846064815</v>
      </c>
    </row>
    <row r="2171" spans="1:16" x14ac:dyDescent="0.25">
      <c r="A2171">
        <v>526939</v>
      </c>
      <c r="B2171" t="s">
        <v>0</v>
      </c>
      <c r="C2171" t="s">
        <v>38</v>
      </c>
      <c r="D2171" t="s">
        <v>1</v>
      </c>
      <c r="E2171" t="s">
        <v>9</v>
      </c>
      <c r="F2171" t="s">
        <v>17</v>
      </c>
      <c r="G2171" t="s">
        <v>18</v>
      </c>
      <c r="H2171" s="1">
        <v>43909</v>
      </c>
      <c r="I2171" t="str">
        <f t="shared" si="67"/>
        <v>43909</v>
      </c>
      <c r="J2171" t="str">
        <f t="shared" si="68"/>
        <v>43909GuluRed Sorghum</v>
      </c>
      <c r="K2171">
        <v>32</v>
      </c>
      <c r="L2171">
        <v>24</v>
      </c>
      <c r="M2171" t="s">
        <v>5</v>
      </c>
      <c r="N2171" t="s">
        <v>6</v>
      </c>
      <c r="O2171">
        <v>1</v>
      </c>
      <c r="P2171" s="1">
        <v>43910.91846064815</v>
      </c>
    </row>
    <row r="2172" spans="1:16" x14ac:dyDescent="0.25">
      <c r="A2172">
        <v>526940</v>
      </c>
      <c r="B2172" t="s">
        <v>0</v>
      </c>
      <c r="C2172" t="s">
        <v>34</v>
      </c>
      <c r="D2172" t="s">
        <v>1</v>
      </c>
      <c r="E2172" t="s">
        <v>22</v>
      </c>
      <c r="F2172" t="s">
        <v>23</v>
      </c>
      <c r="G2172" t="s">
        <v>24</v>
      </c>
      <c r="H2172" s="1">
        <v>43909</v>
      </c>
      <c r="I2172" t="str">
        <f t="shared" si="67"/>
        <v>43909</v>
      </c>
      <c r="J2172" t="str">
        <f t="shared" si="68"/>
        <v>43909LiraImported Rice</v>
      </c>
      <c r="K2172">
        <v>102</v>
      </c>
      <c r="L2172">
        <v>94</v>
      </c>
      <c r="M2172" t="s">
        <v>5</v>
      </c>
      <c r="N2172" t="s">
        <v>6</v>
      </c>
      <c r="O2172">
        <v>1</v>
      </c>
      <c r="P2172" s="1">
        <v>43910.91846064815</v>
      </c>
    </row>
    <row r="2173" spans="1:16" x14ac:dyDescent="0.25">
      <c r="A2173">
        <v>526942</v>
      </c>
      <c r="B2173" t="s">
        <v>0</v>
      </c>
      <c r="C2173" t="s">
        <v>33</v>
      </c>
      <c r="D2173" t="s">
        <v>1</v>
      </c>
      <c r="E2173" t="s">
        <v>9</v>
      </c>
      <c r="F2173" t="s">
        <v>20</v>
      </c>
      <c r="G2173" t="s">
        <v>21</v>
      </c>
      <c r="H2173" s="1">
        <v>43909</v>
      </c>
      <c r="I2173" t="str">
        <f t="shared" si="67"/>
        <v>43909</v>
      </c>
      <c r="J2173" t="str">
        <f t="shared" si="68"/>
        <v>43909KabaleMillet Grain</v>
      </c>
      <c r="K2173">
        <v>49</v>
      </c>
      <c r="L2173">
        <v>40</v>
      </c>
      <c r="M2173" t="s">
        <v>5</v>
      </c>
      <c r="N2173" t="s">
        <v>6</v>
      </c>
      <c r="O2173">
        <v>1</v>
      </c>
      <c r="P2173" s="1">
        <v>43910.91846064815</v>
      </c>
    </row>
    <row r="2174" spans="1:16" x14ac:dyDescent="0.25">
      <c r="A2174">
        <v>526943</v>
      </c>
      <c r="B2174" t="s">
        <v>0</v>
      </c>
      <c r="C2174" t="s">
        <v>34</v>
      </c>
      <c r="D2174" t="s">
        <v>1</v>
      </c>
      <c r="E2174" t="s">
        <v>13</v>
      </c>
      <c r="F2174" t="s">
        <v>13</v>
      </c>
      <c r="G2174" t="s">
        <v>40</v>
      </c>
      <c r="H2174" s="1">
        <v>43909</v>
      </c>
      <c r="I2174" t="str">
        <f t="shared" si="67"/>
        <v>43909</v>
      </c>
      <c r="J2174" t="str">
        <f t="shared" si="68"/>
        <v>43909LiraBlack Beans (Dolichos)</v>
      </c>
      <c r="K2174">
        <v>75</v>
      </c>
      <c r="L2174">
        <v>70</v>
      </c>
      <c r="M2174" t="s">
        <v>5</v>
      </c>
      <c r="N2174" t="s">
        <v>6</v>
      </c>
      <c r="O2174">
        <v>1</v>
      </c>
      <c r="P2174" s="1">
        <v>43910.91847222222</v>
      </c>
    </row>
    <row r="2175" spans="1:16" x14ac:dyDescent="0.25">
      <c r="A2175">
        <v>526944</v>
      </c>
      <c r="B2175" t="s">
        <v>0</v>
      </c>
      <c r="C2175" t="s">
        <v>47</v>
      </c>
      <c r="D2175" t="s">
        <v>46</v>
      </c>
      <c r="E2175" t="s">
        <v>13</v>
      </c>
      <c r="F2175" t="s">
        <v>13</v>
      </c>
      <c r="G2175" t="s">
        <v>37</v>
      </c>
      <c r="H2175" s="1">
        <v>43909</v>
      </c>
      <c r="I2175" t="str">
        <f t="shared" si="67"/>
        <v>43909</v>
      </c>
      <c r="J2175" t="str">
        <f t="shared" si="68"/>
        <v>43909NairobiGreen Gram</v>
      </c>
      <c r="K2175">
        <v>124</v>
      </c>
      <c r="L2175">
        <v>120</v>
      </c>
      <c r="M2175" t="s">
        <v>5</v>
      </c>
      <c r="N2175" t="s">
        <v>6</v>
      </c>
      <c r="O2175">
        <v>1</v>
      </c>
      <c r="P2175" s="1">
        <v>43910.91847222222</v>
      </c>
    </row>
    <row r="2176" spans="1:16" x14ac:dyDescent="0.25">
      <c r="A2176">
        <v>526946</v>
      </c>
      <c r="B2176" t="s">
        <v>0</v>
      </c>
      <c r="C2176" t="s">
        <v>32</v>
      </c>
      <c r="D2176" t="s">
        <v>1</v>
      </c>
      <c r="E2176" t="s">
        <v>9</v>
      </c>
      <c r="F2176" t="s">
        <v>20</v>
      </c>
      <c r="G2176" t="s">
        <v>21</v>
      </c>
      <c r="H2176" s="1">
        <v>43909</v>
      </c>
      <c r="I2176" t="str">
        <f t="shared" si="67"/>
        <v>43909</v>
      </c>
      <c r="J2176" t="str">
        <f t="shared" si="68"/>
        <v>43909KapchorwaMillet Grain</v>
      </c>
      <c r="K2176">
        <v>49</v>
      </c>
      <c r="L2176">
        <v>40</v>
      </c>
      <c r="M2176" t="s">
        <v>5</v>
      </c>
      <c r="N2176" t="s">
        <v>6</v>
      </c>
      <c r="O2176">
        <v>1</v>
      </c>
      <c r="P2176" s="1">
        <v>43910.91847222222</v>
      </c>
    </row>
    <row r="2177" spans="1:16" x14ac:dyDescent="0.25">
      <c r="A2177">
        <v>526947</v>
      </c>
      <c r="B2177" t="s">
        <v>0</v>
      </c>
      <c r="C2177" t="s">
        <v>38</v>
      </c>
      <c r="D2177" t="s">
        <v>1</v>
      </c>
      <c r="E2177" t="s">
        <v>13</v>
      </c>
      <c r="F2177" t="s">
        <v>13</v>
      </c>
      <c r="G2177" t="s">
        <v>26</v>
      </c>
      <c r="H2177" s="1">
        <v>43909</v>
      </c>
      <c r="I2177" t="str">
        <f t="shared" si="67"/>
        <v>43909</v>
      </c>
      <c r="J2177" t="str">
        <f t="shared" si="68"/>
        <v>43909GuluYellow Beans</v>
      </c>
      <c r="K2177">
        <v>102</v>
      </c>
      <c r="L2177">
        <v>97</v>
      </c>
      <c r="M2177" t="s">
        <v>5</v>
      </c>
      <c r="N2177" t="s">
        <v>6</v>
      </c>
      <c r="O2177">
        <v>1</v>
      </c>
      <c r="P2177" s="1">
        <v>43910.918483796297</v>
      </c>
    </row>
    <row r="2178" spans="1:16" x14ac:dyDescent="0.25">
      <c r="A2178">
        <v>526950</v>
      </c>
      <c r="B2178" t="s">
        <v>0</v>
      </c>
      <c r="C2178" t="s">
        <v>38</v>
      </c>
      <c r="D2178" t="s">
        <v>1</v>
      </c>
      <c r="E2178" t="s">
        <v>22</v>
      </c>
      <c r="F2178" t="s">
        <v>23</v>
      </c>
      <c r="G2178" t="s">
        <v>24</v>
      </c>
      <c r="H2178" s="1">
        <v>43909</v>
      </c>
      <c r="I2178" t="str">
        <f t="shared" ref="I2178:I2241" si="69">LEFT(H2178,10)</f>
        <v>43909</v>
      </c>
      <c r="J2178" t="str">
        <f t="shared" si="68"/>
        <v>43909GuluImported Rice</v>
      </c>
      <c r="K2178">
        <v>102</v>
      </c>
      <c r="L2178">
        <v>97</v>
      </c>
      <c r="M2178" t="s">
        <v>5</v>
      </c>
      <c r="N2178" t="s">
        <v>6</v>
      </c>
      <c r="O2178">
        <v>1</v>
      </c>
      <c r="P2178" s="1">
        <v>43910.918483796297</v>
      </c>
    </row>
    <row r="2179" spans="1:16" x14ac:dyDescent="0.25">
      <c r="A2179">
        <v>526952</v>
      </c>
      <c r="B2179" t="s">
        <v>0</v>
      </c>
      <c r="C2179" t="s">
        <v>38</v>
      </c>
      <c r="D2179" t="s">
        <v>1</v>
      </c>
      <c r="E2179" t="s">
        <v>13</v>
      </c>
      <c r="F2179" t="s">
        <v>13</v>
      </c>
      <c r="G2179" t="s">
        <v>14</v>
      </c>
      <c r="H2179" s="1">
        <v>43909</v>
      </c>
      <c r="I2179" t="str">
        <f t="shared" si="69"/>
        <v>43909</v>
      </c>
      <c r="J2179" t="str">
        <f t="shared" si="68"/>
        <v>43909GuluMixed Beans</v>
      </c>
      <c r="K2179">
        <v>81</v>
      </c>
      <c r="L2179">
        <v>75</v>
      </c>
      <c r="M2179" t="s">
        <v>5</v>
      </c>
      <c r="N2179" t="s">
        <v>6</v>
      </c>
      <c r="O2179">
        <v>1</v>
      </c>
      <c r="P2179" s="1">
        <v>43910.918495370373</v>
      </c>
    </row>
    <row r="2180" spans="1:16" x14ac:dyDescent="0.25">
      <c r="A2180">
        <v>526955</v>
      </c>
      <c r="B2180" t="s">
        <v>0</v>
      </c>
      <c r="C2180" t="s">
        <v>38</v>
      </c>
      <c r="D2180" t="s">
        <v>1</v>
      </c>
      <c r="E2180" t="s">
        <v>3</v>
      </c>
      <c r="F2180" t="s">
        <v>3</v>
      </c>
      <c r="G2180" t="s">
        <v>4</v>
      </c>
      <c r="H2180" s="1">
        <v>43909</v>
      </c>
      <c r="I2180" t="str">
        <f t="shared" si="69"/>
        <v>43909</v>
      </c>
      <c r="J2180" t="str">
        <f t="shared" si="68"/>
        <v>43909GuluCowpeas</v>
      </c>
      <c r="K2180">
        <v>94</v>
      </c>
      <c r="L2180">
        <v>89</v>
      </c>
      <c r="M2180" t="s">
        <v>5</v>
      </c>
      <c r="N2180" t="s">
        <v>6</v>
      </c>
      <c r="O2180">
        <v>1</v>
      </c>
      <c r="P2180" s="1">
        <v>43910.918506944443</v>
      </c>
    </row>
    <row r="2181" spans="1:16" x14ac:dyDescent="0.25">
      <c r="A2181">
        <v>526956</v>
      </c>
      <c r="B2181" t="s">
        <v>0</v>
      </c>
      <c r="C2181" t="s">
        <v>53</v>
      </c>
      <c r="D2181" t="s">
        <v>46</v>
      </c>
      <c r="E2181" t="s">
        <v>13</v>
      </c>
      <c r="F2181" t="s">
        <v>13</v>
      </c>
      <c r="G2181" t="s">
        <v>37</v>
      </c>
      <c r="H2181" s="1">
        <v>43909</v>
      </c>
      <c r="I2181" t="str">
        <f t="shared" si="69"/>
        <v>43909</v>
      </c>
      <c r="J2181" t="str">
        <f t="shared" si="68"/>
        <v>43909MombasaGreen Gram</v>
      </c>
      <c r="K2181">
        <v>79</v>
      </c>
      <c r="L2181">
        <v>75</v>
      </c>
      <c r="M2181" t="s">
        <v>5</v>
      </c>
      <c r="N2181" t="s">
        <v>6</v>
      </c>
      <c r="O2181">
        <v>1</v>
      </c>
      <c r="P2181" s="1">
        <v>43910.918506944443</v>
      </c>
    </row>
    <row r="2182" spans="1:16" x14ac:dyDescent="0.25">
      <c r="A2182">
        <v>526957</v>
      </c>
      <c r="B2182" t="s">
        <v>0</v>
      </c>
      <c r="C2182" t="s">
        <v>34</v>
      </c>
      <c r="D2182" t="s">
        <v>1</v>
      </c>
      <c r="E2182" t="s">
        <v>13</v>
      </c>
      <c r="F2182" t="s">
        <v>13</v>
      </c>
      <c r="G2182" t="s">
        <v>37</v>
      </c>
      <c r="H2182" s="1">
        <v>43909</v>
      </c>
      <c r="I2182" t="str">
        <f t="shared" si="69"/>
        <v>43909</v>
      </c>
      <c r="J2182" t="str">
        <f t="shared" si="68"/>
        <v>43909LiraGreen Gram</v>
      </c>
      <c r="K2182">
        <v>89</v>
      </c>
      <c r="L2182">
        <v>81</v>
      </c>
      <c r="M2182" t="s">
        <v>5</v>
      </c>
      <c r="N2182" t="s">
        <v>6</v>
      </c>
      <c r="O2182">
        <v>1</v>
      </c>
      <c r="P2182" s="1">
        <v>43910.918506944443</v>
      </c>
    </row>
    <row r="2183" spans="1:16" x14ac:dyDescent="0.25">
      <c r="A2183">
        <v>528403</v>
      </c>
      <c r="B2183" t="s">
        <v>0</v>
      </c>
      <c r="C2183" t="s">
        <v>47</v>
      </c>
      <c r="D2183" t="s">
        <v>46</v>
      </c>
      <c r="E2183" t="s">
        <v>13</v>
      </c>
      <c r="F2183" t="s">
        <v>13</v>
      </c>
      <c r="G2183" t="s">
        <v>40</v>
      </c>
      <c r="H2183" s="1">
        <v>43909</v>
      </c>
      <c r="I2183" t="str">
        <f t="shared" si="69"/>
        <v>43909</v>
      </c>
      <c r="J2183" t="str">
        <f t="shared" si="68"/>
        <v>43909NairobiBlack Beans (Dolichos)</v>
      </c>
      <c r="K2183">
        <v>150</v>
      </c>
      <c r="L2183">
        <v>148</v>
      </c>
      <c r="M2183" t="s">
        <v>5</v>
      </c>
      <c r="N2183" t="s">
        <v>6</v>
      </c>
      <c r="O2183">
        <v>1</v>
      </c>
      <c r="P2183" s="1">
        <v>43916.482118055559</v>
      </c>
    </row>
    <row r="2184" spans="1:16" x14ac:dyDescent="0.25">
      <c r="A2184">
        <v>528404</v>
      </c>
      <c r="B2184" t="s">
        <v>0</v>
      </c>
      <c r="C2184" t="s">
        <v>53</v>
      </c>
      <c r="D2184" t="s">
        <v>46</v>
      </c>
      <c r="E2184" t="s">
        <v>13</v>
      </c>
      <c r="F2184" t="s">
        <v>13</v>
      </c>
      <c r="G2184" t="s">
        <v>40</v>
      </c>
      <c r="H2184" s="1">
        <v>43909</v>
      </c>
      <c r="I2184" t="str">
        <f t="shared" si="69"/>
        <v>43909</v>
      </c>
      <c r="J2184" t="str">
        <f t="shared" si="68"/>
        <v>43909MombasaBlack Beans (Dolichos)</v>
      </c>
      <c r="K2184">
        <v>150</v>
      </c>
      <c r="L2184">
        <v>146</v>
      </c>
      <c r="M2184" t="s">
        <v>5</v>
      </c>
      <c r="N2184" t="s">
        <v>6</v>
      </c>
      <c r="O2184">
        <v>1</v>
      </c>
      <c r="P2184" s="1">
        <v>43916.482118055559</v>
      </c>
    </row>
    <row r="2185" spans="1:16" x14ac:dyDescent="0.25">
      <c r="A2185">
        <v>528442</v>
      </c>
      <c r="B2185" t="s">
        <v>0</v>
      </c>
      <c r="C2185" t="s">
        <v>47</v>
      </c>
      <c r="D2185" t="s">
        <v>46</v>
      </c>
      <c r="E2185" t="s">
        <v>49</v>
      </c>
      <c r="F2185" t="s">
        <v>50</v>
      </c>
      <c r="G2185" t="s">
        <v>51</v>
      </c>
      <c r="H2185" s="1">
        <v>43909</v>
      </c>
      <c r="I2185" t="str">
        <f t="shared" si="69"/>
        <v>43909</v>
      </c>
      <c r="J2185" t="str">
        <f t="shared" si="68"/>
        <v>43909NairobiGround Nuts</v>
      </c>
      <c r="K2185">
        <v>136</v>
      </c>
      <c r="L2185">
        <v>127</v>
      </c>
      <c r="M2185" t="s">
        <v>5</v>
      </c>
      <c r="N2185" t="s">
        <v>6</v>
      </c>
      <c r="O2185">
        <v>1</v>
      </c>
      <c r="P2185" s="1">
        <v>43916.482199074075</v>
      </c>
    </row>
    <row r="2186" spans="1:16" x14ac:dyDescent="0.25">
      <c r="A2186">
        <v>528456</v>
      </c>
      <c r="B2186" t="s">
        <v>0</v>
      </c>
      <c r="C2186" t="s">
        <v>53</v>
      </c>
      <c r="D2186" t="s">
        <v>46</v>
      </c>
      <c r="E2186" t="s">
        <v>49</v>
      </c>
      <c r="F2186" t="s">
        <v>50</v>
      </c>
      <c r="G2186" t="s">
        <v>51</v>
      </c>
      <c r="H2186" s="1">
        <v>43909</v>
      </c>
      <c r="I2186" t="str">
        <f t="shared" si="69"/>
        <v>43909</v>
      </c>
      <c r="J2186" t="str">
        <f t="shared" si="68"/>
        <v>43909MombasaGround Nuts</v>
      </c>
      <c r="K2186">
        <v>157</v>
      </c>
      <c r="L2186">
        <v>147</v>
      </c>
      <c r="M2186" t="s">
        <v>5</v>
      </c>
      <c r="N2186" t="s">
        <v>6</v>
      </c>
      <c r="O2186">
        <v>1</v>
      </c>
      <c r="P2186" s="1">
        <v>43916.482233796298</v>
      </c>
    </row>
    <row r="2187" spans="1:16" x14ac:dyDescent="0.25">
      <c r="A2187">
        <v>528750</v>
      </c>
      <c r="B2187" t="s">
        <v>0</v>
      </c>
      <c r="C2187" t="s">
        <v>32</v>
      </c>
      <c r="D2187" t="s">
        <v>1</v>
      </c>
      <c r="E2187" t="s">
        <v>29</v>
      </c>
      <c r="F2187" t="s">
        <v>30</v>
      </c>
      <c r="G2187" t="s">
        <v>31</v>
      </c>
      <c r="H2187" s="1">
        <v>43909</v>
      </c>
      <c r="I2187" t="str">
        <f t="shared" si="69"/>
        <v>43909</v>
      </c>
      <c r="J2187" t="str">
        <f t="shared" si="68"/>
        <v>43909KapchorwaDry Maize</v>
      </c>
      <c r="K2187">
        <v>28</v>
      </c>
      <c r="L2187">
        <v>22</v>
      </c>
      <c r="M2187" t="s">
        <v>5</v>
      </c>
      <c r="N2187" t="s">
        <v>6</v>
      </c>
      <c r="O2187">
        <v>1</v>
      </c>
      <c r="P2187" s="1">
        <v>43923.054479166669</v>
      </c>
    </row>
    <row r="2188" spans="1:16" x14ac:dyDescent="0.25">
      <c r="A2188">
        <v>528757</v>
      </c>
      <c r="B2188" t="s">
        <v>0</v>
      </c>
      <c r="C2188" t="s">
        <v>2</v>
      </c>
      <c r="D2188" t="s">
        <v>1</v>
      </c>
      <c r="E2188" t="s">
        <v>29</v>
      </c>
      <c r="F2188" t="s">
        <v>30</v>
      </c>
      <c r="G2188" t="s">
        <v>31</v>
      </c>
      <c r="H2188" s="1">
        <v>43909</v>
      </c>
      <c r="I2188" t="str">
        <f t="shared" si="69"/>
        <v>43909</v>
      </c>
      <c r="J2188" t="str">
        <f t="shared" si="68"/>
        <v>43909KampalaDry Maize</v>
      </c>
      <c r="K2188">
        <v>34</v>
      </c>
      <c r="L2188">
        <v>29</v>
      </c>
      <c r="M2188" t="s">
        <v>5</v>
      </c>
      <c r="N2188" t="s">
        <v>6</v>
      </c>
      <c r="O2188">
        <v>1</v>
      </c>
      <c r="P2188" s="1">
        <v>43923.054502314815</v>
      </c>
    </row>
    <row r="2189" spans="1:16" x14ac:dyDescent="0.25">
      <c r="A2189">
        <v>528781</v>
      </c>
      <c r="B2189" t="s">
        <v>0</v>
      </c>
      <c r="C2189" t="s">
        <v>38</v>
      </c>
      <c r="D2189" t="s">
        <v>1</v>
      </c>
      <c r="E2189" t="s">
        <v>13</v>
      </c>
      <c r="F2189" t="s">
        <v>13</v>
      </c>
      <c r="G2189" t="s">
        <v>28</v>
      </c>
      <c r="H2189" s="1">
        <v>43909</v>
      </c>
      <c r="I2189" t="str">
        <f t="shared" si="69"/>
        <v>43909</v>
      </c>
      <c r="J2189" t="str">
        <f t="shared" ref="J2189:J2252" si="70">I2189&amp;C2189&amp;G2189</f>
        <v>43909GuluRed Beans</v>
      </c>
      <c r="K2189">
        <v>98</v>
      </c>
      <c r="L2189">
        <v>89</v>
      </c>
      <c r="M2189" t="s">
        <v>5</v>
      </c>
      <c r="N2189" t="s">
        <v>6</v>
      </c>
      <c r="O2189">
        <v>1</v>
      </c>
      <c r="P2189" s="1">
        <v>43923.054560185185</v>
      </c>
    </row>
    <row r="2190" spans="1:16" x14ac:dyDescent="0.25">
      <c r="A2190">
        <v>528784</v>
      </c>
      <c r="B2190" t="s">
        <v>0</v>
      </c>
      <c r="C2190" t="s">
        <v>25</v>
      </c>
      <c r="D2190" t="s">
        <v>1</v>
      </c>
      <c r="E2190" t="s">
        <v>13</v>
      </c>
      <c r="F2190" t="s">
        <v>13</v>
      </c>
      <c r="G2190" t="s">
        <v>40</v>
      </c>
      <c r="H2190" s="1">
        <v>43909</v>
      </c>
      <c r="I2190" t="str">
        <f t="shared" si="69"/>
        <v>43909</v>
      </c>
      <c r="J2190" t="str">
        <f t="shared" si="70"/>
        <v>43909MasindiBlack Beans (Dolichos)</v>
      </c>
      <c r="K2190">
        <v>78</v>
      </c>
      <c r="L2190">
        <v>70</v>
      </c>
      <c r="M2190" t="s">
        <v>5</v>
      </c>
      <c r="N2190" t="s">
        <v>6</v>
      </c>
      <c r="O2190">
        <v>1</v>
      </c>
      <c r="P2190" s="1">
        <v>43923.054560185185</v>
      </c>
    </row>
    <row r="2191" spans="1:16" x14ac:dyDescent="0.25">
      <c r="A2191">
        <v>528789</v>
      </c>
      <c r="B2191" t="s">
        <v>0</v>
      </c>
      <c r="C2191" t="s">
        <v>53</v>
      </c>
      <c r="D2191" t="s">
        <v>46</v>
      </c>
      <c r="E2191" t="s">
        <v>29</v>
      </c>
      <c r="F2191" t="s">
        <v>30</v>
      </c>
      <c r="G2191" t="s">
        <v>31</v>
      </c>
      <c r="H2191" s="1">
        <v>43909</v>
      </c>
      <c r="I2191" t="str">
        <f t="shared" si="69"/>
        <v>43909</v>
      </c>
      <c r="J2191" t="str">
        <f t="shared" si="70"/>
        <v>43909MombasaDry Maize</v>
      </c>
      <c r="K2191">
        <v>35</v>
      </c>
      <c r="L2191">
        <v>30</v>
      </c>
      <c r="M2191" t="s">
        <v>5</v>
      </c>
      <c r="N2191" t="s">
        <v>6</v>
      </c>
      <c r="O2191">
        <v>1</v>
      </c>
      <c r="P2191" s="1">
        <v>43923.054583333331</v>
      </c>
    </row>
    <row r="2192" spans="1:16" x14ac:dyDescent="0.25">
      <c r="A2192">
        <v>528810</v>
      </c>
      <c r="B2192" t="s">
        <v>0</v>
      </c>
      <c r="C2192" t="s">
        <v>33</v>
      </c>
      <c r="D2192" t="s">
        <v>1</v>
      </c>
      <c r="E2192" t="s">
        <v>9</v>
      </c>
      <c r="F2192" t="s">
        <v>20</v>
      </c>
      <c r="G2192" t="s">
        <v>21</v>
      </c>
      <c r="H2192" s="1">
        <v>43909</v>
      </c>
      <c r="I2192" t="str">
        <f t="shared" si="69"/>
        <v>43909</v>
      </c>
      <c r="J2192" t="str">
        <f t="shared" si="70"/>
        <v>43909KabaleMillet Grain</v>
      </c>
      <c r="K2192">
        <v>50</v>
      </c>
      <c r="L2192">
        <v>42</v>
      </c>
      <c r="M2192" t="s">
        <v>5</v>
      </c>
      <c r="N2192" t="s">
        <v>6</v>
      </c>
      <c r="O2192">
        <v>1</v>
      </c>
      <c r="P2192" s="1">
        <v>43923.054675925923</v>
      </c>
    </row>
    <row r="2193" spans="1:16" x14ac:dyDescent="0.25">
      <c r="A2193">
        <v>528816</v>
      </c>
      <c r="B2193" t="s">
        <v>0</v>
      </c>
      <c r="C2193" t="s">
        <v>32</v>
      </c>
      <c r="D2193" t="s">
        <v>1</v>
      </c>
      <c r="E2193" t="s">
        <v>13</v>
      </c>
      <c r="F2193" t="s">
        <v>13</v>
      </c>
      <c r="G2193" t="s">
        <v>40</v>
      </c>
      <c r="H2193" s="1">
        <v>43909</v>
      </c>
      <c r="I2193" t="str">
        <f t="shared" si="69"/>
        <v>43909</v>
      </c>
      <c r="J2193" t="str">
        <f t="shared" si="70"/>
        <v>43909KapchorwaBlack Beans (Dolichos)</v>
      </c>
      <c r="K2193">
        <v>78</v>
      </c>
      <c r="L2193">
        <v>73</v>
      </c>
      <c r="M2193" t="s">
        <v>5</v>
      </c>
      <c r="N2193" t="s">
        <v>6</v>
      </c>
      <c r="O2193">
        <v>1</v>
      </c>
      <c r="P2193" s="1">
        <v>43923.054699074077</v>
      </c>
    </row>
    <row r="2194" spans="1:16" x14ac:dyDescent="0.25">
      <c r="A2194">
        <v>528835</v>
      </c>
      <c r="B2194" t="s">
        <v>0</v>
      </c>
      <c r="C2194" t="s">
        <v>32</v>
      </c>
      <c r="D2194" t="s">
        <v>1</v>
      </c>
      <c r="E2194" t="s">
        <v>22</v>
      </c>
      <c r="F2194" t="s">
        <v>23</v>
      </c>
      <c r="G2194" t="s">
        <v>24</v>
      </c>
      <c r="H2194" s="1">
        <v>43909</v>
      </c>
      <c r="I2194" t="str">
        <f t="shared" si="69"/>
        <v>43909</v>
      </c>
      <c r="J2194" t="str">
        <f t="shared" si="70"/>
        <v>43909KapchorwaImported Rice</v>
      </c>
      <c r="K2194">
        <v>112</v>
      </c>
      <c r="L2194">
        <v>98</v>
      </c>
      <c r="M2194" t="s">
        <v>5</v>
      </c>
      <c r="N2194" t="s">
        <v>6</v>
      </c>
      <c r="O2194">
        <v>1</v>
      </c>
      <c r="P2194" s="1">
        <v>43923.054780092592</v>
      </c>
    </row>
    <row r="2195" spans="1:16" x14ac:dyDescent="0.25">
      <c r="A2195">
        <v>528846</v>
      </c>
      <c r="B2195" t="s">
        <v>0</v>
      </c>
      <c r="C2195" t="s">
        <v>25</v>
      </c>
      <c r="D2195" t="s">
        <v>1</v>
      </c>
      <c r="E2195" t="s">
        <v>22</v>
      </c>
      <c r="F2195" t="s">
        <v>23</v>
      </c>
      <c r="G2195" t="s">
        <v>23</v>
      </c>
      <c r="H2195" s="1">
        <v>43909</v>
      </c>
      <c r="I2195" t="str">
        <f t="shared" si="69"/>
        <v>43909</v>
      </c>
      <c r="J2195" t="str">
        <f t="shared" si="70"/>
        <v>43909MasindiRice</v>
      </c>
      <c r="K2195">
        <v>106</v>
      </c>
      <c r="L2195">
        <v>98</v>
      </c>
      <c r="M2195" t="s">
        <v>5</v>
      </c>
      <c r="N2195" t="s">
        <v>6</v>
      </c>
      <c r="O2195">
        <v>1</v>
      </c>
      <c r="P2195" s="1">
        <v>43923.054826388892</v>
      </c>
    </row>
    <row r="2196" spans="1:16" x14ac:dyDescent="0.25">
      <c r="A2196">
        <v>528861</v>
      </c>
      <c r="B2196" t="s">
        <v>0</v>
      </c>
      <c r="C2196" t="s">
        <v>53</v>
      </c>
      <c r="D2196" t="s">
        <v>46</v>
      </c>
      <c r="E2196" t="s">
        <v>13</v>
      </c>
      <c r="F2196" t="s">
        <v>13</v>
      </c>
      <c r="G2196" t="s">
        <v>37</v>
      </c>
      <c r="H2196" s="1">
        <v>43909</v>
      </c>
      <c r="I2196" t="str">
        <f t="shared" si="69"/>
        <v>43909</v>
      </c>
      <c r="J2196" t="str">
        <f t="shared" si="70"/>
        <v>43909MombasaGreen Gram</v>
      </c>
      <c r="K2196">
        <v>82</v>
      </c>
      <c r="L2196">
        <v>78</v>
      </c>
      <c r="M2196" t="s">
        <v>5</v>
      </c>
      <c r="N2196" t="s">
        <v>6</v>
      </c>
      <c r="O2196">
        <v>1</v>
      </c>
      <c r="P2196" s="1">
        <v>43923.054872685185</v>
      </c>
    </row>
    <row r="2197" spans="1:16" x14ac:dyDescent="0.25">
      <c r="A2197">
        <v>528865</v>
      </c>
      <c r="B2197" t="s">
        <v>0</v>
      </c>
      <c r="C2197" t="s">
        <v>33</v>
      </c>
      <c r="D2197" t="s">
        <v>1</v>
      </c>
      <c r="E2197" t="s">
        <v>3</v>
      </c>
      <c r="F2197" t="s">
        <v>3</v>
      </c>
      <c r="G2197" t="s">
        <v>4</v>
      </c>
      <c r="H2197" s="1">
        <v>43909</v>
      </c>
      <c r="I2197" t="str">
        <f t="shared" si="69"/>
        <v>43909</v>
      </c>
      <c r="J2197" t="str">
        <f t="shared" si="70"/>
        <v>43909KabaleCowpeas</v>
      </c>
      <c r="K2197">
        <v>140</v>
      </c>
      <c r="L2197">
        <v>98</v>
      </c>
      <c r="M2197" t="s">
        <v>5</v>
      </c>
      <c r="N2197" t="s">
        <v>6</v>
      </c>
      <c r="O2197">
        <v>1</v>
      </c>
      <c r="P2197" s="1">
        <v>43923.054907407408</v>
      </c>
    </row>
    <row r="2198" spans="1:16" x14ac:dyDescent="0.25">
      <c r="A2198">
        <v>528866</v>
      </c>
      <c r="B2198" t="s">
        <v>0</v>
      </c>
      <c r="C2198" t="s">
        <v>34</v>
      </c>
      <c r="D2198" t="s">
        <v>1</v>
      </c>
      <c r="E2198" t="s">
        <v>13</v>
      </c>
      <c r="F2198" t="s">
        <v>13</v>
      </c>
      <c r="G2198" t="s">
        <v>14</v>
      </c>
      <c r="H2198" s="1">
        <v>43909</v>
      </c>
      <c r="I2198" t="str">
        <f t="shared" si="69"/>
        <v>43909</v>
      </c>
      <c r="J2198" t="str">
        <f t="shared" si="70"/>
        <v>43909LiraMixed Beans</v>
      </c>
      <c r="K2198">
        <v>84</v>
      </c>
      <c r="L2198">
        <v>78</v>
      </c>
      <c r="M2198" t="s">
        <v>5</v>
      </c>
      <c r="N2198" t="s">
        <v>6</v>
      </c>
      <c r="O2198">
        <v>1</v>
      </c>
      <c r="P2198" s="1">
        <v>43923.054918981485</v>
      </c>
    </row>
    <row r="2199" spans="1:16" x14ac:dyDescent="0.25">
      <c r="A2199">
        <v>528882</v>
      </c>
      <c r="B2199" t="s">
        <v>0</v>
      </c>
      <c r="C2199" t="s">
        <v>2</v>
      </c>
      <c r="D2199" t="s">
        <v>1</v>
      </c>
      <c r="E2199" t="s">
        <v>22</v>
      </c>
      <c r="F2199" t="s">
        <v>23</v>
      </c>
      <c r="G2199" t="s">
        <v>23</v>
      </c>
      <c r="H2199" s="1">
        <v>43909</v>
      </c>
      <c r="I2199" t="str">
        <f t="shared" si="69"/>
        <v>43909</v>
      </c>
      <c r="J2199" t="str">
        <f t="shared" si="70"/>
        <v>43909KampalaRice</v>
      </c>
      <c r="K2199">
        <v>98</v>
      </c>
      <c r="L2199">
        <v>92</v>
      </c>
      <c r="M2199" t="s">
        <v>5</v>
      </c>
      <c r="N2199" t="s">
        <v>6</v>
      </c>
      <c r="O2199">
        <v>1</v>
      </c>
      <c r="P2199" s="1">
        <v>43923.054988425924</v>
      </c>
    </row>
    <row r="2200" spans="1:16" x14ac:dyDescent="0.25">
      <c r="A2200">
        <v>528886</v>
      </c>
      <c r="B2200" t="s">
        <v>0</v>
      </c>
      <c r="C2200" t="s">
        <v>38</v>
      </c>
      <c r="D2200" t="s">
        <v>1</v>
      </c>
      <c r="E2200" t="s">
        <v>29</v>
      </c>
      <c r="F2200" t="s">
        <v>30</v>
      </c>
      <c r="G2200" t="s">
        <v>31</v>
      </c>
      <c r="H2200" s="1">
        <v>43909</v>
      </c>
      <c r="I2200" t="str">
        <f t="shared" si="69"/>
        <v>43909</v>
      </c>
      <c r="J2200" t="str">
        <f t="shared" si="70"/>
        <v>43909GuluDry Maize</v>
      </c>
      <c r="K2200">
        <v>34</v>
      </c>
      <c r="L2200">
        <v>27</v>
      </c>
      <c r="M2200" t="s">
        <v>5</v>
      </c>
      <c r="N2200" t="s">
        <v>6</v>
      </c>
      <c r="O2200">
        <v>1</v>
      </c>
      <c r="P2200" s="1">
        <v>43923.055</v>
      </c>
    </row>
    <row r="2201" spans="1:16" x14ac:dyDescent="0.25">
      <c r="A2201">
        <v>528889</v>
      </c>
      <c r="B2201" t="s">
        <v>0</v>
      </c>
      <c r="C2201" t="s">
        <v>32</v>
      </c>
      <c r="D2201" t="s">
        <v>1</v>
      </c>
      <c r="E2201" t="s">
        <v>9</v>
      </c>
      <c r="F2201" t="s">
        <v>17</v>
      </c>
      <c r="G2201" t="s">
        <v>18</v>
      </c>
      <c r="H2201" s="1">
        <v>43909</v>
      </c>
      <c r="I2201" t="str">
        <f t="shared" si="69"/>
        <v>43909</v>
      </c>
      <c r="J2201" t="str">
        <f t="shared" si="70"/>
        <v>43909KapchorwaRed Sorghum</v>
      </c>
      <c r="K2201">
        <v>42</v>
      </c>
      <c r="L2201">
        <v>28</v>
      </c>
      <c r="M2201" t="s">
        <v>5</v>
      </c>
      <c r="N2201" t="s">
        <v>6</v>
      </c>
      <c r="O2201">
        <v>1</v>
      </c>
      <c r="P2201" s="1">
        <v>43923.055011574077</v>
      </c>
    </row>
    <row r="2202" spans="1:16" x14ac:dyDescent="0.25">
      <c r="A2202">
        <v>528911</v>
      </c>
      <c r="B2202" t="s">
        <v>0</v>
      </c>
      <c r="C2202" t="s">
        <v>47</v>
      </c>
      <c r="D2202" t="s">
        <v>46</v>
      </c>
      <c r="E2202" t="s">
        <v>3</v>
      </c>
      <c r="F2202" t="s">
        <v>3</v>
      </c>
      <c r="G2202" t="s">
        <v>4</v>
      </c>
      <c r="H2202" s="1">
        <v>43909</v>
      </c>
      <c r="I2202" t="str">
        <f t="shared" si="69"/>
        <v>43909</v>
      </c>
      <c r="J2202" t="str">
        <f t="shared" si="70"/>
        <v>43909NairobiCowpeas</v>
      </c>
      <c r="K2202">
        <v>89</v>
      </c>
      <c r="L2202">
        <v>83</v>
      </c>
      <c r="M2202" t="s">
        <v>5</v>
      </c>
      <c r="N2202" t="s">
        <v>6</v>
      </c>
      <c r="O2202">
        <v>1</v>
      </c>
      <c r="P2202" s="1">
        <v>43923.055127314816</v>
      </c>
    </row>
    <row r="2203" spans="1:16" x14ac:dyDescent="0.25">
      <c r="A2203">
        <v>528913</v>
      </c>
      <c r="B2203" t="s">
        <v>0</v>
      </c>
      <c r="C2203" t="s">
        <v>38</v>
      </c>
      <c r="D2203" t="s">
        <v>1</v>
      </c>
      <c r="E2203" t="s">
        <v>3</v>
      </c>
      <c r="F2203" t="s">
        <v>3</v>
      </c>
      <c r="G2203" t="s">
        <v>4</v>
      </c>
      <c r="H2203" s="1">
        <v>43909</v>
      </c>
      <c r="I2203" t="str">
        <f t="shared" si="69"/>
        <v>43909</v>
      </c>
      <c r="J2203" t="str">
        <f t="shared" si="70"/>
        <v>43909GuluCowpeas</v>
      </c>
      <c r="K2203">
        <v>98</v>
      </c>
      <c r="L2203">
        <v>92</v>
      </c>
      <c r="M2203" t="s">
        <v>5</v>
      </c>
      <c r="N2203" t="s">
        <v>6</v>
      </c>
      <c r="O2203">
        <v>1</v>
      </c>
      <c r="P2203" s="1">
        <v>43923.055127314816</v>
      </c>
    </row>
    <row r="2204" spans="1:16" x14ac:dyDescent="0.25">
      <c r="A2204">
        <v>528948</v>
      </c>
      <c r="B2204" t="s">
        <v>0</v>
      </c>
      <c r="C2204" t="s">
        <v>33</v>
      </c>
      <c r="D2204" t="s">
        <v>1</v>
      </c>
      <c r="E2204" t="s">
        <v>3</v>
      </c>
      <c r="F2204" t="s">
        <v>3</v>
      </c>
      <c r="G2204" t="s">
        <v>15</v>
      </c>
      <c r="H2204" s="1">
        <v>43909</v>
      </c>
      <c r="I2204" t="str">
        <f t="shared" si="69"/>
        <v>43909</v>
      </c>
      <c r="J2204" t="str">
        <f t="shared" si="70"/>
        <v>43909KabaleGreen Peas</v>
      </c>
      <c r="K2204">
        <v>154</v>
      </c>
      <c r="L2204">
        <v>112</v>
      </c>
      <c r="M2204" t="s">
        <v>5</v>
      </c>
      <c r="N2204" t="s">
        <v>6</v>
      </c>
      <c r="O2204">
        <v>1</v>
      </c>
      <c r="P2204" s="1">
        <v>43923.055254629631</v>
      </c>
    </row>
    <row r="2205" spans="1:16" x14ac:dyDescent="0.25">
      <c r="A2205">
        <v>528962</v>
      </c>
      <c r="B2205" t="s">
        <v>0</v>
      </c>
      <c r="C2205" t="s">
        <v>34</v>
      </c>
      <c r="D2205" t="s">
        <v>1</v>
      </c>
      <c r="E2205" t="s">
        <v>13</v>
      </c>
      <c r="F2205" t="s">
        <v>13</v>
      </c>
      <c r="G2205" t="s">
        <v>26</v>
      </c>
      <c r="H2205" s="1">
        <v>43909</v>
      </c>
      <c r="I2205" t="str">
        <f t="shared" si="69"/>
        <v>43909</v>
      </c>
      <c r="J2205" t="str">
        <f t="shared" si="70"/>
        <v>43909LiraYellow Beans</v>
      </c>
      <c r="K2205">
        <v>106</v>
      </c>
      <c r="L2205">
        <v>101</v>
      </c>
      <c r="M2205" t="s">
        <v>5</v>
      </c>
      <c r="N2205" t="s">
        <v>6</v>
      </c>
      <c r="O2205">
        <v>1</v>
      </c>
      <c r="P2205" s="1">
        <v>43923.055381944447</v>
      </c>
    </row>
    <row r="2206" spans="1:16" x14ac:dyDescent="0.25">
      <c r="A2206">
        <v>528966</v>
      </c>
      <c r="B2206" t="s">
        <v>0</v>
      </c>
      <c r="C2206" t="s">
        <v>38</v>
      </c>
      <c r="D2206" t="s">
        <v>1</v>
      </c>
      <c r="E2206" t="s">
        <v>13</v>
      </c>
      <c r="F2206" t="s">
        <v>13</v>
      </c>
      <c r="G2206" t="s">
        <v>37</v>
      </c>
      <c r="H2206" s="1">
        <v>43909</v>
      </c>
      <c r="I2206" t="str">
        <f t="shared" si="69"/>
        <v>43909</v>
      </c>
      <c r="J2206" t="str">
        <f t="shared" si="70"/>
        <v>43909GuluGreen Gram</v>
      </c>
      <c r="K2206">
        <v>84</v>
      </c>
      <c r="L2206">
        <v>78</v>
      </c>
      <c r="M2206" t="s">
        <v>5</v>
      </c>
      <c r="N2206" t="s">
        <v>6</v>
      </c>
      <c r="O2206">
        <v>1</v>
      </c>
      <c r="P2206" s="1">
        <v>43923.05541666667</v>
      </c>
    </row>
    <row r="2207" spans="1:16" x14ac:dyDescent="0.25">
      <c r="A2207">
        <v>528978</v>
      </c>
      <c r="B2207" t="s">
        <v>0</v>
      </c>
      <c r="C2207" t="s">
        <v>32</v>
      </c>
      <c r="D2207" t="s">
        <v>1</v>
      </c>
      <c r="E2207" t="s">
        <v>13</v>
      </c>
      <c r="F2207" t="s">
        <v>13</v>
      </c>
      <c r="G2207" t="s">
        <v>28</v>
      </c>
      <c r="H2207" s="1">
        <v>43909</v>
      </c>
      <c r="I2207" t="str">
        <f t="shared" si="69"/>
        <v>43909</v>
      </c>
      <c r="J2207" t="str">
        <f t="shared" si="70"/>
        <v>43909KapchorwaRed Beans</v>
      </c>
      <c r="K2207">
        <v>98</v>
      </c>
      <c r="L2207">
        <v>89</v>
      </c>
      <c r="M2207" t="s">
        <v>5</v>
      </c>
      <c r="N2207" t="s">
        <v>6</v>
      </c>
      <c r="O2207">
        <v>1</v>
      </c>
      <c r="P2207" s="1">
        <v>43923.055543981478</v>
      </c>
    </row>
    <row r="2208" spans="1:16" x14ac:dyDescent="0.25">
      <c r="A2208">
        <v>528983</v>
      </c>
      <c r="B2208" t="s">
        <v>0</v>
      </c>
      <c r="C2208" t="s">
        <v>33</v>
      </c>
      <c r="D2208" t="s">
        <v>1</v>
      </c>
      <c r="E2208" t="s">
        <v>29</v>
      </c>
      <c r="F2208" t="s">
        <v>30</v>
      </c>
      <c r="G2208" t="s">
        <v>31</v>
      </c>
      <c r="H2208" s="1">
        <v>43909</v>
      </c>
      <c r="I2208" t="str">
        <f t="shared" si="69"/>
        <v>43909</v>
      </c>
      <c r="J2208" t="str">
        <f t="shared" si="70"/>
        <v>43909KabaleDry Maize</v>
      </c>
      <c r="K2208">
        <v>42</v>
      </c>
      <c r="L2208">
        <v>31</v>
      </c>
      <c r="M2208" t="s">
        <v>5</v>
      </c>
      <c r="N2208" t="s">
        <v>6</v>
      </c>
      <c r="O2208">
        <v>1</v>
      </c>
      <c r="P2208" s="1">
        <v>43923.055555555555</v>
      </c>
    </row>
    <row r="2209" spans="1:16" x14ac:dyDescent="0.25">
      <c r="A2209">
        <v>528994</v>
      </c>
      <c r="B2209" t="s">
        <v>0</v>
      </c>
      <c r="C2209" t="s">
        <v>25</v>
      </c>
      <c r="D2209" t="s">
        <v>1</v>
      </c>
      <c r="E2209" t="s">
        <v>22</v>
      </c>
      <c r="F2209" t="s">
        <v>23</v>
      </c>
      <c r="G2209" t="s">
        <v>24</v>
      </c>
      <c r="H2209" s="1">
        <v>43909</v>
      </c>
      <c r="I2209" t="str">
        <f t="shared" si="69"/>
        <v>43909</v>
      </c>
      <c r="J2209" t="str">
        <f t="shared" si="70"/>
        <v>43909MasindiImported Rice</v>
      </c>
      <c r="K2209">
        <v>112</v>
      </c>
      <c r="L2209">
        <v>101</v>
      </c>
      <c r="M2209" t="s">
        <v>5</v>
      </c>
      <c r="N2209" t="s">
        <v>6</v>
      </c>
      <c r="O2209">
        <v>1</v>
      </c>
      <c r="P2209" s="1">
        <v>43923.05572916667</v>
      </c>
    </row>
    <row r="2210" spans="1:16" x14ac:dyDescent="0.25">
      <c r="A2210">
        <v>529005</v>
      </c>
      <c r="B2210" t="s">
        <v>0</v>
      </c>
      <c r="C2210" t="s">
        <v>47</v>
      </c>
      <c r="D2210" t="s">
        <v>46</v>
      </c>
      <c r="E2210" t="s">
        <v>29</v>
      </c>
      <c r="F2210" t="s">
        <v>30</v>
      </c>
      <c r="G2210" t="s">
        <v>31</v>
      </c>
      <c r="H2210" s="1">
        <v>43909</v>
      </c>
      <c r="I2210" t="str">
        <f t="shared" si="69"/>
        <v>43909</v>
      </c>
      <c r="J2210" t="str">
        <f t="shared" si="70"/>
        <v>43909NairobiDry Maize</v>
      </c>
      <c r="K2210">
        <v>34</v>
      </c>
      <c r="L2210">
        <v>31</v>
      </c>
      <c r="M2210" t="s">
        <v>5</v>
      </c>
      <c r="N2210" t="s">
        <v>6</v>
      </c>
      <c r="O2210">
        <v>1</v>
      </c>
      <c r="P2210" s="1">
        <v>43923.055798611109</v>
      </c>
    </row>
    <row r="2211" spans="1:16" x14ac:dyDescent="0.25">
      <c r="A2211">
        <v>529011</v>
      </c>
      <c r="B2211" t="s">
        <v>0</v>
      </c>
      <c r="C2211" t="s">
        <v>25</v>
      </c>
      <c r="D2211" t="s">
        <v>1</v>
      </c>
      <c r="E2211" t="s">
        <v>3</v>
      </c>
      <c r="F2211" t="s">
        <v>3</v>
      </c>
      <c r="G2211" t="s">
        <v>4</v>
      </c>
      <c r="H2211" s="1">
        <v>43909</v>
      </c>
      <c r="I2211" t="str">
        <f t="shared" si="69"/>
        <v>43909</v>
      </c>
      <c r="J2211" t="str">
        <f t="shared" si="70"/>
        <v>43909MasindiCowpeas</v>
      </c>
      <c r="K2211">
        <v>112</v>
      </c>
      <c r="L2211">
        <v>84</v>
      </c>
      <c r="M2211" t="s">
        <v>5</v>
      </c>
      <c r="N2211" t="s">
        <v>6</v>
      </c>
      <c r="O2211">
        <v>1</v>
      </c>
      <c r="P2211" s="1">
        <v>43923.055821759262</v>
      </c>
    </row>
    <row r="2212" spans="1:16" x14ac:dyDescent="0.25">
      <c r="A2212">
        <v>529013</v>
      </c>
      <c r="B2212" t="s">
        <v>0</v>
      </c>
      <c r="C2212" t="s">
        <v>2</v>
      </c>
      <c r="D2212" t="s">
        <v>1</v>
      </c>
      <c r="E2212" t="s">
        <v>22</v>
      </c>
      <c r="F2212" t="s">
        <v>23</v>
      </c>
      <c r="G2212" t="s">
        <v>24</v>
      </c>
      <c r="H2212" s="1">
        <v>43909</v>
      </c>
      <c r="I2212" t="str">
        <f t="shared" si="69"/>
        <v>43909</v>
      </c>
      <c r="J2212" t="str">
        <f t="shared" si="70"/>
        <v>43909KampalaImported Rice</v>
      </c>
      <c r="K2212">
        <v>106</v>
      </c>
      <c r="L2212">
        <v>98</v>
      </c>
      <c r="M2212" t="s">
        <v>5</v>
      </c>
      <c r="N2212" t="s">
        <v>6</v>
      </c>
      <c r="O2212">
        <v>1</v>
      </c>
      <c r="P2212" s="1">
        <v>43923.055844907409</v>
      </c>
    </row>
    <row r="2213" spans="1:16" x14ac:dyDescent="0.25">
      <c r="A2213">
        <v>529018</v>
      </c>
      <c r="B2213" t="s">
        <v>0</v>
      </c>
      <c r="C2213" t="s">
        <v>32</v>
      </c>
      <c r="D2213" t="s">
        <v>1</v>
      </c>
      <c r="E2213" t="s">
        <v>22</v>
      </c>
      <c r="F2213" t="s">
        <v>23</v>
      </c>
      <c r="G2213" t="s">
        <v>23</v>
      </c>
      <c r="H2213" s="1">
        <v>43909</v>
      </c>
      <c r="I2213" t="str">
        <f t="shared" si="69"/>
        <v>43909</v>
      </c>
      <c r="J2213" t="str">
        <f t="shared" si="70"/>
        <v>43909KapchorwaRice</v>
      </c>
      <c r="K2213">
        <v>98</v>
      </c>
      <c r="L2213">
        <v>89</v>
      </c>
      <c r="M2213" t="s">
        <v>5</v>
      </c>
      <c r="N2213" t="s">
        <v>6</v>
      </c>
      <c r="O2213">
        <v>1</v>
      </c>
      <c r="P2213" s="1">
        <v>43923.055891203701</v>
      </c>
    </row>
    <row r="2214" spans="1:16" x14ac:dyDescent="0.25">
      <c r="A2214">
        <v>529019</v>
      </c>
      <c r="B2214" t="s">
        <v>0</v>
      </c>
      <c r="C2214" t="s">
        <v>53</v>
      </c>
      <c r="D2214" t="s">
        <v>46</v>
      </c>
      <c r="E2214" t="s">
        <v>9</v>
      </c>
      <c r="F2214" t="s">
        <v>17</v>
      </c>
      <c r="G2214" t="s">
        <v>18</v>
      </c>
      <c r="H2214" s="1">
        <v>43909</v>
      </c>
      <c r="I2214" t="str">
        <f t="shared" si="69"/>
        <v>43909</v>
      </c>
      <c r="J2214" t="str">
        <f t="shared" si="70"/>
        <v>43909MombasaRed Sorghum</v>
      </c>
      <c r="K2214">
        <v>43</v>
      </c>
      <c r="L2214">
        <v>38</v>
      </c>
      <c r="M2214" t="s">
        <v>5</v>
      </c>
      <c r="N2214" t="s">
        <v>6</v>
      </c>
      <c r="O2214">
        <v>1</v>
      </c>
      <c r="P2214" s="1">
        <v>43923.055902777778</v>
      </c>
    </row>
    <row r="2215" spans="1:16" x14ac:dyDescent="0.25">
      <c r="A2215">
        <v>529024</v>
      </c>
      <c r="B2215" t="s">
        <v>0</v>
      </c>
      <c r="C2215" t="s">
        <v>38</v>
      </c>
      <c r="D2215" t="s">
        <v>1</v>
      </c>
      <c r="E2215" t="s">
        <v>9</v>
      </c>
      <c r="F2215" t="s">
        <v>17</v>
      </c>
      <c r="G2215" t="s">
        <v>18</v>
      </c>
      <c r="H2215" s="1">
        <v>43909</v>
      </c>
      <c r="I2215" t="str">
        <f t="shared" si="69"/>
        <v>43909</v>
      </c>
      <c r="J2215" t="str">
        <f t="shared" si="70"/>
        <v>43909GuluRed Sorghum</v>
      </c>
      <c r="K2215">
        <v>34</v>
      </c>
      <c r="L2215">
        <v>25</v>
      </c>
      <c r="M2215" t="s">
        <v>5</v>
      </c>
      <c r="N2215" t="s">
        <v>6</v>
      </c>
      <c r="O2215">
        <v>1</v>
      </c>
      <c r="P2215" s="1">
        <v>43923.055937500001</v>
      </c>
    </row>
    <row r="2216" spans="1:16" x14ac:dyDescent="0.25">
      <c r="A2216">
        <v>529027</v>
      </c>
      <c r="B2216" t="s">
        <v>0</v>
      </c>
      <c r="C2216" t="s">
        <v>2</v>
      </c>
      <c r="D2216" t="s">
        <v>1</v>
      </c>
      <c r="E2216" t="s">
        <v>13</v>
      </c>
      <c r="F2216" t="s">
        <v>13</v>
      </c>
      <c r="G2216" t="s">
        <v>14</v>
      </c>
      <c r="H2216" s="1">
        <v>43909</v>
      </c>
      <c r="I2216" t="str">
        <f t="shared" si="69"/>
        <v>43909</v>
      </c>
      <c r="J2216" t="str">
        <f t="shared" si="70"/>
        <v>43909KampalaMixed Beans</v>
      </c>
      <c r="K2216">
        <v>98</v>
      </c>
      <c r="L2216">
        <v>92</v>
      </c>
      <c r="M2216" t="s">
        <v>5</v>
      </c>
      <c r="N2216" t="s">
        <v>6</v>
      </c>
      <c r="O2216">
        <v>1</v>
      </c>
      <c r="P2216" s="1">
        <v>43923.055949074071</v>
      </c>
    </row>
    <row r="2217" spans="1:16" x14ac:dyDescent="0.25">
      <c r="A2217">
        <v>529031</v>
      </c>
      <c r="B2217" t="s">
        <v>0</v>
      </c>
      <c r="C2217" t="s">
        <v>47</v>
      </c>
      <c r="D2217" t="s">
        <v>46</v>
      </c>
      <c r="E2217" t="s">
        <v>9</v>
      </c>
      <c r="F2217" t="s">
        <v>20</v>
      </c>
      <c r="G2217" t="s">
        <v>21</v>
      </c>
      <c r="H2217" s="1">
        <v>43909</v>
      </c>
      <c r="I2217" t="str">
        <f t="shared" si="69"/>
        <v>43909</v>
      </c>
      <c r="J2217" t="str">
        <f t="shared" si="70"/>
        <v>43909NairobiMillet Grain</v>
      </c>
      <c r="K2217">
        <v>102</v>
      </c>
      <c r="L2217">
        <v>96</v>
      </c>
      <c r="M2217" t="s">
        <v>5</v>
      </c>
      <c r="N2217" t="s">
        <v>6</v>
      </c>
      <c r="O2217">
        <v>1</v>
      </c>
      <c r="P2217" s="1">
        <v>43923.055972222224</v>
      </c>
    </row>
    <row r="2218" spans="1:16" x14ac:dyDescent="0.25">
      <c r="A2218">
        <v>529035</v>
      </c>
      <c r="B2218" t="s">
        <v>0</v>
      </c>
      <c r="C2218" t="s">
        <v>38</v>
      </c>
      <c r="D2218" t="s">
        <v>1</v>
      </c>
      <c r="E2218" t="s">
        <v>3</v>
      </c>
      <c r="F2218" t="s">
        <v>3</v>
      </c>
      <c r="G2218" t="s">
        <v>15</v>
      </c>
      <c r="H2218" s="1">
        <v>43909</v>
      </c>
      <c r="I2218" t="str">
        <f t="shared" si="69"/>
        <v>43909</v>
      </c>
      <c r="J2218" t="str">
        <f t="shared" si="70"/>
        <v>43909GuluGreen Peas</v>
      </c>
      <c r="K2218">
        <v>168</v>
      </c>
      <c r="L2218">
        <v>140</v>
      </c>
      <c r="M2218" t="s">
        <v>5</v>
      </c>
      <c r="N2218" t="s">
        <v>6</v>
      </c>
      <c r="O2218">
        <v>1</v>
      </c>
      <c r="P2218" s="1">
        <v>43923.055995370371</v>
      </c>
    </row>
    <row r="2219" spans="1:16" x14ac:dyDescent="0.25">
      <c r="A2219">
        <v>529058</v>
      </c>
      <c r="B2219" t="s">
        <v>0</v>
      </c>
      <c r="C2219" t="s">
        <v>33</v>
      </c>
      <c r="D2219" t="s">
        <v>1</v>
      </c>
      <c r="E2219" t="s">
        <v>22</v>
      </c>
      <c r="F2219" t="s">
        <v>23</v>
      </c>
      <c r="G2219" t="s">
        <v>23</v>
      </c>
      <c r="H2219" s="1">
        <v>43909</v>
      </c>
      <c r="I2219" t="str">
        <f t="shared" si="69"/>
        <v>43909</v>
      </c>
      <c r="J2219" t="str">
        <f t="shared" si="70"/>
        <v>43909KabaleRice</v>
      </c>
      <c r="K2219">
        <v>112</v>
      </c>
      <c r="L2219">
        <v>98</v>
      </c>
      <c r="M2219" t="s">
        <v>5</v>
      </c>
      <c r="N2219" t="s">
        <v>6</v>
      </c>
      <c r="O2219">
        <v>1</v>
      </c>
      <c r="P2219" s="1">
        <v>43923.056145833332</v>
      </c>
    </row>
    <row r="2220" spans="1:16" x14ac:dyDescent="0.25">
      <c r="A2220">
        <v>529060</v>
      </c>
      <c r="B2220" t="s">
        <v>0</v>
      </c>
      <c r="C2220" t="s">
        <v>38</v>
      </c>
      <c r="D2220" t="s">
        <v>1</v>
      </c>
      <c r="E2220" t="s">
        <v>9</v>
      </c>
      <c r="F2220" t="s">
        <v>20</v>
      </c>
      <c r="G2220" t="s">
        <v>21</v>
      </c>
      <c r="H2220" s="1">
        <v>43909</v>
      </c>
      <c r="I2220" t="str">
        <f t="shared" si="69"/>
        <v>43909</v>
      </c>
      <c r="J2220" t="str">
        <f t="shared" si="70"/>
        <v>43909GuluMillet Grain</v>
      </c>
      <c r="K2220">
        <v>42</v>
      </c>
      <c r="L2220">
        <v>36</v>
      </c>
      <c r="M2220" t="s">
        <v>5</v>
      </c>
      <c r="N2220" t="s">
        <v>6</v>
      </c>
      <c r="O2220">
        <v>1</v>
      </c>
      <c r="P2220" s="1">
        <v>43923.056203703702</v>
      </c>
    </row>
    <row r="2221" spans="1:16" x14ac:dyDescent="0.25">
      <c r="A2221">
        <v>529078</v>
      </c>
      <c r="B2221" t="s">
        <v>0</v>
      </c>
      <c r="C2221" t="s">
        <v>34</v>
      </c>
      <c r="D2221" t="s">
        <v>1</v>
      </c>
      <c r="E2221" t="s">
        <v>13</v>
      </c>
      <c r="F2221" t="s">
        <v>13</v>
      </c>
      <c r="G2221" t="s">
        <v>28</v>
      </c>
      <c r="H2221" s="1">
        <v>43909</v>
      </c>
      <c r="I2221" t="str">
        <f t="shared" si="69"/>
        <v>43909</v>
      </c>
      <c r="J2221" t="str">
        <f t="shared" si="70"/>
        <v>43909LiraRed Beans</v>
      </c>
      <c r="K2221">
        <v>98</v>
      </c>
      <c r="L2221">
        <v>89</v>
      </c>
      <c r="M2221" t="s">
        <v>5</v>
      </c>
      <c r="N2221" t="s">
        <v>6</v>
      </c>
      <c r="O2221">
        <v>1</v>
      </c>
      <c r="P2221" s="1">
        <v>43923.056331018517</v>
      </c>
    </row>
    <row r="2222" spans="1:16" x14ac:dyDescent="0.25">
      <c r="A2222">
        <v>529079</v>
      </c>
      <c r="B2222" t="s">
        <v>0</v>
      </c>
      <c r="C2222" t="s">
        <v>32</v>
      </c>
      <c r="D2222" t="s">
        <v>1</v>
      </c>
      <c r="E2222" t="s">
        <v>3</v>
      </c>
      <c r="F2222" t="s">
        <v>3</v>
      </c>
      <c r="G2222" t="s">
        <v>4</v>
      </c>
      <c r="H2222" s="1">
        <v>43909</v>
      </c>
      <c r="I2222" t="str">
        <f t="shared" si="69"/>
        <v>43909</v>
      </c>
      <c r="J2222" t="str">
        <f t="shared" si="70"/>
        <v>43909KapchorwaCowpeas</v>
      </c>
      <c r="K2222">
        <v>112</v>
      </c>
      <c r="L2222">
        <v>98</v>
      </c>
      <c r="M2222" t="s">
        <v>5</v>
      </c>
      <c r="N2222" t="s">
        <v>6</v>
      </c>
      <c r="O2222">
        <v>1</v>
      </c>
      <c r="P2222" s="1">
        <v>43923.056331018517</v>
      </c>
    </row>
    <row r="2223" spans="1:16" x14ac:dyDescent="0.25">
      <c r="A2223">
        <v>529098</v>
      </c>
      <c r="B2223" t="s">
        <v>0</v>
      </c>
      <c r="C2223" t="s">
        <v>2</v>
      </c>
      <c r="D2223" t="s">
        <v>1</v>
      </c>
      <c r="E2223" t="s">
        <v>13</v>
      </c>
      <c r="F2223" t="s">
        <v>13</v>
      </c>
      <c r="G2223" t="s">
        <v>28</v>
      </c>
      <c r="H2223" s="1">
        <v>43909</v>
      </c>
      <c r="I2223" t="str">
        <f t="shared" si="69"/>
        <v>43909</v>
      </c>
      <c r="J2223" t="str">
        <f t="shared" si="70"/>
        <v>43909KampalaRed Beans</v>
      </c>
      <c r="K2223">
        <v>106</v>
      </c>
      <c r="L2223">
        <v>101</v>
      </c>
      <c r="M2223" t="s">
        <v>5</v>
      </c>
      <c r="N2223" t="s">
        <v>6</v>
      </c>
      <c r="O2223">
        <v>1</v>
      </c>
      <c r="P2223" s="1">
        <v>43923.056469907409</v>
      </c>
    </row>
    <row r="2224" spans="1:16" x14ac:dyDescent="0.25">
      <c r="A2224">
        <v>529099</v>
      </c>
      <c r="B2224" t="s">
        <v>0</v>
      </c>
      <c r="C2224" t="s">
        <v>38</v>
      </c>
      <c r="D2224" t="s">
        <v>1</v>
      </c>
      <c r="E2224" t="s">
        <v>13</v>
      </c>
      <c r="F2224" t="s">
        <v>13</v>
      </c>
      <c r="G2224" t="s">
        <v>14</v>
      </c>
      <c r="H2224" s="1">
        <v>43909</v>
      </c>
      <c r="I2224" t="str">
        <f t="shared" si="69"/>
        <v>43909</v>
      </c>
      <c r="J2224" t="str">
        <f t="shared" si="70"/>
        <v>43909GuluMixed Beans</v>
      </c>
      <c r="K2224">
        <v>84</v>
      </c>
      <c r="L2224">
        <v>78</v>
      </c>
      <c r="M2224" t="s">
        <v>5</v>
      </c>
      <c r="N2224" t="s">
        <v>6</v>
      </c>
      <c r="O2224">
        <v>1</v>
      </c>
      <c r="P2224" s="1">
        <v>43923.056469907409</v>
      </c>
    </row>
    <row r="2225" spans="1:16" x14ac:dyDescent="0.25">
      <c r="A2225">
        <v>529102</v>
      </c>
      <c r="B2225" t="s">
        <v>0</v>
      </c>
      <c r="C2225" t="s">
        <v>25</v>
      </c>
      <c r="D2225" t="s">
        <v>1</v>
      </c>
      <c r="E2225" t="s">
        <v>13</v>
      </c>
      <c r="F2225" t="s">
        <v>13</v>
      </c>
      <c r="G2225" t="s">
        <v>28</v>
      </c>
      <c r="H2225" s="1">
        <v>43909</v>
      </c>
      <c r="I2225" t="str">
        <f t="shared" si="69"/>
        <v>43909</v>
      </c>
      <c r="J2225" t="str">
        <f t="shared" si="70"/>
        <v>43909MasindiRed Beans</v>
      </c>
      <c r="K2225">
        <v>84</v>
      </c>
      <c r="L2225">
        <v>78</v>
      </c>
      <c r="M2225" t="s">
        <v>5</v>
      </c>
      <c r="N2225" t="s">
        <v>6</v>
      </c>
      <c r="O2225">
        <v>1</v>
      </c>
      <c r="P2225" s="1">
        <v>43923.056481481479</v>
      </c>
    </row>
    <row r="2226" spans="1:16" x14ac:dyDescent="0.25">
      <c r="A2226">
        <v>529109</v>
      </c>
      <c r="B2226" t="s">
        <v>0</v>
      </c>
      <c r="C2226" t="s">
        <v>25</v>
      </c>
      <c r="D2226" t="s">
        <v>1</v>
      </c>
      <c r="E2226" t="s">
        <v>3</v>
      </c>
      <c r="F2226" t="s">
        <v>3</v>
      </c>
      <c r="G2226" t="s">
        <v>15</v>
      </c>
      <c r="H2226" s="1">
        <v>43909</v>
      </c>
      <c r="I2226" t="str">
        <f t="shared" si="69"/>
        <v>43909</v>
      </c>
      <c r="J2226" t="str">
        <f t="shared" si="70"/>
        <v>43909MasindiGreen Peas</v>
      </c>
      <c r="K2226">
        <v>140</v>
      </c>
      <c r="L2226">
        <v>112</v>
      </c>
      <c r="M2226" t="s">
        <v>5</v>
      </c>
      <c r="N2226" t="s">
        <v>6</v>
      </c>
      <c r="O2226">
        <v>1</v>
      </c>
      <c r="P2226" s="1">
        <v>43923.056539351855</v>
      </c>
    </row>
    <row r="2227" spans="1:16" x14ac:dyDescent="0.25">
      <c r="A2227">
        <v>529111</v>
      </c>
      <c r="B2227" t="s">
        <v>0</v>
      </c>
      <c r="C2227" t="s">
        <v>38</v>
      </c>
      <c r="D2227" t="s">
        <v>1</v>
      </c>
      <c r="E2227" t="s">
        <v>22</v>
      </c>
      <c r="F2227" t="s">
        <v>23</v>
      </c>
      <c r="G2227" t="s">
        <v>24</v>
      </c>
      <c r="H2227" s="1">
        <v>43909</v>
      </c>
      <c r="I2227" t="str">
        <f t="shared" si="69"/>
        <v>43909</v>
      </c>
      <c r="J2227" t="str">
        <f t="shared" si="70"/>
        <v>43909GuluImported Rice</v>
      </c>
      <c r="K2227">
        <v>106</v>
      </c>
      <c r="L2227">
        <v>101</v>
      </c>
      <c r="M2227" t="s">
        <v>5</v>
      </c>
      <c r="N2227" t="s">
        <v>6</v>
      </c>
      <c r="O2227">
        <v>1</v>
      </c>
      <c r="P2227" s="1">
        <v>43923.056562500002</v>
      </c>
    </row>
    <row r="2228" spans="1:16" x14ac:dyDescent="0.25">
      <c r="A2228">
        <v>529150</v>
      </c>
      <c r="B2228" t="s">
        <v>0</v>
      </c>
      <c r="C2228" t="s">
        <v>53</v>
      </c>
      <c r="D2228" t="s">
        <v>46</v>
      </c>
      <c r="E2228" t="s">
        <v>9</v>
      </c>
      <c r="F2228" t="s">
        <v>20</v>
      </c>
      <c r="G2228" t="s">
        <v>21</v>
      </c>
      <c r="H2228" s="1">
        <v>43909</v>
      </c>
      <c r="I2228" t="str">
        <f t="shared" si="69"/>
        <v>43909</v>
      </c>
      <c r="J2228" t="str">
        <f t="shared" si="70"/>
        <v>43909MombasaMillet Grain</v>
      </c>
      <c r="K2228">
        <v>61</v>
      </c>
      <c r="L2228">
        <v>56</v>
      </c>
      <c r="M2228" t="s">
        <v>5</v>
      </c>
      <c r="N2228" t="s">
        <v>6</v>
      </c>
      <c r="O2228">
        <v>1</v>
      </c>
      <c r="P2228" s="1">
        <v>43923.056793981479</v>
      </c>
    </row>
    <row r="2229" spans="1:16" x14ac:dyDescent="0.25">
      <c r="A2229">
        <v>529172</v>
      </c>
      <c r="B2229" t="s">
        <v>0</v>
      </c>
      <c r="C2229" t="s">
        <v>2</v>
      </c>
      <c r="D2229" t="s">
        <v>1</v>
      </c>
      <c r="E2229" t="s">
        <v>9</v>
      </c>
      <c r="F2229" t="s">
        <v>20</v>
      </c>
      <c r="G2229" t="s">
        <v>21</v>
      </c>
      <c r="H2229" s="1">
        <v>43909</v>
      </c>
      <c r="I2229" t="str">
        <f t="shared" si="69"/>
        <v>43909</v>
      </c>
      <c r="J2229" t="str">
        <f t="shared" si="70"/>
        <v>43909KampalaMillet Grain</v>
      </c>
      <c r="K2229">
        <v>50</v>
      </c>
      <c r="L2229">
        <v>42</v>
      </c>
      <c r="M2229" t="s">
        <v>5</v>
      </c>
      <c r="N2229" t="s">
        <v>6</v>
      </c>
      <c r="O2229">
        <v>1</v>
      </c>
      <c r="P2229" s="1">
        <v>43923.056921296295</v>
      </c>
    </row>
    <row r="2230" spans="1:16" x14ac:dyDescent="0.25">
      <c r="A2230">
        <v>529195</v>
      </c>
      <c r="B2230" t="s">
        <v>0</v>
      </c>
      <c r="C2230" t="s">
        <v>32</v>
      </c>
      <c r="D2230" t="s">
        <v>1</v>
      </c>
      <c r="E2230" t="s">
        <v>13</v>
      </c>
      <c r="F2230" t="s">
        <v>13</v>
      </c>
      <c r="G2230" t="s">
        <v>14</v>
      </c>
      <c r="H2230" s="1">
        <v>43909</v>
      </c>
      <c r="I2230" t="str">
        <f t="shared" si="69"/>
        <v>43909</v>
      </c>
      <c r="J2230" t="str">
        <f t="shared" si="70"/>
        <v>43909KapchorwaMixed Beans</v>
      </c>
      <c r="K2230">
        <v>84</v>
      </c>
      <c r="L2230">
        <v>78</v>
      </c>
      <c r="M2230" t="s">
        <v>5</v>
      </c>
      <c r="N2230" t="s">
        <v>6</v>
      </c>
      <c r="O2230">
        <v>1</v>
      </c>
      <c r="P2230" s="1">
        <v>43923.057199074072</v>
      </c>
    </row>
    <row r="2231" spans="1:16" x14ac:dyDescent="0.25">
      <c r="A2231">
        <v>529202</v>
      </c>
      <c r="B2231" t="s">
        <v>0</v>
      </c>
      <c r="C2231" t="s">
        <v>2</v>
      </c>
      <c r="D2231" t="s">
        <v>1</v>
      </c>
      <c r="E2231" t="s">
        <v>9</v>
      </c>
      <c r="F2231" t="s">
        <v>17</v>
      </c>
      <c r="G2231" t="s">
        <v>18</v>
      </c>
      <c r="H2231" s="1">
        <v>43909</v>
      </c>
      <c r="I2231" t="str">
        <f t="shared" si="69"/>
        <v>43909</v>
      </c>
      <c r="J2231" t="str">
        <f t="shared" si="70"/>
        <v>43909KampalaRed Sorghum</v>
      </c>
      <c r="K2231">
        <v>36</v>
      </c>
      <c r="L2231">
        <v>25</v>
      </c>
      <c r="M2231" t="s">
        <v>5</v>
      </c>
      <c r="N2231" t="s">
        <v>6</v>
      </c>
      <c r="O2231">
        <v>1</v>
      </c>
      <c r="P2231" s="1">
        <v>43923.057337962964</v>
      </c>
    </row>
    <row r="2232" spans="1:16" x14ac:dyDescent="0.25">
      <c r="A2232">
        <v>529226</v>
      </c>
      <c r="B2232" t="s">
        <v>0</v>
      </c>
      <c r="C2232" t="s">
        <v>2</v>
      </c>
      <c r="D2232" t="s">
        <v>1</v>
      </c>
      <c r="E2232" t="s">
        <v>3</v>
      </c>
      <c r="F2232" t="s">
        <v>3</v>
      </c>
      <c r="G2232" t="s">
        <v>4</v>
      </c>
      <c r="H2232" s="1">
        <v>43909</v>
      </c>
      <c r="I2232" t="str">
        <f t="shared" si="69"/>
        <v>43909</v>
      </c>
      <c r="J2232" t="str">
        <f t="shared" si="70"/>
        <v>43909KampalaCowpeas</v>
      </c>
      <c r="K2232">
        <v>140</v>
      </c>
      <c r="L2232">
        <v>112</v>
      </c>
      <c r="M2232" t="s">
        <v>5</v>
      </c>
      <c r="N2232" t="s">
        <v>6</v>
      </c>
      <c r="O2232">
        <v>1</v>
      </c>
      <c r="P2232" s="1">
        <v>43923.057488425926</v>
      </c>
    </row>
    <row r="2233" spans="1:16" x14ac:dyDescent="0.25">
      <c r="A2233">
        <v>529228</v>
      </c>
      <c r="B2233" t="s">
        <v>0</v>
      </c>
      <c r="C2233" t="s">
        <v>38</v>
      </c>
      <c r="D2233" t="s">
        <v>1</v>
      </c>
      <c r="E2233" t="s">
        <v>13</v>
      </c>
      <c r="F2233" t="s">
        <v>13</v>
      </c>
      <c r="G2233" t="s">
        <v>26</v>
      </c>
      <c r="H2233" s="1">
        <v>43909</v>
      </c>
      <c r="I2233" t="str">
        <f t="shared" si="69"/>
        <v>43909</v>
      </c>
      <c r="J2233" t="str">
        <f t="shared" si="70"/>
        <v>43909GuluYellow Beans</v>
      </c>
      <c r="K2233">
        <v>106</v>
      </c>
      <c r="L2233">
        <v>101</v>
      </c>
      <c r="M2233" t="s">
        <v>5</v>
      </c>
      <c r="N2233" t="s">
        <v>6</v>
      </c>
      <c r="O2233">
        <v>1</v>
      </c>
      <c r="P2233" s="1">
        <v>43923.057500000003</v>
      </c>
    </row>
    <row r="2234" spans="1:16" x14ac:dyDescent="0.25">
      <c r="A2234">
        <v>529238</v>
      </c>
      <c r="B2234" t="s">
        <v>0</v>
      </c>
      <c r="C2234" t="s">
        <v>34</v>
      </c>
      <c r="D2234" t="s">
        <v>1</v>
      </c>
      <c r="E2234" t="s">
        <v>29</v>
      </c>
      <c r="F2234" t="s">
        <v>30</v>
      </c>
      <c r="G2234" t="s">
        <v>31</v>
      </c>
      <c r="H2234" s="1">
        <v>43909</v>
      </c>
      <c r="I2234" t="str">
        <f t="shared" si="69"/>
        <v>43909</v>
      </c>
      <c r="J2234" t="str">
        <f t="shared" si="70"/>
        <v>43909LiraDry Maize</v>
      </c>
      <c r="K2234">
        <v>34</v>
      </c>
      <c r="L2234">
        <v>26</v>
      </c>
      <c r="M2234" t="s">
        <v>5</v>
      </c>
      <c r="N2234" t="s">
        <v>6</v>
      </c>
      <c r="O2234">
        <v>1</v>
      </c>
      <c r="P2234" s="1">
        <v>43923.057627314818</v>
      </c>
    </row>
    <row r="2235" spans="1:16" x14ac:dyDescent="0.25">
      <c r="A2235">
        <v>529243</v>
      </c>
      <c r="B2235" t="s">
        <v>0</v>
      </c>
      <c r="C2235" t="s">
        <v>32</v>
      </c>
      <c r="D2235" t="s">
        <v>1</v>
      </c>
      <c r="E2235" t="s">
        <v>13</v>
      </c>
      <c r="F2235" t="s">
        <v>13</v>
      </c>
      <c r="G2235" t="s">
        <v>26</v>
      </c>
      <c r="H2235" s="1">
        <v>43909</v>
      </c>
      <c r="I2235" t="str">
        <f t="shared" si="69"/>
        <v>43909</v>
      </c>
      <c r="J2235" t="str">
        <f t="shared" si="70"/>
        <v>43909KapchorwaYellow Beans</v>
      </c>
      <c r="K2235">
        <v>106</v>
      </c>
      <c r="L2235">
        <v>101</v>
      </c>
      <c r="M2235" t="s">
        <v>5</v>
      </c>
      <c r="N2235" t="s">
        <v>6</v>
      </c>
      <c r="O2235">
        <v>1</v>
      </c>
      <c r="P2235" s="1">
        <v>43923.057638888888</v>
      </c>
    </row>
    <row r="2236" spans="1:16" x14ac:dyDescent="0.25">
      <c r="A2236">
        <v>529244</v>
      </c>
      <c r="B2236" t="s">
        <v>0</v>
      </c>
      <c r="C2236" t="s">
        <v>47</v>
      </c>
      <c r="D2236" t="s">
        <v>46</v>
      </c>
      <c r="E2236" t="s">
        <v>13</v>
      </c>
      <c r="F2236" t="s">
        <v>13</v>
      </c>
      <c r="G2236" t="s">
        <v>37</v>
      </c>
      <c r="H2236" s="1">
        <v>43909</v>
      </c>
      <c r="I2236" t="str">
        <f t="shared" si="69"/>
        <v>43909</v>
      </c>
      <c r="J2236" t="str">
        <f t="shared" si="70"/>
        <v>43909NairobiGreen Gram</v>
      </c>
      <c r="K2236">
        <v>129</v>
      </c>
      <c r="L2236">
        <v>125</v>
      </c>
      <c r="M2236" t="s">
        <v>5</v>
      </c>
      <c r="N2236" t="s">
        <v>6</v>
      </c>
      <c r="O2236">
        <v>1</v>
      </c>
      <c r="P2236" s="1">
        <v>43923.057638888888</v>
      </c>
    </row>
    <row r="2237" spans="1:16" x14ac:dyDescent="0.25">
      <c r="A2237">
        <v>529256</v>
      </c>
      <c r="B2237" t="s">
        <v>0</v>
      </c>
      <c r="C2237" t="s">
        <v>34</v>
      </c>
      <c r="D2237" t="s">
        <v>1</v>
      </c>
      <c r="E2237" t="s">
        <v>22</v>
      </c>
      <c r="F2237" t="s">
        <v>23</v>
      </c>
      <c r="G2237" t="s">
        <v>24</v>
      </c>
      <c r="H2237" s="1">
        <v>43909</v>
      </c>
      <c r="I2237" t="str">
        <f t="shared" si="69"/>
        <v>43909</v>
      </c>
      <c r="J2237" t="str">
        <f t="shared" si="70"/>
        <v>43909LiraImported Rice</v>
      </c>
      <c r="K2237">
        <v>106</v>
      </c>
      <c r="L2237">
        <v>98</v>
      </c>
      <c r="M2237" t="s">
        <v>5</v>
      </c>
      <c r="N2237" t="s">
        <v>6</v>
      </c>
      <c r="O2237">
        <v>1</v>
      </c>
      <c r="P2237" s="1">
        <v>43923.057708333334</v>
      </c>
    </row>
    <row r="2238" spans="1:16" x14ac:dyDescent="0.25">
      <c r="A2238">
        <v>529277</v>
      </c>
      <c r="B2238" t="s">
        <v>0</v>
      </c>
      <c r="C2238" t="s">
        <v>2</v>
      </c>
      <c r="D2238" t="s">
        <v>1</v>
      </c>
      <c r="E2238" t="s">
        <v>3</v>
      </c>
      <c r="F2238" t="s">
        <v>3</v>
      </c>
      <c r="G2238" t="s">
        <v>15</v>
      </c>
      <c r="H2238" s="1">
        <v>43909</v>
      </c>
      <c r="I2238" t="str">
        <f t="shared" si="69"/>
        <v>43909</v>
      </c>
      <c r="J2238" t="str">
        <f t="shared" si="70"/>
        <v>43909KampalaGreen Peas</v>
      </c>
      <c r="K2238">
        <v>168</v>
      </c>
      <c r="L2238">
        <v>112</v>
      </c>
      <c r="M2238" t="s">
        <v>5</v>
      </c>
      <c r="N2238" t="s">
        <v>6</v>
      </c>
      <c r="O2238">
        <v>1</v>
      </c>
      <c r="P2238" s="1">
        <v>43923.057847222219</v>
      </c>
    </row>
    <row r="2239" spans="1:16" x14ac:dyDescent="0.25">
      <c r="A2239">
        <v>529281</v>
      </c>
      <c r="B2239" t="s">
        <v>0</v>
      </c>
      <c r="C2239" t="s">
        <v>47</v>
      </c>
      <c r="D2239" t="s">
        <v>46</v>
      </c>
      <c r="E2239" t="s">
        <v>9</v>
      </c>
      <c r="F2239" t="s">
        <v>17</v>
      </c>
      <c r="G2239" t="s">
        <v>18</v>
      </c>
      <c r="H2239" s="1">
        <v>43909</v>
      </c>
      <c r="I2239" t="str">
        <f t="shared" si="69"/>
        <v>43909</v>
      </c>
      <c r="J2239" t="str">
        <f t="shared" si="70"/>
        <v>43909NairobiRed Sorghum</v>
      </c>
      <c r="K2239">
        <v>61</v>
      </c>
      <c r="L2239">
        <v>59</v>
      </c>
      <c r="M2239" t="s">
        <v>5</v>
      </c>
      <c r="N2239" t="s">
        <v>6</v>
      </c>
      <c r="O2239">
        <v>1</v>
      </c>
      <c r="P2239" s="1">
        <v>43923.057870370372</v>
      </c>
    </row>
    <row r="2240" spans="1:16" x14ac:dyDescent="0.25">
      <c r="A2240">
        <v>529319</v>
      </c>
      <c r="B2240" t="s">
        <v>0</v>
      </c>
      <c r="C2240" t="s">
        <v>25</v>
      </c>
      <c r="D2240" t="s">
        <v>1</v>
      </c>
      <c r="E2240" t="s">
        <v>9</v>
      </c>
      <c r="F2240" t="s">
        <v>17</v>
      </c>
      <c r="G2240" t="s">
        <v>18</v>
      </c>
      <c r="H2240" s="1">
        <v>43909</v>
      </c>
      <c r="I2240" t="str">
        <f t="shared" si="69"/>
        <v>43909</v>
      </c>
      <c r="J2240" t="str">
        <f t="shared" si="70"/>
        <v>43909MasindiRed Sorghum</v>
      </c>
      <c r="K2240">
        <v>42</v>
      </c>
      <c r="L2240">
        <v>34</v>
      </c>
      <c r="M2240" t="s">
        <v>5</v>
      </c>
      <c r="N2240" t="s">
        <v>6</v>
      </c>
      <c r="O2240">
        <v>1</v>
      </c>
      <c r="P2240" s="1">
        <v>43923.068657407406</v>
      </c>
    </row>
    <row r="2241" spans="1:16" x14ac:dyDescent="0.25">
      <c r="A2241">
        <v>529320</v>
      </c>
      <c r="B2241" t="s">
        <v>0</v>
      </c>
      <c r="C2241" t="s">
        <v>33</v>
      </c>
      <c r="D2241" t="s">
        <v>1</v>
      </c>
      <c r="E2241" t="s">
        <v>13</v>
      </c>
      <c r="F2241" t="s">
        <v>13</v>
      </c>
      <c r="G2241" t="s">
        <v>14</v>
      </c>
      <c r="H2241" s="1">
        <v>43909</v>
      </c>
      <c r="I2241" t="str">
        <f t="shared" si="69"/>
        <v>43909</v>
      </c>
      <c r="J2241" t="str">
        <f t="shared" si="70"/>
        <v>43909KabaleMixed Beans</v>
      </c>
      <c r="K2241">
        <v>78</v>
      </c>
      <c r="L2241">
        <v>70</v>
      </c>
      <c r="M2241" t="s">
        <v>5</v>
      </c>
      <c r="N2241" t="s">
        <v>6</v>
      </c>
      <c r="O2241">
        <v>1</v>
      </c>
      <c r="P2241" s="1">
        <v>43923.068668981483</v>
      </c>
    </row>
    <row r="2242" spans="1:16" x14ac:dyDescent="0.25">
      <c r="A2242">
        <v>529335</v>
      </c>
      <c r="B2242" t="s">
        <v>0</v>
      </c>
      <c r="C2242" t="s">
        <v>34</v>
      </c>
      <c r="D2242" t="s">
        <v>1</v>
      </c>
      <c r="E2242" t="s">
        <v>9</v>
      </c>
      <c r="F2242" t="s">
        <v>20</v>
      </c>
      <c r="G2242" t="s">
        <v>21</v>
      </c>
      <c r="H2242" s="1">
        <v>43909</v>
      </c>
      <c r="I2242" t="str">
        <f t="shared" ref="I2242:I2305" si="71">LEFT(H2242,10)</f>
        <v>43909</v>
      </c>
      <c r="J2242" t="str">
        <f t="shared" si="70"/>
        <v>43909LiraMillet Grain</v>
      </c>
      <c r="K2242">
        <v>42</v>
      </c>
      <c r="L2242">
        <v>36</v>
      </c>
      <c r="M2242" t="s">
        <v>5</v>
      </c>
      <c r="N2242" t="s">
        <v>6</v>
      </c>
      <c r="O2242">
        <v>1</v>
      </c>
      <c r="P2242" s="1">
        <v>43923.068738425929</v>
      </c>
    </row>
    <row r="2243" spans="1:16" x14ac:dyDescent="0.25">
      <c r="A2243">
        <v>529347</v>
      </c>
      <c r="B2243" t="s">
        <v>0</v>
      </c>
      <c r="C2243" t="s">
        <v>38</v>
      </c>
      <c r="D2243" t="s">
        <v>1</v>
      </c>
      <c r="E2243" t="s">
        <v>22</v>
      </c>
      <c r="F2243" t="s">
        <v>23</v>
      </c>
      <c r="G2243" t="s">
        <v>23</v>
      </c>
      <c r="H2243" s="1">
        <v>43909</v>
      </c>
      <c r="I2243" t="str">
        <f t="shared" si="71"/>
        <v>43909</v>
      </c>
      <c r="J2243" t="str">
        <f t="shared" si="70"/>
        <v>43909GuluRice</v>
      </c>
      <c r="K2243">
        <v>98</v>
      </c>
      <c r="L2243">
        <v>89</v>
      </c>
      <c r="M2243" t="s">
        <v>5</v>
      </c>
      <c r="N2243" t="s">
        <v>6</v>
      </c>
      <c r="O2243">
        <v>1</v>
      </c>
      <c r="P2243" s="1">
        <v>43923.068784722222</v>
      </c>
    </row>
    <row r="2244" spans="1:16" x14ac:dyDescent="0.25">
      <c r="A2244">
        <v>529362</v>
      </c>
      <c r="B2244" t="s">
        <v>0</v>
      </c>
      <c r="C2244" t="s">
        <v>34</v>
      </c>
      <c r="D2244" t="s">
        <v>1</v>
      </c>
      <c r="E2244" t="s">
        <v>3</v>
      </c>
      <c r="F2244" t="s">
        <v>3</v>
      </c>
      <c r="G2244" t="s">
        <v>4</v>
      </c>
      <c r="H2244" s="1">
        <v>43909</v>
      </c>
      <c r="I2244" t="str">
        <f t="shared" si="71"/>
        <v>43909</v>
      </c>
      <c r="J2244" t="str">
        <f t="shared" si="70"/>
        <v>43909LiraCowpeas</v>
      </c>
      <c r="K2244">
        <v>112</v>
      </c>
      <c r="L2244">
        <v>89</v>
      </c>
      <c r="M2244" t="s">
        <v>5</v>
      </c>
      <c r="N2244" t="s">
        <v>6</v>
      </c>
      <c r="O2244">
        <v>1</v>
      </c>
      <c r="P2244" s="1">
        <v>43923.068831018521</v>
      </c>
    </row>
    <row r="2245" spans="1:16" x14ac:dyDescent="0.25">
      <c r="A2245">
        <v>529363</v>
      </c>
      <c r="B2245" t="s">
        <v>0</v>
      </c>
      <c r="C2245" t="s">
        <v>25</v>
      </c>
      <c r="D2245" t="s">
        <v>1</v>
      </c>
      <c r="E2245" t="s">
        <v>13</v>
      </c>
      <c r="F2245" t="s">
        <v>13</v>
      </c>
      <c r="G2245" t="s">
        <v>26</v>
      </c>
      <c r="H2245" s="1">
        <v>43909</v>
      </c>
      <c r="I2245" t="str">
        <f t="shared" si="71"/>
        <v>43909</v>
      </c>
      <c r="J2245" t="str">
        <f t="shared" si="70"/>
        <v>43909MasindiYellow Beans</v>
      </c>
      <c r="K2245">
        <v>106</v>
      </c>
      <c r="L2245">
        <v>101</v>
      </c>
      <c r="M2245" t="s">
        <v>5</v>
      </c>
      <c r="N2245" t="s">
        <v>6</v>
      </c>
      <c r="O2245">
        <v>1</v>
      </c>
      <c r="P2245" s="1">
        <v>43923.068831018521</v>
      </c>
    </row>
    <row r="2246" spans="1:16" x14ac:dyDescent="0.25">
      <c r="A2246">
        <v>529367</v>
      </c>
      <c r="B2246" t="s">
        <v>0</v>
      </c>
      <c r="C2246" t="s">
        <v>33</v>
      </c>
      <c r="D2246" t="s">
        <v>1</v>
      </c>
      <c r="E2246" t="s">
        <v>13</v>
      </c>
      <c r="F2246" t="s">
        <v>13</v>
      </c>
      <c r="G2246" t="s">
        <v>26</v>
      </c>
      <c r="H2246" s="1">
        <v>43909</v>
      </c>
      <c r="I2246" t="str">
        <f t="shared" si="71"/>
        <v>43909</v>
      </c>
      <c r="J2246" t="str">
        <f t="shared" si="70"/>
        <v>43909KabaleYellow Beans</v>
      </c>
      <c r="K2246">
        <v>106</v>
      </c>
      <c r="L2246">
        <v>99</v>
      </c>
      <c r="M2246" t="s">
        <v>5</v>
      </c>
      <c r="N2246" t="s">
        <v>6</v>
      </c>
      <c r="O2246">
        <v>1</v>
      </c>
      <c r="P2246" s="1">
        <v>43923.068842592591</v>
      </c>
    </row>
    <row r="2247" spans="1:16" x14ac:dyDescent="0.25">
      <c r="A2247">
        <v>529369</v>
      </c>
      <c r="B2247" t="s">
        <v>0</v>
      </c>
      <c r="C2247" t="s">
        <v>2</v>
      </c>
      <c r="D2247" t="s">
        <v>1</v>
      </c>
      <c r="E2247" t="s">
        <v>13</v>
      </c>
      <c r="F2247" t="s">
        <v>13</v>
      </c>
      <c r="G2247" t="s">
        <v>37</v>
      </c>
      <c r="H2247" s="1">
        <v>43909</v>
      </c>
      <c r="I2247" t="str">
        <f t="shared" si="71"/>
        <v>43909</v>
      </c>
      <c r="J2247" t="str">
        <f t="shared" si="70"/>
        <v>43909KampalaGreen Gram</v>
      </c>
      <c r="K2247">
        <v>106</v>
      </c>
      <c r="L2247">
        <v>98</v>
      </c>
      <c r="M2247" t="s">
        <v>5</v>
      </c>
      <c r="N2247" t="s">
        <v>6</v>
      </c>
      <c r="O2247">
        <v>1</v>
      </c>
      <c r="P2247" s="1">
        <v>43923.068842592591</v>
      </c>
    </row>
    <row r="2248" spans="1:16" x14ac:dyDescent="0.25">
      <c r="A2248">
        <v>529372</v>
      </c>
      <c r="B2248" t="s">
        <v>0</v>
      </c>
      <c r="C2248" t="s">
        <v>34</v>
      </c>
      <c r="D2248" t="s">
        <v>1</v>
      </c>
      <c r="E2248" t="s">
        <v>13</v>
      </c>
      <c r="F2248" t="s">
        <v>13</v>
      </c>
      <c r="G2248" t="s">
        <v>37</v>
      </c>
      <c r="H2248" s="1">
        <v>43909</v>
      </c>
      <c r="I2248" t="str">
        <f t="shared" si="71"/>
        <v>43909</v>
      </c>
      <c r="J2248" t="str">
        <f t="shared" si="70"/>
        <v>43909LiraGreen Gram</v>
      </c>
      <c r="K2248">
        <v>92</v>
      </c>
      <c r="L2248">
        <v>84</v>
      </c>
      <c r="M2248" t="s">
        <v>5</v>
      </c>
      <c r="N2248" t="s">
        <v>6</v>
      </c>
      <c r="O2248">
        <v>1</v>
      </c>
      <c r="P2248" s="1">
        <v>43923.068877314814</v>
      </c>
    </row>
    <row r="2249" spans="1:16" x14ac:dyDescent="0.25">
      <c r="A2249">
        <v>529374</v>
      </c>
      <c r="B2249" t="s">
        <v>0</v>
      </c>
      <c r="C2249" t="s">
        <v>53</v>
      </c>
      <c r="D2249" t="s">
        <v>46</v>
      </c>
      <c r="E2249" t="s">
        <v>3</v>
      </c>
      <c r="F2249" t="s">
        <v>3</v>
      </c>
      <c r="G2249" t="s">
        <v>15</v>
      </c>
      <c r="H2249" s="1">
        <v>43909</v>
      </c>
      <c r="I2249" t="str">
        <f t="shared" si="71"/>
        <v>43909</v>
      </c>
      <c r="J2249" t="str">
        <f t="shared" si="70"/>
        <v>43909MombasaGreen Peas</v>
      </c>
      <c r="K2249">
        <v>76</v>
      </c>
      <c r="L2249">
        <v>71</v>
      </c>
      <c r="M2249" t="s">
        <v>5</v>
      </c>
      <c r="N2249" t="s">
        <v>6</v>
      </c>
      <c r="O2249">
        <v>1</v>
      </c>
      <c r="P2249" s="1">
        <v>43923.068888888891</v>
      </c>
    </row>
    <row r="2250" spans="1:16" x14ac:dyDescent="0.25">
      <c r="A2250">
        <v>529376</v>
      </c>
      <c r="B2250" t="s">
        <v>0</v>
      </c>
      <c r="C2250" t="s">
        <v>25</v>
      </c>
      <c r="D2250" t="s">
        <v>1</v>
      </c>
      <c r="E2250" t="s">
        <v>13</v>
      </c>
      <c r="F2250" t="s">
        <v>13</v>
      </c>
      <c r="G2250" t="s">
        <v>14</v>
      </c>
      <c r="H2250" s="1">
        <v>43909</v>
      </c>
      <c r="I2250" t="str">
        <f t="shared" si="71"/>
        <v>43909</v>
      </c>
      <c r="J2250" t="str">
        <f t="shared" si="70"/>
        <v>43909MasindiMixed Beans</v>
      </c>
      <c r="K2250">
        <v>84</v>
      </c>
      <c r="L2250">
        <v>73</v>
      </c>
      <c r="M2250" t="s">
        <v>5</v>
      </c>
      <c r="N2250" t="s">
        <v>6</v>
      </c>
      <c r="O2250">
        <v>1</v>
      </c>
      <c r="P2250" s="1">
        <v>43923.068888888891</v>
      </c>
    </row>
    <row r="2251" spans="1:16" x14ac:dyDescent="0.25">
      <c r="A2251">
        <v>529382</v>
      </c>
      <c r="B2251" t="s">
        <v>0</v>
      </c>
      <c r="C2251" t="s">
        <v>33</v>
      </c>
      <c r="D2251" t="s">
        <v>1</v>
      </c>
      <c r="E2251" t="s">
        <v>22</v>
      </c>
      <c r="F2251" t="s">
        <v>23</v>
      </c>
      <c r="G2251" t="s">
        <v>24</v>
      </c>
      <c r="H2251" s="1">
        <v>43909</v>
      </c>
      <c r="I2251" t="str">
        <f t="shared" si="71"/>
        <v>43909</v>
      </c>
      <c r="J2251" t="str">
        <f t="shared" si="70"/>
        <v>43909KabaleImported Rice</v>
      </c>
      <c r="K2251">
        <v>112</v>
      </c>
      <c r="L2251">
        <v>98</v>
      </c>
      <c r="M2251" t="s">
        <v>5</v>
      </c>
      <c r="N2251" t="s">
        <v>6</v>
      </c>
      <c r="O2251">
        <v>1</v>
      </c>
      <c r="P2251" s="1">
        <v>43923.068912037037</v>
      </c>
    </row>
    <row r="2252" spans="1:16" x14ac:dyDescent="0.25">
      <c r="A2252">
        <v>529408</v>
      </c>
      <c r="B2252" t="s">
        <v>0</v>
      </c>
      <c r="C2252" t="s">
        <v>32</v>
      </c>
      <c r="D2252" t="s">
        <v>1</v>
      </c>
      <c r="E2252" t="s">
        <v>9</v>
      </c>
      <c r="F2252" t="s">
        <v>20</v>
      </c>
      <c r="G2252" t="s">
        <v>21</v>
      </c>
      <c r="H2252" s="1">
        <v>43909</v>
      </c>
      <c r="I2252" t="str">
        <f t="shared" si="71"/>
        <v>43909</v>
      </c>
      <c r="J2252" t="str">
        <f t="shared" si="70"/>
        <v>43909KapchorwaMillet Grain</v>
      </c>
      <c r="K2252">
        <v>50</v>
      </c>
      <c r="L2252">
        <v>42</v>
      </c>
      <c r="M2252" t="s">
        <v>5</v>
      </c>
      <c r="N2252" t="s">
        <v>6</v>
      </c>
      <c r="O2252">
        <v>1</v>
      </c>
      <c r="P2252" s="1">
        <v>43923.069004629629</v>
      </c>
    </row>
    <row r="2253" spans="1:16" x14ac:dyDescent="0.25">
      <c r="A2253">
        <v>529418</v>
      </c>
      <c r="B2253" t="s">
        <v>0</v>
      </c>
      <c r="C2253" t="s">
        <v>53</v>
      </c>
      <c r="D2253" t="s">
        <v>46</v>
      </c>
      <c r="E2253" t="s">
        <v>3</v>
      </c>
      <c r="F2253" t="s">
        <v>3</v>
      </c>
      <c r="G2253" t="s">
        <v>4</v>
      </c>
      <c r="H2253" s="1">
        <v>43909</v>
      </c>
      <c r="I2253" t="str">
        <f t="shared" si="71"/>
        <v>43909</v>
      </c>
      <c r="J2253" t="str">
        <f t="shared" ref="J2253:J2316" si="72">I2253&amp;C2253&amp;G2253</f>
        <v>43909MombasaCowpeas</v>
      </c>
      <c r="K2253">
        <v>41</v>
      </c>
      <c r="L2253">
        <v>38</v>
      </c>
      <c r="M2253" t="s">
        <v>5</v>
      </c>
      <c r="N2253" t="s">
        <v>6</v>
      </c>
      <c r="O2253">
        <v>1</v>
      </c>
      <c r="P2253" s="1">
        <v>43923.069039351853</v>
      </c>
    </row>
    <row r="2254" spans="1:16" x14ac:dyDescent="0.25">
      <c r="A2254">
        <v>529432</v>
      </c>
      <c r="B2254" t="s">
        <v>0</v>
      </c>
      <c r="C2254" t="s">
        <v>33</v>
      </c>
      <c r="D2254" t="s">
        <v>1</v>
      </c>
      <c r="E2254" t="s">
        <v>9</v>
      </c>
      <c r="F2254" t="s">
        <v>17</v>
      </c>
      <c r="G2254" t="s">
        <v>18</v>
      </c>
      <c r="H2254" s="1">
        <v>43909</v>
      </c>
      <c r="I2254" t="str">
        <f t="shared" si="71"/>
        <v>43909</v>
      </c>
      <c r="J2254" t="str">
        <f t="shared" si="72"/>
        <v>43909KabaleRed Sorghum</v>
      </c>
      <c r="K2254">
        <v>42</v>
      </c>
      <c r="L2254">
        <v>36</v>
      </c>
      <c r="M2254" t="s">
        <v>5</v>
      </c>
      <c r="N2254" t="s">
        <v>6</v>
      </c>
      <c r="O2254">
        <v>1</v>
      </c>
      <c r="P2254" s="1">
        <v>43923.069120370368</v>
      </c>
    </row>
    <row r="2255" spans="1:16" x14ac:dyDescent="0.25">
      <c r="A2255">
        <v>529443</v>
      </c>
      <c r="B2255" t="s">
        <v>0</v>
      </c>
      <c r="C2255" t="s">
        <v>2</v>
      </c>
      <c r="D2255" t="s">
        <v>1</v>
      </c>
      <c r="E2255" t="s">
        <v>13</v>
      </c>
      <c r="F2255" t="s">
        <v>13</v>
      </c>
      <c r="G2255" t="s">
        <v>40</v>
      </c>
      <c r="H2255" s="1">
        <v>43909</v>
      </c>
      <c r="I2255" t="str">
        <f t="shared" si="71"/>
        <v>43909</v>
      </c>
      <c r="J2255" t="str">
        <f t="shared" si="72"/>
        <v>43909KampalaBlack Beans (Dolichos)</v>
      </c>
      <c r="K2255">
        <v>89</v>
      </c>
      <c r="L2255">
        <v>84</v>
      </c>
      <c r="M2255" t="s">
        <v>5</v>
      </c>
      <c r="N2255" t="s">
        <v>6</v>
      </c>
      <c r="O2255">
        <v>1</v>
      </c>
      <c r="P2255" s="1">
        <v>43923.069155092591</v>
      </c>
    </row>
    <row r="2256" spans="1:16" x14ac:dyDescent="0.25">
      <c r="A2256">
        <v>529459</v>
      </c>
      <c r="B2256" t="s">
        <v>0</v>
      </c>
      <c r="C2256" t="s">
        <v>25</v>
      </c>
      <c r="D2256" t="s">
        <v>1</v>
      </c>
      <c r="E2256" t="s">
        <v>9</v>
      </c>
      <c r="F2256" t="s">
        <v>20</v>
      </c>
      <c r="G2256" t="s">
        <v>21</v>
      </c>
      <c r="H2256" s="1">
        <v>43909</v>
      </c>
      <c r="I2256" t="str">
        <f t="shared" si="71"/>
        <v>43909</v>
      </c>
      <c r="J2256" t="str">
        <f t="shared" si="72"/>
        <v>43909MasindiMillet Grain</v>
      </c>
      <c r="K2256">
        <v>56</v>
      </c>
      <c r="L2256">
        <v>46</v>
      </c>
      <c r="M2256" t="s">
        <v>5</v>
      </c>
      <c r="N2256" t="s">
        <v>6</v>
      </c>
      <c r="O2256">
        <v>1</v>
      </c>
      <c r="P2256" s="1">
        <v>43923.069201388891</v>
      </c>
    </row>
    <row r="2257" spans="1:16" x14ac:dyDescent="0.25">
      <c r="A2257">
        <v>529464</v>
      </c>
      <c r="B2257" t="s">
        <v>0</v>
      </c>
      <c r="C2257" t="s">
        <v>25</v>
      </c>
      <c r="D2257" t="s">
        <v>1</v>
      </c>
      <c r="E2257" t="s">
        <v>13</v>
      </c>
      <c r="F2257" t="s">
        <v>13</v>
      </c>
      <c r="G2257" t="s">
        <v>37</v>
      </c>
      <c r="H2257" s="1">
        <v>43909</v>
      </c>
      <c r="I2257" t="str">
        <f t="shared" si="71"/>
        <v>43909</v>
      </c>
      <c r="J2257" t="str">
        <f t="shared" si="72"/>
        <v>43909MasindiGreen Gram</v>
      </c>
      <c r="K2257">
        <v>92</v>
      </c>
      <c r="L2257">
        <v>84</v>
      </c>
      <c r="M2257" t="s">
        <v>5</v>
      </c>
      <c r="N2257" t="s">
        <v>6</v>
      </c>
      <c r="O2257">
        <v>1</v>
      </c>
      <c r="P2257" s="1">
        <v>43923.069224537037</v>
      </c>
    </row>
    <row r="2258" spans="1:16" x14ac:dyDescent="0.25">
      <c r="A2258">
        <v>529473</v>
      </c>
      <c r="B2258" t="s">
        <v>0</v>
      </c>
      <c r="C2258" t="s">
        <v>34</v>
      </c>
      <c r="D2258" t="s">
        <v>1</v>
      </c>
      <c r="E2258" t="s">
        <v>22</v>
      </c>
      <c r="F2258" t="s">
        <v>23</v>
      </c>
      <c r="G2258" t="s">
        <v>23</v>
      </c>
      <c r="H2258" s="1">
        <v>43909</v>
      </c>
      <c r="I2258" t="str">
        <f t="shared" si="71"/>
        <v>43909</v>
      </c>
      <c r="J2258" t="str">
        <f t="shared" si="72"/>
        <v>43909LiraRice</v>
      </c>
      <c r="K2258">
        <v>98</v>
      </c>
      <c r="L2258">
        <v>89</v>
      </c>
      <c r="M2258" t="s">
        <v>5</v>
      </c>
      <c r="N2258" t="s">
        <v>6</v>
      </c>
      <c r="O2258">
        <v>1</v>
      </c>
      <c r="P2258" s="1">
        <v>43923.069247685184</v>
      </c>
    </row>
    <row r="2259" spans="1:16" x14ac:dyDescent="0.25">
      <c r="A2259">
        <v>529486</v>
      </c>
      <c r="B2259" t="s">
        <v>0</v>
      </c>
      <c r="C2259" t="s">
        <v>38</v>
      </c>
      <c r="D2259" t="s">
        <v>1</v>
      </c>
      <c r="E2259" t="s">
        <v>13</v>
      </c>
      <c r="F2259" t="s">
        <v>13</v>
      </c>
      <c r="G2259" t="s">
        <v>40</v>
      </c>
      <c r="H2259" s="1">
        <v>43909</v>
      </c>
      <c r="I2259" t="str">
        <f t="shared" si="71"/>
        <v>43909</v>
      </c>
      <c r="J2259" t="str">
        <f t="shared" si="72"/>
        <v>43909GuluBlack Beans (Dolichos)</v>
      </c>
      <c r="K2259">
        <v>84</v>
      </c>
      <c r="L2259">
        <v>78</v>
      </c>
      <c r="M2259" t="s">
        <v>5</v>
      </c>
      <c r="N2259" t="s">
        <v>6</v>
      </c>
      <c r="O2259">
        <v>1</v>
      </c>
      <c r="P2259" s="1">
        <v>43923.069282407407</v>
      </c>
    </row>
    <row r="2260" spans="1:16" x14ac:dyDescent="0.25">
      <c r="A2260">
        <v>529495</v>
      </c>
      <c r="B2260" t="s">
        <v>0</v>
      </c>
      <c r="C2260" t="s">
        <v>33</v>
      </c>
      <c r="D2260" t="s">
        <v>1</v>
      </c>
      <c r="E2260" t="s">
        <v>13</v>
      </c>
      <c r="F2260" t="s">
        <v>13</v>
      </c>
      <c r="G2260" t="s">
        <v>28</v>
      </c>
      <c r="H2260" s="1">
        <v>43909</v>
      </c>
      <c r="I2260" t="str">
        <f t="shared" si="71"/>
        <v>43909</v>
      </c>
      <c r="J2260" t="str">
        <f t="shared" si="72"/>
        <v>43909KabaleRed Beans</v>
      </c>
      <c r="K2260">
        <v>98</v>
      </c>
      <c r="L2260">
        <v>89</v>
      </c>
      <c r="M2260" t="s">
        <v>5</v>
      </c>
      <c r="N2260" t="s">
        <v>6</v>
      </c>
      <c r="O2260">
        <v>1</v>
      </c>
      <c r="P2260" s="1">
        <v>43923.069305555553</v>
      </c>
    </row>
    <row r="2261" spans="1:16" x14ac:dyDescent="0.25">
      <c r="A2261">
        <v>529504</v>
      </c>
      <c r="B2261" t="s">
        <v>0</v>
      </c>
      <c r="C2261" t="s">
        <v>34</v>
      </c>
      <c r="D2261" t="s">
        <v>1</v>
      </c>
      <c r="E2261" t="s">
        <v>13</v>
      </c>
      <c r="F2261" t="s">
        <v>13</v>
      </c>
      <c r="G2261" t="s">
        <v>40</v>
      </c>
      <c r="H2261" s="1">
        <v>43909</v>
      </c>
      <c r="I2261" t="str">
        <f t="shared" si="71"/>
        <v>43909</v>
      </c>
      <c r="J2261" t="str">
        <f t="shared" si="72"/>
        <v>43909LiraBlack Beans (Dolichos)</v>
      </c>
      <c r="K2261">
        <v>78</v>
      </c>
      <c r="L2261">
        <v>73</v>
      </c>
      <c r="M2261" t="s">
        <v>5</v>
      </c>
      <c r="N2261" t="s">
        <v>6</v>
      </c>
      <c r="O2261">
        <v>1</v>
      </c>
      <c r="P2261" s="1">
        <v>43923.069328703707</v>
      </c>
    </row>
    <row r="2262" spans="1:16" x14ac:dyDescent="0.25">
      <c r="A2262">
        <v>529522</v>
      </c>
      <c r="B2262" t="s">
        <v>0</v>
      </c>
      <c r="C2262" t="s">
        <v>47</v>
      </c>
      <c r="D2262" t="s">
        <v>46</v>
      </c>
      <c r="E2262" t="s">
        <v>3</v>
      </c>
      <c r="F2262" t="s">
        <v>3</v>
      </c>
      <c r="G2262" t="s">
        <v>15</v>
      </c>
      <c r="H2262" s="1">
        <v>43909</v>
      </c>
      <c r="I2262" t="str">
        <f t="shared" si="71"/>
        <v>43909</v>
      </c>
      <c r="J2262" t="str">
        <f t="shared" si="72"/>
        <v>43909NairobiGreen Peas</v>
      </c>
      <c r="K2262">
        <v>64</v>
      </c>
      <c r="L2262">
        <v>59</v>
      </c>
      <c r="M2262" t="s">
        <v>5</v>
      </c>
      <c r="N2262" t="s">
        <v>6</v>
      </c>
      <c r="O2262">
        <v>1</v>
      </c>
      <c r="P2262" s="1">
        <v>43923.069386574076</v>
      </c>
    </row>
    <row r="2263" spans="1:16" x14ac:dyDescent="0.25">
      <c r="A2263">
        <v>529528</v>
      </c>
      <c r="B2263" t="s">
        <v>0</v>
      </c>
      <c r="C2263" t="s">
        <v>2</v>
      </c>
      <c r="D2263" t="s">
        <v>1</v>
      </c>
      <c r="E2263" t="s">
        <v>13</v>
      </c>
      <c r="F2263" t="s">
        <v>13</v>
      </c>
      <c r="G2263" t="s">
        <v>26</v>
      </c>
      <c r="H2263" s="1">
        <v>43909</v>
      </c>
      <c r="I2263" t="str">
        <f t="shared" si="71"/>
        <v>43909</v>
      </c>
      <c r="J2263" t="str">
        <f t="shared" si="72"/>
        <v>43909KampalaYellow Beans</v>
      </c>
      <c r="K2263">
        <v>117</v>
      </c>
      <c r="L2263">
        <v>109</v>
      </c>
      <c r="M2263" t="s">
        <v>5</v>
      </c>
      <c r="N2263" t="s">
        <v>6</v>
      </c>
      <c r="O2263">
        <v>1</v>
      </c>
      <c r="P2263" s="1">
        <v>43923.069421296299</v>
      </c>
    </row>
    <row r="2264" spans="1:16" x14ac:dyDescent="0.25">
      <c r="A2264">
        <v>529541</v>
      </c>
      <c r="B2264" t="s">
        <v>0</v>
      </c>
      <c r="C2264" t="s">
        <v>34</v>
      </c>
      <c r="D2264" t="s">
        <v>1</v>
      </c>
      <c r="E2264" t="s">
        <v>9</v>
      </c>
      <c r="F2264" t="s">
        <v>17</v>
      </c>
      <c r="G2264" t="s">
        <v>18</v>
      </c>
      <c r="H2264" s="1">
        <v>43909</v>
      </c>
      <c r="I2264" t="str">
        <f t="shared" si="71"/>
        <v>43909</v>
      </c>
      <c r="J2264" t="str">
        <f t="shared" si="72"/>
        <v>43909LiraRed Sorghum</v>
      </c>
      <c r="K2264">
        <v>28</v>
      </c>
      <c r="L2264">
        <v>24</v>
      </c>
      <c r="M2264" t="s">
        <v>5</v>
      </c>
      <c r="N2264" t="s">
        <v>6</v>
      </c>
      <c r="O2264">
        <v>1</v>
      </c>
      <c r="P2264" s="1">
        <v>43923.069456018522</v>
      </c>
    </row>
    <row r="2265" spans="1:16" x14ac:dyDescent="0.25">
      <c r="A2265">
        <v>526820</v>
      </c>
      <c r="B2265" t="s">
        <v>0</v>
      </c>
      <c r="C2265" t="s">
        <v>27</v>
      </c>
      <c r="D2265" t="s">
        <v>11</v>
      </c>
      <c r="E2265" t="s">
        <v>22</v>
      </c>
      <c r="F2265" t="s">
        <v>23</v>
      </c>
      <c r="G2265" t="s">
        <v>24</v>
      </c>
      <c r="H2265" s="1">
        <v>43908</v>
      </c>
      <c r="I2265" t="str">
        <f t="shared" si="71"/>
        <v>43908</v>
      </c>
      <c r="J2265" t="str">
        <f t="shared" si="72"/>
        <v>43908BujumburaImported Rice</v>
      </c>
      <c r="K2265">
        <v>149</v>
      </c>
      <c r="L2265">
        <v>143</v>
      </c>
      <c r="M2265" t="s">
        <v>5</v>
      </c>
      <c r="N2265" t="s">
        <v>6</v>
      </c>
      <c r="O2265">
        <v>1</v>
      </c>
      <c r="P2265" s="1">
        <v>43910.918229166666</v>
      </c>
    </row>
    <row r="2266" spans="1:16" x14ac:dyDescent="0.25">
      <c r="A2266">
        <v>526826</v>
      </c>
      <c r="B2266" t="s">
        <v>0</v>
      </c>
      <c r="C2266" t="s">
        <v>27</v>
      </c>
      <c r="D2266" t="s">
        <v>11</v>
      </c>
      <c r="E2266" t="s">
        <v>9</v>
      </c>
      <c r="F2266" t="s">
        <v>10</v>
      </c>
      <c r="G2266" t="s">
        <v>10</v>
      </c>
      <c r="H2266" s="1">
        <v>43908</v>
      </c>
      <c r="I2266" t="str">
        <f t="shared" si="71"/>
        <v>43908</v>
      </c>
      <c r="J2266" t="str">
        <f t="shared" si="72"/>
        <v>43908BujumburaWheat</v>
      </c>
      <c r="K2266">
        <v>80</v>
      </c>
      <c r="L2266">
        <v>74</v>
      </c>
      <c r="M2266" t="s">
        <v>5</v>
      </c>
      <c r="N2266" t="s">
        <v>6</v>
      </c>
      <c r="O2266">
        <v>1</v>
      </c>
      <c r="P2266" s="1">
        <v>43910.918229166666</v>
      </c>
    </row>
    <row r="2267" spans="1:16" x14ac:dyDescent="0.25">
      <c r="A2267">
        <v>526827</v>
      </c>
      <c r="B2267" t="s">
        <v>0</v>
      </c>
      <c r="C2267" t="s">
        <v>36</v>
      </c>
      <c r="D2267" t="s">
        <v>7</v>
      </c>
      <c r="E2267" t="s">
        <v>9</v>
      </c>
      <c r="F2267" t="s">
        <v>17</v>
      </c>
      <c r="G2267" t="s">
        <v>18</v>
      </c>
      <c r="H2267" s="1">
        <v>43908</v>
      </c>
      <c r="I2267" t="str">
        <f t="shared" si="71"/>
        <v>43908</v>
      </c>
      <c r="J2267" t="str">
        <f t="shared" si="72"/>
        <v>43908KimironkoRed Sorghum</v>
      </c>
      <c r="K2267">
        <v>40</v>
      </c>
      <c r="L2267">
        <v>37</v>
      </c>
      <c r="M2267" t="s">
        <v>5</v>
      </c>
      <c r="N2267" t="s">
        <v>6</v>
      </c>
      <c r="O2267">
        <v>1</v>
      </c>
      <c r="P2267" s="1">
        <v>43910.918240740742</v>
      </c>
    </row>
    <row r="2268" spans="1:16" x14ac:dyDescent="0.25">
      <c r="A2268">
        <v>526829</v>
      </c>
      <c r="B2268" t="s">
        <v>0</v>
      </c>
      <c r="C2268" t="s">
        <v>36</v>
      </c>
      <c r="D2268" t="s">
        <v>7</v>
      </c>
      <c r="E2268" t="s">
        <v>13</v>
      </c>
      <c r="F2268" t="s">
        <v>13</v>
      </c>
      <c r="G2268" t="s">
        <v>28</v>
      </c>
      <c r="H2268" s="1">
        <v>43908</v>
      </c>
      <c r="I2268" t="str">
        <f t="shared" si="71"/>
        <v>43908</v>
      </c>
      <c r="J2268" t="str">
        <f t="shared" si="72"/>
        <v>43908KimironkoRed Beans</v>
      </c>
      <c r="K2268">
        <v>79</v>
      </c>
      <c r="L2268">
        <v>74</v>
      </c>
      <c r="M2268" t="s">
        <v>5</v>
      </c>
      <c r="N2268" t="s">
        <v>6</v>
      </c>
      <c r="O2268">
        <v>1</v>
      </c>
      <c r="P2268" s="1">
        <v>43910.918240740742</v>
      </c>
    </row>
    <row r="2269" spans="1:16" x14ac:dyDescent="0.25">
      <c r="A2269">
        <v>526832</v>
      </c>
      <c r="B2269" t="s">
        <v>0</v>
      </c>
      <c r="C2269" t="s">
        <v>35</v>
      </c>
      <c r="D2269" t="s">
        <v>11</v>
      </c>
      <c r="E2269" t="s">
        <v>9</v>
      </c>
      <c r="F2269" t="s">
        <v>10</v>
      </c>
      <c r="G2269" t="s">
        <v>10</v>
      </c>
      <c r="H2269" s="1">
        <v>43908</v>
      </c>
      <c r="I2269" t="str">
        <f t="shared" si="71"/>
        <v>43908</v>
      </c>
      <c r="J2269" t="str">
        <f t="shared" si="72"/>
        <v>43908NgoziWheat</v>
      </c>
      <c r="K2269">
        <v>80</v>
      </c>
      <c r="L2269">
        <v>77</v>
      </c>
      <c r="M2269" t="s">
        <v>5</v>
      </c>
      <c r="N2269" t="s">
        <v>6</v>
      </c>
      <c r="O2269">
        <v>1</v>
      </c>
      <c r="P2269" s="1">
        <v>43910.918240740742</v>
      </c>
    </row>
    <row r="2270" spans="1:16" x14ac:dyDescent="0.25">
      <c r="A2270">
        <v>526834</v>
      </c>
      <c r="B2270" t="s">
        <v>0</v>
      </c>
      <c r="C2270" t="s">
        <v>45</v>
      </c>
      <c r="D2270" t="s">
        <v>41</v>
      </c>
      <c r="E2270" t="s">
        <v>13</v>
      </c>
      <c r="F2270" t="s">
        <v>13</v>
      </c>
      <c r="G2270" t="s">
        <v>37</v>
      </c>
      <c r="H2270" s="1">
        <v>43908</v>
      </c>
      <c r="I2270" t="str">
        <f t="shared" si="71"/>
        <v>43908</v>
      </c>
      <c r="J2270" t="str">
        <f t="shared" si="72"/>
        <v>43908IringaGreen Gram</v>
      </c>
      <c r="K2270">
        <v>122</v>
      </c>
      <c r="L2270">
        <v>104</v>
      </c>
      <c r="M2270" t="s">
        <v>5</v>
      </c>
      <c r="N2270" t="s">
        <v>6</v>
      </c>
      <c r="O2270">
        <v>1</v>
      </c>
      <c r="P2270" s="1">
        <v>43910.918252314812</v>
      </c>
    </row>
    <row r="2271" spans="1:16" x14ac:dyDescent="0.25">
      <c r="A2271">
        <v>526837</v>
      </c>
      <c r="B2271" t="s">
        <v>0</v>
      </c>
      <c r="C2271" t="s">
        <v>36</v>
      </c>
      <c r="D2271" t="s">
        <v>7</v>
      </c>
      <c r="E2271" t="s">
        <v>3</v>
      </c>
      <c r="F2271" t="s">
        <v>3</v>
      </c>
      <c r="G2271" t="s">
        <v>15</v>
      </c>
      <c r="H2271" s="1">
        <v>43908</v>
      </c>
      <c r="I2271" t="str">
        <f t="shared" si="71"/>
        <v>43908</v>
      </c>
      <c r="J2271" t="str">
        <f t="shared" si="72"/>
        <v>43908KimironkoGreen Peas</v>
      </c>
      <c r="K2271">
        <v>127</v>
      </c>
      <c r="L2271">
        <v>106</v>
      </c>
      <c r="M2271" t="s">
        <v>5</v>
      </c>
      <c r="N2271" t="s">
        <v>6</v>
      </c>
      <c r="O2271">
        <v>1</v>
      </c>
      <c r="P2271" s="1">
        <v>43910.918252314812</v>
      </c>
    </row>
    <row r="2272" spans="1:16" x14ac:dyDescent="0.25">
      <c r="A2272">
        <v>526840</v>
      </c>
      <c r="B2272" t="s">
        <v>0</v>
      </c>
      <c r="C2272" t="s">
        <v>35</v>
      </c>
      <c r="D2272" t="s">
        <v>11</v>
      </c>
      <c r="E2272" t="s">
        <v>13</v>
      </c>
      <c r="F2272" t="s">
        <v>13</v>
      </c>
      <c r="G2272" t="s">
        <v>14</v>
      </c>
      <c r="H2272" s="1">
        <v>43908</v>
      </c>
      <c r="I2272" t="str">
        <f t="shared" si="71"/>
        <v>43908</v>
      </c>
      <c r="J2272" t="str">
        <f t="shared" si="72"/>
        <v>43908NgoziMixed Beans</v>
      </c>
      <c r="K2272">
        <v>69</v>
      </c>
      <c r="L2272">
        <v>66</v>
      </c>
      <c r="M2272" t="s">
        <v>5</v>
      </c>
      <c r="N2272" t="s">
        <v>6</v>
      </c>
      <c r="O2272">
        <v>1</v>
      </c>
      <c r="P2272" s="1">
        <v>43910.918263888889</v>
      </c>
    </row>
    <row r="2273" spans="1:16" x14ac:dyDescent="0.25">
      <c r="A2273">
        <v>526845</v>
      </c>
      <c r="B2273" t="s">
        <v>0</v>
      </c>
      <c r="C2273" t="s">
        <v>12</v>
      </c>
      <c r="D2273" t="s">
        <v>11</v>
      </c>
      <c r="E2273" t="s">
        <v>9</v>
      </c>
      <c r="F2273" t="s">
        <v>10</v>
      </c>
      <c r="G2273" t="s">
        <v>10</v>
      </c>
      <c r="H2273" s="1">
        <v>43908</v>
      </c>
      <c r="I2273" t="str">
        <f t="shared" si="71"/>
        <v>43908</v>
      </c>
      <c r="J2273" t="str">
        <f t="shared" si="72"/>
        <v>43908GitegaWheat</v>
      </c>
      <c r="K2273">
        <v>80</v>
      </c>
      <c r="L2273">
        <v>74</v>
      </c>
      <c r="M2273" t="s">
        <v>5</v>
      </c>
      <c r="N2273" t="s">
        <v>6</v>
      </c>
      <c r="O2273">
        <v>1</v>
      </c>
      <c r="P2273" s="1">
        <v>43910.918263888889</v>
      </c>
    </row>
    <row r="2274" spans="1:16" x14ac:dyDescent="0.25">
      <c r="A2274">
        <v>526848</v>
      </c>
      <c r="B2274" t="s">
        <v>0</v>
      </c>
      <c r="C2274" t="s">
        <v>36</v>
      </c>
      <c r="D2274" t="s">
        <v>7</v>
      </c>
      <c r="E2274" t="s">
        <v>9</v>
      </c>
      <c r="F2274" t="s">
        <v>10</v>
      </c>
      <c r="G2274" t="s">
        <v>10</v>
      </c>
      <c r="H2274" s="1">
        <v>43908</v>
      </c>
      <c r="I2274" t="str">
        <f t="shared" si="71"/>
        <v>43908</v>
      </c>
      <c r="J2274" t="str">
        <f t="shared" si="72"/>
        <v>43908KimironkoWheat</v>
      </c>
      <c r="K2274">
        <v>74</v>
      </c>
      <c r="L2274">
        <v>69</v>
      </c>
      <c r="M2274" t="s">
        <v>5</v>
      </c>
      <c r="N2274" t="s">
        <v>6</v>
      </c>
      <c r="O2274">
        <v>1</v>
      </c>
      <c r="P2274" s="1">
        <v>43910.918275462966</v>
      </c>
    </row>
    <row r="2275" spans="1:16" x14ac:dyDescent="0.25">
      <c r="A2275">
        <v>526850</v>
      </c>
      <c r="B2275" t="s">
        <v>0</v>
      </c>
      <c r="C2275" t="s">
        <v>8</v>
      </c>
      <c r="D2275" t="s">
        <v>7</v>
      </c>
      <c r="E2275" t="s">
        <v>9</v>
      </c>
      <c r="F2275" t="s">
        <v>10</v>
      </c>
      <c r="G2275" t="s">
        <v>10</v>
      </c>
      <c r="H2275" s="1">
        <v>43908</v>
      </c>
      <c r="I2275" t="str">
        <f t="shared" si="71"/>
        <v>43908</v>
      </c>
      <c r="J2275" t="str">
        <f t="shared" si="72"/>
        <v>43908RuhengeriWheat</v>
      </c>
      <c r="K2275">
        <v>69</v>
      </c>
      <c r="L2275">
        <v>66</v>
      </c>
      <c r="M2275" t="s">
        <v>5</v>
      </c>
      <c r="N2275" t="s">
        <v>6</v>
      </c>
      <c r="O2275">
        <v>1</v>
      </c>
      <c r="P2275" s="1">
        <v>43910.918275462966</v>
      </c>
    </row>
    <row r="2276" spans="1:16" x14ac:dyDescent="0.25">
      <c r="A2276">
        <v>526855</v>
      </c>
      <c r="B2276" t="s">
        <v>0</v>
      </c>
      <c r="C2276" t="s">
        <v>36</v>
      </c>
      <c r="D2276" t="s">
        <v>7</v>
      </c>
      <c r="E2276" t="s">
        <v>22</v>
      </c>
      <c r="F2276" t="s">
        <v>23</v>
      </c>
      <c r="G2276" t="s">
        <v>23</v>
      </c>
      <c r="H2276" s="1">
        <v>43908</v>
      </c>
      <c r="I2276" t="str">
        <f t="shared" si="71"/>
        <v>43908</v>
      </c>
      <c r="J2276" t="str">
        <f t="shared" si="72"/>
        <v>43908KimironkoRice</v>
      </c>
      <c r="K2276">
        <v>95</v>
      </c>
      <c r="L2276">
        <v>90</v>
      </c>
      <c r="M2276" t="s">
        <v>5</v>
      </c>
      <c r="N2276" t="s">
        <v>6</v>
      </c>
      <c r="O2276">
        <v>1</v>
      </c>
      <c r="P2276" s="1">
        <v>43910.918287037035</v>
      </c>
    </row>
    <row r="2277" spans="1:16" x14ac:dyDescent="0.25">
      <c r="A2277">
        <v>526856</v>
      </c>
      <c r="B2277" t="s">
        <v>0</v>
      </c>
      <c r="C2277" t="s">
        <v>8</v>
      </c>
      <c r="D2277" t="s">
        <v>7</v>
      </c>
      <c r="E2277" t="s">
        <v>13</v>
      </c>
      <c r="F2277" t="s">
        <v>13</v>
      </c>
      <c r="G2277" t="s">
        <v>14</v>
      </c>
      <c r="H2277" s="1">
        <v>43908</v>
      </c>
      <c r="I2277" t="str">
        <f t="shared" si="71"/>
        <v>43908</v>
      </c>
      <c r="J2277" t="str">
        <f t="shared" si="72"/>
        <v>43908RuhengeriMixed Beans</v>
      </c>
      <c r="K2277">
        <v>58</v>
      </c>
      <c r="L2277">
        <v>53</v>
      </c>
      <c r="M2277" t="s">
        <v>5</v>
      </c>
      <c r="N2277" t="s">
        <v>6</v>
      </c>
      <c r="O2277">
        <v>1</v>
      </c>
      <c r="P2277" s="1">
        <v>43910.918287037035</v>
      </c>
    </row>
    <row r="2278" spans="1:16" x14ac:dyDescent="0.25">
      <c r="A2278">
        <v>526869</v>
      </c>
      <c r="B2278" t="s">
        <v>0</v>
      </c>
      <c r="C2278" t="s">
        <v>27</v>
      </c>
      <c r="D2278" t="s">
        <v>11</v>
      </c>
      <c r="E2278" t="s">
        <v>3</v>
      </c>
      <c r="F2278" t="s">
        <v>3</v>
      </c>
      <c r="G2278" t="s">
        <v>15</v>
      </c>
      <c r="H2278" s="1">
        <v>43908</v>
      </c>
      <c r="I2278" t="str">
        <f t="shared" si="71"/>
        <v>43908</v>
      </c>
      <c r="J2278" t="str">
        <f t="shared" si="72"/>
        <v>43908BujumburaGreen Peas</v>
      </c>
      <c r="K2278">
        <v>181</v>
      </c>
      <c r="L2278">
        <v>170</v>
      </c>
      <c r="M2278" t="s">
        <v>5</v>
      </c>
      <c r="N2278" t="s">
        <v>6</v>
      </c>
      <c r="O2278">
        <v>1</v>
      </c>
      <c r="P2278" s="1">
        <v>43910.918321759258</v>
      </c>
    </row>
    <row r="2279" spans="1:16" x14ac:dyDescent="0.25">
      <c r="A2279">
        <v>526871</v>
      </c>
      <c r="B2279" t="s">
        <v>0</v>
      </c>
      <c r="C2279" t="s">
        <v>8</v>
      </c>
      <c r="D2279" t="s">
        <v>7</v>
      </c>
      <c r="E2279" t="s">
        <v>13</v>
      </c>
      <c r="F2279" t="s">
        <v>13</v>
      </c>
      <c r="G2279" t="s">
        <v>26</v>
      </c>
      <c r="H2279" s="1">
        <v>43908</v>
      </c>
      <c r="I2279" t="str">
        <f t="shared" si="71"/>
        <v>43908</v>
      </c>
      <c r="J2279" t="str">
        <f t="shared" si="72"/>
        <v>43908RuhengeriYellow Beans</v>
      </c>
      <c r="K2279">
        <v>79</v>
      </c>
      <c r="L2279">
        <v>74</v>
      </c>
      <c r="M2279" t="s">
        <v>5</v>
      </c>
      <c r="N2279" t="s">
        <v>6</v>
      </c>
      <c r="O2279">
        <v>1</v>
      </c>
      <c r="P2279" s="1">
        <v>43910.918321759258</v>
      </c>
    </row>
    <row r="2280" spans="1:16" x14ac:dyDescent="0.25">
      <c r="A2280">
        <v>526875</v>
      </c>
      <c r="B2280" t="s">
        <v>0</v>
      </c>
      <c r="C2280" t="s">
        <v>8</v>
      </c>
      <c r="D2280" t="s">
        <v>7</v>
      </c>
      <c r="E2280" t="s">
        <v>9</v>
      </c>
      <c r="F2280" t="s">
        <v>17</v>
      </c>
      <c r="G2280" t="s">
        <v>18</v>
      </c>
      <c r="H2280" s="1">
        <v>43908</v>
      </c>
      <c r="I2280" t="str">
        <f t="shared" si="71"/>
        <v>43908</v>
      </c>
      <c r="J2280" t="str">
        <f t="shared" si="72"/>
        <v>43908RuhengeriRed Sorghum</v>
      </c>
      <c r="K2280">
        <v>39</v>
      </c>
      <c r="L2280">
        <v>36</v>
      </c>
      <c r="M2280" t="s">
        <v>5</v>
      </c>
      <c r="N2280" t="s">
        <v>6</v>
      </c>
      <c r="O2280">
        <v>1</v>
      </c>
      <c r="P2280" s="1">
        <v>43910.918321759258</v>
      </c>
    </row>
    <row r="2281" spans="1:16" x14ac:dyDescent="0.25">
      <c r="A2281">
        <v>526877</v>
      </c>
      <c r="B2281" t="s">
        <v>0</v>
      </c>
      <c r="C2281" t="s">
        <v>27</v>
      </c>
      <c r="D2281" t="s">
        <v>11</v>
      </c>
      <c r="E2281" t="s">
        <v>29</v>
      </c>
      <c r="F2281" t="s">
        <v>30</v>
      </c>
      <c r="G2281" t="s">
        <v>31</v>
      </c>
      <c r="H2281" s="1">
        <v>43908</v>
      </c>
      <c r="I2281" t="str">
        <f t="shared" si="71"/>
        <v>43908</v>
      </c>
      <c r="J2281" t="str">
        <f t="shared" si="72"/>
        <v>43908BujumburaDry Maize</v>
      </c>
      <c r="K2281">
        <v>37</v>
      </c>
      <c r="L2281">
        <v>35</v>
      </c>
      <c r="M2281" t="s">
        <v>5</v>
      </c>
      <c r="N2281" t="s">
        <v>6</v>
      </c>
      <c r="O2281">
        <v>1</v>
      </c>
      <c r="P2281" s="1">
        <v>43910.918333333335</v>
      </c>
    </row>
    <row r="2282" spans="1:16" x14ac:dyDescent="0.25">
      <c r="A2282">
        <v>526878</v>
      </c>
      <c r="B2282" t="s">
        <v>0</v>
      </c>
      <c r="C2282" t="s">
        <v>36</v>
      </c>
      <c r="D2282" t="s">
        <v>7</v>
      </c>
      <c r="E2282" t="s">
        <v>22</v>
      </c>
      <c r="F2282" t="s">
        <v>23</v>
      </c>
      <c r="G2282" t="s">
        <v>24</v>
      </c>
      <c r="H2282" s="1">
        <v>43908</v>
      </c>
      <c r="I2282" t="str">
        <f t="shared" si="71"/>
        <v>43908</v>
      </c>
      <c r="J2282" t="str">
        <f t="shared" si="72"/>
        <v>43908KimironkoImported Rice</v>
      </c>
      <c r="K2282">
        <v>148</v>
      </c>
      <c r="L2282">
        <v>127</v>
      </c>
      <c r="M2282" t="s">
        <v>5</v>
      </c>
      <c r="N2282" t="s">
        <v>6</v>
      </c>
      <c r="O2282">
        <v>1</v>
      </c>
      <c r="P2282" s="1">
        <v>43910.918333333335</v>
      </c>
    </row>
    <row r="2283" spans="1:16" x14ac:dyDescent="0.25">
      <c r="A2283">
        <v>526879</v>
      </c>
      <c r="B2283" t="s">
        <v>0</v>
      </c>
      <c r="C2283" t="s">
        <v>8</v>
      </c>
      <c r="D2283" t="s">
        <v>7</v>
      </c>
      <c r="E2283" t="s">
        <v>13</v>
      </c>
      <c r="F2283" t="s">
        <v>13</v>
      </c>
      <c r="G2283" t="s">
        <v>28</v>
      </c>
      <c r="H2283" s="1">
        <v>43908</v>
      </c>
      <c r="I2283" t="str">
        <f t="shared" si="71"/>
        <v>43908</v>
      </c>
      <c r="J2283" t="str">
        <f t="shared" si="72"/>
        <v>43908RuhengeriRed Beans</v>
      </c>
      <c r="K2283">
        <v>79</v>
      </c>
      <c r="L2283">
        <v>74</v>
      </c>
      <c r="M2283" t="s">
        <v>5</v>
      </c>
      <c r="N2283" t="s">
        <v>6</v>
      </c>
      <c r="O2283">
        <v>1</v>
      </c>
      <c r="P2283" s="1">
        <v>43910.918333333335</v>
      </c>
    </row>
    <row r="2284" spans="1:16" x14ac:dyDescent="0.25">
      <c r="A2284">
        <v>526881</v>
      </c>
      <c r="B2284" t="s">
        <v>0</v>
      </c>
      <c r="C2284" t="s">
        <v>36</v>
      </c>
      <c r="D2284" t="s">
        <v>7</v>
      </c>
      <c r="E2284" t="s">
        <v>3</v>
      </c>
      <c r="F2284" t="s">
        <v>3</v>
      </c>
      <c r="G2284" t="s">
        <v>4</v>
      </c>
      <c r="H2284" s="1">
        <v>43908</v>
      </c>
      <c r="I2284" t="str">
        <f t="shared" si="71"/>
        <v>43908</v>
      </c>
      <c r="J2284" t="str">
        <f t="shared" si="72"/>
        <v>43908KimironkoCowpeas</v>
      </c>
      <c r="K2284">
        <v>148</v>
      </c>
      <c r="L2284">
        <v>137</v>
      </c>
      <c r="M2284" t="s">
        <v>5</v>
      </c>
      <c r="N2284" t="s">
        <v>6</v>
      </c>
      <c r="O2284">
        <v>1</v>
      </c>
      <c r="P2284" s="1">
        <v>43910.918344907404</v>
      </c>
    </row>
    <row r="2285" spans="1:16" x14ac:dyDescent="0.25">
      <c r="A2285">
        <v>526883</v>
      </c>
      <c r="B2285" t="s">
        <v>0</v>
      </c>
      <c r="C2285" t="s">
        <v>8</v>
      </c>
      <c r="D2285" t="s">
        <v>7</v>
      </c>
      <c r="E2285" t="s">
        <v>22</v>
      </c>
      <c r="F2285" t="s">
        <v>23</v>
      </c>
      <c r="G2285" t="s">
        <v>23</v>
      </c>
      <c r="H2285" s="1">
        <v>43908</v>
      </c>
      <c r="I2285" t="str">
        <f t="shared" si="71"/>
        <v>43908</v>
      </c>
      <c r="J2285" t="str">
        <f t="shared" si="72"/>
        <v>43908RuhengeriRice</v>
      </c>
      <c r="K2285">
        <v>95</v>
      </c>
      <c r="L2285">
        <v>90</v>
      </c>
      <c r="M2285" t="s">
        <v>5</v>
      </c>
      <c r="N2285" t="s">
        <v>6</v>
      </c>
      <c r="O2285">
        <v>1</v>
      </c>
      <c r="P2285" s="1">
        <v>43910.918344907404</v>
      </c>
    </row>
    <row r="2286" spans="1:16" x14ac:dyDescent="0.25">
      <c r="A2286">
        <v>526888</v>
      </c>
      <c r="B2286" t="s">
        <v>0</v>
      </c>
      <c r="C2286" t="s">
        <v>35</v>
      </c>
      <c r="D2286" t="s">
        <v>11</v>
      </c>
      <c r="E2286" t="s">
        <v>22</v>
      </c>
      <c r="F2286" t="s">
        <v>23</v>
      </c>
      <c r="G2286" t="s">
        <v>24</v>
      </c>
      <c r="H2286" s="1">
        <v>43908</v>
      </c>
      <c r="I2286" t="str">
        <f t="shared" si="71"/>
        <v>43908</v>
      </c>
      <c r="J2286" t="str">
        <f t="shared" si="72"/>
        <v>43908NgoziImported Rice</v>
      </c>
      <c r="K2286">
        <v>159</v>
      </c>
      <c r="L2286">
        <v>154</v>
      </c>
      <c r="M2286" t="s">
        <v>5</v>
      </c>
      <c r="N2286" t="s">
        <v>6</v>
      </c>
      <c r="O2286">
        <v>1</v>
      </c>
      <c r="P2286" s="1">
        <v>43910.918356481481</v>
      </c>
    </row>
    <row r="2287" spans="1:16" x14ac:dyDescent="0.25">
      <c r="A2287">
        <v>526890</v>
      </c>
      <c r="B2287" t="s">
        <v>0</v>
      </c>
      <c r="C2287" t="s">
        <v>36</v>
      </c>
      <c r="D2287" t="s">
        <v>7</v>
      </c>
      <c r="E2287" t="s">
        <v>13</v>
      </c>
      <c r="F2287" t="s">
        <v>13</v>
      </c>
      <c r="G2287" t="s">
        <v>26</v>
      </c>
      <c r="H2287" s="1">
        <v>43908</v>
      </c>
      <c r="I2287" t="str">
        <f t="shared" si="71"/>
        <v>43908</v>
      </c>
      <c r="J2287" t="str">
        <f t="shared" si="72"/>
        <v>43908KimironkoYellow Beans</v>
      </c>
      <c r="K2287">
        <v>85</v>
      </c>
      <c r="L2287">
        <v>79</v>
      </c>
      <c r="M2287" t="s">
        <v>5</v>
      </c>
      <c r="N2287" t="s">
        <v>6</v>
      </c>
      <c r="O2287">
        <v>1</v>
      </c>
      <c r="P2287" s="1">
        <v>43910.918368055558</v>
      </c>
    </row>
    <row r="2288" spans="1:16" x14ac:dyDescent="0.25">
      <c r="A2288">
        <v>526895</v>
      </c>
      <c r="B2288" t="s">
        <v>0</v>
      </c>
      <c r="C2288" t="s">
        <v>27</v>
      </c>
      <c r="D2288" t="s">
        <v>11</v>
      </c>
      <c r="E2288" t="s">
        <v>3</v>
      </c>
      <c r="F2288" t="s">
        <v>3</v>
      </c>
      <c r="G2288" t="s">
        <v>39</v>
      </c>
      <c r="H2288" s="1">
        <v>43908</v>
      </c>
      <c r="I2288" t="str">
        <f t="shared" si="71"/>
        <v>43908</v>
      </c>
      <c r="J2288" t="str">
        <f t="shared" si="72"/>
        <v>43908BujumburaDry Peas</v>
      </c>
      <c r="K2288">
        <v>175</v>
      </c>
      <c r="L2288">
        <v>170</v>
      </c>
      <c r="M2288" t="s">
        <v>5</v>
      </c>
      <c r="N2288" t="s">
        <v>6</v>
      </c>
      <c r="O2288">
        <v>1</v>
      </c>
      <c r="P2288" s="1">
        <v>43910.918368055558</v>
      </c>
    </row>
    <row r="2289" spans="1:16" x14ac:dyDescent="0.25">
      <c r="A2289">
        <v>526896</v>
      </c>
      <c r="B2289" t="s">
        <v>0</v>
      </c>
      <c r="C2289" t="s">
        <v>36</v>
      </c>
      <c r="D2289" t="s">
        <v>7</v>
      </c>
      <c r="E2289" t="s">
        <v>13</v>
      </c>
      <c r="F2289" t="s">
        <v>13</v>
      </c>
      <c r="G2289" t="s">
        <v>14</v>
      </c>
      <c r="H2289" s="1">
        <v>43908</v>
      </c>
      <c r="I2289" t="str">
        <f t="shared" si="71"/>
        <v>43908</v>
      </c>
      <c r="J2289" t="str">
        <f t="shared" si="72"/>
        <v>43908KimironkoMixed Beans</v>
      </c>
      <c r="K2289">
        <v>58</v>
      </c>
      <c r="L2289">
        <v>53</v>
      </c>
      <c r="M2289" t="s">
        <v>5</v>
      </c>
      <c r="N2289" t="s">
        <v>6</v>
      </c>
      <c r="O2289">
        <v>1</v>
      </c>
      <c r="P2289" s="1">
        <v>43910.918379629627</v>
      </c>
    </row>
    <row r="2290" spans="1:16" x14ac:dyDescent="0.25">
      <c r="A2290">
        <v>526898</v>
      </c>
      <c r="B2290" t="s">
        <v>0</v>
      </c>
      <c r="C2290" t="s">
        <v>27</v>
      </c>
      <c r="D2290" t="s">
        <v>11</v>
      </c>
      <c r="E2290" t="s">
        <v>22</v>
      </c>
      <c r="F2290" t="s">
        <v>23</v>
      </c>
      <c r="G2290" t="s">
        <v>23</v>
      </c>
      <c r="H2290" s="1">
        <v>43908</v>
      </c>
      <c r="I2290" t="str">
        <f t="shared" si="71"/>
        <v>43908</v>
      </c>
      <c r="J2290" t="str">
        <f t="shared" si="72"/>
        <v>43908BujumburaRice</v>
      </c>
      <c r="K2290">
        <v>106</v>
      </c>
      <c r="L2290">
        <v>101</v>
      </c>
      <c r="M2290" t="s">
        <v>5</v>
      </c>
      <c r="N2290" t="s">
        <v>6</v>
      </c>
      <c r="O2290">
        <v>1</v>
      </c>
      <c r="P2290" s="1">
        <v>43910.918379629627</v>
      </c>
    </row>
    <row r="2291" spans="1:16" x14ac:dyDescent="0.25">
      <c r="A2291">
        <v>526899</v>
      </c>
      <c r="B2291" t="s">
        <v>0</v>
      </c>
      <c r="C2291" t="s">
        <v>35</v>
      </c>
      <c r="D2291" t="s">
        <v>11</v>
      </c>
      <c r="E2291" t="s">
        <v>13</v>
      </c>
      <c r="F2291" t="s">
        <v>13</v>
      </c>
      <c r="G2291" t="s">
        <v>28</v>
      </c>
      <c r="H2291" s="1">
        <v>43908</v>
      </c>
      <c r="I2291" t="str">
        <f t="shared" si="71"/>
        <v>43908</v>
      </c>
      <c r="J2291" t="str">
        <f t="shared" si="72"/>
        <v>43908NgoziRed Beans</v>
      </c>
      <c r="K2291">
        <v>74</v>
      </c>
      <c r="L2291">
        <v>69</v>
      </c>
      <c r="M2291" t="s">
        <v>5</v>
      </c>
      <c r="N2291" t="s">
        <v>6</v>
      </c>
      <c r="O2291">
        <v>1</v>
      </c>
      <c r="P2291" s="1">
        <v>43910.918379629627</v>
      </c>
    </row>
    <row r="2292" spans="1:16" x14ac:dyDescent="0.25">
      <c r="A2292">
        <v>526902</v>
      </c>
      <c r="B2292" t="s">
        <v>0</v>
      </c>
      <c r="C2292" t="s">
        <v>27</v>
      </c>
      <c r="D2292" t="s">
        <v>11</v>
      </c>
      <c r="E2292" t="s">
        <v>13</v>
      </c>
      <c r="F2292" t="s">
        <v>13</v>
      </c>
      <c r="G2292" t="s">
        <v>28</v>
      </c>
      <c r="H2292" s="1">
        <v>43908</v>
      </c>
      <c r="I2292" t="str">
        <f t="shared" si="71"/>
        <v>43908</v>
      </c>
      <c r="J2292" t="str">
        <f t="shared" si="72"/>
        <v>43908BujumburaRed Beans</v>
      </c>
      <c r="K2292">
        <v>74</v>
      </c>
      <c r="L2292">
        <v>69</v>
      </c>
      <c r="M2292" t="s">
        <v>5</v>
      </c>
      <c r="N2292" t="s">
        <v>6</v>
      </c>
      <c r="O2292">
        <v>1</v>
      </c>
      <c r="P2292" s="1">
        <v>43910.918391203704</v>
      </c>
    </row>
    <row r="2293" spans="1:16" x14ac:dyDescent="0.25">
      <c r="A2293">
        <v>526904</v>
      </c>
      <c r="B2293" t="s">
        <v>0</v>
      </c>
      <c r="C2293" t="s">
        <v>36</v>
      </c>
      <c r="D2293" t="s">
        <v>7</v>
      </c>
      <c r="E2293" t="s">
        <v>13</v>
      </c>
      <c r="F2293" t="s">
        <v>13</v>
      </c>
      <c r="G2293" t="s">
        <v>40</v>
      </c>
      <c r="H2293" s="1">
        <v>43908</v>
      </c>
      <c r="I2293" t="str">
        <f t="shared" si="71"/>
        <v>43908</v>
      </c>
      <c r="J2293" t="str">
        <f t="shared" si="72"/>
        <v>43908KimironkoBlack Beans (Dolichos)</v>
      </c>
      <c r="K2293">
        <v>137</v>
      </c>
      <c r="L2293">
        <v>127</v>
      </c>
      <c r="M2293" t="s">
        <v>5</v>
      </c>
      <c r="N2293" t="s">
        <v>6</v>
      </c>
      <c r="O2293">
        <v>1</v>
      </c>
      <c r="P2293" s="1">
        <v>43910.918391203704</v>
      </c>
    </row>
    <row r="2294" spans="1:16" x14ac:dyDescent="0.25">
      <c r="A2294">
        <v>526907</v>
      </c>
      <c r="B2294" t="s">
        <v>0</v>
      </c>
      <c r="C2294" t="s">
        <v>16</v>
      </c>
      <c r="D2294" t="s">
        <v>7</v>
      </c>
      <c r="E2294" t="s">
        <v>3</v>
      </c>
      <c r="F2294" t="s">
        <v>3</v>
      </c>
      <c r="G2294" t="s">
        <v>15</v>
      </c>
      <c r="H2294" s="1">
        <v>43908</v>
      </c>
      <c r="I2294" t="str">
        <f t="shared" si="71"/>
        <v>43908</v>
      </c>
      <c r="J2294" t="str">
        <f t="shared" si="72"/>
        <v>43908GicumbiGreen Peas</v>
      </c>
      <c r="K2294">
        <v>116</v>
      </c>
      <c r="L2294">
        <v>106</v>
      </c>
      <c r="M2294" t="s">
        <v>5</v>
      </c>
      <c r="N2294" t="s">
        <v>6</v>
      </c>
      <c r="O2294">
        <v>1</v>
      </c>
      <c r="P2294" s="1">
        <v>43910.918402777781</v>
      </c>
    </row>
    <row r="2295" spans="1:16" x14ac:dyDescent="0.25">
      <c r="A2295">
        <v>526910</v>
      </c>
      <c r="B2295" t="s">
        <v>0</v>
      </c>
      <c r="C2295" t="s">
        <v>12</v>
      </c>
      <c r="D2295" t="s">
        <v>11</v>
      </c>
      <c r="E2295" t="s">
        <v>3</v>
      </c>
      <c r="F2295" t="s">
        <v>3</v>
      </c>
      <c r="G2295" t="s">
        <v>39</v>
      </c>
      <c r="H2295" s="1">
        <v>43908</v>
      </c>
      <c r="I2295" t="str">
        <f t="shared" si="71"/>
        <v>43908</v>
      </c>
      <c r="J2295" t="str">
        <f t="shared" si="72"/>
        <v>43908GitegaDry Peas</v>
      </c>
      <c r="K2295">
        <v>154</v>
      </c>
      <c r="L2295">
        <v>149</v>
      </c>
      <c r="M2295" t="s">
        <v>5</v>
      </c>
      <c r="N2295" t="s">
        <v>6</v>
      </c>
      <c r="O2295">
        <v>1</v>
      </c>
      <c r="P2295" s="1">
        <v>43910.918402777781</v>
      </c>
    </row>
    <row r="2296" spans="1:16" x14ac:dyDescent="0.25">
      <c r="A2296">
        <v>526912</v>
      </c>
      <c r="B2296" t="s">
        <v>0</v>
      </c>
      <c r="C2296" t="s">
        <v>36</v>
      </c>
      <c r="D2296" t="s">
        <v>7</v>
      </c>
      <c r="E2296" t="s">
        <v>29</v>
      </c>
      <c r="F2296" t="s">
        <v>30</v>
      </c>
      <c r="G2296" t="s">
        <v>31</v>
      </c>
      <c r="H2296" s="1">
        <v>43908</v>
      </c>
      <c r="I2296" t="str">
        <f t="shared" si="71"/>
        <v>43908</v>
      </c>
      <c r="J2296" t="str">
        <f t="shared" si="72"/>
        <v>43908KimironkoDry Maize</v>
      </c>
      <c r="K2296">
        <v>32</v>
      </c>
      <c r="L2296">
        <v>27</v>
      </c>
      <c r="M2296" t="s">
        <v>5</v>
      </c>
      <c r="N2296" t="s">
        <v>6</v>
      </c>
      <c r="O2296">
        <v>1</v>
      </c>
      <c r="P2296" s="1">
        <v>43910.918414351851</v>
      </c>
    </row>
    <row r="2297" spans="1:16" x14ac:dyDescent="0.25">
      <c r="A2297">
        <v>526916</v>
      </c>
      <c r="B2297" t="s">
        <v>0</v>
      </c>
      <c r="C2297" t="s">
        <v>8</v>
      </c>
      <c r="D2297" t="s">
        <v>7</v>
      </c>
      <c r="E2297" t="s">
        <v>3</v>
      </c>
      <c r="F2297" t="s">
        <v>3</v>
      </c>
      <c r="G2297" t="s">
        <v>15</v>
      </c>
      <c r="H2297" s="1">
        <v>43908</v>
      </c>
      <c r="I2297" t="str">
        <f t="shared" si="71"/>
        <v>43908</v>
      </c>
      <c r="J2297" t="str">
        <f t="shared" si="72"/>
        <v>43908RuhengeriGreen Peas</v>
      </c>
      <c r="K2297">
        <v>106</v>
      </c>
      <c r="L2297">
        <v>85</v>
      </c>
      <c r="M2297" t="s">
        <v>5</v>
      </c>
      <c r="N2297" t="s">
        <v>6</v>
      </c>
      <c r="O2297">
        <v>1</v>
      </c>
      <c r="P2297" s="1">
        <v>43910.918414351851</v>
      </c>
    </row>
    <row r="2298" spans="1:16" x14ac:dyDescent="0.25">
      <c r="A2298">
        <v>526920</v>
      </c>
      <c r="B2298" t="s">
        <v>0</v>
      </c>
      <c r="C2298" t="s">
        <v>44</v>
      </c>
      <c r="D2298" t="s">
        <v>41</v>
      </c>
      <c r="E2298" t="s">
        <v>13</v>
      </c>
      <c r="F2298" t="s">
        <v>13</v>
      </c>
      <c r="G2298" t="s">
        <v>37</v>
      </c>
      <c r="H2298" s="1">
        <v>43908</v>
      </c>
      <c r="I2298" t="str">
        <f t="shared" si="71"/>
        <v>43908</v>
      </c>
      <c r="J2298" t="str">
        <f t="shared" si="72"/>
        <v>43908ArushaGreen Gram</v>
      </c>
      <c r="K2298">
        <v>87</v>
      </c>
      <c r="L2298">
        <v>74</v>
      </c>
      <c r="M2298" t="s">
        <v>5</v>
      </c>
      <c r="N2298" t="s">
        <v>6</v>
      </c>
      <c r="O2298">
        <v>1</v>
      </c>
      <c r="P2298" s="1">
        <v>43910.918425925927</v>
      </c>
    </row>
    <row r="2299" spans="1:16" x14ac:dyDescent="0.25">
      <c r="A2299">
        <v>526921</v>
      </c>
      <c r="B2299" t="s">
        <v>0</v>
      </c>
      <c r="C2299" t="s">
        <v>35</v>
      </c>
      <c r="D2299" t="s">
        <v>11</v>
      </c>
      <c r="E2299" t="s">
        <v>22</v>
      </c>
      <c r="F2299" t="s">
        <v>23</v>
      </c>
      <c r="G2299" t="s">
        <v>23</v>
      </c>
      <c r="H2299" s="1">
        <v>43908</v>
      </c>
      <c r="I2299" t="str">
        <f t="shared" si="71"/>
        <v>43908</v>
      </c>
      <c r="J2299" t="str">
        <f t="shared" si="72"/>
        <v>43908NgoziRice</v>
      </c>
      <c r="K2299">
        <v>112</v>
      </c>
      <c r="L2299">
        <v>106</v>
      </c>
      <c r="M2299" t="s">
        <v>5</v>
      </c>
      <c r="N2299" t="s">
        <v>6</v>
      </c>
      <c r="O2299">
        <v>1</v>
      </c>
      <c r="P2299" s="1">
        <v>43910.918425925927</v>
      </c>
    </row>
    <row r="2300" spans="1:16" x14ac:dyDescent="0.25">
      <c r="A2300">
        <v>526922</v>
      </c>
      <c r="B2300" t="s">
        <v>0</v>
      </c>
      <c r="C2300" t="s">
        <v>43</v>
      </c>
      <c r="D2300" t="s">
        <v>41</v>
      </c>
      <c r="E2300" t="s">
        <v>9</v>
      </c>
      <c r="F2300" t="s">
        <v>10</v>
      </c>
      <c r="G2300" t="s">
        <v>10</v>
      </c>
      <c r="H2300" s="1">
        <v>43908</v>
      </c>
      <c r="I2300" t="str">
        <f t="shared" si="71"/>
        <v>43908</v>
      </c>
      <c r="J2300" t="str">
        <f t="shared" si="72"/>
        <v>43908Dar es salaamWheat</v>
      </c>
      <c r="K2300">
        <v>61</v>
      </c>
      <c r="L2300">
        <v>52</v>
      </c>
      <c r="M2300" t="s">
        <v>5</v>
      </c>
      <c r="N2300" t="s">
        <v>6</v>
      </c>
      <c r="O2300">
        <v>1</v>
      </c>
      <c r="P2300" s="1">
        <v>43910.918425925927</v>
      </c>
    </row>
    <row r="2301" spans="1:16" x14ac:dyDescent="0.25">
      <c r="A2301">
        <v>526923</v>
      </c>
      <c r="B2301" t="s">
        <v>0</v>
      </c>
      <c r="C2301" t="s">
        <v>35</v>
      </c>
      <c r="D2301" t="s">
        <v>11</v>
      </c>
      <c r="E2301" t="s">
        <v>3</v>
      </c>
      <c r="F2301" t="s">
        <v>3</v>
      </c>
      <c r="G2301" t="s">
        <v>39</v>
      </c>
      <c r="H2301" s="1">
        <v>43908</v>
      </c>
      <c r="I2301" t="str">
        <f t="shared" si="71"/>
        <v>43908</v>
      </c>
      <c r="J2301" t="str">
        <f t="shared" si="72"/>
        <v>43908NgoziDry Peas</v>
      </c>
      <c r="K2301">
        <v>159</v>
      </c>
      <c r="L2301">
        <v>154</v>
      </c>
      <c r="M2301" t="s">
        <v>5</v>
      </c>
      <c r="N2301" t="s">
        <v>6</v>
      </c>
      <c r="O2301">
        <v>1</v>
      </c>
      <c r="P2301" s="1">
        <v>43910.918437499997</v>
      </c>
    </row>
    <row r="2302" spans="1:16" x14ac:dyDescent="0.25">
      <c r="A2302">
        <v>526932</v>
      </c>
      <c r="B2302" t="s">
        <v>0</v>
      </c>
      <c r="C2302" t="s">
        <v>8</v>
      </c>
      <c r="D2302" t="s">
        <v>7</v>
      </c>
      <c r="E2302" t="s">
        <v>3</v>
      </c>
      <c r="F2302" t="s">
        <v>3</v>
      </c>
      <c r="G2302" t="s">
        <v>4</v>
      </c>
      <c r="H2302" s="1">
        <v>43908</v>
      </c>
      <c r="I2302" t="str">
        <f t="shared" si="71"/>
        <v>43908</v>
      </c>
      <c r="J2302" t="str">
        <f t="shared" si="72"/>
        <v>43908RuhengeriCowpeas</v>
      </c>
      <c r="K2302">
        <v>137</v>
      </c>
      <c r="L2302">
        <v>127</v>
      </c>
      <c r="M2302" t="s">
        <v>5</v>
      </c>
      <c r="N2302" t="s">
        <v>6</v>
      </c>
      <c r="O2302">
        <v>1</v>
      </c>
      <c r="P2302" s="1">
        <v>43910.918449074074</v>
      </c>
    </row>
    <row r="2303" spans="1:16" x14ac:dyDescent="0.25">
      <c r="A2303">
        <v>526933</v>
      </c>
      <c r="B2303" t="s">
        <v>0</v>
      </c>
      <c r="C2303" t="s">
        <v>8</v>
      </c>
      <c r="D2303" t="s">
        <v>7</v>
      </c>
      <c r="E2303" t="s">
        <v>22</v>
      </c>
      <c r="F2303" t="s">
        <v>23</v>
      </c>
      <c r="G2303" t="s">
        <v>24</v>
      </c>
      <c r="H2303" s="1">
        <v>43908</v>
      </c>
      <c r="I2303" t="str">
        <f t="shared" si="71"/>
        <v>43908</v>
      </c>
      <c r="J2303" t="str">
        <f t="shared" si="72"/>
        <v>43908RuhengeriImported Rice</v>
      </c>
      <c r="K2303">
        <v>137</v>
      </c>
      <c r="L2303">
        <v>127</v>
      </c>
      <c r="M2303" t="s">
        <v>5</v>
      </c>
      <c r="N2303" t="s">
        <v>6</v>
      </c>
      <c r="O2303">
        <v>1</v>
      </c>
      <c r="P2303" s="1">
        <v>43910.918449074074</v>
      </c>
    </row>
    <row r="2304" spans="1:16" x14ac:dyDescent="0.25">
      <c r="A2304">
        <v>526935</v>
      </c>
      <c r="B2304" t="s">
        <v>0</v>
      </c>
      <c r="C2304" t="s">
        <v>36</v>
      </c>
      <c r="D2304" t="s">
        <v>7</v>
      </c>
      <c r="E2304" t="s">
        <v>9</v>
      </c>
      <c r="F2304" t="s">
        <v>20</v>
      </c>
      <c r="G2304" t="s">
        <v>21</v>
      </c>
      <c r="H2304" s="1">
        <v>43908</v>
      </c>
      <c r="I2304" t="str">
        <f t="shared" si="71"/>
        <v>43908</v>
      </c>
      <c r="J2304" t="str">
        <f t="shared" si="72"/>
        <v>43908KimironkoMillet Grain</v>
      </c>
      <c r="K2304">
        <v>85</v>
      </c>
      <c r="L2304">
        <v>79</v>
      </c>
      <c r="M2304" t="s">
        <v>5</v>
      </c>
      <c r="N2304" t="s">
        <v>6</v>
      </c>
      <c r="O2304">
        <v>1</v>
      </c>
      <c r="P2304" s="1">
        <v>43910.91846064815</v>
      </c>
    </row>
    <row r="2305" spans="1:16" x14ac:dyDescent="0.25">
      <c r="A2305">
        <v>526941</v>
      </c>
      <c r="B2305" t="s">
        <v>0</v>
      </c>
      <c r="C2305" t="s">
        <v>43</v>
      </c>
      <c r="D2305" t="s">
        <v>41</v>
      </c>
      <c r="E2305" t="s">
        <v>13</v>
      </c>
      <c r="F2305" t="s">
        <v>13</v>
      </c>
      <c r="G2305" t="s">
        <v>37</v>
      </c>
      <c r="H2305" s="1">
        <v>43908</v>
      </c>
      <c r="I2305" t="str">
        <f t="shared" si="71"/>
        <v>43908</v>
      </c>
      <c r="J2305" t="str">
        <f t="shared" si="72"/>
        <v>43908Dar es salaamGreen Gram</v>
      </c>
      <c r="K2305">
        <v>117</v>
      </c>
      <c r="L2305">
        <v>104</v>
      </c>
      <c r="M2305" t="s">
        <v>5</v>
      </c>
      <c r="N2305" t="s">
        <v>6</v>
      </c>
      <c r="O2305">
        <v>1</v>
      </c>
      <c r="P2305" s="1">
        <v>43910.91846064815</v>
      </c>
    </row>
    <row r="2306" spans="1:16" x14ac:dyDescent="0.25">
      <c r="A2306">
        <v>526945</v>
      </c>
      <c r="B2306" t="s">
        <v>0</v>
      </c>
      <c r="C2306" t="s">
        <v>35</v>
      </c>
      <c r="D2306" t="s">
        <v>11</v>
      </c>
      <c r="E2306" t="s">
        <v>13</v>
      </c>
      <c r="F2306" t="s">
        <v>13</v>
      </c>
      <c r="G2306" t="s">
        <v>26</v>
      </c>
      <c r="H2306" s="1">
        <v>43908</v>
      </c>
      <c r="I2306" t="str">
        <f t="shared" ref="I2306:I2369" si="73">LEFT(H2306,10)</f>
        <v>43908</v>
      </c>
      <c r="J2306" t="str">
        <f t="shared" si="72"/>
        <v>43908NgoziYellow Beans</v>
      </c>
      <c r="K2306">
        <v>117</v>
      </c>
      <c r="L2306">
        <v>112</v>
      </c>
      <c r="M2306" t="s">
        <v>5</v>
      </c>
      <c r="N2306" t="s">
        <v>6</v>
      </c>
      <c r="O2306">
        <v>1</v>
      </c>
      <c r="P2306" s="1">
        <v>43910.91847222222</v>
      </c>
    </row>
    <row r="2307" spans="1:16" x14ac:dyDescent="0.25">
      <c r="A2307">
        <v>526948</v>
      </c>
      <c r="B2307" t="s">
        <v>0</v>
      </c>
      <c r="C2307" t="s">
        <v>8</v>
      </c>
      <c r="D2307" t="s">
        <v>7</v>
      </c>
      <c r="E2307" t="s">
        <v>9</v>
      </c>
      <c r="F2307" t="s">
        <v>20</v>
      </c>
      <c r="G2307" t="s">
        <v>21</v>
      </c>
      <c r="H2307" s="1">
        <v>43908</v>
      </c>
      <c r="I2307" t="str">
        <f t="shared" si="73"/>
        <v>43908</v>
      </c>
      <c r="J2307" t="str">
        <f t="shared" si="72"/>
        <v>43908RuhengeriMillet Grain</v>
      </c>
      <c r="K2307">
        <v>85</v>
      </c>
      <c r="L2307">
        <v>74</v>
      </c>
      <c r="M2307" t="s">
        <v>5</v>
      </c>
      <c r="N2307" t="s">
        <v>6</v>
      </c>
      <c r="O2307">
        <v>1</v>
      </c>
      <c r="P2307" s="1">
        <v>43910.918483796297</v>
      </c>
    </row>
    <row r="2308" spans="1:16" x14ac:dyDescent="0.25">
      <c r="A2308">
        <v>526949</v>
      </c>
      <c r="B2308" t="s">
        <v>0</v>
      </c>
      <c r="C2308" t="s">
        <v>45</v>
      </c>
      <c r="D2308" t="s">
        <v>41</v>
      </c>
      <c r="E2308" t="s">
        <v>9</v>
      </c>
      <c r="F2308" t="s">
        <v>10</v>
      </c>
      <c r="G2308" t="s">
        <v>10</v>
      </c>
      <c r="H2308" s="1">
        <v>43908</v>
      </c>
      <c r="I2308" t="str">
        <f t="shared" si="73"/>
        <v>43908</v>
      </c>
      <c r="J2308" t="str">
        <f t="shared" si="72"/>
        <v>43908IringaWheat</v>
      </c>
      <c r="K2308">
        <v>70</v>
      </c>
      <c r="L2308">
        <v>61</v>
      </c>
      <c r="M2308" t="s">
        <v>5</v>
      </c>
      <c r="N2308" t="s">
        <v>6</v>
      </c>
      <c r="O2308">
        <v>1</v>
      </c>
      <c r="P2308" s="1">
        <v>43910.918483796297</v>
      </c>
    </row>
    <row r="2309" spans="1:16" x14ac:dyDescent="0.25">
      <c r="A2309">
        <v>526951</v>
      </c>
      <c r="B2309" t="s">
        <v>0</v>
      </c>
      <c r="C2309" t="s">
        <v>27</v>
      </c>
      <c r="D2309" t="s">
        <v>11</v>
      </c>
      <c r="E2309" t="s">
        <v>13</v>
      </c>
      <c r="F2309" t="s">
        <v>13</v>
      </c>
      <c r="G2309" t="s">
        <v>14</v>
      </c>
      <c r="H2309" s="1">
        <v>43908</v>
      </c>
      <c r="I2309" t="str">
        <f t="shared" si="73"/>
        <v>43908</v>
      </c>
      <c r="J2309" t="str">
        <f t="shared" si="72"/>
        <v>43908BujumburaMixed Beans</v>
      </c>
      <c r="K2309">
        <v>64</v>
      </c>
      <c r="L2309">
        <v>58</v>
      </c>
      <c r="M2309" t="s">
        <v>5</v>
      </c>
      <c r="N2309" t="s">
        <v>6</v>
      </c>
      <c r="O2309">
        <v>1</v>
      </c>
      <c r="P2309" s="1">
        <v>43910.918495370373</v>
      </c>
    </row>
    <row r="2310" spans="1:16" x14ac:dyDescent="0.25">
      <c r="A2310">
        <v>526953</v>
      </c>
      <c r="B2310" t="s">
        <v>0</v>
      </c>
      <c r="C2310" t="s">
        <v>42</v>
      </c>
      <c r="D2310" t="s">
        <v>41</v>
      </c>
      <c r="E2310" t="s">
        <v>9</v>
      </c>
      <c r="F2310" t="s">
        <v>10</v>
      </c>
      <c r="G2310" t="s">
        <v>10</v>
      </c>
      <c r="H2310" s="1">
        <v>43908</v>
      </c>
      <c r="I2310" t="str">
        <f t="shared" si="73"/>
        <v>43908</v>
      </c>
      <c r="J2310" t="str">
        <f t="shared" si="72"/>
        <v>43908KigomaWheat</v>
      </c>
      <c r="K2310">
        <v>74</v>
      </c>
      <c r="L2310">
        <v>65</v>
      </c>
      <c r="M2310" t="s">
        <v>5</v>
      </c>
      <c r="N2310" t="s">
        <v>6</v>
      </c>
      <c r="O2310">
        <v>1</v>
      </c>
      <c r="P2310" s="1">
        <v>43910.918495370373</v>
      </c>
    </row>
    <row r="2311" spans="1:16" x14ac:dyDescent="0.25">
      <c r="A2311">
        <v>526954</v>
      </c>
      <c r="B2311" t="s">
        <v>0</v>
      </c>
      <c r="C2311" t="s">
        <v>27</v>
      </c>
      <c r="D2311" t="s">
        <v>11</v>
      </c>
      <c r="E2311" t="s">
        <v>13</v>
      </c>
      <c r="F2311" t="s">
        <v>13</v>
      </c>
      <c r="G2311" t="s">
        <v>26</v>
      </c>
      <c r="H2311" s="1">
        <v>43908</v>
      </c>
      <c r="I2311" t="str">
        <f t="shared" si="73"/>
        <v>43908</v>
      </c>
      <c r="J2311" t="str">
        <f t="shared" si="72"/>
        <v>43908BujumburaYellow Beans</v>
      </c>
      <c r="K2311">
        <v>106</v>
      </c>
      <c r="L2311">
        <v>101</v>
      </c>
      <c r="M2311" t="s">
        <v>5</v>
      </c>
      <c r="N2311" t="s">
        <v>6</v>
      </c>
      <c r="O2311">
        <v>1</v>
      </c>
      <c r="P2311" s="1">
        <v>43910.918495370373</v>
      </c>
    </row>
    <row r="2312" spans="1:16" x14ac:dyDescent="0.25">
      <c r="A2312">
        <v>528429</v>
      </c>
      <c r="B2312" t="s">
        <v>0</v>
      </c>
      <c r="C2312" t="s">
        <v>27</v>
      </c>
      <c r="D2312" t="s">
        <v>11</v>
      </c>
      <c r="E2312" t="s">
        <v>3</v>
      </c>
      <c r="F2312" t="s">
        <v>3</v>
      </c>
      <c r="G2312" t="s">
        <v>39</v>
      </c>
      <c r="H2312" s="1">
        <v>43908</v>
      </c>
      <c r="I2312" t="str">
        <f t="shared" si="73"/>
        <v>43908</v>
      </c>
      <c r="J2312" t="str">
        <f t="shared" si="72"/>
        <v>43908BujumburaDry Peas</v>
      </c>
      <c r="K2312">
        <v>181</v>
      </c>
      <c r="L2312">
        <v>175</v>
      </c>
      <c r="M2312" t="s">
        <v>5</v>
      </c>
      <c r="N2312" t="s">
        <v>6</v>
      </c>
      <c r="O2312">
        <v>1</v>
      </c>
      <c r="P2312" s="1">
        <v>43916.482164351852</v>
      </c>
    </row>
    <row r="2313" spans="1:16" x14ac:dyDescent="0.25">
      <c r="A2313">
        <v>528499</v>
      </c>
      <c r="B2313" t="s">
        <v>0</v>
      </c>
      <c r="C2313" t="s">
        <v>35</v>
      </c>
      <c r="D2313" t="s">
        <v>11</v>
      </c>
      <c r="E2313" t="s">
        <v>3</v>
      </c>
      <c r="F2313" t="s">
        <v>3</v>
      </c>
      <c r="G2313" t="s">
        <v>39</v>
      </c>
      <c r="H2313" s="1">
        <v>43908</v>
      </c>
      <c r="I2313" t="str">
        <f t="shared" si="73"/>
        <v>43908</v>
      </c>
      <c r="J2313" t="str">
        <f t="shared" si="72"/>
        <v>43908NgoziDry Peas</v>
      </c>
      <c r="K2313">
        <v>164</v>
      </c>
      <c r="L2313">
        <v>159</v>
      </c>
      <c r="M2313" t="s">
        <v>5</v>
      </c>
      <c r="N2313" t="s">
        <v>6</v>
      </c>
      <c r="O2313">
        <v>1</v>
      </c>
      <c r="P2313" s="1">
        <v>43916.482291666667</v>
      </c>
    </row>
    <row r="2314" spans="1:16" x14ac:dyDescent="0.25">
      <c r="A2314">
        <v>528742</v>
      </c>
      <c r="B2314" t="s">
        <v>0</v>
      </c>
      <c r="C2314" t="s">
        <v>45</v>
      </c>
      <c r="D2314" t="s">
        <v>41</v>
      </c>
      <c r="E2314" t="s">
        <v>13</v>
      </c>
      <c r="F2314" t="s">
        <v>13</v>
      </c>
      <c r="G2314" t="s">
        <v>14</v>
      </c>
      <c r="H2314" s="1">
        <v>43908</v>
      </c>
      <c r="I2314" t="str">
        <f t="shared" si="73"/>
        <v>43908</v>
      </c>
      <c r="J2314" t="str">
        <f t="shared" si="72"/>
        <v>43908IringaMixed Beans</v>
      </c>
      <c r="K2314">
        <v>54</v>
      </c>
      <c r="L2314">
        <v>45</v>
      </c>
      <c r="M2314" t="s">
        <v>5</v>
      </c>
      <c r="N2314" t="s">
        <v>6</v>
      </c>
      <c r="O2314">
        <v>1</v>
      </c>
      <c r="P2314" s="1">
        <v>43923.054456018515</v>
      </c>
    </row>
    <row r="2315" spans="1:16" x14ac:dyDescent="0.25">
      <c r="A2315">
        <v>528753</v>
      </c>
      <c r="B2315" t="s">
        <v>0</v>
      </c>
      <c r="C2315" t="s">
        <v>27</v>
      </c>
      <c r="D2315" t="s">
        <v>11</v>
      </c>
      <c r="E2315" t="s">
        <v>9</v>
      </c>
      <c r="F2315" t="s">
        <v>10</v>
      </c>
      <c r="G2315" t="s">
        <v>10</v>
      </c>
      <c r="H2315" s="1">
        <v>43908</v>
      </c>
      <c r="I2315" t="str">
        <f t="shared" si="73"/>
        <v>43908</v>
      </c>
      <c r="J2315" t="str">
        <f t="shared" si="72"/>
        <v>43908BujumburaWheat</v>
      </c>
      <c r="K2315">
        <v>82</v>
      </c>
      <c r="L2315">
        <v>77</v>
      </c>
      <c r="M2315" t="s">
        <v>5</v>
      </c>
      <c r="N2315" t="s">
        <v>6</v>
      </c>
      <c r="O2315">
        <v>1</v>
      </c>
      <c r="P2315" s="1">
        <v>43923.054490740738</v>
      </c>
    </row>
    <row r="2316" spans="1:16" x14ac:dyDescent="0.25">
      <c r="A2316">
        <v>528759</v>
      </c>
      <c r="B2316" t="s">
        <v>0</v>
      </c>
      <c r="C2316" t="s">
        <v>27</v>
      </c>
      <c r="D2316" t="s">
        <v>11</v>
      </c>
      <c r="E2316" t="s">
        <v>22</v>
      </c>
      <c r="F2316" t="s">
        <v>23</v>
      </c>
      <c r="G2316" t="s">
        <v>24</v>
      </c>
      <c r="H2316" s="1">
        <v>43908</v>
      </c>
      <c r="I2316" t="str">
        <f t="shared" si="73"/>
        <v>43908</v>
      </c>
      <c r="J2316" t="str">
        <f t="shared" si="72"/>
        <v>43908BujumburaImported Rice</v>
      </c>
      <c r="K2316">
        <v>153</v>
      </c>
      <c r="L2316">
        <v>148</v>
      </c>
      <c r="M2316" t="s">
        <v>5</v>
      </c>
      <c r="N2316" t="s">
        <v>6</v>
      </c>
      <c r="O2316">
        <v>1</v>
      </c>
      <c r="P2316" s="1">
        <v>43923.054513888892</v>
      </c>
    </row>
    <row r="2317" spans="1:16" x14ac:dyDescent="0.25">
      <c r="A2317">
        <v>528763</v>
      </c>
      <c r="B2317" t="s">
        <v>0</v>
      </c>
      <c r="C2317" t="s">
        <v>35</v>
      </c>
      <c r="D2317" t="s">
        <v>11</v>
      </c>
      <c r="E2317" t="s">
        <v>13</v>
      </c>
      <c r="F2317" t="s">
        <v>13</v>
      </c>
      <c r="G2317" t="s">
        <v>28</v>
      </c>
      <c r="H2317" s="1">
        <v>43908</v>
      </c>
      <c r="I2317" t="str">
        <f t="shared" si="73"/>
        <v>43908</v>
      </c>
      <c r="J2317" t="str">
        <f t="shared" ref="J2317:J2380" si="74">I2317&amp;C2317&amp;G2317</f>
        <v>43908NgoziRed Beans</v>
      </c>
      <c r="K2317">
        <v>77</v>
      </c>
      <c r="L2317">
        <v>71</v>
      </c>
      <c r="M2317" t="s">
        <v>5</v>
      </c>
      <c r="N2317" t="s">
        <v>6</v>
      </c>
      <c r="O2317">
        <v>1</v>
      </c>
      <c r="P2317" s="1">
        <v>43923.054525462961</v>
      </c>
    </row>
    <row r="2318" spans="1:16" x14ac:dyDescent="0.25">
      <c r="A2318">
        <v>528764</v>
      </c>
      <c r="B2318" t="s">
        <v>0</v>
      </c>
      <c r="C2318" t="s">
        <v>12</v>
      </c>
      <c r="D2318" t="s">
        <v>11</v>
      </c>
      <c r="E2318" t="s">
        <v>13</v>
      </c>
      <c r="F2318" t="s">
        <v>13</v>
      </c>
      <c r="G2318" t="s">
        <v>14</v>
      </c>
      <c r="H2318" s="1">
        <v>43908</v>
      </c>
      <c r="I2318" t="str">
        <f t="shared" si="73"/>
        <v>43908</v>
      </c>
      <c r="J2318" t="str">
        <f t="shared" si="74"/>
        <v>43908GitegaMixed Beans</v>
      </c>
      <c r="K2318">
        <v>77</v>
      </c>
      <c r="L2318">
        <v>71</v>
      </c>
      <c r="M2318" t="s">
        <v>5</v>
      </c>
      <c r="N2318" t="s">
        <v>6</v>
      </c>
      <c r="O2318">
        <v>1</v>
      </c>
      <c r="P2318" s="1">
        <v>43923.054525462961</v>
      </c>
    </row>
    <row r="2319" spans="1:16" x14ac:dyDescent="0.25">
      <c r="A2319">
        <v>528770</v>
      </c>
      <c r="B2319" t="s">
        <v>0</v>
      </c>
      <c r="C2319" t="s">
        <v>47</v>
      </c>
      <c r="D2319" t="s">
        <v>46</v>
      </c>
      <c r="E2319" t="s">
        <v>29</v>
      </c>
      <c r="F2319" t="s">
        <v>30</v>
      </c>
      <c r="G2319" t="s">
        <v>31</v>
      </c>
      <c r="H2319" s="1">
        <v>43908</v>
      </c>
      <c r="I2319" t="str">
        <f t="shared" si="73"/>
        <v>43908</v>
      </c>
      <c r="J2319" t="str">
        <f t="shared" si="74"/>
        <v>43908NairobiDry Maize</v>
      </c>
      <c r="K2319">
        <v>37</v>
      </c>
      <c r="L2319">
        <v>31</v>
      </c>
      <c r="M2319" t="s">
        <v>5</v>
      </c>
      <c r="N2319" t="s">
        <v>6</v>
      </c>
      <c r="O2319">
        <v>1</v>
      </c>
      <c r="P2319" s="1">
        <v>43923.054537037038</v>
      </c>
    </row>
    <row r="2320" spans="1:16" x14ac:dyDescent="0.25">
      <c r="A2320">
        <v>528772</v>
      </c>
      <c r="B2320" t="s">
        <v>0</v>
      </c>
      <c r="C2320" t="s">
        <v>45</v>
      </c>
      <c r="D2320" t="s">
        <v>41</v>
      </c>
      <c r="E2320" t="s">
        <v>29</v>
      </c>
      <c r="F2320" t="s">
        <v>30</v>
      </c>
      <c r="G2320" t="s">
        <v>31</v>
      </c>
      <c r="H2320" s="1">
        <v>43908</v>
      </c>
      <c r="I2320" t="str">
        <f t="shared" si="73"/>
        <v>43908</v>
      </c>
      <c r="J2320" t="str">
        <f t="shared" si="74"/>
        <v>43908IringaDry Maize</v>
      </c>
      <c r="K2320">
        <v>29</v>
      </c>
      <c r="L2320">
        <v>22</v>
      </c>
      <c r="M2320" t="s">
        <v>5</v>
      </c>
      <c r="N2320" t="s">
        <v>6</v>
      </c>
      <c r="O2320">
        <v>1</v>
      </c>
      <c r="P2320" s="1">
        <v>43923.054537037038</v>
      </c>
    </row>
    <row r="2321" spans="1:16" x14ac:dyDescent="0.25">
      <c r="A2321">
        <v>528775</v>
      </c>
      <c r="B2321" t="s">
        <v>0</v>
      </c>
      <c r="C2321" t="s">
        <v>16</v>
      </c>
      <c r="D2321" t="s">
        <v>7</v>
      </c>
      <c r="E2321" t="s">
        <v>9</v>
      </c>
      <c r="F2321" t="s">
        <v>17</v>
      </c>
      <c r="G2321" t="s">
        <v>18</v>
      </c>
      <c r="H2321" s="1">
        <v>43908</v>
      </c>
      <c r="I2321" t="str">
        <f t="shared" si="73"/>
        <v>43908</v>
      </c>
      <c r="J2321" t="str">
        <f t="shared" si="74"/>
        <v>43908GicumbiRed Sorghum</v>
      </c>
      <c r="K2321">
        <v>38</v>
      </c>
      <c r="L2321">
        <v>33</v>
      </c>
      <c r="M2321" t="s">
        <v>5</v>
      </c>
      <c r="N2321" t="s">
        <v>6</v>
      </c>
      <c r="O2321">
        <v>1</v>
      </c>
      <c r="P2321" s="1">
        <v>43923.054548611108</v>
      </c>
    </row>
    <row r="2322" spans="1:16" x14ac:dyDescent="0.25">
      <c r="A2322">
        <v>528776</v>
      </c>
      <c r="B2322" t="s">
        <v>0</v>
      </c>
      <c r="C2322" t="s">
        <v>43</v>
      </c>
      <c r="D2322" t="s">
        <v>41</v>
      </c>
      <c r="E2322" t="s">
        <v>13</v>
      </c>
      <c r="F2322" t="s">
        <v>13</v>
      </c>
      <c r="G2322" t="s">
        <v>37</v>
      </c>
      <c r="H2322" s="1">
        <v>43908</v>
      </c>
      <c r="I2322" t="str">
        <f t="shared" si="73"/>
        <v>43908</v>
      </c>
      <c r="J2322" t="str">
        <f t="shared" si="74"/>
        <v>43908Dar es salaamGreen Gram</v>
      </c>
      <c r="K2322">
        <v>121</v>
      </c>
      <c r="L2322">
        <v>108</v>
      </c>
      <c r="M2322" t="s">
        <v>5</v>
      </c>
      <c r="N2322" t="s">
        <v>6</v>
      </c>
      <c r="O2322">
        <v>1</v>
      </c>
      <c r="P2322" s="1">
        <v>43923.054548611108</v>
      </c>
    </row>
    <row r="2323" spans="1:16" x14ac:dyDescent="0.25">
      <c r="A2323">
        <v>528785</v>
      </c>
      <c r="B2323" t="s">
        <v>0</v>
      </c>
      <c r="C2323" t="s">
        <v>36</v>
      </c>
      <c r="D2323" t="s">
        <v>7</v>
      </c>
      <c r="E2323" t="s">
        <v>9</v>
      </c>
      <c r="F2323" t="s">
        <v>10</v>
      </c>
      <c r="G2323" t="s">
        <v>10</v>
      </c>
      <c r="H2323" s="1">
        <v>43908</v>
      </c>
      <c r="I2323" t="str">
        <f t="shared" si="73"/>
        <v>43908</v>
      </c>
      <c r="J2323" t="str">
        <f t="shared" si="74"/>
        <v>43908KimironkoWheat</v>
      </c>
      <c r="K2323">
        <v>76</v>
      </c>
      <c r="L2323">
        <v>71</v>
      </c>
      <c r="M2323" t="s">
        <v>5</v>
      </c>
      <c r="N2323" t="s">
        <v>6</v>
      </c>
      <c r="O2323">
        <v>1</v>
      </c>
      <c r="P2323" s="1">
        <v>43923.054560185185</v>
      </c>
    </row>
    <row r="2324" spans="1:16" x14ac:dyDescent="0.25">
      <c r="A2324">
        <v>528786</v>
      </c>
      <c r="B2324" t="s">
        <v>0</v>
      </c>
      <c r="C2324" t="s">
        <v>19</v>
      </c>
      <c r="D2324" t="s">
        <v>11</v>
      </c>
      <c r="E2324" t="s">
        <v>13</v>
      </c>
      <c r="F2324" t="s">
        <v>13</v>
      </c>
      <c r="G2324" t="s">
        <v>14</v>
      </c>
      <c r="H2324" s="1">
        <v>43908</v>
      </c>
      <c r="I2324" t="str">
        <f t="shared" si="73"/>
        <v>43908</v>
      </c>
      <c r="J2324" t="str">
        <f t="shared" si="74"/>
        <v>43908KoberoMixed Beans</v>
      </c>
      <c r="K2324">
        <v>66</v>
      </c>
      <c r="L2324">
        <v>60</v>
      </c>
      <c r="M2324" t="s">
        <v>5</v>
      </c>
      <c r="N2324" t="s">
        <v>6</v>
      </c>
      <c r="O2324">
        <v>1</v>
      </c>
      <c r="P2324" s="1">
        <v>43923.054571759261</v>
      </c>
    </row>
    <row r="2325" spans="1:16" x14ac:dyDescent="0.25">
      <c r="A2325">
        <v>528788</v>
      </c>
      <c r="B2325" t="s">
        <v>0</v>
      </c>
      <c r="C2325" t="s">
        <v>16</v>
      </c>
      <c r="D2325" t="s">
        <v>7</v>
      </c>
      <c r="E2325" t="s">
        <v>13</v>
      </c>
      <c r="F2325" t="s">
        <v>13</v>
      </c>
      <c r="G2325" t="s">
        <v>26</v>
      </c>
      <c r="H2325" s="1">
        <v>43908</v>
      </c>
      <c r="I2325" t="str">
        <f t="shared" si="73"/>
        <v>43908</v>
      </c>
      <c r="J2325" t="str">
        <f t="shared" si="74"/>
        <v>43908GicumbiYellow Beans</v>
      </c>
      <c r="K2325">
        <v>76</v>
      </c>
      <c r="L2325">
        <v>71</v>
      </c>
      <c r="M2325" t="s">
        <v>5</v>
      </c>
      <c r="N2325" t="s">
        <v>6</v>
      </c>
      <c r="O2325">
        <v>1</v>
      </c>
      <c r="P2325" s="1">
        <v>43923.054571759261</v>
      </c>
    </row>
    <row r="2326" spans="1:16" x14ac:dyDescent="0.25">
      <c r="A2326">
        <v>528791</v>
      </c>
      <c r="B2326" t="s">
        <v>0</v>
      </c>
      <c r="C2326" t="s">
        <v>45</v>
      </c>
      <c r="D2326" t="s">
        <v>41</v>
      </c>
      <c r="E2326" t="s">
        <v>22</v>
      </c>
      <c r="F2326" t="s">
        <v>23</v>
      </c>
      <c r="G2326" t="s">
        <v>23</v>
      </c>
      <c r="H2326" s="1">
        <v>43908</v>
      </c>
      <c r="I2326" t="str">
        <f t="shared" si="73"/>
        <v>43908</v>
      </c>
      <c r="J2326" t="str">
        <f t="shared" si="74"/>
        <v>43908IringaRice</v>
      </c>
      <c r="K2326">
        <v>94</v>
      </c>
      <c r="L2326">
        <v>83</v>
      </c>
      <c r="M2326" t="s">
        <v>5</v>
      </c>
      <c r="N2326" t="s">
        <v>6</v>
      </c>
      <c r="O2326">
        <v>1</v>
      </c>
      <c r="P2326" s="1">
        <v>43923.054583333331</v>
      </c>
    </row>
    <row r="2327" spans="1:16" x14ac:dyDescent="0.25">
      <c r="A2327">
        <v>528815</v>
      </c>
      <c r="B2327" t="s">
        <v>0</v>
      </c>
      <c r="C2327" t="s">
        <v>8</v>
      </c>
      <c r="D2327" t="s">
        <v>7</v>
      </c>
      <c r="E2327" t="s">
        <v>3</v>
      </c>
      <c r="F2327" t="s">
        <v>3</v>
      </c>
      <c r="G2327" t="s">
        <v>15</v>
      </c>
      <c r="H2327" s="1">
        <v>43908</v>
      </c>
      <c r="I2327" t="str">
        <f t="shared" si="73"/>
        <v>43908</v>
      </c>
      <c r="J2327" t="str">
        <f t="shared" si="74"/>
        <v>43908RuhengeriGreen Peas</v>
      </c>
      <c r="K2327">
        <v>109</v>
      </c>
      <c r="L2327">
        <v>87</v>
      </c>
      <c r="M2327" t="s">
        <v>5</v>
      </c>
      <c r="N2327" t="s">
        <v>6</v>
      </c>
      <c r="O2327">
        <v>1</v>
      </c>
      <c r="P2327" s="1">
        <v>43923.054699074077</v>
      </c>
    </row>
    <row r="2328" spans="1:16" x14ac:dyDescent="0.25">
      <c r="A2328">
        <v>528817</v>
      </c>
      <c r="B2328" t="s">
        <v>0</v>
      </c>
      <c r="C2328" t="s">
        <v>53</v>
      </c>
      <c r="D2328" t="s">
        <v>46</v>
      </c>
      <c r="E2328" t="s">
        <v>9</v>
      </c>
      <c r="F2328" t="s">
        <v>20</v>
      </c>
      <c r="G2328" t="s">
        <v>21</v>
      </c>
      <c r="H2328" s="1">
        <v>43908</v>
      </c>
      <c r="I2328" t="str">
        <f t="shared" si="73"/>
        <v>43908</v>
      </c>
      <c r="J2328" t="str">
        <f t="shared" si="74"/>
        <v>43908MombasaMillet Grain</v>
      </c>
      <c r="K2328">
        <v>58</v>
      </c>
      <c r="L2328">
        <v>55</v>
      </c>
      <c r="M2328" t="s">
        <v>5</v>
      </c>
      <c r="N2328" t="s">
        <v>6</v>
      </c>
      <c r="O2328">
        <v>1</v>
      </c>
      <c r="P2328" s="1">
        <v>43923.054699074077</v>
      </c>
    </row>
    <row r="2329" spans="1:16" x14ac:dyDescent="0.25">
      <c r="A2329">
        <v>528820</v>
      </c>
      <c r="B2329" t="s">
        <v>0</v>
      </c>
      <c r="C2329" t="s">
        <v>35</v>
      </c>
      <c r="D2329" t="s">
        <v>11</v>
      </c>
      <c r="E2329" t="s">
        <v>22</v>
      </c>
      <c r="F2329" t="s">
        <v>23</v>
      </c>
      <c r="G2329" t="s">
        <v>24</v>
      </c>
      <c r="H2329" s="1">
        <v>43908</v>
      </c>
      <c r="I2329" t="str">
        <f t="shared" si="73"/>
        <v>43908</v>
      </c>
      <c r="J2329" t="str">
        <f t="shared" si="74"/>
        <v>43908NgoziImported Rice</v>
      </c>
      <c r="K2329">
        <v>164</v>
      </c>
      <c r="L2329">
        <v>159</v>
      </c>
      <c r="M2329" t="s">
        <v>5</v>
      </c>
      <c r="N2329" t="s">
        <v>6</v>
      </c>
      <c r="O2329">
        <v>1</v>
      </c>
      <c r="P2329" s="1">
        <v>43923.054710648146</v>
      </c>
    </row>
    <row r="2330" spans="1:16" x14ac:dyDescent="0.25">
      <c r="A2330">
        <v>528822</v>
      </c>
      <c r="B2330" t="s">
        <v>0</v>
      </c>
      <c r="C2330" t="s">
        <v>27</v>
      </c>
      <c r="D2330" t="s">
        <v>11</v>
      </c>
      <c r="E2330" t="s">
        <v>9</v>
      </c>
      <c r="F2330" t="s">
        <v>17</v>
      </c>
      <c r="G2330" t="s">
        <v>18</v>
      </c>
      <c r="H2330" s="1">
        <v>43908</v>
      </c>
      <c r="I2330" t="str">
        <f t="shared" si="73"/>
        <v>43908</v>
      </c>
      <c r="J2330" t="str">
        <f t="shared" si="74"/>
        <v>43908BujumburaRed Sorghum</v>
      </c>
      <c r="K2330">
        <v>82</v>
      </c>
      <c r="L2330">
        <v>77</v>
      </c>
      <c r="M2330" t="s">
        <v>5</v>
      </c>
      <c r="N2330" t="s">
        <v>6</v>
      </c>
      <c r="O2330">
        <v>1</v>
      </c>
      <c r="P2330" s="1">
        <v>43923.054710648146</v>
      </c>
    </row>
    <row r="2331" spans="1:16" x14ac:dyDescent="0.25">
      <c r="A2331">
        <v>528838</v>
      </c>
      <c r="B2331" t="s">
        <v>0</v>
      </c>
      <c r="C2331" t="s">
        <v>42</v>
      </c>
      <c r="D2331" t="s">
        <v>41</v>
      </c>
      <c r="E2331" t="s">
        <v>29</v>
      </c>
      <c r="F2331" t="s">
        <v>30</v>
      </c>
      <c r="G2331" t="s">
        <v>31</v>
      </c>
      <c r="H2331" s="1">
        <v>43908</v>
      </c>
      <c r="I2331" t="str">
        <f t="shared" si="73"/>
        <v>43908</v>
      </c>
      <c r="J2331" t="str">
        <f t="shared" si="74"/>
        <v>43908KigomaDry Maize</v>
      </c>
      <c r="K2331">
        <v>67</v>
      </c>
      <c r="L2331">
        <v>45</v>
      </c>
      <c r="M2331" t="s">
        <v>5</v>
      </c>
      <c r="N2331" t="s">
        <v>6</v>
      </c>
      <c r="O2331">
        <v>1</v>
      </c>
      <c r="P2331" s="1">
        <v>43923.054791666669</v>
      </c>
    </row>
    <row r="2332" spans="1:16" x14ac:dyDescent="0.25">
      <c r="A2332">
        <v>528843</v>
      </c>
      <c r="B2332" t="s">
        <v>0</v>
      </c>
      <c r="C2332" t="s">
        <v>47</v>
      </c>
      <c r="D2332" t="s">
        <v>46</v>
      </c>
      <c r="E2332" t="s">
        <v>9</v>
      </c>
      <c r="F2332" t="s">
        <v>20</v>
      </c>
      <c r="G2332" t="s">
        <v>21</v>
      </c>
      <c r="H2332" s="1">
        <v>43908</v>
      </c>
      <c r="I2332" t="str">
        <f t="shared" si="73"/>
        <v>43908</v>
      </c>
      <c r="J2332" t="str">
        <f t="shared" si="74"/>
        <v>43908NairobiMillet Grain</v>
      </c>
      <c r="K2332">
        <v>100</v>
      </c>
      <c r="L2332">
        <v>96</v>
      </c>
      <c r="M2332" t="s">
        <v>5</v>
      </c>
      <c r="N2332" t="s">
        <v>6</v>
      </c>
      <c r="O2332">
        <v>1</v>
      </c>
      <c r="P2332" s="1">
        <v>43923.054803240739</v>
      </c>
    </row>
    <row r="2333" spans="1:16" x14ac:dyDescent="0.25">
      <c r="A2333">
        <v>528844</v>
      </c>
      <c r="B2333" t="s">
        <v>0</v>
      </c>
      <c r="C2333" t="s">
        <v>35</v>
      </c>
      <c r="D2333" t="s">
        <v>11</v>
      </c>
      <c r="E2333" t="s">
        <v>29</v>
      </c>
      <c r="F2333" t="s">
        <v>30</v>
      </c>
      <c r="G2333" t="s">
        <v>31</v>
      </c>
      <c r="H2333" s="1">
        <v>43908</v>
      </c>
      <c r="I2333" t="str">
        <f t="shared" si="73"/>
        <v>43908</v>
      </c>
      <c r="J2333" t="str">
        <f t="shared" si="74"/>
        <v>43908NgoziDry Maize</v>
      </c>
      <c r="K2333">
        <v>36</v>
      </c>
      <c r="L2333">
        <v>33</v>
      </c>
      <c r="M2333" t="s">
        <v>5</v>
      </c>
      <c r="N2333" t="s">
        <v>6</v>
      </c>
      <c r="O2333">
        <v>1</v>
      </c>
      <c r="P2333" s="1">
        <v>43923.054814814815</v>
      </c>
    </row>
    <row r="2334" spans="1:16" x14ac:dyDescent="0.25">
      <c r="A2334">
        <v>528859</v>
      </c>
      <c r="B2334" t="s">
        <v>0</v>
      </c>
      <c r="C2334" t="s">
        <v>27</v>
      </c>
      <c r="D2334" t="s">
        <v>11</v>
      </c>
      <c r="E2334" t="s">
        <v>13</v>
      </c>
      <c r="F2334" t="s">
        <v>13</v>
      </c>
      <c r="G2334" t="s">
        <v>28</v>
      </c>
      <c r="H2334" s="1">
        <v>43908</v>
      </c>
      <c r="I2334" t="str">
        <f t="shared" si="73"/>
        <v>43908</v>
      </c>
      <c r="J2334" t="str">
        <f t="shared" si="74"/>
        <v>43908BujumburaRed Beans</v>
      </c>
      <c r="K2334">
        <v>77</v>
      </c>
      <c r="L2334">
        <v>71</v>
      </c>
      <c r="M2334" t="s">
        <v>5</v>
      </c>
      <c r="N2334" t="s">
        <v>6</v>
      </c>
      <c r="O2334">
        <v>1</v>
      </c>
      <c r="P2334" s="1">
        <v>43923.054849537039</v>
      </c>
    </row>
    <row r="2335" spans="1:16" x14ac:dyDescent="0.25">
      <c r="A2335">
        <v>528870</v>
      </c>
      <c r="B2335" t="s">
        <v>0</v>
      </c>
      <c r="C2335" t="s">
        <v>42</v>
      </c>
      <c r="D2335" t="s">
        <v>41</v>
      </c>
      <c r="E2335" t="s">
        <v>13</v>
      </c>
      <c r="F2335" t="s">
        <v>13</v>
      </c>
      <c r="G2335" t="s">
        <v>26</v>
      </c>
      <c r="H2335" s="1">
        <v>43908</v>
      </c>
      <c r="I2335" t="str">
        <f t="shared" si="73"/>
        <v>43908</v>
      </c>
      <c r="J2335" t="str">
        <f t="shared" si="74"/>
        <v>43908KigomaYellow Beans</v>
      </c>
      <c r="K2335">
        <v>99</v>
      </c>
      <c r="L2335">
        <v>90</v>
      </c>
      <c r="M2335" t="s">
        <v>5</v>
      </c>
      <c r="N2335" t="s">
        <v>6</v>
      </c>
      <c r="O2335">
        <v>1</v>
      </c>
      <c r="P2335" s="1">
        <v>43923.054930555554</v>
      </c>
    </row>
    <row r="2336" spans="1:16" x14ac:dyDescent="0.25">
      <c r="A2336">
        <v>528871</v>
      </c>
      <c r="B2336" t="s">
        <v>0</v>
      </c>
      <c r="C2336" t="s">
        <v>45</v>
      </c>
      <c r="D2336" t="s">
        <v>41</v>
      </c>
      <c r="E2336" t="s">
        <v>9</v>
      </c>
      <c r="F2336" t="s">
        <v>17</v>
      </c>
      <c r="G2336" t="s">
        <v>18</v>
      </c>
      <c r="H2336" s="1">
        <v>43908</v>
      </c>
      <c r="I2336" t="str">
        <f t="shared" si="73"/>
        <v>43908</v>
      </c>
      <c r="J2336" t="str">
        <f t="shared" si="74"/>
        <v>43908IringaRed Sorghum</v>
      </c>
      <c r="K2336">
        <v>63</v>
      </c>
      <c r="L2336">
        <v>54</v>
      </c>
      <c r="M2336" t="s">
        <v>5</v>
      </c>
      <c r="N2336" t="s">
        <v>6</v>
      </c>
      <c r="O2336">
        <v>1</v>
      </c>
      <c r="P2336" s="1">
        <v>43923.054930555554</v>
      </c>
    </row>
    <row r="2337" spans="1:16" x14ac:dyDescent="0.25">
      <c r="A2337">
        <v>528876</v>
      </c>
      <c r="B2337" t="s">
        <v>0</v>
      </c>
      <c r="C2337" t="s">
        <v>45</v>
      </c>
      <c r="D2337" t="s">
        <v>41</v>
      </c>
      <c r="E2337" t="s">
        <v>13</v>
      </c>
      <c r="F2337" t="s">
        <v>13</v>
      </c>
      <c r="G2337" t="s">
        <v>28</v>
      </c>
      <c r="H2337" s="1">
        <v>43908</v>
      </c>
      <c r="I2337" t="str">
        <f t="shared" si="73"/>
        <v>43908</v>
      </c>
      <c r="J2337" t="str">
        <f t="shared" si="74"/>
        <v>43908IringaRed Beans</v>
      </c>
      <c r="K2337">
        <v>67</v>
      </c>
      <c r="L2337">
        <v>49</v>
      </c>
      <c r="M2337" t="s">
        <v>5</v>
      </c>
      <c r="N2337" t="s">
        <v>6</v>
      </c>
      <c r="O2337">
        <v>1</v>
      </c>
      <c r="P2337" s="1">
        <v>43923.0549537037</v>
      </c>
    </row>
    <row r="2338" spans="1:16" x14ac:dyDescent="0.25">
      <c r="A2338">
        <v>528877</v>
      </c>
      <c r="B2338" t="s">
        <v>0</v>
      </c>
      <c r="C2338" t="s">
        <v>8</v>
      </c>
      <c r="D2338" t="s">
        <v>7</v>
      </c>
      <c r="E2338" t="s">
        <v>3</v>
      </c>
      <c r="F2338" t="s">
        <v>3</v>
      </c>
      <c r="G2338" t="s">
        <v>4</v>
      </c>
      <c r="H2338" s="1">
        <v>43908</v>
      </c>
      <c r="I2338" t="str">
        <f t="shared" si="73"/>
        <v>43908</v>
      </c>
      <c r="J2338" t="str">
        <f t="shared" si="74"/>
        <v>43908RuhengeriCowpeas</v>
      </c>
      <c r="K2338">
        <v>142</v>
      </c>
      <c r="L2338">
        <v>131</v>
      </c>
      <c r="M2338" t="s">
        <v>5</v>
      </c>
      <c r="N2338" t="s">
        <v>6</v>
      </c>
      <c r="O2338">
        <v>1</v>
      </c>
      <c r="P2338" s="1">
        <v>43923.054965277777</v>
      </c>
    </row>
    <row r="2339" spans="1:16" x14ac:dyDescent="0.25">
      <c r="A2339">
        <v>528885</v>
      </c>
      <c r="B2339" t="s">
        <v>0</v>
      </c>
      <c r="C2339" t="s">
        <v>44</v>
      </c>
      <c r="D2339" t="s">
        <v>41</v>
      </c>
      <c r="E2339" t="s">
        <v>22</v>
      </c>
      <c r="F2339" t="s">
        <v>23</v>
      </c>
      <c r="G2339" t="s">
        <v>23</v>
      </c>
      <c r="H2339" s="1">
        <v>43908</v>
      </c>
      <c r="I2339" t="str">
        <f t="shared" si="73"/>
        <v>43908</v>
      </c>
      <c r="J2339" t="str">
        <f t="shared" si="74"/>
        <v>43908ArushaRice</v>
      </c>
      <c r="K2339">
        <v>90</v>
      </c>
      <c r="L2339">
        <v>85</v>
      </c>
      <c r="M2339" t="s">
        <v>5</v>
      </c>
      <c r="N2339" t="s">
        <v>6</v>
      </c>
      <c r="O2339">
        <v>1</v>
      </c>
      <c r="P2339" s="1">
        <v>43923.055</v>
      </c>
    </row>
    <row r="2340" spans="1:16" x14ac:dyDescent="0.25">
      <c r="A2340">
        <v>528892</v>
      </c>
      <c r="B2340" t="s">
        <v>0</v>
      </c>
      <c r="C2340" t="s">
        <v>42</v>
      </c>
      <c r="D2340" t="s">
        <v>41</v>
      </c>
      <c r="E2340" t="s">
        <v>9</v>
      </c>
      <c r="F2340" t="s">
        <v>17</v>
      </c>
      <c r="G2340" t="s">
        <v>18</v>
      </c>
      <c r="H2340" s="1">
        <v>43908</v>
      </c>
      <c r="I2340" t="str">
        <f t="shared" si="73"/>
        <v>43908</v>
      </c>
      <c r="J2340" t="str">
        <f t="shared" si="74"/>
        <v>43908KigomaRed Sorghum</v>
      </c>
      <c r="K2340">
        <v>99</v>
      </c>
      <c r="L2340">
        <v>90</v>
      </c>
      <c r="M2340" t="s">
        <v>5</v>
      </c>
      <c r="N2340" t="s">
        <v>6</v>
      </c>
      <c r="O2340">
        <v>1</v>
      </c>
      <c r="P2340" s="1">
        <v>43923.055046296293</v>
      </c>
    </row>
    <row r="2341" spans="1:16" x14ac:dyDescent="0.25">
      <c r="A2341">
        <v>528893</v>
      </c>
      <c r="B2341" t="s">
        <v>0</v>
      </c>
      <c r="C2341" t="s">
        <v>16</v>
      </c>
      <c r="D2341" t="s">
        <v>7</v>
      </c>
      <c r="E2341" t="s">
        <v>9</v>
      </c>
      <c r="F2341" t="s">
        <v>20</v>
      </c>
      <c r="G2341" t="s">
        <v>21</v>
      </c>
      <c r="H2341" s="1">
        <v>43908</v>
      </c>
      <c r="I2341" t="str">
        <f t="shared" si="73"/>
        <v>43908</v>
      </c>
      <c r="J2341" t="str">
        <f t="shared" si="74"/>
        <v>43908GicumbiMillet Grain</v>
      </c>
      <c r="K2341">
        <v>76</v>
      </c>
      <c r="L2341">
        <v>71</v>
      </c>
      <c r="M2341" t="s">
        <v>5</v>
      </c>
      <c r="N2341" t="s">
        <v>6</v>
      </c>
      <c r="O2341">
        <v>1</v>
      </c>
      <c r="P2341" s="1">
        <v>43923.055046296293</v>
      </c>
    </row>
    <row r="2342" spans="1:16" x14ac:dyDescent="0.25">
      <c r="A2342">
        <v>528894</v>
      </c>
      <c r="B2342" t="s">
        <v>0</v>
      </c>
      <c r="C2342" t="s">
        <v>16</v>
      </c>
      <c r="D2342" t="s">
        <v>7</v>
      </c>
      <c r="E2342" t="s">
        <v>3</v>
      </c>
      <c r="F2342" t="s">
        <v>3</v>
      </c>
      <c r="G2342" t="s">
        <v>4</v>
      </c>
      <c r="H2342" s="1">
        <v>43908</v>
      </c>
      <c r="I2342" t="str">
        <f t="shared" si="73"/>
        <v>43908</v>
      </c>
      <c r="J2342" t="str">
        <f t="shared" si="74"/>
        <v>43908GicumbiCowpeas</v>
      </c>
      <c r="K2342">
        <v>131</v>
      </c>
      <c r="L2342">
        <v>120</v>
      </c>
      <c r="M2342" t="s">
        <v>5</v>
      </c>
      <c r="N2342" t="s">
        <v>6</v>
      </c>
      <c r="O2342">
        <v>1</v>
      </c>
      <c r="P2342" s="1">
        <v>43923.055069444446</v>
      </c>
    </row>
    <row r="2343" spans="1:16" x14ac:dyDescent="0.25">
      <c r="A2343">
        <v>528896</v>
      </c>
      <c r="B2343" t="s">
        <v>0</v>
      </c>
      <c r="C2343" t="s">
        <v>12</v>
      </c>
      <c r="D2343" t="s">
        <v>11</v>
      </c>
      <c r="E2343" t="s">
        <v>9</v>
      </c>
      <c r="F2343" t="s">
        <v>17</v>
      </c>
      <c r="G2343" t="s">
        <v>18</v>
      </c>
      <c r="H2343" s="1">
        <v>43908</v>
      </c>
      <c r="I2343" t="str">
        <f t="shared" si="73"/>
        <v>43908</v>
      </c>
      <c r="J2343" t="str">
        <f t="shared" si="74"/>
        <v>43908GitegaRed Sorghum</v>
      </c>
      <c r="K2343">
        <v>77</v>
      </c>
      <c r="L2343">
        <v>71</v>
      </c>
      <c r="M2343" t="s">
        <v>5</v>
      </c>
      <c r="N2343" t="s">
        <v>6</v>
      </c>
      <c r="O2343">
        <v>1</v>
      </c>
      <c r="P2343" s="1">
        <v>43923.055069444446</v>
      </c>
    </row>
    <row r="2344" spans="1:16" x14ac:dyDescent="0.25">
      <c r="A2344">
        <v>528914</v>
      </c>
      <c r="B2344" t="s">
        <v>0</v>
      </c>
      <c r="C2344" t="s">
        <v>43</v>
      </c>
      <c r="D2344" t="s">
        <v>41</v>
      </c>
      <c r="E2344" t="s">
        <v>13</v>
      </c>
      <c r="F2344" t="s">
        <v>13</v>
      </c>
      <c r="G2344" t="s">
        <v>26</v>
      </c>
      <c r="H2344" s="1">
        <v>43908</v>
      </c>
      <c r="I2344" t="str">
        <f t="shared" si="73"/>
        <v>43908</v>
      </c>
      <c r="J2344" t="str">
        <f t="shared" si="74"/>
        <v>43908Dar es salaamYellow Beans</v>
      </c>
      <c r="K2344">
        <v>126</v>
      </c>
      <c r="L2344">
        <v>111</v>
      </c>
      <c r="M2344" t="s">
        <v>5</v>
      </c>
      <c r="N2344" t="s">
        <v>6</v>
      </c>
      <c r="O2344">
        <v>1</v>
      </c>
      <c r="P2344" s="1">
        <v>43923.055138888885</v>
      </c>
    </row>
    <row r="2345" spans="1:16" x14ac:dyDescent="0.25">
      <c r="A2345">
        <v>528949</v>
      </c>
      <c r="B2345" t="s">
        <v>0</v>
      </c>
      <c r="C2345" t="s">
        <v>16</v>
      </c>
      <c r="D2345" t="s">
        <v>7</v>
      </c>
      <c r="E2345" t="s">
        <v>22</v>
      </c>
      <c r="F2345" t="s">
        <v>23</v>
      </c>
      <c r="G2345" t="s">
        <v>24</v>
      </c>
      <c r="H2345" s="1">
        <v>43908</v>
      </c>
      <c r="I2345" t="str">
        <f t="shared" si="73"/>
        <v>43908</v>
      </c>
      <c r="J2345" t="str">
        <f t="shared" si="74"/>
        <v>43908GicumbiImported Rice</v>
      </c>
      <c r="K2345">
        <v>142</v>
      </c>
      <c r="L2345">
        <v>131</v>
      </c>
      <c r="M2345" t="s">
        <v>5</v>
      </c>
      <c r="N2345" t="s">
        <v>6</v>
      </c>
      <c r="O2345">
        <v>1</v>
      </c>
      <c r="P2345" s="1">
        <v>43923.055254629631</v>
      </c>
    </row>
    <row r="2346" spans="1:16" x14ac:dyDescent="0.25">
      <c r="A2346">
        <v>528958</v>
      </c>
      <c r="B2346" t="s">
        <v>0</v>
      </c>
      <c r="C2346" t="s">
        <v>42</v>
      </c>
      <c r="D2346" t="s">
        <v>41</v>
      </c>
      <c r="E2346" t="s">
        <v>13</v>
      </c>
      <c r="F2346" t="s">
        <v>13</v>
      </c>
      <c r="G2346" t="s">
        <v>28</v>
      </c>
      <c r="H2346" s="1">
        <v>43908</v>
      </c>
      <c r="I2346" t="str">
        <f t="shared" si="73"/>
        <v>43908</v>
      </c>
      <c r="J2346" t="str">
        <f t="shared" si="74"/>
        <v>43908KigomaRed Beans</v>
      </c>
      <c r="K2346">
        <v>49</v>
      </c>
      <c r="L2346">
        <v>43</v>
      </c>
      <c r="M2346" t="s">
        <v>5</v>
      </c>
      <c r="N2346" t="s">
        <v>6</v>
      </c>
      <c r="O2346">
        <v>1</v>
      </c>
      <c r="P2346" s="1">
        <v>43923.055358796293</v>
      </c>
    </row>
    <row r="2347" spans="1:16" x14ac:dyDescent="0.25">
      <c r="A2347">
        <v>528960</v>
      </c>
      <c r="B2347" t="s">
        <v>0</v>
      </c>
      <c r="C2347" t="s">
        <v>36</v>
      </c>
      <c r="D2347" t="s">
        <v>7</v>
      </c>
      <c r="E2347" t="s">
        <v>9</v>
      </c>
      <c r="F2347" t="s">
        <v>17</v>
      </c>
      <c r="G2347" t="s">
        <v>18</v>
      </c>
      <c r="H2347" s="1">
        <v>43908</v>
      </c>
      <c r="I2347" t="str">
        <f t="shared" si="73"/>
        <v>43908</v>
      </c>
      <c r="J2347" t="str">
        <f t="shared" si="74"/>
        <v>43908KimironkoRed Sorghum</v>
      </c>
      <c r="K2347">
        <v>41</v>
      </c>
      <c r="L2347">
        <v>38</v>
      </c>
      <c r="M2347" t="s">
        <v>5</v>
      </c>
      <c r="N2347" t="s">
        <v>6</v>
      </c>
      <c r="O2347">
        <v>1</v>
      </c>
      <c r="P2347" s="1">
        <v>43923.05537037037</v>
      </c>
    </row>
    <row r="2348" spans="1:16" x14ac:dyDescent="0.25">
      <c r="A2348">
        <v>528989</v>
      </c>
      <c r="B2348" t="s">
        <v>0</v>
      </c>
      <c r="C2348" t="s">
        <v>35</v>
      </c>
      <c r="D2348" t="s">
        <v>11</v>
      </c>
      <c r="E2348" t="s">
        <v>9</v>
      </c>
      <c r="F2348" t="s">
        <v>10</v>
      </c>
      <c r="G2348" t="s">
        <v>10</v>
      </c>
      <c r="H2348" s="1">
        <v>43908</v>
      </c>
      <c r="I2348" t="str">
        <f t="shared" si="73"/>
        <v>43908</v>
      </c>
      <c r="J2348" t="str">
        <f t="shared" si="74"/>
        <v>43908NgoziWheat</v>
      </c>
      <c r="K2348">
        <v>82</v>
      </c>
      <c r="L2348">
        <v>79</v>
      </c>
      <c r="M2348" t="s">
        <v>5</v>
      </c>
      <c r="N2348" t="s">
        <v>6</v>
      </c>
      <c r="O2348">
        <v>1</v>
      </c>
      <c r="P2348" s="1">
        <v>43923.05568287037</v>
      </c>
    </row>
    <row r="2349" spans="1:16" x14ac:dyDescent="0.25">
      <c r="A2349">
        <v>529002</v>
      </c>
      <c r="B2349" t="s">
        <v>0</v>
      </c>
      <c r="C2349" t="s">
        <v>19</v>
      </c>
      <c r="D2349" t="s">
        <v>11</v>
      </c>
      <c r="E2349" t="s">
        <v>13</v>
      </c>
      <c r="F2349" t="s">
        <v>13</v>
      </c>
      <c r="G2349" t="s">
        <v>28</v>
      </c>
      <c r="H2349" s="1">
        <v>43908</v>
      </c>
      <c r="I2349" t="str">
        <f t="shared" si="73"/>
        <v>43908</v>
      </c>
      <c r="J2349" t="str">
        <f t="shared" si="74"/>
        <v>43908KoberoRed Beans</v>
      </c>
      <c r="K2349">
        <v>60</v>
      </c>
      <c r="L2349">
        <v>55</v>
      </c>
      <c r="M2349" t="s">
        <v>5</v>
      </c>
      <c r="N2349" t="s">
        <v>6</v>
      </c>
      <c r="O2349">
        <v>1</v>
      </c>
      <c r="P2349" s="1">
        <v>43923.055787037039</v>
      </c>
    </row>
    <row r="2350" spans="1:16" x14ac:dyDescent="0.25">
      <c r="A2350">
        <v>529021</v>
      </c>
      <c r="B2350" t="s">
        <v>0</v>
      </c>
      <c r="C2350" t="s">
        <v>43</v>
      </c>
      <c r="D2350" t="s">
        <v>41</v>
      </c>
      <c r="E2350" t="s">
        <v>13</v>
      </c>
      <c r="F2350" t="s">
        <v>13</v>
      </c>
      <c r="G2350" t="s">
        <v>14</v>
      </c>
      <c r="H2350" s="1">
        <v>43908</v>
      </c>
      <c r="I2350" t="str">
        <f t="shared" si="73"/>
        <v>43908</v>
      </c>
      <c r="J2350" t="str">
        <f t="shared" si="74"/>
        <v>43908Dar es salaamMixed Beans</v>
      </c>
      <c r="K2350">
        <v>99</v>
      </c>
      <c r="L2350">
        <v>90</v>
      </c>
      <c r="M2350" t="s">
        <v>5</v>
      </c>
      <c r="N2350" t="s">
        <v>6</v>
      </c>
      <c r="O2350">
        <v>1</v>
      </c>
      <c r="P2350" s="1">
        <v>43923.055914351855</v>
      </c>
    </row>
    <row r="2351" spans="1:16" x14ac:dyDescent="0.25">
      <c r="A2351">
        <v>529057</v>
      </c>
      <c r="B2351" t="s">
        <v>0</v>
      </c>
      <c r="C2351" t="s">
        <v>19</v>
      </c>
      <c r="D2351" t="s">
        <v>11</v>
      </c>
      <c r="E2351" t="s">
        <v>29</v>
      </c>
      <c r="F2351" t="s">
        <v>30</v>
      </c>
      <c r="G2351" t="s">
        <v>31</v>
      </c>
      <c r="H2351" s="1">
        <v>43908</v>
      </c>
      <c r="I2351" t="str">
        <f t="shared" si="73"/>
        <v>43908</v>
      </c>
      <c r="J2351" t="str">
        <f t="shared" si="74"/>
        <v>43908KoberoDry Maize</v>
      </c>
      <c r="K2351">
        <v>33</v>
      </c>
      <c r="L2351">
        <v>30</v>
      </c>
      <c r="M2351" t="s">
        <v>5</v>
      </c>
      <c r="N2351" t="s">
        <v>6</v>
      </c>
      <c r="O2351">
        <v>1</v>
      </c>
      <c r="P2351" s="1">
        <v>43923.056145833332</v>
      </c>
    </row>
    <row r="2352" spans="1:16" x14ac:dyDescent="0.25">
      <c r="A2352">
        <v>529067</v>
      </c>
      <c r="B2352" t="s">
        <v>0</v>
      </c>
      <c r="C2352" t="s">
        <v>12</v>
      </c>
      <c r="D2352" t="s">
        <v>11</v>
      </c>
      <c r="E2352" t="s">
        <v>9</v>
      </c>
      <c r="F2352" t="s">
        <v>10</v>
      </c>
      <c r="G2352" t="s">
        <v>10</v>
      </c>
      <c r="H2352" s="1">
        <v>43908</v>
      </c>
      <c r="I2352" t="str">
        <f t="shared" si="73"/>
        <v>43908</v>
      </c>
      <c r="J2352" t="str">
        <f t="shared" si="74"/>
        <v>43908GitegaWheat</v>
      </c>
      <c r="K2352">
        <v>82</v>
      </c>
      <c r="L2352">
        <v>77</v>
      </c>
      <c r="M2352" t="s">
        <v>5</v>
      </c>
      <c r="N2352" t="s">
        <v>6</v>
      </c>
      <c r="O2352">
        <v>1</v>
      </c>
      <c r="P2352" s="1">
        <v>43923.056273148148</v>
      </c>
    </row>
    <row r="2353" spans="1:16" x14ac:dyDescent="0.25">
      <c r="A2353">
        <v>529068</v>
      </c>
      <c r="B2353" t="s">
        <v>0</v>
      </c>
      <c r="C2353" t="s">
        <v>8</v>
      </c>
      <c r="D2353" t="s">
        <v>7</v>
      </c>
      <c r="E2353" t="s">
        <v>9</v>
      </c>
      <c r="F2353" t="s">
        <v>10</v>
      </c>
      <c r="G2353" t="s">
        <v>10</v>
      </c>
      <c r="H2353" s="1">
        <v>43908</v>
      </c>
      <c r="I2353" t="str">
        <f t="shared" si="73"/>
        <v>43908</v>
      </c>
      <c r="J2353" t="str">
        <f t="shared" si="74"/>
        <v>43908RuhengeriWheat</v>
      </c>
      <c r="K2353">
        <v>71</v>
      </c>
      <c r="L2353">
        <v>68</v>
      </c>
      <c r="M2353" t="s">
        <v>5</v>
      </c>
      <c r="N2353" t="s">
        <v>6</v>
      </c>
      <c r="O2353">
        <v>1</v>
      </c>
      <c r="P2353" s="1">
        <v>43923.056273148148</v>
      </c>
    </row>
    <row r="2354" spans="1:16" x14ac:dyDescent="0.25">
      <c r="A2354">
        <v>529071</v>
      </c>
      <c r="B2354" t="s">
        <v>0</v>
      </c>
      <c r="C2354" t="s">
        <v>45</v>
      </c>
      <c r="D2354" t="s">
        <v>41</v>
      </c>
      <c r="E2354" t="s">
        <v>3</v>
      </c>
      <c r="F2354" t="s">
        <v>3</v>
      </c>
      <c r="G2354" t="s">
        <v>4</v>
      </c>
      <c r="H2354" s="1">
        <v>43908</v>
      </c>
      <c r="I2354" t="str">
        <f t="shared" si="73"/>
        <v>43908</v>
      </c>
      <c r="J2354" t="str">
        <f t="shared" si="74"/>
        <v>43908IringaCowpeas</v>
      </c>
      <c r="K2354">
        <v>67</v>
      </c>
      <c r="L2354">
        <v>58</v>
      </c>
      <c r="M2354" t="s">
        <v>5</v>
      </c>
      <c r="N2354" t="s">
        <v>6</v>
      </c>
      <c r="O2354">
        <v>1</v>
      </c>
      <c r="P2354" s="1">
        <v>43923.056296296294</v>
      </c>
    </row>
    <row r="2355" spans="1:16" x14ac:dyDescent="0.25">
      <c r="A2355">
        <v>529089</v>
      </c>
      <c r="B2355" t="s">
        <v>0</v>
      </c>
      <c r="C2355" t="s">
        <v>43</v>
      </c>
      <c r="D2355" t="s">
        <v>41</v>
      </c>
      <c r="E2355" t="s">
        <v>3</v>
      </c>
      <c r="F2355" t="s">
        <v>3</v>
      </c>
      <c r="G2355" t="s">
        <v>4</v>
      </c>
      <c r="H2355" s="1">
        <v>43908</v>
      </c>
      <c r="I2355" t="str">
        <f t="shared" si="73"/>
        <v>43908</v>
      </c>
      <c r="J2355" t="str">
        <f t="shared" si="74"/>
        <v>43908Dar es salaamCowpeas</v>
      </c>
      <c r="K2355">
        <v>81</v>
      </c>
      <c r="L2355">
        <v>72</v>
      </c>
      <c r="M2355" t="s">
        <v>5</v>
      </c>
      <c r="N2355" t="s">
        <v>6</v>
      </c>
      <c r="O2355">
        <v>1</v>
      </c>
      <c r="P2355" s="1">
        <v>43923.05636574074</v>
      </c>
    </row>
    <row r="2356" spans="1:16" x14ac:dyDescent="0.25">
      <c r="A2356">
        <v>529092</v>
      </c>
      <c r="B2356" t="s">
        <v>0</v>
      </c>
      <c r="C2356" t="s">
        <v>43</v>
      </c>
      <c r="D2356" t="s">
        <v>41</v>
      </c>
      <c r="E2356" t="s">
        <v>22</v>
      </c>
      <c r="F2356" t="s">
        <v>23</v>
      </c>
      <c r="G2356" t="s">
        <v>23</v>
      </c>
      <c r="H2356" s="1">
        <v>43908</v>
      </c>
      <c r="I2356" t="str">
        <f t="shared" si="73"/>
        <v>43908</v>
      </c>
      <c r="J2356" t="str">
        <f t="shared" si="74"/>
        <v>43908Dar es salaamRice</v>
      </c>
      <c r="K2356">
        <v>108</v>
      </c>
      <c r="L2356">
        <v>103</v>
      </c>
      <c r="M2356" t="s">
        <v>5</v>
      </c>
      <c r="N2356" t="s">
        <v>6</v>
      </c>
      <c r="O2356">
        <v>1</v>
      </c>
      <c r="P2356" s="1">
        <v>43923.056388888886</v>
      </c>
    </row>
    <row r="2357" spans="1:16" x14ac:dyDescent="0.25">
      <c r="A2357">
        <v>529097</v>
      </c>
      <c r="B2357" t="s">
        <v>0</v>
      </c>
      <c r="C2357" t="s">
        <v>12</v>
      </c>
      <c r="D2357" t="s">
        <v>11</v>
      </c>
      <c r="E2357" t="s">
        <v>22</v>
      </c>
      <c r="F2357" t="s">
        <v>23</v>
      </c>
      <c r="G2357" t="s">
        <v>24</v>
      </c>
      <c r="H2357" s="1">
        <v>43908</v>
      </c>
      <c r="I2357" t="str">
        <f t="shared" si="73"/>
        <v>43908</v>
      </c>
      <c r="J2357" t="str">
        <f t="shared" si="74"/>
        <v>43908GitegaImported Rice</v>
      </c>
      <c r="K2357">
        <v>137</v>
      </c>
      <c r="L2357">
        <v>132</v>
      </c>
      <c r="M2357" t="s">
        <v>5</v>
      </c>
      <c r="N2357" t="s">
        <v>6</v>
      </c>
      <c r="O2357">
        <v>1</v>
      </c>
      <c r="P2357" s="1">
        <v>43923.056458333333</v>
      </c>
    </row>
    <row r="2358" spans="1:16" x14ac:dyDescent="0.25">
      <c r="A2358">
        <v>529105</v>
      </c>
      <c r="B2358" t="s">
        <v>0</v>
      </c>
      <c r="C2358" t="s">
        <v>42</v>
      </c>
      <c r="D2358" t="s">
        <v>41</v>
      </c>
      <c r="E2358" t="s">
        <v>13</v>
      </c>
      <c r="F2358" t="s">
        <v>13</v>
      </c>
      <c r="G2358" t="s">
        <v>14</v>
      </c>
      <c r="H2358" s="1">
        <v>43908</v>
      </c>
      <c r="I2358" t="str">
        <f t="shared" si="73"/>
        <v>43908</v>
      </c>
      <c r="J2358" t="str">
        <f t="shared" si="74"/>
        <v>43908KigomaMixed Beans</v>
      </c>
      <c r="K2358">
        <v>63</v>
      </c>
      <c r="L2358">
        <v>54</v>
      </c>
      <c r="M2358" t="s">
        <v>5</v>
      </c>
      <c r="N2358" t="s">
        <v>6</v>
      </c>
      <c r="O2358">
        <v>1</v>
      </c>
      <c r="P2358" s="1">
        <v>43923.056493055556</v>
      </c>
    </row>
    <row r="2359" spans="1:16" x14ac:dyDescent="0.25">
      <c r="A2359">
        <v>529128</v>
      </c>
      <c r="B2359" t="s">
        <v>0</v>
      </c>
      <c r="C2359" t="s">
        <v>19</v>
      </c>
      <c r="D2359" t="s">
        <v>11</v>
      </c>
      <c r="E2359" t="s">
        <v>9</v>
      </c>
      <c r="F2359" t="s">
        <v>20</v>
      </c>
      <c r="G2359" t="s">
        <v>21</v>
      </c>
      <c r="H2359" s="1">
        <v>43908</v>
      </c>
      <c r="I2359" t="str">
        <f t="shared" si="73"/>
        <v>43908</v>
      </c>
      <c r="J2359" t="str">
        <f t="shared" si="74"/>
        <v>43908KoberoMillet Grain</v>
      </c>
      <c r="K2359">
        <v>71</v>
      </c>
      <c r="L2359">
        <v>66</v>
      </c>
      <c r="M2359" t="s">
        <v>5</v>
      </c>
      <c r="N2359" t="s">
        <v>6</v>
      </c>
      <c r="O2359">
        <v>1</v>
      </c>
      <c r="P2359" s="1">
        <v>43923.056655092594</v>
      </c>
    </row>
    <row r="2360" spans="1:16" x14ac:dyDescent="0.25">
      <c r="A2360">
        <v>529138</v>
      </c>
      <c r="B2360" t="s">
        <v>0</v>
      </c>
      <c r="C2360" t="s">
        <v>8</v>
      </c>
      <c r="D2360" t="s">
        <v>7</v>
      </c>
      <c r="E2360" t="s">
        <v>13</v>
      </c>
      <c r="F2360" t="s">
        <v>13</v>
      </c>
      <c r="G2360" t="s">
        <v>26</v>
      </c>
      <c r="H2360" s="1">
        <v>43908</v>
      </c>
      <c r="I2360" t="str">
        <f t="shared" si="73"/>
        <v>43908</v>
      </c>
      <c r="J2360" t="str">
        <f t="shared" si="74"/>
        <v>43908RuhengeriYellow Beans</v>
      </c>
      <c r="K2360">
        <v>82</v>
      </c>
      <c r="L2360">
        <v>76</v>
      </c>
      <c r="M2360" t="s">
        <v>5</v>
      </c>
      <c r="N2360" t="s">
        <v>6</v>
      </c>
      <c r="O2360">
        <v>1</v>
      </c>
      <c r="P2360" s="1">
        <v>43923.05673611111</v>
      </c>
    </row>
    <row r="2361" spans="1:16" x14ac:dyDescent="0.25">
      <c r="A2361">
        <v>529140</v>
      </c>
      <c r="B2361" t="s">
        <v>0</v>
      </c>
      <c r="C2361" t="s">
        <v>12</v>
      </c>
      <c r="D2361" t="s">
        <v>11</v>
      </c>
      <c r="E2361" t="s">
        <v>3</v>
      </c>
      <c r="F2361" t="s">
        <v>3</v>
      </c>
      <c r="G2361" t="s">
        <v>15</v>
      </c>
      <c r="H2361" s="1">
        <v>43908</v>
      </c>
      <c r="I2361" t="str">
        <f t="shared" si="73"/>
        <v>43908</v>
      </c>
      <c r="J2361" t="str">
        <f t="shared" si="74"/>
        <v>43908GitegaGreen Peas</v>
      </c>
      <c r="K2361">
        <v>175</v>
      </c>
      <c r="L2361">
        <v>164</v>
      </c>
      <c r="M2361" t="s">
        <v>5</v>
      </c>
      <c r="N2361" t="s">
        <v>6</v>
      </c>
      <c r="O2361">
        <v>1</v>
      </c>
      <c r="P2361" s="1">
        <v>43923.056747685187</v>
      </c>
    </row>
    <row r="2362" spans="1:16" x14ac:dyDescent="0.25">
      <c r="A2362">
        <v>529151</v>
      </c>
      <c r="B2362" t="s">
        <v>0</v>
      </c>
      <c r="C2362" t="s">
        <v>44</v>
      </c>
      <c r="D2362" t="s">
        <v>41</v>
      </c>
      <c r="E2362" t="s">
        <v>13</v>
      </c>
      <c r="F2362" t="s">
        <v>13</v>
      </c>
      <c r="G2362" t="s">
        <v>28</v>
      </c>
      <c r="H2362" s="1">
        <v>43908</v>
      </c>
      <c r="I2362" t="str">
        <f t="shared" si="73"/>
        <v>43908</v>
      </c>
      <c r="J2362" t="str">
        <f t="shared" si="74"/>
        <v>43908ArushaRed Beans</v>
      </c>
      <c r="K2362">
        <v>67</v>
      </c>
      <c r="L2362">
        <v>63</v>
      </c>
      <c r="M2362" t="s">
        <v>5</v>
      </c>
      <c r="N2362" t="s">
        <v>6</v>
      </c>
      <c r="O2362">
        <v>1</v>
      </c>
      <c r="P2362" s="1">
        <v>43923.056793981479</v>
      </c>
    </row>
    <row r="2363" spans="1:16" x14ac:dyDescent="0.25">
      <c r="A2363">
        <v>529152</v>
      </c>
      <c r="B2363" t="s">
        <v>0</v>
      </c>
      <c r="C2363" t="s">
        <v>12</v>
      </c>
      <c r="D2363" t="s">
        <v>11</v>
      </c>
      <c r="E2363" t="s">
        <v>3</v>
      </c>
      <c r="F2363" t="s">
        <v>3</v>
      </c>
      <c r="G2363" t="s">
        <v>39</v>
      </c>
      <c r="H2363" s="1">
        <v>43908</v>
      </c>
      <c r="I2363" t="str">
        <f t="shared" si="73"/>
        <v>43908</v>
      </c>
      <c r="J2363" t="str">
        <f t="shared" si="74"/>
        <v>43908GitegaDry Peas</v>
      </c>
      <c r="K2363">
        <v>159</v>
      </c>
      <c r="L2363">
        <v>153</v>
      </c>
      <c r="M2363" t="s">
        <v>5</v>
      </c>
      <c r="N2363" t="s">
        <v>6</v>
      </c>
      <c r="O2363">
        <v>1</v>
      </c>
      <c r="P2363" s="1">
        <v>43923.056805555556</v>
      </c>
    </row>
    <row r="2364" spans="1:16" x14ac:dyDescent="0.25">
      <c r="A2364">
        <v>529158</v>
      </c>
      <c r="B2364" t="s">
        <v>0</v>
      </c>
      <c r="C2364" t="s">
        <v>27</v>
      </c>
      <c r="D2364" t="s">
        <v>11</v>
      </c>
      <c r="E2364" t="s">
        <v>9</v>
      </c>
      <c r="F2364" t="s">
        <v>20</v>
      </c>
      <c r="G2364" t="s">
        <v>21</v>
      </c>
      <c r="H2364" s="1">
        <v>43908</v>
      </c>
      <c r="I2364" t="str">
        <f t="shared" si="73"/>
        <v>43908</v>
      </c>
      <c r="J2364" t="str">
        <f t="shared" si="74"/>
        <v>43908BujumburaMillet Grain</v>
      </c>
      <c r="K2364">
        <v>88</v>
      </c>
      <c r="L2364">
        <v>82</v>
      </c>
      <c r="M2364" t="s">
        <v>5</v>
      </c>
      <c r="N2364" t="s">
        <v>6</v>
      </c>
      <c r="O2364">
        <v>1</v>
      </c>
      <c r="P2364" s="1">
        <v>43923.056840277779</v>
      </c>
    </row>
    <row r="2365" spans="1:16" x14ac:dyDescent="0.25">
      <c r="A2365">
        <v>529160</v>
      </c>
      <c r="B2365" t="s">
        <v>0</v>
      </c>
      <c r="C2365" t="s">
        <v>42</v>
      </c>
      <c r="D2365" t="s">
        <v>41</v>
      </c>
      <c r="E2365" t="s">
        <v>9</v>
      </c>
      <c r="F2365" t="s">
        <v>10</v>
      </c>
      <c r="G2365" t="s">
        <v>10</v>
      </c>
      <c r="H2365" s="1">
        <v>43908</v>
      </c>
      <c r="I2365" t="str">
        <f t="shared" si="73"/>
        <v>43908</v>
      </c>
      <c r="J2365" t="str">
        <f t="shared" si="74"/>
        <v>43908KigomaWheat</v>
      </c>
      <c r="K2365">
        <v>76</v>
      </c>
      <c r="L2365">
        <v>67</v>
      </c>
      <c r="M2365" t="s">
        <v>5</v>
      </c>
      <c r="N2365" t="s">
        <v>6</v>
      </c>
      <c r="O2365">
        <v>1</v>
      </c>
      <c r="P2365" s="1">
        <v>43923.056840277779</v>
      </c>
    </row>
    <row r="2366" spans="1:16" x14ac:dyDescent="0.25">
      <c r="A2366">
        <v>529167</v>
      </c>
      <c r="B2366" t="s">
        <v>0</v>
      </c>
      <c r="C2366" t="s">
        <v>45</v>
      </c>
      <c r="D2366" t="s">
        <v>41</v>
      </c>
      <c r="E2366" t="s">
        <v>13</v>
      </c>
      <c r="F2366" t="s">
        <v>13</v>
      </c>
      <c r="G2366" t="s">
        <v>26</v>
      </c>
      <c r="H2366" s="1">
        <v>43908</v>
      </c>
      <c r="I2366" t="str">
        <f t="shared" si="73"/>
        <v>43908</v>
      </c>
      <c r="J2366" t="str">
        <f t="shared" si="74"/>
        <v>43908IringaYellow Beans</v>
      </c>
      <c r="K2366">
        <v>103</v>
      </c>
      <c r="L2366">
        <v>99</v>
      </c>
      <c r="M2366" t="s">
        <v>5</v>
      </c>
      <c r="N2366" t="s">
        <v>6</v>
      </c>
      <c r="O2366">
        <v>1</v>
      </c>
      <c r="P2366" s="1">
        <v>43923.056886574072</v>
      </c>
    </row>
    <row r="2367" spans="1:16" x14ac:dyDescent="0.25">
      <c r="A2367">
        <v>529173</v>
      </c>
      <c r="B2367" t="s">
        <v>0</v>
      </c>
      <c r="C2367" t="s">
        <v>8</v>
      </c>
      <c r="D2367" t="s">
        <v>7</v>
      </c>
      <c r="E2367" t="s">
        <v>13</v>
      </c>
      <c r="F2367" t="s">
        <v>13</v>
      </c>
      <c r="G2367" t="s">
        <v>28</v>
      </c>
      <c r="H2367" s="1">
        <v>43908</v>
      </c>
      <c r="I2367" t="str">
        <f t="shared" si="73"/>
        <v>43908</v>
      </c>
      <c r="J2367" t="str">
        <f t="shared" si="74"/>
        <v>43908RuhengeriRed Beans</v>
      </c>
      <c r="K2367">
        <v>82</v>
      </c>
      <c r="L2367">
        <v>76</v>
      </c>
      <c r="M2367" t="s">
        <v>5</v>
      </c>
      <c r="N2367" t="s">
        <v>6</v>
      </c>
      <c r="O2367">
        <v>1</v>
      </c>
      <c r="P2367" s="1">
        <v>43923.056932870371</v>
      </c>
    </row>
    <row r="2368" spans="1:16" x14ac:dyDescent="0.25">
      <c r="A2368">
        <v>529177</v>
      </c>
      <c r="B2368" t="s">
        <v>0</v>
      </c>
      <c r="C2368" t="s">
        <v>27</v>
      </c>
      <c r="D2368" t="s">
        <v>11</v>
      </c>
      <c r="E2368" t="s">
        <v>13</v>
      </c>
      <c r="F2368" t="s">
        <v>13</v>
      </c>
      <c r="G2368" t="s">
        <v>26</v>
      </c>
      <c r="H2368" s="1">
        <v>43908</v>
      </c>
      <c r="I2368" t="str">
        <f t="shared" si="73"/>
        <v>43908</v>
      </c>
      <c r="J2368" t="str">
        <f t="shared" si="74"/>
        <v>43908BujumburaYellow Beans</v>
      </c>
      <c r="K2368">
        <v>110</v>
      </c>
      <c r="L2368">
        <v>104</v>
      </c>
      <c r="M2368" t="s">
        <v>5</v>
      </c>
      <c r="N2368" t="s">
        <v>6</v>
      </c>
      <c r="O2368">
        <v>1</v>
      </c>
      <c r="P2368" s="1">
        <v>43923.056990740741</v>
      </c>
    </row>
    <row r="2369" spans="1:16" x14ac:dyDescent="0.25">
      <c r="A2369">
        <v>529184</v>
      </c>
      <c r="B2369" t="s">
        <v>0</v>
      </c>
      <c r="C2369" t="s">
        <v>35</v>
      </c>
      <c r="D2369" t="s">
        <v>11</v>
      </c>
      <c r="E2369" t="s">
        <v>9</v>
      </c>
      <c r="F2369" t="s">
        <v>17</v>
      </c>
      <c r="G2369" t="s">
        <v>18</v>
      </c>
      <c r="H2369" s="1">
        <v>43908</v>
      </c>
      <c r="I2369" t="str">
        <f t="shared" si="73"/>
        <v>43908</v>
      </c>
      <c r="J2369" t="str">
        <f t="shared" si="74"/>
        <v>43908NgoziRed Sorghum</v>
      </c>
      <c r="K2369">
        <v>71</v>
      </c>
      <c r="L2369">
        <v>69</v>
      </c>
      <c r="M2369" t="s">
        <v>5</v>
      </c>
      <c r="N2369" t="s">
        <v>6</v>
      </c>
      <c r="O2369">
        <v>1</v>
      </c>
      <c r="P2369" s="1">
        <v>43923.057083333333</v>
      </c>
    </row>
    <row r="2370" spans="1:16" x14ac:dyDescent="0.25">
      <c r="A2370">
        <v>529187</v>
      </c>
      <c r="B2370" t="s">
        <v>0</v>
      </c>
      <c r="C2370" t="s">
        <v>36</v>
      </c>
      <c r="D2370" t="s">
        <v>7</v>
      </c>
      <c r="E2370" t="s">
        <v>22</v>
      </c>
      <c r="F2370" t="s">
        <v>23</v>
      </c>
      <c r="G2370" t="s">
        <v>23</v>
      </c>
      <c r="H2370" s="1">
        <v>43908</v>
      </c>
      <c r="I2370" t="str">
        <f t="shared" ref="I2370:I2433" si="75">LEFT(H2370,10)</f>
        <v>43908</v>
      </c>
      <c r="J2370" t="str">
        <f t="shared" si="74"/>
        <v>43908KimironkoRice</v>
      </c>
      <c r="K2370">
        <v>98</v>
      </c>
      <c r="L2370">
        <v>93</v>
      </c>
      <c r="M2370" t="s">
        <v>5</v>
      </c>
      <c r="N2370" t="s">
        <v>6</v>
      </c>
      <c r="O2370">
        <v>1</v>
      </c>
      <c r="P2370" s="1">
        <v>43923.057118055556</v>
      </c>
    </row>
    <row r="2371" spans="1:16" x14ac:dyDescent="0.25">
      <c r="A2371">
        <v>529198</v>
      </c>
      <c r="B2371" t="s">
        <v>0</v>
      </c>
      <c r="C2371" t="s">
        <v>36</v>
      </c>
      <c r="D2371" t="s">
        <v>7</v>
      </c>
      <c r="E2371" t="s">
        <v>9</v>
      </c>
      <c r="F2371" t="s">
        <v>20</v>
      </c>
      <c r="G2371" t="s">
        <v>21</v>
      </c>
      <c r="H2371" s="1">
        <v>43908</v>
      </c>
      <c r="I2371" t="str">
        <f t="shared" si="75"/>
        <v>43908</v>
      </c>
      <c r="J2371" t="str">
        <f t="shared" si="74"/>
        <v>43908KimironkoMillet Grain</v>
      </c>
      <c r="K2371">
        <v>87</v>
      </c>
      <c r="L2371">
        <v>82</v>
      </c>
      <c r="M2371" t="s">
        <v>5</v>
      </c>
      <c r="N2371" t="s">
        <v>6</v>
      </c>
      <c r="O2371">
        <v>1</v>
      </c>
      <c r="P2371" s="1">
        <v>43923.057256944441</v>
      </c>
    </row>
    <row r="2372" spans="1:16" x14ac:dyDescent="0.25">
      <c r="A2372">
        <v>529199</v>
      </c>
      <c r="B2372" t="s">
        <v>0</v>
      </c>
      <c r="C2372" t="s">
        <v>35</v>
      </c>
      <c r="D2372" t="s">
        <v>11</v>
      </c>
      <c r="E2372" t="s">
        <v>13</v>
      </c>
      <c r="F2372" t="s">
        <v>13</v>
      </c>
      <c r="G2372" t="s">
        <v>26</v>
      </c>
      <c r="H2372" s="1">
        <v>43908</v>
      </c>
      <c r="I2372" t="str">
        <f t="shared" si="75"/>
        <v>43908</v>
      </c>
      <c r="J2372" t="str">
        <f t="shared" si="74"/>
        <v>43908NgoziYellow Beans</v>
      </c>
      <c r="K2372">
        <v>121</v>
      </c>
      <c r="L2372">
        <v>115</v>
      </c>
      <c r="M2372" t="s">
        <v>5</v>
      </c>
      <c r="N2372" t="s">
        <v>6</v>
      </c>
      <c r="O2372">
        <v>1</v>
      </c>
      <c r="P2372" s="1">
        <v>43923.057303240741</v>
      </c>
    </row>
    <row r="2373" spans="1:16" x14ac:dyDescent="0.25">
      <c r="A2373">
        <v>529209</v>
      </c>
      <c r="B2373" t="s">
        <v>0</v>
      </c>
      <c r="C2373" t="s">
        <v>36</v>
      </c>
      <c r="D2373" t="s">
        <v>7</v>
      </c>
      <c r="E2373" t="s">
        <v>13</v>
      </c>
      <c r="F2373" t="s">
        <v>13</v>
      </c>
      <c r="G2373" t="s">
        <v>40</v>
      </c>
      <c r="H2373" s="1">
        <v>43908</v>
      </c>
      <c r="I2373" t="str">
        <f t="shared" si="75"/>
        <v>43908</v>
      </c>
      <c r="J2373" t="str">
        <f t="shared" si="74"/>
        <v>43908KimironkoBlack Beans (Dolichos)</v>
      </c>
      <c r="K2373">
        <v>142</v>
      </c>
      <c r="L2373">
        <v>131</v>
      </c>
      <c r="M2373" t="s">
        <v>5</v>
      </c>
      <c r="N2373" t="s">
        <v>6</v>
      </c>
      <c r="O2373">
        <v>1</v>
      </c>
      <c r="P2373" s="1">
        <v>43923.057384259257</v>
      </c>
    </row>
    <row r="2374" spans="1:16" x14ac:dyDescent="0.25">
      <c r="A2374">
        <v>529212</v>
      </c>
      <c r="B2374" t="s">
        <v>0</v>
      </c>
      <c r="C2374" t="s">
        <v>35</v>
      </c>
      <c r="D2374" t="s">
        <v>11</v>
      </c>
      <c r="E2374" t="s">
        <v>3</v>
      </c>
      <c r="F2374" t="s">
        <v>3</v>
      </c>
      <c r="G2374" t="s">
        <v>15</v>
      </c>
      <c r="H2374" s="1">
        <v>43908</v>
      </c>
      <c r="I2374" t="str">
        <f t="shared" si="75"/>
        <v>43908</v>
      </c>
      <c r="J2374" t="str">
        <f t="shared" si="74"/>
        <v>43908NgoziGreen Peas</v>
      </c>
      <c r="K2374">
        <v>153</v>
      </c>
      <c r="L2374">
        <v>148</v>
      </c>
      <c r="M2374" t="s">
        <v>5</v>
      </c>
      <c r="N2374" t="s">
        <v>6</v>
      </c>
      <c r="O2374">
        <v>1</v>
      </c>
      <c r="P2374" s="1">
        <v>43923.057395833333</v>
      </c>
    </row>
    <row r="2375" spans="1:16" x14ac:dyDescent="0.25">
      <c r="A2375">
        <v>529216</v>
      </c>
      <c r="B2375" t="s">
        <v>0</v>
      </c>
      <c r="C2375" t="s">
        <v>16</v>
      </c>
      <c r="D2375" t="s">
        <v>7</v>
      </c>
      <c r="E2375" t="s">
        <v>9</v>
      </c>
      <c r="F2375" t="s">
        <v>10</v>
      </c>
      <c r="G2375" t="s">
        <v>10</v>
      </c>
      <c r="H2375" s="1">
        <v>43908</v>
      </c>
      <c r="I2375" t="str">
        <f t="shared" si="75"/>
        <v>43908</v>
      </c>
      <c r="J2375" t="str">
        <f t="shared" si="74"/>
        <v>43908GicumbiWheat</v>
      </c>
      <c r="K2375">
        <v>74</v>
      </c>
      <c r="L2375">
        <v>71</v>
      </c>
      <c r="M2375" t="s">
        <v>5</v>
      </c>
      <c r="N2375" t="s">
        <v>6</v>
      </c>
      <c r="O2375">
        <v>1</v>
      </c>
      <c r="P2375" s="1">
        <v>43923.057453703703</v>
      </c>
    </row>
    <row r="2376" spans="1:16" x14ac:dyDescent="0.25">
      <c r="A2376">
        <v>529218</v>
      </c>
      <c r="B2376" t="s">
        <v>0</v>
      </c>
      <c r="C2376" t="s">
        <v>35</v>
      </c>
      <c r="D2376" t="s">
        <v>11</v>
      </c>
      <c r="E2376" t="s">
        <v>9</v>
      </c>
      <c r="F2376" t="s">
        <v>20</v>
      </c>
      <c r="G2376" t="s">
        <v>21</v>
      </c>
      <c r="H2376" s="1">
        <v>43908</v>
      </c>
      <c r="I2376" t="str">
        <f t="shared" si="75"/>
        <v>43908</v>
      </c>
      <c r="J2376" t="str">
        <f t="shared" si="74"/>
        <v>43908NgoziMillet Grain</v>
      </c>
      <c r="K2376">
        <v>77</v>
      </c>
      <c r="L2376">
        <v>74</v>
      </c>
      <c r="M2376" t="s">
        <v>5</v>
      </c>
      <c r="N2376" t="s">
        <v>6</v>
      </c>
      <c r="O2376">
        <v>1</v>
      </c>
      <c r="P2376" s="1">
        <v>43923.057453703703</v>
      </c>
    </row>
    <row r="2377" spans="1:16" x14ac:dyDescent="0.25">
      <c r="A2377">
        <v>529225</v>
      </c>
      <c r="B2377" t="s">
        <v>0</v>
      </c>
      <c r="C2377" t="s">
        <v>54</v>
      </c>
      <c r="D2377" t="s">
        <v>46</v>
      </c>
      <c r="E2377" t="s">
        <v>9</v>
      </c>
      <c r="F2377" t="s">
        <v>20</v>
      </c>
      <c r="G2377" t="s">
        <v>21</v>
      </c>
      <c r="H2377" s="1">
        <v>43908</v>
      </c>
      <c r="I2377" t="str">
        <f t="shared" si="75"/>
        <v>43908</v>
      </c>
      <c r="J2377" t="str">
        <f t="shared" si="74"/>
        <v>43908NakuruMillet Grain</v>
      </c>
      <c r="K2377">
        <v>94</v>
      </c>
      <c r="L2377">
        <v>89</v>
      </c>
      <c r="M2377" t="s">
        <v>5</v>
      </c>
      <c r="N2377" t="s">
        <v>6</v>
      </c>
      <c r="O2377">
        <v>1</v>
      </c>
      <c r="P2377" s="1">
        <v>43923.057488425926</v>
      </c>
    </row>
    <row r="2378" spans="1:16" x14ac:dyDescent="0.25">
      <c r="A2378">
        <v>529229</v>
      </c>
      <c r="B2378" t="s">
        <v>0</v>
      </c>
      <c r="C2378" t="s">
        <v>43</v>
      </c>
      <c r="D2378" t="s">
        <v>41</v>
      </c>
      <c r="E2378" t="s">
        <v>22</v>
      </c>
      <c r="F2378" t="s">
        <v>23</v>
      </c>
      <c r="G2378" t="s">
        <v>24</v>
      </c>
      <c r="H2378" s="1">
        <v>43908</v>
      </c>
      <c r="I2378" t="str">
        <f t="shared" si="75"/>
        <v>43908</v>
      </c>
      <c r="J2378" t="str">
        <f t="shared" si="74"/>
        <v>43908Dar es salaamImported Rice</v>
      </c>
      <c r="K2378">
        <v>117</v>
      </c>
      <c r="L2378">
        <v>99</v>
      </c>
      <c r="M2378" t="s">
        <v>5</v>
      </c>
      <c r="N2378" t="s">
        <v>6</v>
      </c>
      <c r="O2378">
        <v>1</v>
      </c>
      <c r="P2378" s="1">
        <v>43923.057500000003</v>
      </c>
    </row>
    <row r="2379" spans="1:16" x14ac:dyDescent="0.25">
      <c r="A2379">
        <v>529231</v>
      </c>
      <c r="B2379" t="s">
        <v>0</v>
      </c>
      <c r="C2379" t="s">
        <v>16</v>
      </c>
      <c r="D2379" t="s">
        <v>7</v>
      </c>
      <c r="E2379" t="s">
        <v>3</v>
      </c>
      <c r="F2379" t="s">
        <v>3</v>
      </c>
      <c r="G2379" t="s">
        <v>15</v>
      </c>
      <c r="H2379" s="1">
        <v>43908</v>
      </c>
      <c r="I2379" t="str">
        <f t="shared" si="75"/>
        <v>43908</v>
      </c>
      <c r="J2379" t="str">
        <f t="shared" si="74"/>
        <v>43908GicumbiGreen Peas</v>
      </c>
      <c r="K2379">
        <v>120</v>
      </c>
      <c r="L2379">
        <v>109</v>
      </c>
      <c r="M2379" t="s">
        <v>5</v>
      </c>
      <c r="N2379" t="s">
        <v>6</v>
      </c>
      <c r="O2379">
        <v>1</v>
      </c>
      <c r="P2379" s="1">
        <v>43923.057511574072</v>
      </c>
    </row>
    <row r="2380" spans="1:16" x14ac:dyDescent="0.25">
      <c r="A2380">
        <v>529233</v>
      </c>
      <c r="B2380" t="s">
        <v>0</v>
      </c>
      <c r="C2380" t="s">
        <v>36</v>
      </c>
      <c r="D2380" t="s">
        <v>7</v>
      </c>
      <c r="E2380" t="s">
        <v>13</v>
      </c>
      <c r="F2380" t="s">
        <v>13</v>
      </c>
      <c r="G2380" t="s">
        <v>28</v>
      </c>
      <c r="H2380" s="1">
        <v>43908</v>
      </c>
      <c r="I2380" t="str">
        <f t="shared" si="75"/>
        <v>43908</v>
      </c>
      <c r="J2380" t="str">
        <f t="shared" si="74"/>
        <v>43908KimironkoRed Beans</v>
      </c>
      <c r="K2380">
        <v>82</v>
      </c>
      <c r="L2380">
        <v>76</v>
      </c>
      <c r="M2380" t="s">
        <v>5</v>
      </c>
      <c r="N2380" t="s">
        <v>6</v>
      </c>
      <c r="O2380">
        <v>1</v>
      </c>
      <c r="P2380" s="1">
        <v>43923.057534722226</v>
      </c>
    </row>
    <row r="2381" spans="1:16" x14ac:dyDescent="0.25">
      <c r="A2381">
        <v>529234</v>
      </c>
      <c r="B2381" t="s">
        <v>0</v>
      </c>
      <c r="C2381" t="s">
        <v>8</v>
      </c>
      <c r="D2381" t="s">
        <v>7</v>
      </c>
      <c r="E2381" t="s">
        <v>13</v>
      </c>
      <c r="F2381" t="s">
        <v>13</v>
      </c>
      <c r="G2381" t="s">
        <v>14</v>
      </c>
      <c r="H2381" s="1">
        <v>43908</v>
      </c>
      <c r="I2381" t="str">
        <f t="shared" si="75"/>
        <v>43908</v>
      </c>
      <c r="J2381" t="str">
        <f t="shared" ref="J2381:J2444" si="76">I2381&amp;C2381&amp;G2381</f>
        <v>43908RuhengeriMixed Beans</v>
      </c>
      <c r="K2381">
        <v>60</v>
      </c>
      <c r="L2381">
        <v>55</v>
      </c>
      <c r="M2381" t="s">
        <v>5</v>
      </c>
      <c r="N2381" t="s">
        <v>6</v>
      </c>
      <c r="O2381">
        <v>1</v>
      </c>
      <c r="P2381" s="1">
        <v>43923.057569444441</v>
      </c>
    </row>
    <row r="2382" spans="1:16" x14ac:dyDescent="0.25">
      <c r="A2382">
        <v>529237</v>
      </c>
      <c r="B2382" t="s">
        <v>0</v>
      </c>
      <c r="C2382" t="s">
        <v>19</v>
      </c>
      <c r="D2382" t="s">
        <v>11</v>
      </c>
      <c r="E2382" t="s">
        <v>13</v>
      </c>
      <c r="F2382" t="s">
        <v>13</v>
      </c>
      <c r="G2382" t="s">
        <v>26</v>
      </c>
      <c r="H2382" s="1">
        <v>43908</v>
      </c>
      <c r="I2382" t="str">
        <f t="shared" si="75"/>
        <v>43908</v>
      </c>
      <c r="J2382" t="str">
        <f t="shared" si="76"/>
        <v>43908KoberoYellow Beans</v>
      </c>
      <c r="K2382">
        <v>93</v>
      </c>
      <c r="L2382">
        <v>88</v>
      </c>
      <c r="M2382" t="s">
        <v>5</v>
      </c>
      <c r="N2382" t="s">
        <v>6</v>
      </c>
      <c r="O2382">
        <v>1</v>
      </c>
      <c r="P2382" s="1">
        <v>43923.057615740741</v>
      </c>
    </row>
    <row r="2383" spans="1:16" x14ac:dyDescent="0.25">
      <c r="A2383">
        <v>529241</v>
      </c>
      <c r="B2383" t="s">
        <v>0</v>
      </c>
      <c r="C2383" t="s">
        <v>16</v>
      </c>
      <c r="D2383" t="s">
        <v>7</v>
      </c>
      <c r="E2383" t="s">
        <v>13</v>
      </c>
      <c r="F2383" t="s">
        <v>13</v>
      </c>
      <c r="G2383" t="s">
        <v>37</v>
      </c>
      <c r="H2383" s="1">
        <v>43908</v>
      </c>
      <c r="I2383" t="str">
        <f t="shared" si="75"/>
        <v>43908</v>
      </c>
      <c r="J2383" t="str">
        <f t="shared" si="76"/>
        <v>43908GicumbiGreen Gram</v>
      </c>
      <c r="K2383">
        <v>98</v>
      </c>
      <c r="L2383">
        <v>87</v>
      </c>
      <c r="M2383" t="s">
        <v>5</v>
      </c>
      <c r="N2383" t="s">
        <v>6</v>
      </c>
      <c r="O2383">
        <v>1</v>
      </c>
      <c r="P2383" s="1">
        <v>43923.057627314818</v>
      </c>
    </row>
    <row r="2384" spans="1:16" x14ac:dyDescent="0.25">
      <c r="A2384">
        <v>529248</v>
      </c>
      <c r="B2384" t="s">
        <v>0</v>
      </c>
      <c r="C2384" t="s">
        <v>44</v>
      </c>
      <c r="D2384" t="s">
        <v>41</v>
      </c>
      <c r="E2384" t="s">
        <v>13</v>
      </c>
      <c r="F2384" t="s">
        <v>13</v>
      </c>
      <c r="G2384" t="s">
        <v>14</v>
      </c>
      <c r="H2384" s="1">
        <v>43908</v>
      </c>
      <c r="I2384" t="str">
        <f t="shared" si="75"/>
        <v>43908</v>
      </c>
      <c r="J2384" t="str">
        <f t="shared" si="76"/>
        <v>43908ArushaMixed Beans</v>
      </c>
      <c r="K2384">
        <v>67</v>
      </c>
      <c r="L2384">
        <v>49</v>
      </c>
      <c r="M2384" t="s">
        <v>5</v>
      </c>
      <c r="N2384" t="s">
        <v>6</v>
      </c>
      <c r="O2384">
        <v>1</v>
      </c>
      <c r="P2384" s="1">
        <v>43923.057673611111</v>
      </c>
    </row>
    <row r="2385" spans="1:16" x14ac:dyDescent="0.25">
      <c r="A2385">
        <v>529251</v>
      </c>
      <c r="B2385" t="s">
        <v>0</v>
      </c>
      <c r="C2385" t="s">
        <v>42</v>
      </c>
      <c r="D2385" t="s">
        <v>41</v>
      </c>
      <c r="E2385" t="s">
        <v>22</v>
      </c>
      <c r="F2385" t="s">
        <v>23</v>
      </c>
      <c r="G2385" t="s">
        <v>23</v>
      </c>
      <c r="H2385" s="1">
        <v>43908</v>
      </c>
      <c r="I2385" t="str">
        <f t="shared" si="75"/>
        <v>43908</v>
      </c>
      <c r="J2385" t="str">
        <f t="shared" si="76"/>
        <v>43908KigomaRice</v>
      </c>
      <c r="K2385">
        <v>94</v>
      </c>
      <c r="L2385">
        <v>81</v>
      </c>
      <c r="M2385" t="s">
        <v>5</v>
      </c>
      <c r="N2385" t="s">
        <v>6</v>
      </c>
      <c r="O2385">
        <v>1</v>
      </c>
      <c r="P2385" s="1">
        <v>43923.057685185187</v>
      </c>
    </row>
    <row r="2386" spans="1:16" x14ac:dyDescent="0.25">
      <c r="A2386">
        <v>529253</v>
      </c>
      <c r="B2386" t="s">
        <v>0</v>
      </c>
      <c r="C2386" t="s">
        <v>44</v>
      </c>
      <c r="D2386" t="s">
        <v>41</v>
      </c>
      <c r="E2386" t="s">
        <v>13</v>
      </c>
      <c r="F2386" t="s">
        <v>13</v>
      </c>
      <c r="G2386" t="s">
        <v>37</v>
      </c>
      <c r="H2386" s="1">
        <v>43908</v>
      </c>
      <c r="I2386" t="str">
        <f t="shared" si="75"/>
        <v>43908</v>
      </c>
      <c r="J2386" t="str">
        <f t="shared" si="76"/>
        <v>43908ArushaGreen Gram</v>
      </c>
      <c r="K2386">
        <v>90</v>
      </c>
      <c r="L2386">
        <v>76</v>
      </c>
      <c r="M2386" t="s">
        <v>5</v>
      </c>
      <c r="N2386" t="s">
        <v>6</v>
      </c>
      <c r="O2386">
        <v>1</v>
      </c>
      <c r="P2386" s="1">
        <v>43923.057685185187</v>
      </c>
    </row>
    <row r="2387" spans="1:16" x14ac:dyDescent="0.25">
      <c r="A2387">
        <v>529261</v>
      </c>
      <c r="B2387" t="s">
        <v>0</v>
      </c>
      <c r="C2387" t="s">
        <v>45</v>
      </c>
      <c r="D2387" t="s">
        <v>41</v>
      </c>
      <c r="E2387" t="s">
        <v>9</v>
      </c>
      <c r="F2387" t="s">
        <v>20</v>
      </c>
      <c r="G2387" t="s">
        <v>21</v>
      </c>
      <c r="H2387" s="1">
        <v>43908</v>
      </c>
      <c r="I2387" t="str">
        <f t="shared" si="75"/>
        <v>43908</v>
      </c>
      <c r="J2387" t="str">
        <f t="shared" si="76"/>
        <v>43908IringaMillet Grain</v>
      </c>
      <c r="K2387">
        <v>67</v>
      </c>
      <c r="L2387">
        <v>58</v>
      </c>
      <c r="M2387" t="s">
        <v>5</v>
      </c>
      <c r="N2387" t="s">
        <v>6</v>
      </c>
      <c r="O2387">
        <v>1</v>
      </c>
      <c r="P2387" s="1">
        <v>43923.05773148148</v>
      </c>
    </row>
    <row r="2388" spans="1:16" x14ac:dyDescent="0.25">
      <c r="A2388">
        <v>529267</v>
      </c>
      <c r="B2388" t="s">
        <v>0</v>
      </c>
      <c r="C2388" t="s">
        <v>54</v>
      </c>
      <c r="D2388" t="s">
        <v>46</v>
      </c>
      <c r="E2388" t="s">
        <v>29</v>
      </c>
      <c r="F2388" t="s">
        <v>30</v>
      </c>
      <c r="G2388" t="s">
        <v>31</v>
      </c>
      <c r="H2388" s="1">
        <v>43908</v>
      </c>
      <c r="I2388" t="str">
        <f t="shared" si="75"/>
        <v>43908</v>
      </c>
      <c r="J2388" t="str">
        <f t="shared" si="76"/>
        <v>43908NakuruDry Maize</v>
      </c>
      <c r="K2388">
        <v>36</v>
      </c>
      <c r="L2388">
        <v>31</v>
      </c>
      <c r="M2388" t="s">
        <v>5</v>
      </c>
      <c r="N2388" t="s">
        <v>6</v>
      </c>
      <c r="O2388">
        <v>1</v>
      </c>
      <c r="P2388" s="1">
        <v>43923.057766203703</v>
      </c>
    </row>
    <row r="2389" spans="1:16" x14ac:dyDescent="0.25">
      <c r="A2389">
        <v>529274</v>
      </c>
      <c r="B2389" t="s">
        <v>0</v>
      </c>
      <c r="C2389" t="s">
        <v>27</v>
      </c>
      <c r="D2389" t="s">
        <v>11</v>
      </c>
      <c r="E2389" t="s">
        <v>13</v>
      </c>
      <c r="F2389" t="s">
        <v>13</v>
      </c>
      <c r="G2389" t="s">
        <v>14</v>
      </c>
      <c r="H2389" s="1">
        <v>43908</v>
      </c>
      <c r="I2389" t="str">
        <f t="shared" si="75"/>
        <v>43908</v>
      </c>
      <c r="J2389" t="str">
        <f t="shared" si="76"/>
        <v>43908BujumburaMixed Beans</v>
      </c>
      <c r="K2389">
        <v>66</v>
      </c>
      <c r="L2389">
        <v>60</v>
      </c>
      <c r="M2389" t="s">
        <v>5</v>
      </c>
      <c r="N2389" t="s">
        <v>6</v>
      </c>
      <c r="O2389">
        <v>1</v>
      </c>
      <c r="P2389" s="1">
        <v>43923.057835648149</v>
      </c>
    </row>
    <row r="2390" spans="1:16" x14ac:dyDescent="0.25">
      <c r="A2390">
        <v>529285</v>
      </c>
      <c r="B2390" t="s">
        <v>0</v>
      </c>
      <c r="C2390" t="s">
        <v>8</v>
      </c>
      <c r="D2390" t="s">
        <v>7</v>
      </c>
      <c r="E2390" t="s">
        <v>22</v>
      </c>
      <c r="F2390" t="s">
        <v>23</v>
      </c>
      <c r="G2390" t="s">
        <v>23</v>
      </c>
      <c r="H2390" s="1">
        <v>43908</v>
      </c>
      <c r="I2390" t="str">
        <f t="shared" si="75"/>
        <v>43908</v>
      </c>
      <c r="J2390" t="str">
        <f t="shared" si="76"/>
        <v>43908RuhengeriRice</v>
      </c>
      <c r="K2390">
        <v>98</v>
      </c>
      <c r="L2390">
        <v>93</v>
      </c>
      <c r="M2390" t="s">
        <v>5</v>
      </c>
      <c r="N2390" t="s">
        <v>6</v>
      </c>
      <c r="O2390">
        <v>1</v>
      </c>
      <c r="P2390" s="1">
        <v>43923.057881944442</v>
      </c>
    </row>
    <row r="2391" spans="1:16" x14ac:dyDescent="0.25">
      <c r="A2391">
        <v>529295</v>
      </c>
      <c r="B2391" t="s">
        <v>0</v>
      </c>
      <c r="C2391" t="s">
        <v>16</v>
      </c>
      <c r="D2391" t="s">
        <v>7</v>
      </c>
      <c r="E2391" t="s">
        <v>13</v>
      </c>
      <c r="F2391" t="s">
        <v>13</v>
      </c>
      <c r="G2391" t="s">
        <v>28</v>
      </c>
      <c r="H2391" s="1">
        <v>43908</v>
      </c>
      <c r="I2391" t="str">
        <f t="shared" si="75"/>
        <v>43908</v>
      </c>
      <c r="J2391" t="str">
        <f t="shared" si="76"/>
        <v>43908GicumbiRed Beans</v>
      </c>
      <c r="K2391">
        <v>71</v>
      </c>
      <c r="L2391">
        <v>65</v>
      </c>
      <c r="M2391" t="s">
        <v>5</v>
      </c>
      <c r="N2391" t="s">
        <v>6</v>
      </c>
      <c r="O2391">
        <v>1</v>
      </c>
      <c r="P2391" s="1">
        <v>43923.058703703704</v>
      </c>
    </row>
    <row r="2392" spans="1:16" x14ac:dyDescent="0.25">
      <c r="A2392">
        <v>529297</v>
      </c>
      <c r="B2392" t="s">
        <v>0</v>
      </c>
      <c r="C2392" t="s">
        <v>27</v>
      </c>
      <c r="D2392" t="s">
        <v>11</v>
      </c>
      <c r="E2392" t="s">
        <v>22</v>
      </c>
      <c r="F2392" t="s">
        <v>23</v>
      </c>
      <c r="G2392" t="s">
        <v>23</v>
      </c>
      <c r="H2392" s="1">
        <v>43908</v>
      </c>
      <c r="I2392" t="str">
        <f t="shared" si="75"/>
        <v>43908</v>
      </c>
      <c r="J2392" t="str">
        <f t="shared" si="76"/>
        <v>43908BujumburaRice</v>
      </c>
      <c r="K2392">
        <v>110</v>
      </c>
      <c r="L2392">
        <v>104</v>
      </c>
      <c r="M2392" t="s">
        <v>5</v>
      </c>
      <c r="N2392" t="s">
        <v>6</v>
      </c>
      <c r="O2392">
        <v>1</v>
      </c>
      <c r="P2392" s="1">
        <v>43923.058715277781</v>
      </c>
    </row>
    <row r="2393" spans="1:16" x14ac:dyDescent="0.25">
      <c r="A2393">
        <v>529301</v>
      </c>
      <c r="B2393" t="s">
        <v>0</v>
      </c>
      <c r="C2393" t="s">
        <v>12</v>
      </c>
      <c r="D2393" t="s">
        <v>11</v>
      </c>
      <c r="E2393" t="s">
        <v>9</v>
      </c>
      <c r="F2393" t="s">
        <v>20</v>
      </c>
      <c r="G2393" t="s">
        <v>21</v>
      </c>
      <c r="H2393" s="1">
        <v>43908</v>
      </c>
      <c r="I2393" t="str">
        <f t="shared" si="75"/>
        <v>43908</v>
      </c>
      <c r="J2393" t="str">
        <f t="shared" si="76"/>
        <v>43908GitegaMillet Grain</v>
      </c>
      <c r="K2393">
        <v>71</v>
      </c>
      <c r="L2393">
        <v>66</v>
      </c>
      <c r="M2393" t="s">
        <v>5</v>
      </c>
      <c r="N2393" t="s">
        <v>6</v>
      </c>
      <c r="O2393">
        <v>1</v>
      </c>
      <c r="P2393" s="1">
        <v>43923.05872685185</v>
      </c>
    </row>
    <row r="2394" spans="1:16" x14ac:dyDescent="0.25">
      <c r="A2394">
        <v>529306</v>
      </c>
      <c r="B2394" t="s">
        <v>0</v>
      </c>
      <c r="C2394" t="s">
        <v>45</v>
      </c>
      <c r="D2394" t="s">
        <v>41</v>
      </c>
      <c r="E2394" t="s">
        <v>3</v>
      </c>
      <c r="F2394" t="s">
        <v>3</v>
      </c>
      <c r="G2394" t="s">
        <v>15</v>
      </c>
      <c r="H2394" s="1">
        <v>43908</v>
      </c>
      <c r="I2394" t="str">
        <f t="shared" si="75"/>
        <v>43908</v>
      </c>
      <c r="J2394" t="str">
        <f t="shared" si="76"/>
        <v>43908IringaGreen Peas</v>
      </c>
      <c r="K2394">
        <v>157</v>
      </c>
      <c r="L2394">
        <v>135</v>
      </c>
      <c r="M2394" t="s">
        <v>5</v>
      </c>
      <c r="N2394" t="s">
        <v>6</v>
      </c>
      <c r="O2394">
        <v>1</v>
      </c>
      <c r="P2394" s="1">
        <v>43923.068622685183</v>
      </c>
    </row>
    <row r="2395" spans="1:16" x14ac:dyDescent="0.25">
      <c r="A2395">
        <v>529308</v>
      </c>
      <c r="B2395" t="s">
        <v>0</v>
      </c>
      <c r="C2395" t="s">
        <v>16</v>
      </c>
      <c r="D2395" t="s">
        <v>7</v>
      </c>
      <c r="E2395" t="s">
        <v>22</v>
      </c>
      <c r="F2395" t="s">
        <v>23</v>
      </c>
      <c r="G2395" t="s">
        <v>23</v>
      </c>
      <c r="H2395" s="1">
        <v>43908</v>
      </c>
      <c r="I2395" t="str">
        <f t="shared" si="75"/>
        <v>43908</v>
      </c>
      <c r="J2395" t="str">
        <f t="shared" si="76"/>
        <v>43908GicumbiRice</v>
      </c>
      <c r="K2395">
        <v>98</v>
      </c>
      <c r="L2395">
        <v>93</v>
      </c>
      <c r="M2395" t="s">
        <v>5</v>
      </c>
      <c r="N2395" t="s">
        <v>6</v>
      </c>
      <c r="O2395">
        <v>1</v>
      </c>
      <c r="P2395" s="1">
        <v>43923.06863425926</v>
      </c>
    </row>
    <row r="2396" spans="1:16" x14ac:dyDescent="0.25">
      <c r="A2396">
        <v>529318</v>
      </c>
      <c r="B2396" t="s">
        <v>0</v>
      </c>
      <c r="C2396" t="s">
        <v>43</v>
      </c>
      <c r="D2396" t="s">
        <v>41</v>
      </c>
      <c r="E2396" t="s">
        <v>3</v>
      </c>
      <c r="F2396" t="s">
        <v>3</v>
      </c>
      <c r="G2396" t="s">
        <v>15</v>
      </c>
      <c r="H2396" s="1">
        <v>43908</v>
      </c>
      <c r="I2396" t="str">
        <f t="shared" si="75"/>
        <v>43908</v>
      </c>
      <c r="J2396" t="str">
        <f t="shared" si="76"/>
        <v>43908Dar es salaamGreen Peas</v>
      </c>
      <c r="K2396">
        <v>58</v>
      </c>
      <c r="L2396">
        <v>54</v>
      </c>
      <c r="M2396" t="s">
        <v>5</v>
      </c>
      <c r="N2396" t="s">
        <v>6</v>
      </c>
      <c r="O2396">
        <v>1</v>
      </c>
      <c r="P2396" s="1">
        <v>43923.068657407406</v>
      </c>
    </row>
    <row r="2397" spans="1:16" x14ac:dyDescent="0.25">
      <c r="A2397">
        <v>529321</v>
      </c>
      <c r="B2397" t="s">
        <v>0</v>
      </c>
      <c r="C2397" t="s">
        <v>12</v>
      </c>
      <c r="D2397" t="s">
        <v>11</v>
      </c>
      <c r="E2397" t="s">
        <v>29</v>
      </c>
      <c r="F2397" t="s">
        <v>30</v>
      </c>
      <c r="G2397" t="s">
        <v>31</v>
      </c>
      <c r="H2397" s="1">
        <v>43908</v>
      </c>
      <c r="I2397" t="str">
        <f t="shared" si="75"/>
        <v>43908</v>
      </c>
      <c r="J2397" t="str">
        <f t="shared" si="76"/>
        <v>43908GitegaDry Maize</v>
      </c>
      <c r="K2397">
        <v>38</v>
      </c>
      <c r="L2397">
        <v>33</v>
      </c>
      <c r="M2397" t="s">
        <v>5</v>
      </c>
      <c r="N2397" t="s">
        <v>6</v>
      </c>
      <c r="O2397">
        <v>1</v>
      </c>
      <c r="P2397" s="1">
        <v>43923.068668981483</v>
      </c>
    </row>
    <row r="2398" spans="1:16" x14ac:dyDescent="0.25">
      <c r="A2398">
        <v>529331</v>
      </c>
      <c r="B2398" t="s">
        <v>0</v>
      </c>
      <c r="C2398" t="s">
        <v>44</v>
      </c>
      <c r="D2398" t="s">
        <v>41</v>
      </c>
      <c r="E2398" t="s">
        <v>13</v>
      </c>
      <c r="F2398" t="s">
        <v>13</v>
      </c>
      <c r="G2398" t="s">
        <v>26</v>
      </c>
      <c r="H2398" s="1">
        <v>43908</v>
      </c>
      <c r="I2398" t="str">
        <f t="shared" si="75"/>
        <v>43908</v>
      </c>
      <c r="J2398" t="str">
        <f t="shared" si="76"/>
        <v>43908ArushaYellow Beans</v>
      </c>
      <c r="K2398">
        <v>94</v>
      </c>
      <c r="L2398">
        <v>81</v>
      </c>
      <c r="M2398" t="s">
        <v>5</v>
      </c>
      <c r="N2398" t="s">
        <v>6</v>
      </c>
      <c r="O2398">
        <v>1</v>
      </c>
      <c r="P2398" s="1">
        <v>43923.068726851852</v>
      </c>
    </row>
    <row r="2399" spans="1:16" x14ac:dyDescent="0.25">
      <c r="A2399">
        <v>529337</v>
      </c>
      <c r="B2399" t="s">
        <v>0</v>
      </c>
      <c r="C2399" t="s">
        <v>36</v>
      </c>
      <c r="D2399" t="s">
        <v>7</v>
      </c>
      <c r="E2399" t="s">
        <v>22</v>
      </c>
      <c r="F2399" t="s">
        <v>23</v>
      </c>
      <c r="G2399" t="s">
        <v>24</v>
      </c>
      <c r="H2399" s="1">
        <v>43908</v>
      </c>
      <c r="I2399" t="str">
        <f t="shared" si="75"/>
        <v>43908</v>
      </c>
      <c r="J2399" t="str">
        <f t="shared" si="76"/>
        <v>43908KimironkoImported Rice</v>
      </c>
      <c r="K2399">
        <v>153</v>
      </c>
      <c r="L2399">
        <v>131</v>
      </c>
      <c r="M2399" t="s">
        <v>5</v>
      </c>
      <c r="N2399" t="s">
        <v>6</v>
      </c>
      <c r="O2399">
        <v>1</v>
      </c>
      <c r="P2399" s="1">
        <v>43923.068749999999</v>
      </c>
    </row>
    <row r="2400" spans="1:16" x14ac:dyDescent="0.25">
      <c r="A2400">
        <v>529343</v>
      </c>
      <c r="B2400" t="s">
        <v>0</v>
      </c>
      <c r="C2400" t="s">
        <v>35</v>
      </c>
      <c r="D2400" t="s">
        <v>11</v>
      </c>
      <c r="E2400" t="s">
        <v>13</v>
      </c>
      <c r="F2400" t="s">
        <v>13</v>
      </c>
      <c r="G2400" t="s">
        <v>14</v>
      </c>
      <c r="H2400" s="1">
        <v>43908</v>
      </c>
      <c r="I2400" t="str">
        <f t="shared" si="75"/>
        <v>43908</v>
      </c>
      <c r="J2400" t="str">
        <f t="shared" si="76"/>
        <v>43908NgoziMixed Beans</v>
      </c>
      <c r="K2400">
        <v>71</v>
      </c>
      <c r="L2400">
        <v>69</v>
      </c>
      <c r="M2400" t="s">
        <v>5</v>
      </c>
      <c r="N2400" t="s">
        <v>6</v>
      </c>
      <c r="O2400">
        <v>1</v>
      </c>
      <c r="P2400" s="1">
        <v>43923.068773148145</v>
      </c>
    </row>
    <row r="2401" spans="1:16" x14ac:dyDescent="0.25">
      <c r="A2401">
        <v>529355</v>
      </c>
      <c r="B2401" t="s">
        <v>0</v>
      </c>
      <c r="C2401" t="s">
        <v>44</v>
      </c>
      <c r="D2401" t="s">
        <v>41</v>
      </c>
      <c r="E2401" t="s">
        <v>29</v>
      </c>
      <c r="F2401" t="s">
        <v>30</v>
      </c>
      <c r="G2401" t="s">
        <v>31</v>
      </c>
      <c r="H2401" s="1">
        <v>43908</v>
      </c>
      <c r="I2401" t="str">
        <f t="shared" si="75"/>
        <v>43908</v>
      </c>
      <c r="J2401" t="str">
        <f t="shared" si="76"/>
        <v>43908ArushaDry Maize</v>
      </c>
      <c r="K2401">
        <v>31</v>
      </c>
      <c r="L2401">
        <v>26</v>
      </c>
      <c r="M2401" t="s">
        <v>5</v>
      </c>
      <c r="N2401" t="s">
        <v>6</v>
      </c>
      <c r="O2401">
        <v>1</v>
      </c>
      <c r="P2401" s="1">
        <v>43923.068807870368</v>
      </c>
    </row>
    <row r="2402" spans="1:16" x14ac:dyDescent="0.25">
      <c r="A2402">
        <v>529357</v>
      </c>
      <c r="B2402" t="s">
        <v>0</v>
      </c>
      <c r="C2402" t="s">
        <v>36</v>
      </c>
      <c r="D2402" t="s">
        <v>7</v>
      </c>
      <c r="E2402" t="s">
        <v>13</v>
      </c>
      <c r="F2402" t="s">
        <v>13</v>
      </c>
      <c r="G2402" t="s">
        <v>26</v>
      </c>
      <c r="H2402" s="1">
        <v>43908</v>
      </c>
      <c r="I2402" t="str">
        <f t="shared" si="75"/>
        <v>43908</v>
      </c>
      <c r="J2402" t="str">
        <f t="shared" si="76"/>
        <v>43908KimironkoYellow Beans</v>
      </c>
      <c r="K2402">
        <v>87</v>
      </c>
      <c r="L2402">
        <v>82</v>
      </c>
      <c r="M2402" t="s">
        <v>5</v>
      </c>
      <c r="N2402" t="s">
        <v>6</v>
      </c>
      <c r="O2402">
        <v>1</v>
      </c>
      <c r="P2402" s="1">
        <v>43923.068819444445</v>
      </c>
    </row>
    <row r="2403" spans="1:16" x14ac:dyDescent="0.25">
      <c r="A2403">
        <v>529358</v>
      </c>
      <c r="B2403" t="s">
        <v>0</v>
      </c>
      <c r="C2403" t="s">
        <v>36</v>
      </c>
      <c r="D2403" t="s">
        <v>7</v>
      </c>
      <c r="E2403" t="s">
        <v>13</v>
      </c>
      <c r="F2403" t="s">
        <v>13</v>
      </c>
      <c r="G2403" t="s">
        <v>14</v>
      </c>
      <c r="H2403" s="1">
        <v>43908</v>
      </c>
      <c r="I2403" t="str">
        <f t="shared" si="75"/>
        <v>43908</v>
      </c>
      <c r="J2403" t="str">
        <f t="shared" si="76"/>
        <v>43908KimironkoMixed Beans</v>
      </c>
      <c r="K2403">
        <v>60</v>
      </c>
      <c r="L2403">
        <v>55</v>
      </c>
      <c r="M2403" t="s">
        <v>5</v>
      </c>
      <c r="N2403" t="s">
        <v>6</v>
      </c>
      <c r="O2403">
        <v>1</v>
      </c>
      <c r="P2403" s="1">
        <v>43923.068819444445</v>
      </c>
    </row>
    <row r="2404" spans="1:16" x14ac:dyDescent="0.25">
      <c r="A2404">
        <v>529364</v>
      </c>
      <c r="B2404" t="s">
        <v>0</v>
      </c>
      <c r="C2404" t="s">
        <v>8</v>
      </c>
      <c r="D2404" t="s">
        <v>7</v>
      </c>
      <c r="E2404" t="s">
        <v>9</v>
      </c>
      <c r="F2404" t="s">
        <v>20</v>
      </c>
      <c r="G2404" t="s">
        <v>21</v>
      </c>
      <c r="H2404" s="1">
        <v>43908</v>
      </c>
      <c r="I2404" t="str">
        <f t="shared" si="75"/>
        <v>43908</v>
      </c>
      <c r="J2404" t="str">
        <f t="shared" si="76"/>
        <v>43908RuhengeriMillet Grain</v>
      </c>
      <c r="K2404">
        <v>87</v>
      </c>
      <c r="L2404">
        <v>76</v>
      </c>
      <c r="M2404" t="s">
        <v>5</v>
      </c>
      <c r="N2404" t="s">
        <v>6</v>
      </c>
      <c r="O2404">
        <v>1</v>
      </c>
      <c r="P2404" s="1">
        <v>43923.068831018521</v>
      </c>
    </row>
    <row r="2405" spans="1:16" x14ac:dyDescent="0.25">
      <c r="A2405">
        <v>529370</v>
      </c>
      <c r="B2405" t="s">
        <v>0</v>
      </c>
      <c r="C2405" t="s">
        <v>35</v>
      </c>
      <c r="D2405" t="s">
        <v>11</v>
      </c>
      <c r="E2405" t="s">
        <v>22</v>
      </c>
      <c r="F2405" t="s">
        <v>23</v>
      </c>
      <c r="G2405" t="s">
        <v>23</v>
      </c>
      <c r="H2405" s="1">
        <v>43908</v>
      </c>
      <c r="I2405" t="str">
        <f t="shared" si="75"/>
        <v>43908</v>
      </c>
      <c r="J2405" t="str">
        <f t="shared" si="76"/>
        <v>43908NgoziRice</v>
      </c>
      <c r="K2405">
        <v>115</v>
      </c>
      <c r="L2405">
        <v>110</v>
      </c>
      <c r="M2405" t="s">
        <v>5</v>
      </c>
      <c r="N2405" t="s">
        <v>6</v>
      </c>
      <c r="O2405">
        <v>1</v>
      </c>
      <c r="P2405" s="1">
        <v>43923.068854166668</v>
      </c>
    </row>
    <row r="2406" spans="1:16" x14ac:dyDescent="0.25">
      <c r="A2406">
        <v>529387</v>
      </c>
      <c r="B2406" t="s">
        <v>0</v>
      </c>
      <c r="C2406" t="s">
        <v>42</v>
      </c>
      <c r="D2406" t="s">
        <v>41</v>
      </c>
      <c r="E2406" t="s">
        <v>9</v>
      </c>
      <c r="F2406" t="s">
        <v>20</v>
      </c>
      <c r="G2406" t="s">
        <v>21</v>
      </c>
      <c r="H2406" s="1">
        <v>43908</v>
      </c>
      <c r="I2406" t="str">
        <f t="shared" si="75"/>
        <v>43908</v>
      </c>
      <c r="J2406" t="str">
        <f t="shared" si="76"/>
        <v>43908KigomaMillet Grain</v>
      </c>
      <c r="K2406">
        <v>81</v>
      </c>
      <c r="L2406">
        <v>67</v>
      </c>
      <c r="M2406" t="s">
        <v>5</v>
      </c>
      <c r="N2406" t="s">
        <v>6</v>
      </c>
      <c r="O2406">
        <v>1</v>
      </c>
      <c r="P2406" s="1">
        <v>43923.068923611114</v>
      </c>
    </row>
    <row r="2407" spans="1:16" x14ac:dyDescent="0.25">
      <c r="A2407">
        <v>529398</v>
      </c>
      <c r="B2407" t="s">
        <v>0</v>
      </c>
      <c r="C2407" t="s">
        <v>16</v>
      </c>
      <c r="D2407" t="s">
        <v>7</v>
      </c>
      <c r="E2407" t="s">
        <v>29</v>
      </c>
      <c r="F2407" t="s">
        <v>30</v>
      </c>
      <c r="G2407" t="s">
        <v>31</v>
      </c>
      <c r="H2407" s="1">
        <v>43908</v>
      </c>
      <c r="I2407" t="str">
        <f t="shared" si="75"/>
        <v>43908</v>
      </c>
      <c r="J2407" t="str">
        <f t="shared" si="76"/>
        <v>43908GicumbiDry Maize</v>
      </c>
      <c r="K2407">
        <v>29</v>
      </c>
      <c r="L2407">
        <v>26</v>
      </c>
      <c r="M2407" t="s">
        <v>5</v>
      </c>
      <c r="N2407" t="s">
        <v>6</v>
      </c>
      <c r="O2407">
        <v>1</v>
      </c>
      <c r="P2407" s="1">
        <v>43923.068969907406</v>
      </c>
    </row>
    <row r="2408" spans="1:16" x14ac:dyDescent="0.25">
      <c r="A2408">
        <v>529402</v>
      </c>
      <c r="B2408" t="s">
        <v>0</v>
      </c>
      <c r="C2408" t="s">
        <v>36</v>
      </c>
      <c r="D2408" t="s">
        <v>7</v>
      </c>
      <c r="E2408" t="s">
        <v>3</v>
      </c>
      <c r="F2408" t="s">
        <v>3</v>
      </c>
      <c r="G2408" t="s">
        <v>15</v>
      </c>
      <c r="H2408" s="1">
        <v>43908</v>
      </c>
      <c r="I2408" t="str">
        <f t="shared" si="75"/>
        <v>43908</v>
      </c>
      <c r="J2408" t="str">
        <f t="shared" si="76"/>
        <v>43908KimironkoGreen Peas</v>
      </c>
      <c r="K2408">
        <v>131</v>
      </c>
      <c r="L2408">
        <v>109</v>
      </c>
      <c r="M2408" t="s">
        <v>5</v>
      </c>
      <c r="N2408" t="s">
        <v>6</v>
      </c>
      <c r="O2408">
        <v>1</v>
      </c>
      <c r="P2408" s="1">
        <v>43923.068981481483</v>
      </c>
    </row>
    <row r="2409" spans="1:16" x14ac:dyDescent="0.25">
      <c r="A2409">
        <v>529411</v>
      </c>
      <c r="B2409" t="s">
        <v>0</v>
      </c>
      <c r="C2409" t="s">
        <v>12</v>
      </c>
      <c r="D2409" t="s">
        <v>11</v>
      </c>
      <c r="E2409" t="s">
        <v>22</v>
      </c>
      <c r="F2409" t="s">
        <v>23</v>
      </c>
      <c r="G2409" t="s">
        <v>23</v>
      </c>
      <c r="H2409" s="1">
        <v>43908</v>
      </c>
      <c r="I2409" t="str">
        <f t="shared" si="75"/>
        <v>43908</v>
      </c>
      <c r="J2409" t="str">
        <f t="shared" si="76"/>
        <v>43908GitegaRice</v>
      </c>
      <c r="K2409">
        <v>121</v>
      </c>
      <c r="L2409">
        <v>110</v>
      </c>
      <c r="M2409" t="s">
        <v>5</v>
      </c>
      <c r="N2409" t="s">
        <v>6</v>
      </c>
      <c r="O2409">
        <v>1</v>
      </c>
      <c r="P2409" s="1">
        <v>43923.069016203706</v>
      </c>
    </row>
    <row r="2410" spans="1:16" x14ac:dyDescent="0.25">
      <c r="A2410">
        <v>529413</v>
      </c>
      <c r="B2410" t="s">
        <v>0</v>
      </c>
      <c r="C2410" t="s">
        <v>16</v>
      </c>
      <c r="D2410" t="s">
        <v>7</v>
      </c>
      <c r="E2410" t="s">
        <v>13</v>
      </c>
      <c r="F2410" t="s">
        <v>13</v>
      </c>
      <c r="G2410" t="s">
        <v>14</v>
      </c>
      <c r="H2410" s="1">
        <v>43908</v>
      </c>
      <c r="I2410" t="str">
        <f t="shared" si="75"/>
        <v>43908</v>
      </c>
      <c r="J2410" t="str">
        <f t="shared" si="76"/>
        <v>43908GicumbiMixed Beans</v>
      </c>
      <c r="K2410">
        <v>60</v>
      </c>
      <c r="L2410">
        <v>55</v>
      </c>
      <c r="M2410" t="s">
        <v>5</v>
      </c>
      <c r="N2410" t="s">
        <v>6</v>
      </c>
      <c r="O2410">
        <v>1</v>
      </c>
      <c r="P2410" s="1">
        <v>43923.069027777776</v>
      </c>
    </row>
    <row r="2411" spans="1:16" x14ac:dyDescent="0.25">
      <c r="A2411">
        <v>529420</v>
      </c>
      <c r="B2411" t="s">
        <v>0</v>
      </c>
      <c r="C2411" t="s">
        <v>19</v>
      </c>
      <c r="D2411" t="s">
        <v>11</v>
      </c>
      <c r="E2411" t="s">
        <v>3</v>
      </c>
      <c r="F2411" t="s">
        <v>3</v>
      </c>
      <c r="G2411" t="s">
        <v>15</v>
      </c>
      <c r="H2411" s="1">
        <v>43908</v>
      </c>
      <c r="I2411" t="str">
        <f t="shared" si="75"/>
        <v>43908</v>
      </c>
      <c r="J2411" t="str">
        <f t="shared" si="76"/>
        <v>43908KoberoGreen Peas</v>
      </c>
      <c r="K2411">
        <v>137</v>
      </c>
      <c r="L2411">
        <v>121</v>
      </c>
      <c r="M2411" t="s">
        <v>5</v>
      </c>
      <c r="N2411" t="s">
        <v>6</v>
      </c>
      <c r="O2411">
        <v>1</v>
      </c>
      <c r="P2411" s="1">
        <v>43923.069039351853</v>
      </c>
    </row>
    <row r="2412" spans="1:16" x14ac:dyDescent="0.25">
      <c r="A2412">
        <v>529421</v>
      </c>
      <c r="B2412" t="s">
        <v>0</v>
      </c>
      <c r="C2412" t="s">
        <v>45</v>
      </c>
      <c r="D2412" t="s">
        <v>41</v>
      </c>
      <c r="E2412" t="s">
        <v>9</v>
      </c>
      <c r="F2412" t="s">
        <v>10</v>
      </c>
      <c r="G2412" t="s">
        <v>10</v>
      </c>
      <c r="H2412" s="1">
        <v>43908</v>
      </c>
      <c r="I2412" t="str">
        <f t="shared" si="75"/>
        <v>43908</v>
      </c>
      <c r="J2412" t="str">
        <f t="shared" si="76"/>
        <v>43908IringaWheat</v>
      </c>
      <c r="K2412">
        <v>72</v>
      </c>
      <c r="L2412">
        <v>63</v>
      </c>
      <c r="M2412" t="s">
        <v>5</v>
      </c>
      <c r="N2412" t="s">
        <v>6</v>
      </c>
      <c r="O2412">
        <v>1</v>
      </c>
      <c r="P2412" s="1">
        <v>43923.069050925929</v>
      </c>
    </row>
    <row r="2413" spans="1:16" x14ac:dyDescent="0.25">
      <c r="A2413">
        <v>529431</v>
      </c>
      <c r="B2413" t="s">
        <v>0</v>
      </c>
      <c r="C2413" t="s">
        <v>12</v>
      </c>
      <c r="D2413" t="s">
        <v>11</v>
      </c>
      <c r="E2413" t="s">
        <v>13</v>
      </c>
      <c r="F2413" t="s">
        <v>13</v>
      </c>
      <c r="G2413" t="s">
        <v>26</v>
      </c>
      <c r="H2413" s="1">
        <v>43908</v>
      </c>
      <c r="I2413" t="str">
        <f t="shared" si="75"/>
        <v>43908</v>
      </c>
      <c r="J2413" t="str">
        <f t="shared" si="76"/>
        <v>43908GitegaYellow Beans</v>
      </c>
      <c r="K2413">
        <v>104</v>
      </c>
      <c r="L2413">
        <v>99</v>
      </c>
      <c r="M2413" t="s">
        <v>5</v>
      </c>
      <c r="N2413" t="s">
        <v>6</v>
      </c>
      <c r="O2413">
        <v>1</v>
      </c>
      <c r="P2413" s="1">
        <v>43923.069120370368</v>
      </c>
    </row>
    <row r="2414" spans="1:16" x14ac:dyDescent="0.25">
      <c r="A2414">
        <v>529437</v>
      </c>
      <c r="B2414" t="s">
        <v>0</v>
      </c>
      <c r="C2414" t="s">
        <v>36</v>
      </c>
      <c r="D2414" t="s">
        <v>7</v>
      </c>
      <c r="E2414" t="s">
        <v>29</v>
      </c>
      <c r="F2414" t="s">
        <v>30</v>
      </c>
      <c r="G2414" t="s">
        <v>31</v>
      </c>
      <c r="H2414" s="1">
        <v>43908</v>
      </c>
      <c r="I2414" t="str">
        <f t="shared" si="75"/>
        <v>43908</v>
      </c>
      <c r="J2414" t="str">
        <f t="shared" si="76"/>
        <v>43908KimironkoDry Maize</v>
      </c>
      <c r="K2414">
        <v>33</v>
      </c>
      <c r="L2414">
        <v>28</v>
      </c>
      <c r="M2414" t="s">
        <v>5</v>
      </c>
      <c r="N2414" t="s">
        <v>6</v>
      </c>
      <c r="O2414">
        <v>1</v>
      </c>
      <c r="P2414" s="1">
        <v>43923.069143518522</v>
      </c>
    </row>
    <row r="2415" spans="1:16" x14ac:dyDescent="0.25">
      <c r="A2415">
        <v>529438</v>
      </c>
      <c r="B2415" t="s">
        <v>0</v>
      </c>
      <c r="C2415" t="s">
        <v>8</v>
      </c>
      <c r="D2415" t="s">
        <v>7</v>
      </c>
      <c r="E2415" t="s">
        <v>9</v>
      </c>
      <c r="F2415" t="s">
        <v>17</v>
      </c>
      <c r="G2415" t="s">
        <v>18</v>
      </c>
      <c r="H2415" s="1">
        <v>43908</v>
      </c>
      <c r="I2415" t="str">
        <f t="shared" si="75"/>
        <v>43908</v>
      </c>
      <c r="J2415" t="str">
        <f t="shared" si="76"/>
        <v>43908RuhengeriRed Sorghum</v>
      </c>
      <c r="K2415">
        <v>40</v>
      </c>
      <c r="L2415">
        <v>37</v>
      </c>
      <c r="M2415" t="s">
        <v>5</v>
      </c>
      <c r="N2415" t="s">
        <v>6</v>
      </c>
      <c r="O2415">
        <v>1</v>
      </c>
      <c r="P2415" s="1">
        <v>43923.069143518522</v>
      </c>
    </row>
    <row r="2416" spans="1:16" x14ac:dyDescent="0.25">
      <c r="A2416">
        <v>529448</v>
      </c>
      <c r="B2416" t="s">
        <v>0</v>
      </c>
      <c r="C2416" t="s">
        <v>36</v>
      </c>
      <c r="D2416" t="s">
        <v>7</v>
      </c>
      <c r="E2416" t="s">
        <v>3</v>
      </c>
      <c r="F2416" t="s">
        <v>3</v>
      </c>
      <c r="G2416" t="s">
        <v>4</v>
      </c>
      <c r="H2416" s="1">
        <v>43908</v>
      </c>
      <c r="I2416" t="str">
        <f t="shared" si="75"/>
        <v>43908</v>
      </c>
      <c r="J2416" t="str">
        <f t="shared" si="76"/>
        <v>43908KimironkoCowpeas</v>
      </c>
      <c r="K2416">
        <v>153</v>
      </c>
      <c r="L2416">
        <v>142</v>
      </c>
      <c r="M2416" t="s">
        <v>5</v>
      </c>
      <c r="N2416" t="s">
        <v>6</v>
      </c>
      <c r="O2416">
        <v>1</v>
      </c>
      <c r="P2416" s="1">
        <v>43923.069166666668</v>
      </c>
    </row>
    <row r="2417" spans="1:16" x14ac:dyDescent="0.25">
      <c r="A2417">
        <v>529450</v>
      </c>
      <c r="B2417" t="s">
        <v>0</v>
      </c>
      <c r="C2417" t="s">
        <v>19</v>
      </c>
      <c r="D2417" t="s">
        <v>11</v>
      </c>
      <c r="E2417" t="s">
        <v>22</v>
      </c>
      <c r="F2417" t="s">
        <v>23</v>
      </c>
      <c r="G2417" t="s">
        <v>23</v>
      </c>
      <c r="H2417" s="1">
        <v>43908</v>
      </c>
      <c r="I2417" t="str">
        <f t="shared" si="75"/>
        <v>43908</v>
      </c>
      <c r="J2417" t="str">
        <f t="shared" si="76"/>
        <v>43908KoberoRice</v>
      </c>
      <c r="K2417">
        <v>99</v>
      </c>
      <c r="L2417">
        <v>93</v>
      </c>
      <c r="M2417" t="s">
        <v>5</v>
      </c>
      <c r="N2417" t="s">
        <v>6</v>
      </c>
      <c r="O2417">
        <v>1</v>
      </c>
      <c r="P2417" s="1">
        <v>43923.069178240738</v>
      </c>
    </row>
    <row r="2418" spans="1:16" x14ac:dyDescent="0.25">
      <c r="A2418">
        <v>529454</v>
      </c>
      <c r="B2418" t="s">
        <v>0</v>
      </c>
      <c r="C2418" t="s">
        <v>44</v>
      </c>
      <c r="D2418" t="s">
        <v>41</v>
      </c>
      <c r="E2418" t="s">
        <v>3</v>
      </c>
      <c r="F2418" t="s">
        <v>3</v>
      </c>
      <c r="G2418" t="s">
        <v>15</v>
      </c>
      <c r="H2418" s="1">
        <v>43908</v>
      </c>
      <c r="I2418" t="str">
        <f t="shared" si="75"/>
        <v>43908</v>
      </c>
      <c r="J2418" t="str">
        <f t="shared" si="76"/>
        <v>43908ArushaGreen Peas</v>
      </c>
      <c r="K2418">
        <v>96</v>
      </c>
      <c r="L2418">
        <v>90</v>
      </c>
      <c r="M2418" t="s">
        <v>5</v>
      </c>
      <c r="N2418" t="s">
        <v>6</v>
      </c>
      <c r="O2418">
        <v>1</v>
      </c>
      <c r="P2418" s="1">
        <v>43923.069189814814</v>
      </c>
    </row>
    <row r="2419" spans="1:16" x14ac:dyDescent="0.25">
      <c r="A2419">
        <v>529466</v>
      </c>
      <c r="B2419" t="s">
        <v>0</v>
      </c>
      <c r="C2419" t="s">
        <v>8</v>
      </c>
      <c r="D2419" t="s">
        <v>7</v>
      </c>
      <c r="E2419" t="s">
        <v>22</v>
      </c>
      <c r="F2419" t="s">
        <v>23</v>
      </c>
      <c r="G2419" t="s">
        <v>24</v>
      </c>
      <c r="H2419" s="1">
        <v>43908</v>
      </c>
      <c r="I2419" t="str">
        <f t="shared" si="75"/>
        <v>43908</v>
      </c>
      <c r="J2419" t="str">
        <f t="shared" si="76"/>
        <v>43908RuhengeriImported Rice</v>
      </c>
      <c r="K2419">
        <v>142</v>
      </c>
      <c r="L2419">
        <v>131</v>
      </c>
      <c r="M2419" t="s">
        <v>5</v>
      </c>
      <c r="N2419" t="s">
        <v>6</v>
      </c>
      <c r="O2419">
        <v>1</v>
      </c>
      <c r="P2419" s="1">
        <v>43923.069224537037</v>
      </c>
    </row>
    <row r="2420" spans="1:16" x14ac:dyDescent="0.25">
      <c r="A2420">
        <v>529467</v>
      </c>
      <c r="B2420" t="s">
        <v>0</v>
      </c>
      <c r="C2420" t="s">
        <v>19</v>
      </c>
      <c r="D2420" t="s">
        <v>11</v>
      </c>
      <c r="E2420" t="s">
        <v>22</v>
      </c>
      <c r="F2420" t="s">
        <v>23</v>
      </c>
      <c r="G2420" t="s">
        <v>24</v>
      </c>
      <c r="H2420" s="1">
        <v>43908</v>
      </c>
      <c r="I2420" t="str">
        <f t="shared" si="75"/>
        <v>43908</v>
      </c>
      <c r="J2420" t="str">
        <f t="shared" si="76"/>
        <v>43908KoberoImported Rice</v>
      </c>
      <c r="K2420">
        <v>148</v>
      </c>
      <c r="L2420">
        <v>143</v>
      </c>
      <c r="M2420" t="s">
        <v>5</v>
      </c>
      <c r="N2420" t="s">
        <v>6</v>
      </c>
      <c r="O2420">
        <v>1</v>
      </c>
      <c r="P2420" s="1">
        <v>43923.069224537037</v>
      </c>
    </row>
    <row r="2421" spans="1:16" x14ac:dyDescent="0.25">
      <c r="A2421">
        <v>529470</v>
      </c>
      <c r="B2421" t="s">
        <v>0</v>
      </c>
      <c r="C2421" t="s">
        <v>42</v>
      </c>
      <c r="D2421" t="s">
        <v>41</v>
      </c>
      <c r="E2421" t="s">
        <v>3</v>
      </c>
      <c r="F2421" t="s">
        <v>3</v>
      </c>
      <c r="G2421" t="s">
        <v>15</v>
      </c>
      <c r="H2421" s="1">
        <v>43908</v>
      </c>
      <c r="I2421" t="str">
        <f t="shared" si="75"/>
        <v>43908</v>
      </c>
      <c r="J2421" t="str">
        <f t="shared" si="76"/>
        <v>43908KigomaGreen Peas</v>
      </c>
      <c r="K2421">
        <v>103</v>
      </c>
      <c r="L2421">
        <v>90</v>
      </c>
      <c r="M2421" t="s">
        <v>5</v>
      </c>
      <c r="N2421" t="s">
        <v>6</v>
      </c>
      <c r="O2421">
        <v>1</v>
      </c>
      <c r="P2421" s="1">
        <v>43923.069236111114</v>
      </c>
    </row>
    <row r="2422" spans="1:16" x14ac:dyDescent="0.25">
      <c r="A2422">
        <v>529487</v>
      </c>
      <c r="B2422" t="s">
        <v>0</v>
      </c>
      <c r="C2422" t="s">
        <v>12</v>
      </c>
      <c r="D2422" t="s">
        <v>11</v>
      </c>
      <c r="E2422" t="s">
        <v>13</v>
      </c>
      <c r="F2422" t="s">
        <v>13</v>
      </c>
      <c r="G2422" t="s">
        <v>28</v>
      </c>
      <c r="H2422" s="1">
        <v>43908</v>
      </c>
      <c r="I2422" t="str">
        <f t="shared" si="75"/>
        <v>43908</v>
      </c>
      <c r="J2422" t="str">
        <f t="shared" si="76"/>
        <v>43908GitegaRed Beans</v>
      </c>
      <c r="K2422">
        <v>77</v>
      </c>
      <c r="L2422">
        <v>71</v>
      </c>
      <c r="M2422" t="s">
        <v>5</v>
      </c>
      <c r="N2422" t="s">
        <v>6</v>
      </c>
      <c r="O2422">
        <v>1</v>
      </c>
      <c r="P2422" s="1">
        <v>43923.069282407407</v>
      </c>
    </row>
    <row r="2423" spans="1:16" x14ac:dyDescent="0.25">
      <c r="A2423">
        <v>529488</v>
      </c>
      <c r="B2423" t="s">
        <v>0</v>
      </c>
      <c r="C2423" t="s">
        <v>19</v>
      </c>
      <c r="D2423" t="s">
        <v>11</v>
      </c>
      <c r="E2423" t="s">
        <v>9</v>
      </c>
      <c r="F2423" t="s">
        <v>17</v>
      </c>
      <c r="G2423" t="s">
        <v>18</v>
      </c>
      <c r="H2423" s="1">
        <v>43908</v>
      </c>
      <c r="I2423" t="str">
        <f t="shared" si="75"/>
        <v>43908</v>
      </c>
      <c r="J2423" t="str">
        <f t="shared" si="76"/>
        <v>43908KoberoRed Sorghum</v>
      </c>
      <c r="K2423">
        <v>60</v>
      </c>
      <c r="L2423">
        <v>55</v>
      </c>
      <c r="M2423" t="s">
        <v>5</v>
      </c>
      <c r="N2423" t="s">
        <v>6</v>
      </c>
      <c r="O2423">
        <v>1</v>
      </c>
      <c r="P2423" s="1">
        <v>43923.069282407407</v>
      </c>
    </row>
    <row r="2424" spans="1:16" x14ac:dyDescent="0.25">
      <c r="A2424">
        <v>529498</v>
      </c>
      <c r="B2424" t="s">
        <v>0</v>
      </c>
      <c r="C2424" t="s">
        <v>53</v>
      </c>
      <c r="D2424" t="s">
        <v>46</v>
      </c>
      <c r="E2424" t="s">
        <v>29</v>
      </c>
      <c r="F2424" t="s">
        <v>30</v>
      </c>
      <c r="G2424" t="s">
        <v>31</v>
      </c>
      <c r="H2424" s="1">
        <v>43908</v>
      </c>
      <c r="I2424" t="str">
        <f t="shared" si="75"/>
        <v>43908</v>
      </c>
      <c r="J2424" t="str">
        <f t="shared" si="76"/>
        <v>43908MombasaDry Maize</v>
      </c>
      <c r="K2424">
        <v>33</v>
      </c>
      <c r="L2424">
        <v>30</v>
      </c>
      <c r="M2424" t="s">
        <v>5</v>
      </c>
      <c r="N2424" t="s">
        <v>6</v>
      </c>
      <c r="O2424">
        <v>1</v>
      </c>
      <c r="P2424" s="1">
        <v>43923.06931712963</v>
      </c>
    </row>
    <row r="2425" spans="1:16" x14ac:dyDescent="0.25">
      <c r="A2425">
        <v>529501</v>
      </c>
      <c r="B2425" t="s">
        <v>0</v>
      </c>
      <c r="C2425" t="s">
        <v>45</v>
      </c>
      <c r="D2425" t="s">
        <v>41</v>
      </c>
      <c r="E2425" t="s">
        <v>13</v>
      </c>
      <c r="F2425" t="s">
        <v>13</v>
      </c>
      <c r="G2425" t="s">
        <v>37</v>
      </c>
      <c r="H2425" s="1">
        <v>43908</v>
      </c>
      <c r="I2425" t="str">
        <f t="shared" si="75"/>
        <v>43908</v>
      </c>
      <c r="J2425" t="str">
        <f t="shared" si="76"/>
        <v>43908IringaGreen Gram</v>
      </c>
      <c r="K2425">
        <v>126</v>
      </c>
      <c r="L2425">
        <v>108</v>
      </c>
      <c r="M2425" t="s">
        <v>5</v>
      </c>
      <c r="N2425" t="s">
        <v>6</v>
      </c>
      <c r="O2425">
        <v>1</v>
      </c>
      <c r="P2425" s="1">
        <v>43923.06931712963</v>
      </c>
    </row>
    <row r="2426" spans="1:16" x14ac:dyDescent="0.25">
      <c r="A2426">
        <v>529506</v>
      </c>
      <c r="B2426" t="s">
        <v>0</v>
      </c>
      <c r="C2426" t="s">
        <v>27</v>
      </c>
      <c r="D2426" t="s">
        <v>11</v>
      </c>
      <c r="E2426" t="s">
        <v>29</v>
      </c>
      <c r="F2426" t="s">
        <v>30</v>
      </c>
      <c r="G2426" t="s">
        <v>31</v>
      </c>
      <c r="H2426" s="1">
        <v>43908</v>
      </c>
      <c r="I2426" t="str">
        <f t="shared" si="75"/>
        <v>43908</v>
      </c>
      <c r="J2426" t="str">
        <f t="shared" si="76"/>
        <v>43908BujumburaDry Maize</v>
      </c>
      <c r="K2426">
        <v>38</v>
      </c>
      <c r="L2426">
        <v>36</v>
      </c>
      <c r="M2426" t="s">
        <v>5</v>
      </c>
      <c r="N2426" t="s">
        <v>6</v>
      </c>
      <c r="O2426">
        <v>1</v>
      </c>
      <c r="P2426" s="1">
        <v>43923.069340277776</v>
      </c>
    </row>
    <row r="2427" spans="1:16" x14ac:dyDescent="0.25">
      <c r="A2427">
        <v>529524</v>
      </c>
      <c r="B2427" t="s">
        <v>0</v>
      </c>
      <c r="C2427" t="s">
        <v>27</v>
      </c>
      <c r="D2427" t="s">
        <v>11</v>
      </c>
      <c r="E2427" t="s">
        <v>3</v>
      </c>
      <c r="F2427" t="s">
        <v>3</v>
      </c>
      <c r="G2427" t="s">
        <v>15</v>
      </c>
      <c r="H2427" s="1">
        <v>43908</v>
      </c>
      <c r="I2427" t="str">
        <f t="shared" si="75"/>
        <v>43908</v>
      </c>
      <c r="J2427" t="str">
        <f t="shared" si="76"/>
        <v>43908BujumburaGreen Peas</v>
      </c>
      <c r="K2427">
        <v>186</v>
      </c>
      <c r="L2427">
        <v>175</v>
      </c>
      <c r="M2427" t="s">
        <v>5</v>
      </c>
      <c r="N2427" t="s">
        <v>6</v>
      </c>
      <c r="O2427">
        <v>1</v>
      </c>
      <c r="P2427" s="1">
        <v>43923.069398148145</v>
      </c>
    </row>
    <row r="2428" spans="1:16" x14ac:dyDescent="0.25">
      <c r="A2428">
        <v>529533</v>
      </c>
      <c r="B2428" t="s">
        <v>0</v>
      </c>
      <c r="C2428" t="s">
        <v>43</v>
      </c>
      <c r="D2428" t="s">
        <v>41</v>
      </c>
      <c r="E2428" t="s">
        <v>13</v>
      </c>
      <c r="F2428" t="s">
        <v>13</v>
      </c>
      <c r="G2428" t="s">
        <v>28</v>
      </c>
      <c r="H2428" s="1">
        <v>43908</v>
      </c>
      <c r="I2428" t="str">
        <f t="shared" si="75"/>
        <v>43908</v>
      </c>
      <c r="J2428" t="str">
        <f t="shared" si="76"/>
        <v>43908Dar es salaamRed Beans</v>
      </c>
      <c r="K2428">
        <v>101</v>
      </c>
      <c r="L2428">
        <v>94</v>
      </c>
      <c r="M2428" t="s">
        <v>5</v>
      </c>
      <c r="N2428" t="s">
        <v>6</v>
      </c>
      <c r="O2428">
        <v>1</v>
      </c>
      <c r="P2428" s="1">
        <v>43923.069432870368</v>
      </c>
    </row>
    <row r="2429" spans="1:16" x14ac:dyDescent="0.25">
      <c r="A2429">
        <v>529538</v>
      </c>
      <c r="B2429" t="s">
        <v>0</v>
      </c>
      <c r="C2429" t="s">
        <v>44</v>
      </c>
      <c r="D2429" t="s">
        <v>41</v>
      </c>
      <c r="E2429" t="s">
        <v>9</v>
      </c>
      <c r="F2429" t="s">
        <v>20</v>
      </c>
      <c r="G2429" t="s">
        <v>21</v>
      </c>
      <c r="H2429" s="1">
        <v>43908</v>
      </c>
      <c r="I2429" t="str">
        <f t="shared" si="75"/>
        <v>43908</v>
      </c>
      <c r="J2429" t="str">
        <f t="shared" si="76"/>
        <v>43908ArushaMillet Grain</v>
      </c>
      <c r="K2429">
        <v>58</v>
      </c>
      <c r="L2429">
        <v>56</v>
      </c>
      <c r="M2429" t="s">
        <v>5</v>
      </c>
      <c r="N2429" t="s">
        <v>6</v>
      </c>
      <c r="O2429">
        <v>1</v>
      </c>
      <c r="P2429" s="1">
        <v>43923.069444444445</v>
      </c>
    </row>
    <row r="2430" spans="1:16" x14ac:dyDescent="0.25">
      <c r="A2430">
        <v>529542</v>
      </c>
      <c r="B2430" t="s">
        <v>0</v>
      </c>
      <c r="C2430" t="s">
        <v>43</v>
      </c>
      <c r="D2430" t="s">
        <v>41</v>
      </c>
      <c r="E2430" t="s">
        <v>29</v>
      </c>
      <c r="F2430" t="s">
        <v>30</v>
      </c>
      <c r="G2430" t="s">
        <v>31</v>
      </c>
      <c r="H2430" s="1">
        <v>43908</v>
      </c>
      <c r="I2430" t="str">
        <f t="shared" si="75"/>
        <v>43908</v>
      </c>
      <c r="J2430" t="str">
        <f t="shared" si="76"/>
        <v>43908Dar es salaamDry Maize</v>
      </c>
      <c r="K2430">
        <v>29</v>
      </c>
      <c r="L2430">
        <v>22</v>
      </c>
      <c r="M2430" t="s">
        <v>5</v>
      </c>
      <c r="N2430" t="s">
        <v>6</v>
      </c>
      <c r="O2430">
        <v>1</v>
      </c>
      <c r="P2430" s="1">
        <v>43923.069456018522</v>
      </c>
    </row>
    <row r="2431" spans="1:16" x14ac:dyDescent="0.25">
      <c r="A2431">
        <v>528400</v>
      </c>
      <c r="B2431" t="s">
        <v>0</v>
      </c>
      <c r="C2431" t="s">
        <v>47</v>
      </c>
      <c r="D2431" t="s">
        <v>46</v>
      </c>
      <c r="E2431" t="s">
        <v>49</v>
      </c>
      <c r="F2431" t="s">
        <v>50</v>
      </c>
      <c r="G2431" t="s">
        <v>51</v>
      </c>
      <c r="H2431" s="1">
        <v>43907</v>
      </c>
      <c r="I2431" t="str">
        <f t="shared" si="75"/>
        <v>43907</v>
      </c>
      <c r="J2431" t="str">
        <f t="shared" si="76"/>
        <v>43907NairobiGround Nuts</v>
      </c>
      <c r="K2431">
        <v>128</v>
      </c>
      <c r="L2431">
        <v>125</v>
      </c>
      <c r="M2431" t="s">
        <v>5</v>
      </c>
      <c r="N2431" t="s">
        <v>6</v>
      </c>
      <c r="O2431">
        <v>1</v>
      </c>
      <c r="P2431" s="1">
        <v>43916.482106481482</v>
      </c>
    </row>
    <row r="2432" spans="1:16" x14ac:dyDescent="0.25">
      <c r="A2432">
        <v>528407</v>
      </c>
      <c r="B2432" t="s">
        <v>0</v>
      </c>
      <c r="C2432" t="s">
        <v>53</v>
      </c>
      <c r="D2432" t="s">
        <v>46</v>
      </c>
      <c r="E2432" t="s">
        <v>49</v>
      </c>
      <c r="F2432" t="s">
        <v>50</v>
      </c>
      <c r="G2432" t="s">
        <v>51</v>
      </c>
      <c r="H2432" s="1">
        <v>43907</v>
      </c>
      <c r="I2432" t="str">
        <f t="shared" si="75"/>
        <v>43907</v>
      </c>
      <c r="J2432" t="str">
        <f t="shared" si="76"/>
        <v>43907MombasaGround Nuts</v>
      </c>
      <c r="K2432">
        <v>146</v>
      </c>
      <c r="L2432">
        <v>136</v>
      </c>
      <c r="M2432" t="s">
        <v>5</v>
      </c>
      <c r="N2432" t="s">
        <v>6</v>
      </c>
      <c r="O2432">
        <v>1</v>
      </c>
      <c r="P2432" s="1">
        <v>43916.482118055559</v>
      </c>
    </row>
    <row r="2433" spans="1:16" x14ac:dyDescent="0.25">
      <c r="A2433">
        <v>528745</v>
      </c>
      <c r="B2433" t="s">
        <v>0</v>
      </c>
      <c r="C2433" t="s">
        <v>53</v>
      </c>
      <c r="D2433" t="s">
        <v>46</v>
      </c>
      <c r="E2433" t="s">
        <v>9</v>
      </c>
      <c r="F2433" t="s">
        <v>17</v>
      </c>
      <c r="G2433" t="s">
        <v>18</v>
      </c>
      <c r="H2433" s="1">
        <v>43907</v>
      </c>
      <c r="I2433" t="str">
        <f t="shared" si="75"/>
        <v>43907</v>
      </c>
      <c r="J2433" t="str">
        <f t="shared" si="76"/>
        <v>43907MombasaRed Sorghum</v>
      </c>
      <c r="K2433">
        <v>40</v>
      </c>
      <c r="L2433">
        <v>35</v>
      </c>
      <c r="M2433" t="s">
        <v>5</v>
      </c>
      <c r="N2433" t="s">
        <v>6</v>
      </c>
      <c r="O2433">
        <v>1</v>
      </c>
      <c r="P2433" s="1">
        <v>43923.054467592592</v>
      </c>
    </row>
    <row r="2434" spans="1:16" x14ac:dyDescent="0.25">
      <c r="A2434">
        <v>528758</v>
      </c>
      <c r="B2434" t="s">
        <v>0</v>
      </c>
      <c r="C2434" t="s">
        <v>38</v>
      </c>
      <c r="D2434" t="s">
        <v>1</v>
      </c>
      <c r="E2434" t="s">
        <v>13</v>
      </c>
      <c r="F2434" t="s">
        <v>13</v>
      </c>
      <c r="G2434" t="s">
        <v>14</v>
      </c>
      <c r="H2434" s="1">
        <v>43907</v>
      </c>
      <c r="I2434" t="str">
        <f t="shared" ref="I2434:I2497" si="77">LEFT(H2434,10)</f>
        <v>43907</v>
      </c>
      <c r="J2434" t="str">
        <f t="shared" si="76"/>
        <v>43907GuluMixed Beans</v>
      </c>
      <c r="K2434">
        <v>83</v>
      </c>
      <c r="L2434">
        <v>78</v>
      </c>
      <c r="M2434" t="s">
        <v>5</v>
      </c>
      <c r="N2434" t="s">
        <v>6</v>
      </c>
      <c r="O2434">
        <v>1</v>
      </c>
      <c r="P2434" s="1">
        <v>43923.054502314815</v>
      </c>
    </row>
    <row r="2435" spans="1:16" x14ac:dyDescent="0.25">
      <c r="A2435">
        <v>528766</v>
      </c>
      <c r="B2435" t="s">
        <v>0</v>
      </c>
      <c r="C2435" t="s">
        <v>2</v>
      </c>
      <c r="D2435" t="s">
        <v>1</v>
      </c>
      <c r="E2435" t="s">
        <v>3</v>
      </c>
      <c r="F2435" t="s">
        <v>3</v>
      </c>
      <c r="G2435" t="s">
        <v>15</v>
      </c>
      <c r="H2435" s="1">
        <v>43907</v>
      </c>
      <c r="I2435" t="str">
        <f t="shared" si="77"/>
        <v>43907</v>
      </c>
      <c r="J2435" t="str">
        <f t="shared" si="76"/>
        <v>43907KampalaGreen Peas</v>
      </c>
      <c r="K2435">
        <v>166</v>
      </c>
      <c r="L2435">
        <v>111</v>
      </c>
      <c r="M2435" t="s">
        <v>5</v>
      </c>
      <c r="N2435" t="s">
        <v>6</v>
      </c>
      <c r="O2435">
        <v>1</v>
      </c>
      <c r="P2435" s="1">
        <v>43923.054525462961</v>
      </c>
    </row>
    <row r="2436" spans="1:16" x14ac:dyDescent="0.25">
      <c r="A2436">
        <v>528768</v>
      </c>
      <c r="B2436" t="s">
        <v>0</v>
      </c>
      <c r="C2436" t="s">
        <v>2</v>
      </c>
      <c r="D2436" t="s">
        <v>1</v>
      </c>
      <c r="E2436" t="s">
        <v>22</v>
      </c>
      <c r="F2436" t="s">
        <v>23</v>
      </c>
      <c r="G2436" t="s">
        <v>24</v>
      </c>
      <c r="H2436" s="1">
        <v>43907</v>
      </c>
      <c r="I2436" t="str">
        <f t="shared" si="77"/>
        <v>43907</v>
      </c>
      <c r="J2436" t="str">
        <f t="shared" si="76"/>
        <v>43907KampalaImported Rice</v>
      </c>
      <c r="K2436">
        <v>105</v>
      </c>
      <c r="L2436">
        <v>97</v>
      </c>
      <c r="M2436" t="s">
        <v>5</v>
      </c>
      <c r="N2436" t="s">
        <v>6</v>
      </c>
      <c r="O2436">
        <v>1</v>
      </c>
      <c r="P2436" s="1">
        <v>43923.054525462961</v>
      </c>
    </row>
    <row r="2437" spans="1:16" x14ac:dyDescent="0.25">
      <c r="A2437">
        <v>528773</v>
      </c>
      <c r="B2437" t="s">
        <v>0</v>
      </c>
      <c r="C2437" t="s">
        <v>32</v>
      </c>
      <c r="D2437" t="s">
        <v>1</v>
      </c>
      <c r="E2437" t="s">
        <v>13</v>
      </c>
      <c r="F2437" t="s">
        <v>13</v>
      </c>
      <c r="G2437" t="s">
        <v>40</v>
      </c>
      <c r="H2437" s="1">
        <v>43907</v>
      </c>
      <c r="I2437" t="str">
        <f t="shared" si="77"/>
        <v>43907</v>
      </c>
      <c r="J2437" t="str">
        <f t="shared" si="76"/>
        <v>43907KapchorwaBlack Beans (Dolichos)</v>
      </c>
      <c r="K2437">
        <v>78</v>
      </c>
      <c r="L2437">
        <v>72</v>
      </c>
      <c r="M2437" t="s">
        <v>5</v>
      </c>
      <c r="N2437" t="s">
        <v>6</v>
      </c>
      <c r="O2437">
        <v>1</v>
      </c>
      <c r="P2437" s="1">
        <v>43923.054537037038</v>
      </c>
    </row>
    <row r="2438" spans="1:16" x14ac:dyDescent="0.25">
      <c r="A2438">
        <v>528800</v>
      </c>
      <c r="B2438" t="s">
        <v>0</v>
      </c>
      <c r="C2438" t="s">
        <v>32</v>
      </c>
      <c r="D2438" t="s">
        <v>1</v>
      </c>
      <c r="E2438" t="s">
        <v>22</v>
      </c>
      <c r="F2438" t="s">
        <v>23</v>
      </c>
      <c r="G2438" t="s">
        <v>23</v>
      </c>
      <c r="H2438" s="1">
        <v>43907</v>
      </c>
      <c r="I2438" t="str">
        <f t="shared" si="77"/>
        <v>43907</v>
      </c>
      <c r="J2438" t="str">
        <f t="shared" si="76"/>
        <v>43907KapchorwaRice</v>
      </c>
      <c r="K2438">
        <v>97</v>
      </c>
      <c r="L2438">
        <v>89</v>
      </c>
      <c r="M2438" t="s">
        <v>5</v>
      </c>
      <c r="N2438" t="s">
        <v>6</v>
      </c>
      <c r="O2438">
        <v>1</v>
      </c>
      <c r="P2438" s="1">
        <v>43923.0546412037</v>
      </c>
    </row>
    <row r="2439" spans="1:16" x14ac:dyDescent="0.25">
      <c r="A2439">
        <v>528801</v>
      </c>
      <c r="B2439" t="s">
        <v>0</v>
      </c>
      <c r="C2439" t="s">
        <v>2</v>
      </c>
      <c r="D2439" t="s">
        <v>1</v>
      </c>
      <c r="E2439" t="s">
        <v>13</v>
      </c>
      <c r="F2439" t="s">
        <v>13</v>
      </c>
      <c r="G2439" t="s">
        <v>37</v>
      </c>
      <c r="H2439" s="1">
        <v>43907</v>
      </c>
      <c r="I2439" t="str">
        <f t="shared" si="77"/>
        <v>43907</v>
      </c>
      <c r="J2439" t="str">
        <f t="shared" si="76"/>
        <v>43907KampalaGreen Gram</v>
      </c>
      <c r="K2439">
        <v>105</v>
      </c>
      <c r="L2439">
        <v>97</v>
      </c>
      <c r="M2439" t="s">
        <v>5</v>
      </c>
      <c r="N2439" t="s">
        <v>6</v>
      </c>
      <c r="O2439">
        <v>1</v>
      </c>
      <c r="P2439" s="1">
        <v>43923.054652777777</v>
      </c>
    </row>
    <row r="2440" spans="1:16" x14ac:dyDescent="0.25">
      <c r="A2440">
        <v>528804</v>
      </c>
      <c r="B2440" t="s">
        <v>0</v>
      </c>
      <c r="C2440" t="s">
        <v>25</v>
      </c>
      <c r="D2440" t="s">
        <v>1</v>
      </c>
      <c r="E2440" t="s">
        <v>13</v>
      </c>
      <c r="F2440" t="s">
        <v>13</v>
      </c>
      <c r="G2440" t="s">
        <v>14</v>
      </c>
      <c r="H2440" s="1">
        <v>43907</v>
      </c>
      <c r="I2440" t="str">
        <f t="shared" si="77"/>
        <v>43907</v>
      </c>
      <c r="J2440" t="str">
        <f t="shared" si="76"/>
        <v>43907MasindiMixed Beans</v>
      </c>
      <c r="K2440">
        <v>83</v>
      </c>
      <c r="L2440">
        <v>72</v>
      </c>
      <c r="M2440" t="s">
        <v>5</v>
      </c>
      <c r="N2440" t="s">
        <v>6</v>
      </c>
      <c r="O2440">
        <v>1</v>
      </c>
      <c r="P2440" s="1">
        <v>43923.054652777777</v>
      </c>
    </row>
    <row r="2441" spans="1:16" x14ac:dyDescent="0.25">
      <c r="A2441">
        <v>528806</v>
      </c>
      <c r="B2441" t="s">
        <v>0</v>
      </c>
      <c r="C2441" t="s">
        <v>33</v>
      </c>
      <c r="D2441" t="s">
        <v>1</v>
      </c>
      <c r="E2441" t="s">
        <v>3</v>
      </c>
      <c r="F2441" t="s">
        <v>3</v>
      </c>
      <c r="G2441" t="s">
        <v>4</v>
      </c>
      <c r="H2441" s="1">
        <v>43907</v>
      </c>
      <c r="I2441" t="str">
        <f t="shared" si="77"/>
        <v>43907</v>
      </c>
      <c r="J2441" t="str">
        <f t="shared" si="76"/>
        <v>43907KabaleCowpeas</v>
      </c>
      <c r="K2441">
        <v>138</v>
      </c>
      <c r="L2441">
        <v>97</v>
      </c>
      <c r="M2441" t="s">
        <v>5</v>
      </c>
      <c r="N2441" t="s">
        <v>6</v>
      </c>
      <c r="O2441">
        <v>1</v>
      </c>
      <c r="P2441" s="1">
        <v>43923.054664351854</v>
      </c>
    </row>
    <row r="2442" spans="1:16" x14ac:dyDescent="0.25">
      <c r="A2442">
        <v>528833</v>
      </c>
      <c r="B2442" t="s">
        <v>0</v>
      </c>
      <c r="C2442" t="s">
        <v>47</v>
      </c>
      <c r="D2442" t="s">
        <v>46</v>
      </c>
      <c r="E2442" t="s">
        <v>9</v>
      </c>
      <c r="F2442" t="s">
        <v>20</v>
      </c>
      <c r="G2442" t="s">
        <v>21</v>
      </c>
      <c r="H2442" s="1">
        <v>43907</v>
      </c>
      <c r="I2442" t="str">
        <f t="shared" si="77"/>
        <v>43907</v>
      </c>
      <c r="J2442" t="str">
        <f t="shared" si="76"/>
        <v>43907NairobiMillet Grain</v>
      </c>
      <c r="K2442">
        <v>97</v>
      </c>
      <c r="L2442">
        <v>95</v>
      </c>
      <c r="M2442" t="s">
        <v>5</v>
      </c>
      <c r="N2442" t="s">
        <v>6</v>
      </c>
      <c r="O2442">
        <v>1</v>
      </c>
      <c r="P2442" s="1">
        <v>43923.054780092592</v>
      </c>
    </row>
    <row r="2443" spans="1:16" x14ac:dyDescent="0.25">
      <c r="A2443">
        <v>528856</v>
      </c>
      <c r="B2443" t="s">
        <v>0</v>
      </c>
      <c r="C2443" t="s">
        <v>54</v>
      </c>
      <c r="D2443" t="s">
        <v>46</v>
      </c>
      <c r="E2443" t="s">
        <v>13</v>
      </c>
      <c r="F2443" t="s">
        <v>13</v>
      </c>
      <c r="G2443" t="s">
        <v>37</v>
      </c>
      <c r="H2443" s="1">
        <v>43907</v>
      </c>
      <c r="I2443" t="str">
        <f t="shared" si="77"/>
        <v>43907</v>
      </c>
      <c r="J2443" t="str">
        <f t="shared" si="76"/>
        <v>43907NakuruGreen Gram</v>
      </c>
      <c r="K2443">
        <v>88</v>
      </c>
      <c r="L2443">
        <v>80</v>
      </c>
      <c r="M2443" t="s">
        <v>5</v>
      </c>
      <c r="N2443" t="s">
        <v>6</v>
      </c>
      <c r="O2443">
        <v>1</v>
      </c>
      <c r="P2443" s="1">
        <v>43923.054849537039</v>
      </c>
    </row>
    <row r="2444" spans="1:16" x14ac:dyDescent="0.25">
      <c r="A2444">
        <v>528883</v>
      </c>
      <c r="B2444" t="s">
        <v>0</v>
      </c>
      <c r="C2444" t="s">
        <v>32</v>
      </c>
      <c r="D2444" t="s">
        <v>1</v>
      </c>
      <c r="E2444" t="s">
        <v>29</v>
      </c>
      <c r="F2444" t="s">
        <v>30</v>
      </c>
      <c r="G2444" t="s">
        <v>31</v>
      </c>
      <c r="H2444" s="1">
        <v>43907</v>
      </c>
      <c r="I2444" t="str">
        <f t="shared" si="77"/>
        <v>43907</v>
      </c>
      <c r="J2444" t="str">
        <f t="shared" si="76"/>
        <v>43907KapchorwaDry Maize</v>
      </c>
      <c r="K2444">
        <v>28</v>
      </c>
      <c r="L2444">
        <v>19</v>
      </c>
      <c r="M2444" t="s">
        <v>5</v>
      </c>
      <c r="N2444" t="s">
        <v>6</v>
      </c>
      <c r="O2444">
        <v>1</v>
      </c>
      <c r="P2444" s="1">
        <v>43923.054988425924</v>
      </c>
    </row>
    <row r="2445" spans="1:16" x14ac:dyDescent="0.25">
      <c r="A2445">
        <v>528887</v>
      </c>
      <c r="B2445" t="s">
        <v>0</v>
      </c>
      <c r="C2445" t="s">
        <v>38</v>
      </c>
      <c r="D2445" t="s">
        <v>1</v>
      </c>
      <c r="E2445" t="s">
        <v>13</v>
      </c>
      <c r="F2445" t="s">
        <v>13</v>
      </c>
      <c r="G2445" t="s">
        <v>40</v>
      </c>
      <c r="H2445" s="1">
        <v>43907</v>
      </c>
      <c r="I2445" t="str">
        <f t="shared" si="77"/>
        <v>43907</v>
      </c>
      <c r="J2445" t="str">
        <f t="shared" ref="J2445:J2508" si="78">I2445&amp;C2445&amp;G2445</f>
        <v>43907GuluBlack Beans (Dolichos)</v>
      </c>
      <c r="K2445">
        <v>83</v>
      </c>
      <c r="L2445">
        <v>78</v>
      </c>
      <c r="M2445" t="s">
        <v>5</v>
      </c>
      <c r="N2445" t="s">
        <v>6</v>
      </c>
      <c r="O2445">
        <v>1</v>
      </c>
      <c r="P2445" s="1">
        <v>43923.055011574077</v>
      </c>
    </row>
    <row r="2446" spans="1:16" x14ac:dyDescent="0.25">
      <c r="A2446">
        <v>528890</v>
      </c>
      <c r="B2446" t="s">
        <v>0</v>
      </c>
      <c r="C2446" t="s">
        <v>33</v>
      </c>
      <c r="D2446" t="s">
        <v>1</v>
      </c>
      <c r="E2446" t="s">
        <v>22</v>
      </c>
      <c r="F2446" t="s">
        <v>23</v>
      </c>
      <c r="G2446" t="s">
        <v>23</v>
      </c>
      <c r="H2446" s="1">
        <v>43907</v>
      </c>
      <c r="I2446" t="str">
        <f t="shared" si="77"/>
        <v>43907</v>
      </c>
      <c r="J2446" t="str">
        <f t="shared" si="78"/>
        <v>43907KabaleRice</v>
      </c>
      <c r="K2446">
        <v>111</v>
      </c>
      <c r="L2446">
        <v>97</v>
      </c>
      <c r="M2446" t="s">
        <v>5</v>
      </c>
      <c r="N2446" t="s">
        <v>6</v>
      </c>
      <c r="O2446">
        <v>1</v>
      </c>
      <c r="P2446" s="1">
        <v>43923.055023148147</v>
      </c>
    </row>
    <row r="2447" spans="1:16" x14ac:dyDescent="0.25">
      <c r="A2447">
        <v>528904</v>
      </c>
      <c r="B2447" t="s">
        <v>0</v>
      </c>
      <c r="C2447" t="s">
        <v>47</v>
      </c>
      <c r="D2447" t="s">
        <v>46</v>
      </c>
      <c r="E2447" t="s">
        <v>13</v>
      </c>
      <c r="F2447" t="s">
        <v>13</v>
      </c>
      <c r="G2447" t="s">
        <v>37</v>
      </c>
      <c r="H2447" s="1">
        <v>43907</v>
      </c>
      <c r="I2447" t="str">
        <f t="shared" si="77"/>
        <v>43907</v>
      </c>
      <c r="J2447" t="str">
        <f t="shared" si="78"/>
        <v>43907NairobiGreen Gram</v>
      </c>
      <c r="K2447">
        <v>126</v>
      </c>
      <c r="L2447">
        <v>123</v>
      </c>
      <c r="M2447" t="s">
        <v>5</v>
      </c>
      <c r="N2447" t="s">
        <v>6</v>
      </c>
      <c r="O2447">
        <v>1</v>
      </c>
      <c r="P2447" s="1">
        <v>43923.055104166669</v>
      </c>
    </row>
    <row r="2448" spans="1:16" x14ac:dyDescent="0.25">
      <c r="A2448">
        <v>528915</v>
      </c>
      <c r="B2448" t="s">
        <v>0</v>
      </c>
      <c r="C2448" t="s">
        <v>33</v>
      </c>
      <c r="D2448" t="s">
        <v>1</v>
      </c>
      <c r="E2448" t="s">
        <v>13</v>
      </c>
      <c r="F2448" t="s">
        <v>13</v>
      </c>
      <c r="G2448" t="s">
        <v>28</v>
      </c>
      <c r="H2448" s="1">
        <v>43907</v>
      </c>
      <c r="I2448" t="str">
        <f t="shared" si="77"/>
        <v>43907</v>
      </c>
      <c r="J2448" t="str">
        <f t="shared" si="78"/>
        <v>43907KabaleRed Beans</v>
      </c>
      <c r="K2448">
        <v>97</v>
      </c>
      <c r="L2448">
        <v>89</v>
      </c>
      <c r="M2448" t="s">
        <v>5</v>
      </c>
      <c r="N2448" t="s">
        <v>6</v>
      </c>
      <c r="O2448">
        <v>1</v>
      </c>
      <c r="P2448" s="1">
        <v>43923.055138888885</v>
      </c>
    </row>
    <row r="2449" spans="1:16" x14ac:dyDescent="0.25">
      <c r="A2449">
        <v>528916</v>
      </c>
      <c r="B2449" t="s">
        <v>0</v>
      </c>
      <c r="C2449" t="s">
        <v>53</v>
      </c>
      <c r="D2449" t="s">
        <v>46</v>
      </c>
      <c r="E2449" t="s">
        <v>13</v>
      </c>
      <c r="F2449" t="s">
        <v>13</v>
      </c>
      <c r="G2449" t="s">
        <v>37</v>
      </c>
      <c r="H2449" s="1">
        <v>43907</v>
      </c>
      <c r="I2449" t="str">
        <f t="shared" si="77"/>
        <v>43907</v>
      </c>
      <c r="J2449" t="str">
        <f t="shared" si="78"/>
        <v>43907MombasaGreen Gram</v>
      </c>
      <c r="K2449">
        <v>79</v>
      </c>
      <c r="L2449">
        <v>77</v>
      </c>
      <c r="M2449" t="s">
        <v>5</v>
      </c>
      <c r="N2449" t="s">
        <v>6</v>
      </c>
      <c r="O2449">
        <v>1</v>
      </c>
      <c r="P2449" s="1">
        <v>43923.055138888885</v>
      </c>
    </row>
    <row r="2450" spans="1:16" x14ac:dyDescent="0.25">
      <c r="A2450">
        <v>528924</v>
      </c>
      <c r="B2450" t="s">
        <v>0</v>
      </c>
      <c r="C2450" t="s">
        <v>25</v>
      </c>
      <c r="D2450" t="s">
        <v>1</v>
      </c>
      <c r="E2450" t="s">
        <v>3</v>
      </c>
      <c r="F2450" t="s">
        <v>3</v>
      </c>
      <c r="G2450" t="s">
        <v>15</v>
      </c>
      <c r="H2450" s="1">
        <v>43907</v>
      </c>
      <c r="I2450" t="str">
        <f t="shared" si="77"/>
        <v>43907</v>
      </c>
      <c r="J2450" t="str">
        <f t="shared" si="78"/>
        <v>43907MasindiGreen Peas</v>
      </c>
      <c r="K2450">
        <v>138</v>
      </c>
      <c r="L2450">
        <v>111</v>
      </c>
      <c r="M2450" t="s">
        <v>5</v>
      </c>
      <c r="N2450" t="s">
        <v>6</v>
      </c>
      <c r="O2450">
        <v>1</v>
      </c>
      <c r="P2450" s="1">
        <v>43923.055150462962</v>
      </c>
    </row>
    <row r="2451" spans="1:16" x14ac:dyDescent="0.25">
      <c r="A2451">
        <v>528927</v>
      </c>
      <c r="B2451" t="s">
        <v>0</v>
      </c>
      <c r="C2451" t="s">
        <v>53</v>
      </c>
      <c r="D2451" t="s">
        <v>46</v>
      </c>
      <c r="E2451" t="s">
        <v>13</v>
      </c>
      <c r="F2451" t="s">
        <v>13</v>
      </c>
      <c r="G2451" t="s">
        <v>40</v>
      </c>
      <c r="H2451" s="1">
        <v>43907</v>
      </c>
      <c r="I2451" t="str">
        <f t="shared" si="77"/>
        <v>43907</v>
      </c>
      <c r="J2451" t="str">
        <f t="shared" si="78"/>
        <v>43907MombasaBlack Beans (Dolichos)</v>
      </c>
      <c r="K2451">
        <v>146</v>
      </c>
      <c r="L2451">
        <v>144</v>
      </c>
      <c r="M2451" t="s">
        <v>5</v>
      </c>
      <c r="N2451" t="s">
        <v>6</v>
      </c>
      <c r="O2451">
        <v>1</v>
      </c>
      <c r="P2451" s="1">
        <v>43923.055162037039</v>
      </c>
    </row>
    <row r="2452" spans="1:16" x14ac:dyDescent="0.25">
      <c r="A2452">
        <v>528932</v>
      </c>
      <c r="B2452" t="s">
        <v>0</v>
      </c>
      <c r="C2452" t="s">
        <v>38</v>
      </c>
      <c r="D2452" t="s">
        <v>1</v>
      </c>
      <c r="E2452" t="s">
        <v>22</v>
      </c>
      <c r="F2452" t="s">
        <v>23</v>
      </c>
      <c r="G2452" t="s">
        <v>24</v>
      </c>
      <c r="H2452" s="1">
        <v>43907</v>
      </c>
      <c r="I2452" t="str">
        <f t="shared" si="77"/>
        <v>43907</v>
      </c>
      <c r="J2452" t="str">
        <f t="shared" si="78"/>
        <v>43907GuluImported Rice</v>
      </c>
      <c r="K2452">
        <v>105</v>
      </c>
      <c r="L2452">
        <v>100</v>
      </c>
      <c r="M2452" t="s">
        <v>5</v>
      </c>
      <c r="N2452" t="s">
        <v>6</v>
      </c>
      <c r="O2452">
        <v>1</v>
      </c>
      <c r="P2452" s="1">
        <v>43923.055185185185</v>
      </c>
    </row>
    <row r="2453" spans="1:16" x14ac:dyDescent="0.25">
      <c r="A2453">
        <v>528947</v>
      </c>
      <c r="B2453" t="s">
        <v>0</v>
      </c>
      <c r="C2453" t="s">
        <v>32</v>
      </c>
      <c r="D2453" t="s">
        <v>1</v>
      </c>
      <c r="E2453" t="s">
        <v>9</v>
      </c>
      <c r="F2453" t="s">
        <v>20</v>
      </c>
      <c r="G2453" t="s">
        <v>21</v>
      </c>
      <c r="H2453" s="1">
        <v>43907</v>
      </c>
      <c r="I2453" t="str">
        <f t="shared" si="77"/>
        <v>43907</v>
      </c>
      <c r="J2453" t="str">
        <f t="shared" si="78"/>
        <v>43907KapchorwaMillet Grain</v>
      </c>
      <c r="K2453">
        <v>50</v>
      </c>
      <c r="L2453">
        <v>42</v>
      </c>
      <c r="M2453" t="s">
        <v>5</v>
      </c>
      <c r="N2453" t="s">
        <v>6</v>
      </c>
      <c r="O2453">
        <v>1</v>
      </c>
      <c r="P2453" s="1">
        <v>43923.055254629631</v>
      </c>
    </row>
    <row r="2454" spans="1:16" x14ac:dyDescent="0.25">
      <c r="A2454">
        <v>528963</v>
      </c>
      <c r="B2454" t="s">
        <v>0</v>
      </c>
      <c r="C2454" t="s">
        <v>33</v>
      </c>
      <c r="D2454" t="s">
        <v>1</v>
      </c>
      <c r="E2454" t="s">
        <v>29</v>
      </c>
      <c r="F2454" t="s">
        <v>30</v>
      </c>
      <c r="G2454" t="s">
        <v>31</v>
      </c>
      <c r="H2454" s="1">
        <v>43907</v>
      </c>
      <c r="I2454" t="str">
        <f t="shared" si="77"/>
        <v>43907</v>
      </c>
      <c r="J2454" t="str">
        <f t="shared" si="78"/>
        <v>43907KabaleDry Maize</v>
      </c>
      <c r="K2454">
        <v>42</v>
      </c>
      <c r="L2454">
        <v>30</v>
      </c>
      <c r="M2454" t="s">
        <v>5</v>
      </c>
      <c r="N2454" t="s">
        <v>6</v>
      </c>
      <c r="O2454">
        <v>1</v>
      </c>
      <c r="P2454" s="1">
        <v>43923.055381944447</v>
      </c>
    </row>
    <row r="2455" spans="1:16" x14ac:dyDescent="0.25">
      <c r="A2455">
        <v>528997</v>
      </c>
      <c r="B2455" t="s">
        <v>0</v>
      </c>
      <c r="C2455" t="s">
        <v>53</v>
      </c>
      <c r="D2455" t="s">
        <v>46</v>
      </c>
      <c r="E2455" t="s">
        <v>3</v>
      </c>
      <c r="F2455" t="s">
        <v>3</v>
      </c>
      <c r="G2455" t="s">
        <v>15</v>
      </c>
      <c r="H2455" s="1">
        <v>43907</v>
      </c>
      <c r="I2455" t="str">
        <f t="shared" si="77"/>
        <v>43907</v>
      </c>
      <c r="J2455" t="str">
        <f t="shared" si="78"/>
        <v>43907MombasaGreen Peas</v>
      </c>
      <c r="K2455">
        <v>87</v>
      </c>
      <c r="L2455">
        <v>80</v>
      </c>
      <c r="M2455" t="s">
        <v>5</v>
      </c>
      <c r="N2455" t="s">
        <v>6</v>
      </c>
      <c r="O2455">
        <v>1</v>
      </c>
      <c r="P2455" s="1">
        <v>43923.055775462963</v>
      </c>
    </row>
    <row r="2456" spans="1:16" x14ac:dyDescent="0.25">
      <c r="A2456">
        <v>529000</v>
      </c>
      <c r="B2456" t="s">
        <v>0</v>
      </c>
      <c r="C2456" t="s">
        <v>25</v>
      </c>
      <c r="D2456" t="s">
        <v>1</v>
      </c>
      <c r="E2456" t="s">
        <v>13</v>
      </c>
      <c r="F2456" t="s">
        <v>13</v>
      </c>
      <c r="G2456" t="s">
        <v>28</v>
      </c>
      <c r="H2456" s="1">
        <v>43907</v>
      </c>
      <c r="I2456" t="str">
        <f t="shared" si="77"/>
        <v>43907</v>
      </c>
      <c r="J2456" t="str">
        <f t="shared" si="78"/>
        <v>43907MasindiRed Beans</v>
      </c>
      <c r="K2456">
        <v>83</v>
      </c>
      <c r="L2456">
        <v>78</v>
      </c>
      <c r="M2456" t="s">
        <v>5</v>
      </c>
      <c r="N2456" t="s">
        <v>6</v>
      </c>
      <c r="O2456">
        <v>1</v>
      </c>
      <c r="P2456" s="1">
        <v>43923.055787037039</v>
      </c>
    </row>
    <row r="2457" spans="1:16" x14ac:dyDescent="0.25">
      <c r="A2457">
        <v>529003</v>
      </c>
      <c r="B2457" t="s">
        <v>0</v>
      </c>
      <c r="C2457" t="s">
        <v>53</v>
      </c>
      <c r="D2457" t="s">
        <v>46</v>
      </c>
      <c r="E2457" t="s">
        <v>9</v>
      </c>
      <c r="F2457" t="s">
        <v>20</v>
      </c>
      <c r="G2457" t="s">
        <v>21</v>
      </c>
      <c r="H2457" s="1">
        <v>43907</v>
      </c>
      <c r="I2457" t="str">
        <f t="shared" si="77"/>
        <v>43907</v>
      </c>
      <c r="J2457" t="str">
        <f t="shared" si="78"/>
        <v>43907MombasaMillet Grain</v>
      </c>
      <c r="K2457">
        <v>59</v>
      </c>
      <c r="L2457">
        <v>55</v>
      </c>
      <c r="M2457" t="s">
        <v>5</v>
      </c>
      <c r="N2457" t="s">
        <v>6</v>
      </c>
      <c r="O2457">
        <v>1</v>
      </c>
      <c r="P2457" s="1">
        <v>43923.055798611109</v>
      </c>
    </row>
    <row r="2458" spans="1:16" x14ac:dyDescent="0.25">
      <c r="A2458">
        <v>529009</v>
      </c>
      <c r="B2458" t="s">
        <v>0</v>
      </c>
      <c r="C2458" t="s">
        <v>47</v>
      </c>
      <c r="D2458" t="s">
        <v>46</v>
      </c>
      <c r="E2458" t="s">
        <v>3</v>
      </c>
      <c r="F2458" t="s">
        <v>3</v>
      </c>
      <c r="G2458" t="s">
        <v>4</v>
      </c>
      <c r="H2458" s="1">
        <v>43907</v>
      </c>
      <c r="I2458" t="str">
        <f t="shared" si="77"/>
        <v>43907</v>
      </c>
      <c r="J2458" t="str">
        <f t="shared" si="78"/>
        <v>43907NairobiCowpeas</v>
      </c>
      <c r="K2458">
        <v>88</v>
      </c>
      <c r="L2458">
        <v>82</v>
      </c>
      <c r="M2458" t="s">
        <v>5</v>
      </c>
      <c r="N2458" t="s">
        <v>6</v>
      </c>
      <c r="O2458">
        <v>1</v>
      </c>
      <c r="P2458" s="1">
        <v>43923.055810185186</v>
      </c>
    </row>
    <row r="2459" spans="1:16" x14ac:dyDescent="0.25">
      <c r="A2459">
        <v>529015</v>
      </c>
      <c r="B2459" t="s">
        <v>0</v>
      </c>
      <c r="C2459" t="s">
        <v>2</v>
      </c>
      <c r="D2459" t="s">
        <v>1</v>
      </c>
      <c r="E2459" t="s">
        <v>29</v>
      </c>
      <c r="F2459" t="s">
        <v>30</v>
      </c>
      <c r="G2459" t="s">
        <v>31</v>
      </c>
      <c r="H2459" s="1">
        <v>43907</v>
      </c>
      <c r="I2459" t="str">
        <f t="shared" si="77"/>
        <v>43907</v>
      </c>
      <c r="J2459" t="str">
        <f t="shared" si="78"/>
        <v>43907KampalaDry Maize</v>
      </c>
      <c r="K2459">
        <v>33</v>
      </c>
      <c r="L2459">
        <v>25</v>
      </c>
      <c r="M2459" t="s">
        <v>5</v>
      </c>
      <c r="N2459" t="s">
        <v>6</v>
      </c>
      <c r="O2459">
        <v>1</v>
      </c>
      <c r="P2459" s="1">
        <v>43923.055868055555</v>
      </c>
    </row>
    <row r="2460" spans="1:16" x14ac:dyDescent="0.25">
      <c r="A2460">
        <v>529026</v>
      </c>
      <c r="B2460" t="s">
        <v>0</v>
      </c>
      <c r="C2460" t="s">
        <v>34</v>
      </c>
      <c r="D2460" t="s">
        <v>1</v>
      </c>
      <c r="E2460" t="s">
        <v>29</v>
      </c>
      <c r="F2460" t="s">
        <v>30</v>
      </c>
      <c r="G2460" t="s">
        <v>31</v>
      </c>
      <c r="H2460" s="1">
        <v>43907</v>
      </c>
      <c r="I2460" t="str">
        <f t="shared" si="77"/>
        <v>43907</v>
      </c>
      <c r="J2460" t="str">
        <f t="shared" si="78"/>
        <v>43907LiraDry Maize</v>
      </c>
      <c r="K2460">
        <v>33</v>
      </c>
      <c r="L2460">
        <v>22</v>
      </c>
      <c r="M2460" t="s">
        <v>5</v>
      </c>
      <c r="N2460" t="s">
        <v>6</v>
      </c>
      <c r="O2460">
        <v>1</v>
      </c>
      <c r="P2460" s="1">
        <v>43923.055949074071</v>
      </c>
    </row>
    <row r="2461" spans="1:16" x14ac:dyDescent="0.25">
      <c r="A2461">
        <v>529075</v>
      </c>
      <c r="B2461" t="s">
        <v>0</v>
      </c>
      <c r="C2461" t="s">
        <v>32</v>
      </c>
      <c r="D2461" t="s">
        <v>1</v>
      </c>
      <c r="E2461" t="s">
        <v>9</v>
      </c>
      <c r="F2461" t="s">
        <v>10</v>
      </c>
      <c r="G2461" t="s">
        <v>10</v>
      </c>
      <c r="H2461" s="1">
        <v>43907</v>
      </c>
      <c r="I2461" t="str">
        <f t="shared" si="77"/>
        <v>43907</v>
      </c>
      <c r="J2461" t="str">
        <f t="shared" si="78"/>
        <v>43907KapchorwaWheat</v>
      </c>
      <c r="K2461">
        <v>42</v>
      </c>
      <c r="L2461">
        <v>28</v>
      </c>
      <c r="M2461" t="s">
        <v>5</v>
      </c>
      <c r="N2461" t="s">
        <v>6</v>
      </c>
      <c r="O2461">
        <v>1</v>
      </c>
      <c r="P2461" s="1">
        <v>43923.056307870371</v>
      </c>
    </row>
    <row r="2462" spans="1:16" x14ac:dyDescent="0.25">
      <c r="A2462">
        <v>529084</v>
      </c>
      <c r="B2462" t="s">
        <v>0</v>
      </c>
      <c r="C2462" t="s">
        <v>38</v>
      </c>
      <c r="D2462" t="s">
        <v>1</v>
      </c>
      <c r="E2462" t="s">
        <v>3</v>
      </c>
      <c r="F2462" t="s">
        <v>3</v>
      </c>
      <c r="G2462" t="s">
        <v>4</v>
      </c>
      <c r="H2462" s="1">
        <v>43907</v>
      </c>
      <c r="I2462" t="str">
        <f t="shared" si="77"/>
        <v>43907</v>
      </c>
      <c r="J2462" t="str">
        <f t="shared" si="78"/>
        <v>43907GuluCowpeas</v>
      </c>
      <c r="K2462">
        <v>97</v>
      </c>
      <c r="L2462">
        <v>91</v>
      </c>
      <c r="M2462" t="s">
        <v>5</v>
      </c>
      <c r="N2462" t="s">
        <v>6</v>
      </c>
      <c r="O2462">
        <v>1</v>
      </c>
      <c r="P2462" s="1">
        <v>43923.056354166663</v>
      </c>
    </row>
    <row r="2463" spans="1:16" x14ac:dyDescent="0.25">
      <c r="A2463">
        <v>529087</v>
      </c>
      <c r="B2463" t="s">
        <v>0</v>
      </c>
      <c r="C2463" t="s">
        <v>54</v>
      </c>
      <c r="D2463" t="s">
        <v>46</v>
      </c>
      <c r="E2463" t="s">
        <v>9</v>
      </c>
      <c r="F2463" t="s">
        <v>17</v>
      </c>
      <c r="G2463" t="s">
        <v>18</v>
      </c>
      <c r="H2463" s="1">
        <v>43907</v>
      </c>
      <c r="I2463" t="str">
        <f t="shared" si="77"/>
        <v>43907</v>
      </c>
      <c r="J2463" t="str">
        <f t="shared" si="78"/>
        <v>43907NakuruRed Sorghum</v>
      </c>
      <c r="K2463">
        <v>36</v>
      </c>
      <c r="L2463">
        <v>30</v>
      </c>
      <c r="M2463" t="s">
        <v>5</v>
      </c>
      <c r="N2463" t="s">
        <v>6</v>
      </c>
      <c r="O2463">
        <v>1</v>
      </c>
      <c r="P2463" s="1">
        <v>43923.05636574074</v>
      </c>
    </row>
    <row r="2464" spans="1:16" x14ac:dyDescent="0.25">
      <c r="A2464">
        <v>529090</v>
      </c>
      <c r="B2464" t="s">
        <v>0</v>
      </c>
      <c r="C2464" t="s">
        <v>33</v>
      </c>
      <c r="D2464" t="s">
        <v>1</v>
      </c>
      <c r="E2464" t="s">
        <v>9</v>
      </c>
      <c r="F2464" t="s">
        <v>17</v>
      </c>
      <c r="G2464" t="s">
        <v>18</v>
      </c>
      <c r="H2464" s="1">
        <v>43907</v>
      </c>
      <c r="I2464" t="str">
        <f t="shared" si="77"/>
        <v>43907</v>
      </c>
      <c r="J2464" t="str">
        <f t="shared" si="78"/>
        <v>43907KabaleRed Sorghum</v>
      </c>
      <c r="K2464">
        <v>42</v>
      </c>
      <c r="L2464">
        <v>33</v>
      </c>
      <c r="M2464" t="s">
        <v>5</v>
      </c>
      <c r="N2464" t="s">
        <v>6</v>
      </c>
      <c r="O2464">
        <v>1</v>
      </c>
      <c r="P2464" s="1">
        <v>43923.056388888886</v>
      </c>
    </row>
    <row r="2465" spans="1:16" x14ac:dyDescent="0.25">
      <c r="A2465">
        <v>529093</v>
      </c>
      <c r="B2465" t="s">
        <v>0</v>
      </c>
      <c r="C2465" t="s">
        <v>2</v>
      </c>
      <c r="D2465" t="s">
        <v>1</v>
      </c>
      <c r="E2465" t="s">
        <v>13</v>
      </c>
      <c r="F2465" t="s">
        <v>13</v>
      </c>
      <c r="G2465" t="s">
        <v>40</v>
      </c>
      <c r="H2465" s="1">
        <v>43907</v>
      </c>
      <c r="I2465" t="str">
        <f t="shared" si="77"/>
        <v>43907</v>
      </c>
      <c r="J2465" t="str">
        <f t="shared" si="78"/>
        <v>43907KampalaBlack Beans (Dolichos)</v>
      </c>
      <c r="K2465">
        <v>89</v>
      </c>
      <c r="L2465">
        <v>83</v>
      </c>
      <c r="M2465" t="s">
        <v>5</v>
      </c>
      <c r="N2465" t="s">
        <v>6</v>
      </c>
      <c r="O2465">
        <v>1</v>
      </c>
      <c r="P2465" s="1">
        <v>43923.056400462963</v>
      </c>
    </row>
    <row r="2466" spans="1:16" x14ac:dyDescent="0.25">
      <c r="A2466">
        <v>529125</v>
      </c>
      <c r="B2466" t="s">
        <v>0</v>
      </c>
      <c r="C2466" t="s">
        <v>32</v>
      </c>
      <c r="D2466" t="s">
        <v>1</v>
      </c>
      <c r="E2466" t="s">
        <v>13</v>
      </c>
      <c r="F2466" t="s">
        <v>13</v>
      </c>
      <c r="G2466" t="s">
        <v>26</v>
      </c>
      <c r="H2466" s="1">
        <v>43907</v>
      </c>
      <c r="I2466" t="str">
        <f t="shared" si="77"/>
        <v>43907</v>
      </c>
      <c r="J2466" t="str">
        <f t="shared" si="78"/>
        <v>43907KapchorwaYellow Beans</v>
      </c>
      <c r="K2466">
        <v>105</v>
      </c>
      <c r="L2466">
        <v>100</v>
      </c>
      <c r="M2466" t="s">
        <v>5</v>
      </c>
      <c r="N2466" t="s">
        <v>6</v>
      </c>
      <c r="O2466">
        <v>1</v>
      </c>
      <c r="P2466" s="1">
        <v>43923.056643518517</v>
      </c>
    </row>
    <row r="2467" spans="1:16" x14ac:dyDescent="0.25">
      <c r="A2467">
        <v>529142</v>
      </c>
      <c r="B2467" t="s">
        <v>0</v>
      </c>
      <c r="C2467" t="s">
        <v>2</v>
      </c>
      <c r="D2467" t="s">
        <v>1</v>
      </c>
      <c r="E2467" t="s">
        <v>13</v>
      </c>
      <c r="F2467" t="s">
        <v>13</v>
      </c>
      <c r="G2467" t="s">
        <v>28</v>
      </c>
      <c r="H2467" s="1">
        <v>43907</v>
      </c>
      <c r="I2467" t="str">
        <f t="shared" si="77"/>
        <v>43907</v>
      </c>
      <c r="J2467" t="str">
        <f t="shared" si="78"/>
        <v>43907KampalaRed Beans</v>
      </c>
      <c r="K2467">
        <v>105</v>
      </c>
      <c r="L2467">
        <v>100</v>
      </c>
      <c r="M2467" t="s">
        <v>5</v>
      </c>
      <c r="N2467" t="s">
        <v>6</v>
      </c>
      <c r="O2467">
        <v>1</v>
      </c>
      <c r="P2467" s="1">
        <v>43923.056759259256</v>
      </c>
    </row>
    <row r="2468" spans="1:16" x14ac:dyDescent="0.25">
      <c r="A2468">
        <v>529146</v>
      </c>
      <c r="B2468" t="s">
        <v>0</v>
      </c>
      <c r="C2468" t="s">
        <v>34</v>
      </c>
      <c r="D2468" t="s">
        <v>1</v>
      </c>
      <c r="E2468" t="s">
        <v>13</v>
      </c>
      <c r="F2468" t="s">
        <v>13</v>
      </c>
      <c r="G2468" t="s">
        <v>40</v>
      </c>
      <c r="H2468" s="1">
        <v>43907</v>
      </c>
      <c r="I2468" t="str">
        <f t="shared" si="77"/>
        <v>43907</v>
      </c>
      <c r="J2468" t="str">
        <f t="shared" si="78"/>
        <v>43907LiraBlack Beans (Dolichos)</v>
      </c>
      <c r="K2468">
        <v>78</v>
      </c>
      <c r="L2468">
        <v>72</v>
      </c>
      <c r="M2468" t="s">
        <v>5</v>
      </c>
      <c r="N2468" t="s">
        <v>6</v>
      </c>
      <c r="O2468">
        <v>1</v>
      </c>
      <c r="P2468" s="1">
        <v>43923.05678240741</v>
      </c>
    </row>
    <row r="2469" spans="1:16" x14ac:dyDescent="0.25">
      <c r="A2469">
        <v>529149</v>
      </c>
      <c r="B2469" t="s">
        <v>0</v>
      </c>
      <c r="C2469" t="s">
        <v>25</v>
      </c>
      <c r="D2469" t="s">
        <v>1</v>
      </c>
      <c r="E2469" t="s">
        <v>9</v>
      </c>
      <c r="F2469" t="s">
        <v>17</v>
      </c>
      <c r="G2469" t="s">
        <v>18</v>
      </c>
      <c r="H2469" s="1">
        <v>43907</v>
      </c>
      <c r="I2469" t="str">
        <f t="shared" si="77"/>
        <v>43907</v>
      </c>
      <c r="J2469" t="str">
        <f t="shared" si="78"/>
        <v>43907MasindiRed Sorghum</v>
      </c>
      <c r="K2469">
        <v>42</v>
      </c>
      <c r="L2469">
        <v>33</v>
      </c>
      <c r="M2469" t="s">
        <v>5</v>
      </c>
      <c r="N2469" t="s">
        <v>6</v>
      </c>
      <c r="O2469">
        <v>1</v>
      </c>
      <c r="P2469" s="1">
        <v>43923.056793981479</v>
      </c>
    </row>
    <row r="2470" spans="1:16" x14ac:dyDescent="0.25">
      <c r="A2470">
        <v>529154</v>
      </c>
      <c r="B2470" t="s">
        <v>0</v>
      </c>
      <c r="C2470" t="s">
        <v>38</v>
      </c>
      <c r="D2470" t="s">
        <v>1</v>
      </c>
      <c r="E2470" t="s">
        <v>13</v>
      </c>
      <c r="F2470" t="s">
        <v>13</v>
      </c>
      <c r="G2470" t="s">
        <v>28</v>
      </c>
      <c r="H2470" s="1">
        <v>43907</v>
      </c>
      <c r="I2470" t="str">
        <f t="shared" si="77"/>
        <v>43907</v>
      </c>
      <c r="J2470" t="str">
        <f t="shared" si="78"/>
        <v>43907GuluRed Beans</v>
      </c>
      <c r="K2470">
        <v>97</v>
      </c>
      <c r="L2470">
        <v>89</v>
      </c>
      <c r="M2470" t="s">
        <v>5</v>
      </c>
      <c r="N2470" t="s">
        <v>6</v>
      </c>
      <c r="O2470">
        <v>1</v>
      </c>
      <c r="P2470" s="1">
        <v>43923.056805555556</v>
      </c>
    </row>
    <row r="2471" spans="1:16" x14ac:dyDescent="0.25">
      <c r="A2471">
        <v>529156</v>
      </c>
      <c r="B2471" t="s">
        <v>0</v>
      </c>
      <c r="C2471" t="s">
        <v>2</v>
      </c>
      <c r="D2471" t="s">
        <v>1</v>
      </c>
      <c r="E2471" t="s">
        <v>9</v>
      </c>
      <c r="F2471" t="s">
        <v>17</v>
      </c>
      <c r="G2471" t="s">
        <v>18</v>
      </c>
      <c r="H2471" s="1">
        <v>43907</v>
      </c>
      <c r="I2471" t="str">
        <f t="shared" si="77"/>
        <v>43907</v>
      </c>
      <c r="J2471" t="str">
        <f t="shared" si="78"/>
        <v>43907KampalaRed Sorghum</v>
      </c>
      <c r="K2471">
        <v>36</v>
      </c>
      <c r="L2471">
        <v>22</v>
      </c>
      <c r="M2471" t="s">
        <v>5</v>
      </c>
      <c r="N2471" t="s">
        <v>6</v>
      </c>
      <c r="O2471">
        <v>1</v>
      </c>
      <c r="P2471" s="1">
        <v>43923.056817129633</v>
      </c>
    </row>
    <row r="2472" spans="1:16" x14ac:dyDescent="0.25">
      <c r="A2472">
        <v>529169</v>
      </c>
      <c r="B2472" t="s">
        <v>0</v>
      </c>
      <c r="C2472" t="s">
        <v>54</v>
      </c>
      <c r="D2472" t="s">
        <v>46</v>
      </c>
      <c r="E2472" t="s">
        <v>3</v>
      </c>
      <c r="F2472" t="s">
        <v>3</v>
      </c>
      <c r="G2472" t="s">
        <v>15</v>
      </c>
      <c r="H2472" s="1">
        <v>43907</v>
      </c>
      <c r="I2472" t="str">
        <f t="shared" si="77"/>
        <v>43907</v>
      </c>
      <c r="J2472" t="str">
        <f t="shared" si="78"/>
        <v>43907NakuruGreen Peas</v>
      </c>
      <c r="K2472">
        <v>53</v>
      </c>
      <c r="L2472">
        <v>49</v>
      </c>
      <c r="M2472" t="s">
        <v>5</v>
      </c>
      <c r="N2472" t="s">
        <v>6</v>
      </c>
      <c r="O2472">
        <v>1</v>
      </c>
      <c r="P2472" s="1">
        <v>43923.056898148148</v>
      </c>
    </row>
    <row r="2473" spans="1:16" x14ac:dyDescent="0.25">
      <c r="A2473">
        <v>529175</v>
      </c>
      <c r="B2473" t="s">
        <v>0</v>
      </c>
      <c r="C2473" t="s">
        <v>54</v>
      </c>
      <c r="D2473" t="s">
        <v>46</v>
      </c>
      <c r="E2473" t="s">
        <v>3</v>
      </c>
      <c r="F2473" t="s">
        <v>3</v>
      </c>
      <c r="G2473" t="s">
        <v>4</v>
      </c>
      <c r="H2473" s="1">
        <v>43907</v>
      </c>
      <c r="I2473" t="str">
        <f t="shared" si="77"/>
        <v>43907</v>
      </c>
      <c r="J2473" t="str">
        <f t="shared" si="78"/>
        <v>43907NakuruCowpeas</v>
      </c>
      <c r="K2473">
        <v>95</v>
      </c>
      <c r="L2473">
        <v>90</v>
      </c>
      <c r="M2473" t="s">
        <v>5</v>
      </c>
      <c r="N2473" t="s">
        <v>6</v>
      </c>
      <c r="O2473">
        <v>1</v>
      </c>
      <c r="P2473" s="1">
        <v>43923.056956018518</v>
      </c>
    </row>
    <row r="2474" spans="1:16" x14ac:dyDescent="0.25">
      <c r="A2474">
        <v>529176</v>
      </c>
      <c r="B2474" t="s">
        <v>0</v>
      </c>
      <c r="C2474" t="s">
        <v>2</v>
      </c>
      <c r="D2474" t="s">
        <v>1</v>
      </c>
      <c r="E2474" t="s">
        <v>13</v>
      </c>
      <c r="F2474" t="s">
        <v>13</v>
      </c>
      <c r="G2474" t="s">
        <v>14</v>
      </c>
      <c r="H2474" s="1">
        <v>43907</v>
      </c>
      <c r="I2474" t="str">
        <f t="shared" si="77"/>
        <v>43907</v>
      </c>
      <c r="J2474" t="str">
        <f t="shared" si="78"/>
        <v>43907KampalaMixed Beans</v>
      </c>
      <c r="K2474">
        <v>97</v>
      </c>
      <c r="L2474">
        <v>91</v>
      </c>
      <c r="M2474" t="s">
        <v>5</v>
      </c>
      <c r="N2474" t="s">
        <v>6</v>
      </c>
      <c r="O2474">
        <v>1</v>
      </c>
      <c r="P2474" s="1">
        <v>43923.056967592594</v>
      </c>
    </row>
    <row r="2475" spans="1:16" x14ac:dyDescent="0.25">
      <c r="A2475">
        <v>529206</v>
      </c>
      <c r="B2475" t="s">
        <v>0</v>
      </c>
      <c r="C2475" t="s">
        <v>34</v>
      </c>
      <c r="D2475" t="s">
        <v>1</v>
      </c>
      <c r="E2475" t="s">
        <v>13</v>
      </c>
      <c r="F2475" t="s">
        <v>13</v>
      </c>
      <c r="G2475" t="s">
        <v>14</v>
      </c>
      <c r="H2475" s="1">
        <v>43907</v>
      </c>
      <c r="I2475" t="str">
        <f t="shared" si="77"/>
        <v>43907</v>
      </c>
      <c r="J2475" t="str">
        <f t="shared" si="78"/>
        <v>43907LiraMixed Beans</v>
      </c>
      <c r="K2475">
        <v>83</v>
      </c>
      <c r="L2475">
        <v>78</v>
      </c>
      <c r="M2475" t="s">
        <v>5</v>
      </c>
      <c r="N2475" t="s">
        <v>6</v>
      </c>
      <c r="O2475">
        <v>1</v>
      </c>
      <c r="P2475" s="1">
        <v>43923.057349537034</v>
      </c>
    </row>
    <row r="2476" spans="1:16" x14ac:dyDescent="0.25">
      <c r="A2476">
        <v>529207</v>
      </c>
      <c r="B2476" t="s">
        <v>0</v>
      </c>
      <c r="C2476" t="s">
        <v>25</v>
      </c>
      <c r="D2476" t="s">
        <v>1</v>
      </c>
      <c r="E2476" t="s">
        <v>22</v>
      </c>
      <c r="F2476" t="s">
        <v>23</v>
      </c>
      <c r="G2476" t="s">
        <v>23</v>
      </c>
      <c r="H2476" s="1">
        <v>43907</v>
      </c>
      <c r="I2476" t="str">
        <f t="shared" si="77"/>
        <v>43907</v>
      </c>
      <c r="J2476" t="str">
        <f t="shared" si="78"/>
        <v>43907MasindiRice</v>
      </c>
      <c r="K2476">
        <v>105</v>
      </c>
      <c r="L2476">
        <v>97</v>
      </c>
      <c r="M2476" t="s">
        <v>5</v>
      </c>
      <c r="N2476" t="s">
        <v>6</v>
      </c>
      <c r="O2476">
        <v>1</v>
      </c>
      <c r="P2476" s="1">
        <v>43923.057349537034</v>
      </c>
    </row>
    <row r="2477" spans="1:16" x14ac:dyDescent="0.25">
      <c r="A2477">
        <v>529217</v>
      </c>
      <c r="B2477" t="s">
        <v>0</v>
      </c>
      <c r="C2477" t="s">
        <v>34</v>
      </c>
      <c r="D2477" t="s">
        <v>1</v>
      </c>
      <c r="E2477" t="s">
        <v>9</v>
      </c>
      <c r="F2477" t="s">
        <v>20</v>
      </c>
      <c r="G2477" t="s">
        <v>21</v>
      </c>
      <c r="H2477" s="1">
        <v>43907</v>
      </c>
      <c r="I2477" t="str">
        <f t="shared" si="77"/>
        <v>43907</v>
      </c>
      <c r="J2477" t="str">
        <f t="shared" si="78"/>
        <v>43907LiraMillet Grain</v>
      </c>
      <c r="K2477">
        <v>42</v>
      </c>
      <c r="L2477">
        <v>36</v>
      </c>
      <c r="M2477" t="s">
        <v>5</v>
      </c>
      <c r="N2477" t="s">
        <v>6</v>
      </c>
      <c r="O2477">
        <v>1</v>
      </c>
      <c r="P2477" s="1">
        <v>43923.057453703703</v>
      </c>
    </row>
    <row r="2478" spans="1:16" x14ac:dyDescent="0.25">
      <c r="A2478">
        <v>529240</v>
      </c>
      <c r="B2478" t="s">
        <v>0</v>
      </c>
      <c r="C2478" t="s">
        <v>34</v>
      </c>
      <c r="D2478" t="s">
        <v>1</v>
      </c>
      <c r="E2478" t="s">
        <v>22</v>
      </c>
      <c r="F2478" t="s">
        <v>23</v>
      </c>
      <c r="G2478" t="s">
        <v>24</v>
      </c>
      <c r="H2478" s="1">
        <v>43907</v>
      </c>
      <c r="I2478" t="str">
        <f t="shared" si="77"/>
        <v>43907</v>
      </c>
      <c r="J2478" t="str">
        <f t="shared" si="78"/>
        <v>43907LiraImported Rice</v>
      </c>
      <c r="K2478">
        <v>105</v>
      </c>
      <c r="L2478">
        <v>97</v>
      </c>
      <c r="M2478" t="s">
        <v>5</v>
      </c>
      <c r="N2478" t="s">
        <v>6</v>
      </c>
      <c r="O2478">
        <v>1</v>
      </c>
      <c r="P2478" s="1">
        <v>43923.057627314818</v>
      </c>
    </row>
    <row r="2479" spans="1:16" x14ac:dyDescent="0.25">
      <c r="A2479">
        <v>529284</v>
      </c>
      <c r="B2479" t="s">
        <v>0</v>
      </c>
      <c r="C2479" t="s">
        <v>34</v>
      </c>
      <c r="D2479" t="s">
        <v>1</v>
      </c>
      <c r="E2479" t="s">
        <v>22</v>
      </c>
      <c r="F2479" t="s">
        <v>23</v>
      </c>
      <c r="G2479" t="s">
        <v>23</v>
      </c>
      <c r="H2479" s="1">
        <v>43907</v>
      </c>
      <c r="I2479" t="str">
        <f t="shared" si="77"/>
        <v>43907</v>
      </c>
      <c r="J2479" t="str">
        <f t="shared" si="78"/>
        <v>43907LiraRice</v>
      </c>
      <c r="K2479">
        <v>97</v>
      </c>
      <c r="L2479">
        <v>89</v>
      </c>
      <c r="M2479" t="s">
        <v>5</v>
      </c>
      <c r="N2479" t="s">
        <v>6</v>
      </c>
      <c r="O2479">
        <v>1</v>
      </c>
      <c r="P2479" s="1">
        <v>43923.057881944442</v>
      </c>
    </row>
    <row r="2480" spans="1:16" x14ac:dyDescent="0.25">
      <c r="A2480">
        <v>529286</v>
      </c>
      <c r="B2480" t="s">
        <v>0</v>
      </c>
      <c r="C2480" t="s">
        <v>25</v>
      </c>
      <c r="D2480" t="s">
        <v>1</v>
      </c>
      <c r="E2480" t="s">
        <v>22</v>
      </c>
      <c r="F2480" t="s">
        <v>23</v>
      </c>
      <c r="G2480" t="s">
        <v>24</v>
      </c>
      <c r="H2480" s="1">
        <v>43907</v>
      </c>
      <c r="I2480" t="str">
        <f t="shared" si="77"/>
        <v>43907</v>
      </c>
      <c r="J2480" t="str">
        <f t="shared" si="78"/>
        <v>43907MasindiImported Rice</v>
      </c>
      <c r="K2480">
        <v>111</v>
      </c>
      <c r="L2480">
        <v>100</v>
      </c>
      <c r="M2480" t="s">
        <v>5</v>
      </c>
      <c r="N2480" t="s">
        <v>6</v>
      </c>
      <c r="O2480">
        <v>1</v>
      </c>
      <c r="P2480" s="1">
        <v>43923.057893518519</v>
      </c>
    </row>
    <row r="2481" spans="1:16" x14ac:dyDescent="0.25">
      <c r="A2481">
        <v>529290</v>
      </c>
      <c r="B2481" t="s">
        <v>0</v>
      </c>
      <c r="C2481" t="s">
        <v>33</v>
      </c>
      <c r="D2481" t="s">
        <v>1</v>
      </c>
      <c r="E2481" t="s">
        <v>22</v>
      </c>
      <c r="F2481" t="s">
        <v>23</v>
      </c>
      <c r="G2481" t="s">
        <v>24</v>
      </c>
      <c r="H2481" s="1">
        <v>43907</v>
      </c>
      <c r="I2481" t="str">
        <f t="shared" si="77"/>
        <v>43907</v>
      </c>
      <c r="J2481" t="str">
        <f t="shared" si="78"/>
        <v>43907KabaleImported Rice</v>
      </c>
      <c r="K2481">
        <v>111</v>
      </c>
      <c r="L2481">
        <v>97</v>
      </c>
      <c r="M2481" t="s">
        <v>5</v>
      </c>
      <c r="N2481" t="s">
        <v>6</v>
      </c>
      <c r="O2481">
        <v>1</v>
      </c>
      <c r="P2481" s="1">
        <v>43923.058680555558</v>
      </c>
    </row>
    <row r="2482" spans="1:16" x14ac:dyDescent="0.25">
      <c r="A2482">
        <v>529294</v>
      </c>
      <c r="B2482" t="s">
        <v>0</v>
      </c>
      <c r="C2482" t="s">
        <v>47</v>
      </c>
      <c r="D2482" t="s">
        <v>46</v>
      </c>
      <c r="E2482" t="s">
        <v>13</v>
      </c>
      <c r="F2482" t="s">
        <v>13</v>
      </c>
      <c r="G2482" t="s">
        <v>40</v>
      </c>
      <c r="H2482" s="1">
        <v>43907</v>
      </c>
      <c r="I2482" t="str">
        <f t="shared" si="77"/>
        <v>43907</v>
      </c>
      <c r="J2482" t="str">
        <f t="shared" si="78"/>
        <v>43907NairobiBlack Beans (Dolichos)</v>
      </c>
      <c r="K2482">
        <v>151</v>
      </c>
      <c r="L2482">
        <v>146</v>
      </c>
      <c r="M2482" t="s">
        <v>5</v>
      </c>
      <c r="N2482" t="s">
        <v>6</v>
      </c>
      <c r="O2482">
        <v>1</v>
      </c>
      <c r="P2482" s="1">
        <v>43923.058692129627</v>
      </c>
    </row>
    <row r="2483" spans="1:16" x14ac:dyDescent="0.25">
      <c r="A2483">
        <v>529315</v>
      </c>
      <c r="B2483" t="s">
        <v>0</v>
      </c>
      <c r="C2483" t="s">
        <v>32</v>
      </c>
      <c r="D2483" t="s">
        <v>1</v>
      </c>
      <c r="E2483" t="s">
        <v>13</v>
      </c>
      <c r="F2483" t="s">
        <v>13</v>
      </c>
      <c r="G2483" t="s">
        <v>14</v>
      </c>
      <c r="H2483" s="1">
        <v>43907</v>
      </c>
      <c r="I2483" t="str">
        <f t="shared" si="77"/>
        <v>43907</v>
      </c>
      <c r="J2483" t="str">
        <f t="shared" si="78"/>
        <v>43907KapchorwaMixed Beans</v>
      </c>
      <c r="K2483">
        <v>83</v>
      </c>
      <c r="L2483">
        <v>78</v>
      </c>
      <c r="M2483" t="s">
        <v>5</v>
      </c>
      <c r="N2483" t="s">
        <v>6</v>
      </c>
      <c r="O2483">
        <v>1</v>
      </c>
      <c r="P2483" s="1">
        <v>43923.068657407406</v>
      </c>
    </row>
    <row r="2484" spans="1:16" x14ac:dyDescent="0.25">
      <c r="A2484">
        <v>529324</v>
      </c>
      <c r="B2484" t="s">
        <v>0</v>
      </c>
      <c r="C2484" t="s">
        <v>2</v>
      </c>
      <c r="D2484" t="s">
        <v>1</v>
      </c>
      <c r="E2484" t="s">
        <v>3</v>
      </c>
      <c r="F2484" t="s">
        <v>3</v>
      </c>
      <c r="G2484" t="s">
        <v>4</v>
      </c>
      <c r="H2484" s="1">
        <v>43907</v>
      </c>
      <c r="I2484" t="str">
        <f t="shared" si="77"/>
        <v>43907</v>
      </c>
      <c r="J2484" t="str">
        <f t="shared" si="78"/>
        <v>43907KampalaCowpeas</v>
      </c>
      <c r="K2484">
        <v>138</v>
      </c>
      <c r="L2484">
        <v>111</v>
      </c>
      <c r="M2484" t="s">
        <v>5</v>
      </c>
      <c r="N2484" t="s">
        <v>6</v>
      </c>
      <c r="O2484">
        <v>1</v>
      </c>
      <c r="P2484" s="1">
        <v>43923.068692129629</v>
      </c>
    </row>
    <row r="2485" spans="1:16" x14ac:dyDescent="0.25">
      <c r="A2485">
        <v>529339</v>
      </c>
      <c r="B2485" t="s">
        <v>0</v>
      </c>
      <c r="C2485" t="s">
        <v>32</v>
      </c>
      <c r="D2485" t="s">
        <v>1</v>
      </c>
      <c r="E2485" t="s">
        <v>13</v>
      </c>
      <c r="F2485" t="s">
        <v>13</v>
      </c>
      <c r="G2485" t="s">
        <v>28</v>
      </c>
      <c r="H2485" s="1">
        <v>43907</v>
      </c>
      <c r="I2485" t="str">
        <f t="shared" si="77"/>
        <v>43907</v>
      </c>
      <c r="J2485" t="str">
        <f t="shared" si="78"/>
        <v>43907KapchorwaRed Beans</v>
      </c>
      <c r="K2485">
        <v>97</v>
      </c>
      <c r="L2485">
        <v>89</v>
      </c>
      <c r="M2485" t="s">
        <v>5</v>
      </c>
      <c r="N2485" t="s">
        <v>6</v>
      </c>
      <c r="O2485">
        <v>1</v>
      </c>
      <c r="P2485" s="1">
        <v>43923.068749999999</v>
      </c>
    </row>
    <row r="2486" spans="1:16" x14ac:dyDescent="0.25">
      <c r="A2486">
        <v>529361</v>
      </c>
      <c r="B2486" t="s">
        <v>0</v>
      </c>
      <c r="C2486" t="s">
        <v>34</v>
      </c>
      <c r="D2486" t="s">
        <v>1</v>
      </c>
      <c r="E2486" t="s">
        <v>13</v>
      </c>
      <c r="F2486" t="s">
        <v>13</v>
      </c>
      <c r="G2486" t="s">
        <v>28</v>
      </c>
      <c r="H2486" s="1">
        <v>43907</v>
      </c>
      <c r="I2486" t="str">
        <f t="shared" si="77"/>
        <v>43907</v>
      </c>
      <c r="J2486" t="str">
        <f t="shared" si="78"/>
        <v>43907LiraRed Beans</v>
      </c>
      <c r="K2486">
        <v>97</v>
      </c>
      <c r="L2486">
        <v>91</v>
      </c>
      <c r="M2486" t="s">
        <v>5</v>
      </c>
      <c r="N2486" t="s">
        <v>6</v>
      </c>
      <c r="O2486">
        <v>1</v>
      </c>
      <c r="P2486" s="1">
        <v>43923.068831018521</v>
      </c>
    </row>
    <row r="2487" spans="1:16" x14ac:dyDescent="0.25">
      <c r="A2487">
        <v>529365</v>
      </c>
      <c r="B2487" t="s">
        <v>0</v>
      </c>
      <c r="C2487" t="s">
        <v>2</v>
      </c>
      <c r="D2487" t="s">
        <v>1</v>
      </c>
      <c r="E2487" t="s">
        <v>13</v>
      </c>
      <c r="F2487" t="s">
        <v>13</v>
      </c>
      <c r="G2487" t="s">
        <v>26</v>
      </c>
      <c r="H2487" s="1">
        <v>43907</v>
      </c>
      <c r="I2487" t="str">
        <f t="shared" si="77"/>
        <v>43907</v>
      </c>
      <c r="J2487" t="str">
        <f t="shared" si="78"/>
        <v>43907KampalaYellow Beans</v>
      </c>
      <c r="K2487">
        <v>111</v>
      </c>
      <c r="L2487">
        <v>105</v>
      </c>
      <c r="M2487" t="s">
        <v>5</v>
      </c>
      <c r="N2487" t="s">
        <v>6</v>
      </c>
      <c r="O2487">
        <v>1</v>
      </c>
      <c r="P2487" s="1">
        <v>43923.068831018521</v>
      </c>
    </row>
    <row r="2488" spans="1:16" x14ac:dyDescent="0.25">
      <c r="A2488">
        <v>529368</v>
      </c>
      <c r="B2488" t="s">
        <v>0</v>
      </c>
      <c r="C2488" t="s">
        <v>38</v>
      </c>
      <c r="D2488" t="s">
        <v>1</v>
      </c>
      <c r="E2488" t="s">
        <v>22</v>
      </c>
      <c r="F2488" t="s">
        <v>23</v>
      </c>
      <c r="G2488" t="s">
        <v>23</v>
      </c>
      <c r="H2488" s="1">
        <v>43907</v>
      </c>
      <c r="I2488" t="str">
        <f t="shared" si="77"/>
        <v>43907</v>
      </c>
      <c r="J2488" t="str">
        <f t="shared" si="78"/>
        <v>43907GuluRice</v>
      </c>
      <c r="K2488">
        <v>97</v>
      </c>
      <c r="L2488">
        <v>89</v>
      </c>
      <c r="M2488" t="s">
        <v>5</v>
      </c>
      <c r="N2488" t="s">
        <v>6</v>
      </c>
      <c r="O2488">
        <v>1</v>
      </c>
      <c r="P2488" s="1">
        <v>43923.068842592591</v>
      </c>
    </row>
    <row r="2489" spans="1:16" x14ac:dyDescent="0.25">
      <c r="A2489">
        <v>529388</v>
      </c>
      <c r="B2489" t="s">
        <v>0</v>
      </c>
      <c r="C2489" t="s">
        <v>38</v>
      </c>
      <c r="D2489" t="s">
        <v>1</v>
      </c>
      <c r="E2489" t="s">
        <v>13</v>
      </c>
      <c r="F2489" t="s">
        <v>13</v>
      </c>
      <c r="G2489" t="s">
        <v>37</v>
      </c>
      <c r="H2489" s="1">
        <v>43907</v>
      </c>
      <c r="I2489" t="str">
        <f t="shared" si="77"/>
        <v>43907</v>
      </c>
      <c r="J2489" t="str">
        <f t="shared" si="78"/>
        <v>43907GuluGreen Gram</v>
      </c>
      <c r="K2489">
        <v>83</v>
      </c>
      <c r="L2489">
        <v>78</v>
      </c>
      <c r="M2489" t="s">
        <v>5</v>
      </c>
      <c r="N2489" t="s">
        <v>6</v>
      </c>
      <c r="O2489">
        <v>1</v>
      </c>
      <c r="P2489" s="1">
        <v>43923.068923611114</v>
      </c>
    </row>
    <row r="2490" spans="1:16" x14ac:dyDescent="0.25">
      <c r="A2490">
        <v>529391</v>
      </c>
      <c r="B2490" t="s">
        <v>0</v>
      </c>
      <c r="C2490" t="s">
        <v>32</v>
      </c>
      <c r="D2490" t="s">
        <v>1</v>
      </c>
      <c r="E2490" t="s">
        <v>22</v>
      </c>
      <c r="F2490" t="s">
        <v>23</v>
      </c>
      <c r="G2490" t="s">
        <v>24</v>
      </c>
      <c r="H2490" s="1">
        <v>43907</v>
      </c>
      <c r="I2490" t="str">
        <f t="shared" si="77"/>
        <v>43907</v>
      </c>
      <c r="J2490" t="str">
        <f t="shared" si="78"/>
        <v>43907KapchorwaImported Rice</v>
      </c>
      <c r="K2490">
        <v>111</v>
      </c>
      <c r="L2490">
        <v>97</v>
      </c>
      <c r="M2490" t="s">
        <v>5</v>
      </c>
      <c r="N2490" t="s">
        <v>6</v>
      </c>
      <c r="O2490">
        <v>1</v>
      </c>
      <c r="P2490" s="1">
        <v>43923.068935185183</v>
      </c>
    </row>
    <row r="2491" spans="1:16" x14ac:dyDescent="0.25">
      <c r="A2491">
        <v>529392</v>
      </c>
      <c r="B2491" t="s">
        <v>0</v>
      </c>
      <c r="C2491" t="s">
        <v>25</v>
      </c>
      <c r="D2491" t="s">
        <v>1</v>
      </c>
      <c r="E2491" t="s">
        <v>29</v>
      </c>
      <c r="F2491" t="s">
        <v>30</v>
      </c>
      <c r="G2491" t="s">
        <v>31</v>
      </c>
      <c r="H2491" s="1">
        <v>43907</v>
      </c>
      <c r="I2491" t="str">
        <f t="shared" si="77"/>
        <v>43907</v>
      </c>
      <c r="J2491" t="str">
        <f t="shared" si="78"/>
        <v>43907MasindiDry Maize</v>
      </c>
      <c r="K2491">
        <v>28</v>
      </c>
      <c r="L2491">
        <v>24</v>
      </c>
      <c r="M2491" t="s">
        <v>5</v>
      </c>
      <c r="N2491" t="s">
        <v>6</v>
      </c>
      <c r="O2491">
        <v>1</v>
      </c>
      <c r="P2491" s="1">
        <v>43923.068935185183</v>
      </c>
    </row>
    <row r="2492" spans="1:16" x14ac:dyDescent="0.25">
      <c r="A2492">
        <v>529399</v>
      </c>
      <c r="B2492" t="s">
        <v>0</v>
      </c>
      <c r="C2492" t="s">
        <v>34</v>
      </c>
      <c r="D2492" t="s">
        <v>1</v>
      </c>
      <c r="E2492" t="s">
        <v>3</v>
      </c>
      <c r="F2492" t="s">
        <v>3</v>
      </c>
      <c r="G2492" t="s">
        <v>4</v>
      </c>
      <c r="H2492" s="1">
        <v>43907</v>
      </c>
      <c r="I2492" t="str">
        <f t="shared" si="77"/>
        <v>43907</v>
      </c>
      <c r="J2492" t="str">
        <f t="shared" si="78"/>
        <v>43907LiraCowpeas</v>
      </c>
      <c r="K2492">
        <v>111</v>
      </c>
      <c r="L2492">
        <v>89</v>
      </c>
      <c r="M2492" t="s">
        <v>5</v>
      </c>
      <c r="N2492" t="s">
        <v>6</v>
      </c>
      <c r="O2492">
        <v>1</v>
      </c>
      <c r="P2492" s="1">
        <v>43923.068969907406</v>
      </c>
    </row>
    <row r="2493" spans="1:16" x14ac:dyDescent="0.25">
      <c r="A2493">
        <v>529415</v>
      </c>
      <c r="B2493" t="s">
        <v>0</v>
      </c>
      <c r="C2493" t="s">
        <v>33</v>
      </c>
      <c r="D2493" t="s">
        <v>1</v>
      </c>
      <c r="E2493" t="s">
        <v>13</v>
      </c>
      <c r="F2493" t="s">
        <v>13</v>
      </c>
      <c r="G2493" t="s">
        <v>14</v>
      </c>
      <c r="H2493" s="1">
        <v>43907</v>
      </c>
      <c r="I2493" t="str">
        <f t="shared" si="77"/>
        <v>43907</v>
      </c>
      <c r="J2493" t="str">
        <f t="shared" si="78"/>
        <v>43907KabaleMixed Beans</v>
      </c>
      <c r="K2493">
        <v>78</v>
      </c>
      <c r="L2493">
        <v>69</v>
      </c>
      <c r="M2493" t="s">
        <v>5</v>
      </c>
      <c r="N2493" t="s">
        <v>6</v>
      </c>
      <c r="O2493">
        <v>1</v>
      </c>
      <c r="P2493" s="1">
        <v>43923.069027777776</v>
      </c>
    </row>
    <row r="2494" spans="1:16" x14ac:dyDescent="0.25">
      <c r="A2494">
        <v>529417</v>
      </c>
      <c r="B2494" t="s">
        <v>0</v>
      </c>
      <c r="C2494" t="s">
        <v>33</v>
      </c>
      <c r="D2494" t="s">
        <v>1</v>
      </c>
      <c r="E2494" t="s">
        <v>3</v>
      </c>
      <c r="F2494" t="s">
        <v>3</v>
      </c>
      <c r="G2494" t="s">
        <v>15</v>
      </c>
      <c r="H2494" s="1">
        <v>43907</v>
      </c>
      <c r="I2494" t="str">
        <f t="shared" si="77"/>
        <v>43907</v>
      </c>
      <c r="J2494" t="str">
        <f t="shared" si="78"/>
        <v>43907KabaleGreen Peas</v>
      </c>
      <c r="K2494">
        <v>152</v>
      </c>
      <c r="L2494">
        <v>111</v>
      </c>
      <c r="M2494" t="s">
        <v>5</v>
      </c>
      <c r="N2494" t="s">
        <v>6</v>
      </c>
      <c r="O2494">
        <v>1</v>
      </c>
      <c r="P2494" s="1">
        <v>43923.069027777776</v>
      </c>
    </row>
    <row r="2495" spans="1:16" x14ac:dyDescent="0.25">
      <c r="A2495">
        <v>529429</v>
      </c>
      <c r="B2495" t="s">
        <v>0</v>
      </c>
      <c r="C2495" t="s">
        <v>54</v>
      </c>
      <c r="D2495" t="s">
        <v>46</v>
      </c>
      <c r="E2495" t="s">
        <v>9</v>
      </c>
      <c r="F2495" t="s">
        <v>20</v>
      </c>
      <c r="G2495" t="s">
        <v>21</v>
      </c>
      <c r="H2495" s="1">
        <v>43907</v>
      </c>
      <c r="I2495" t="str">
        <f t="shared" si="77"/>
        <v>43907</v>
      </c>
      <c r="J2495" t="str">
        <f t="shared" si="78"/>
        <v>43907NakuruMillet Grain</v>
      </c>
      <c r="K2495">
        <v>65</v>
      </c>
      <c r="L2495">
        <v>60</v>
      </c>
      <c r="M2495" t="s">
        <v>5</v>
      </c>
      <c r="N2495" t="s">
        <v>6</v>
      </c>
      <c r="O2495">
        <v>1</v>
      </c>
      <c r="P2495" s="1">
        <v>43923.069097222222</v>
      </c>
    </row>
    <row r="2496" spans="1:16" x14ac:dyDescent="0.25">
      <c r="A2496">
        <v>529435</v>
      </c>
      <c r="B2496" t="s">
        <v>0</v>
      </c>
      <c r="C2496" t="s">
        <v>25</v>
      </c>
      <c r="D2496" t="s">
        <v>1</v>
      </c>
      <c r="E2496" t="s">
        <v>13</v>
      </c>
      <c r="F2496" t="s">
        <v>13</v>
      </c>
      <c r="G2496" t="s">
        <v>37</v>
      </c>
      <c r="H2496" s="1">
        <v>43907</v>
      </c>
      <c r="I2496" t="str">
        <f t="shared" si="77"/>
        <v>43907</v>
      </c>
      <c r="J2496" t="str">
        <f t="shared" si="78"/>
        <v>43907MasindiGreen Gram</v>
      </c>
      <c r="K2496">
        <v>91</v>
      </c>
      <c r="L2496">
        <v>83</v>
      </c>
      <c r="M2496" t="s">
        <v>5</v>
      </c>
      <c r="N2496" t="s">
        <v>6</v>
      </c>
      <c r="O2496">
        <v>1</v>
      </c>
      <c r="P2496" s="1">
        <v>43923.069131944445</v>
      </c>
    </row>
    <row r="2497" spans="1:16" x14ac:dyDescent="0.25">
      <c r="A2497">
        <v>529453</v>
      </c>
      <c r="B2497" t="s">
        <v>0</v>
      </c>
      <c r="C2497" t="s">
        <v>54</v>
      </c>
      <c r="D2497" t="s">
        <v>46</v>
      </c>
      <c r="E2497" t="s">
        <v>49</v>
      </c>
      <c r="F2497" t="s">
        <v>50</v>
      </c>
      <c r="G2497" t="s">
        <v>51</v>
      </c>
      <c r="H2497" s="1">
        <v>43907</v>
      </c>
      <c r="I2497" t="str">
        <f t="shared" si="77"/>
        <v>43907</v>
      </c>
      <c r="J2497" t="str">
        <f t="shared" si="78"/>
        <v>43907NakuruGround Nuts</v>
      </c>
      <c r="K2497">
        <v>140</v>
      </c>
      <c r="L2497">
        <v>136</v>
      </c>
      <c r="M2497" t="s">
        <v>5</v>
      </c>
      <c r="N2497" t="s">
        <v>6</v>
      </c>
      <c r="O2497">
        <v>1</v>
      </c>
      <c r="P2497" s="1">
        <v>43923.069189814814</v>
      </c>
    </row>
    <row r="2498" spans="1:16" x14ac:dyDescent="0.25">
      <c r="A2498">
        <v>529457</v>
      </c>
      <c r="B2498" t="s">
        <v>0</v>
      </c>
      <c r="C2498" t="s">
        <v>53</v>
      </c>
      <c r="D2498" t="s">
        <v>46</v>
      </c>
      <c r="E2498" t="s">
        <v>3</v>
      </c>
      <c r="F2498" t="s">
        <v>3</v>
      </c>
      <c r="G2498" t="s">
        <v>4</v>
      </c>
      <c r="H2498" s="1">
        <v>43907</v>
      </c>
      <c r="I2498" t="str">
        <f t="shared" ref="I2498:I2561" si="79">LEFT(H2498,10)</f>
        <v>43907</v>
      </c>
      <c r="J2498" t="str">
        <f t="shared" si="78"/>
        <v>43907MombasaCowpeas</v>
      </c>
      <c r="K2498">
        <v>44</v>
      </c>
      <c r="L2498">
        <v>38</v>
      </c>
      <c r="M2498" t="s">
        <v>5</v>
      </c>
      <c r="N2498" t="s">
        <v>6</v>
      </c>
      <c r="O2498">
        <v>1</v>
      </c>
      <c r="P2498" s="1">
        <v>43923.069201388891</v>
      </c>
    </row>
    <row r="2499" spans="1:16" x14ac:dyDescent="0.25">
      <c r="A2499">
        <v>529479</v>
      </c>
      <c r="B2499" t="s">
        <v>0</v>
      </c>
      <c r="C2499" t="s">
        <v>25</v>
      </c>
      <c r="D2499" t="s">
        <v>1</v>
      </c>
      <c r="E2499" t="s">
        <v>13</v>
      </c>
      <c r="F2499" t="s">
        <v>13</v>
      </c>
      <c r="G2499" t="s">
        <v>40</v>
      </c>
      <c r="H2499" s="1">
        <v>43907</v>
      </c>
      <c r="I2499" t="str">
        <f t="shared" si="79"/>
        <v>43907</v>
      </c>
      <c r="J2499" t="str">
        <f t="shared" si="78"/>
        <v>43907MasindiBlack Beans (Dolichos)</v>
      </c>
      <c r="K2499">
        <v>78</v>
      </c>
      <c r="L2499">
        <v>72</v>
      </c>
      <c r="M2499" t="s">
        <v>5</v>
      </c>
      <c r="N2499" t="s">
        <v>6</v>
      </c>
      <c r="O2499">
        <v>1</v>
      </c>
      <c r="P2499" s="1">
        <v>43923.06925925926</v>
      </c>
    </row>
    <row r="2500" spans="1:16" x14ac:dyDescent="0.25">
      <c r="A2500">
        <v>529489</v>
      </c>
      <c r="B2500" t="s">
        <v>0</v>
      </c>
      <c r="C2500" t="s">
        <v>2</v>
      </c>
      <c r="D2500" t="s">
        <v>1</v>
      </c>
      <c r="E2500" t="s">
        <v>22</v>
      </c>
      <c r="F2500" t="s">
        <v>23</v>
      </c>
      <c r="G2500" t="s">
        <v>23</v>
      </c>
      <c r="H2500" s="1">
        <v>43907</v>
      </c>
      <c r="I2500" t="str">
        <f t="shared" si="79"/>
        <v>43907</v>
      </c>
      <c r="J2500" t="str">
        <f t="shared" si="78"/>
        <v>43907KampalaRice</v>
      </c>
      <c r="K2500">
        <v>97</v>
      </c>
      <c r="L2500">
        <v>91</v>
      </c>
      <c r="M2500" t="s">
        <v>5</v>
      </c>
      <c r="N2500" t="s">
        <v>6</v>
      </c>
      <c r="O2500">
        <v>1</v>
      </c>
      <c r="P2500" s="1">
        <v>43923.069282407407</v>
      </c>
    </row>
    <row r="2501" spans="1:16" x14ac:dyDescent="0.25">
      <c r="A2501">
        <v>522144</v>
      </c>
      <c r="B2501" t="s">
        <v>0</v>
      </c>
      <c r="C2501" t="s">
        <v>36</v>
      </c>
      <c r="D2501" t="s">
        <v>7</v>
      </c>
      <c r="E2501" t="s">
        <v>9</v>
      </c>
      <c r="F2501" t="s">
        <v>17</v>
      </c>
      <c r="G2501" t="s">
        <v>18</v>
      </c>
      <c r="H2501" s="1">
        <v>43906</v>
      </c>
      <c r="I2501" t="str">
        <f t="shared" si="79"/>
        <v>43906</v>
      </c>
      <c r="J2501" t="str">
        <f t="shared" si="78"/>
        <v>43906KimironkoRed Sorghum</v>
      </c>
      <c r="K2501">
        <v>41</v>
      </c>
      <c r="L2501">
        <v>38</v>
      </c>
      <c r="M2501" t="s">
        <v>5</v>
      </c>
      <c r="N2501" t="s">
        <v>6</v>
      </c>
      <c r="O2501">
        <v>1</v>
      </c>
      <c r="P2501" s="1">
        <v>43906.476145833331</v>
      </c>
    </row>
    <row r="2502" spans="1:16" x14ac:dyDescent="0.25">
      <c r="A2502">
        <v>522145</v>
      </c>
      <c r="B2502" t="s">
        <v>0</v>
      </c>
      <c r="C2502" t="s">
        <v>8</v>
      </c>
      <c r="D2502" t="s">
        <v>7</v>
      </c>
      <c r="E2502" t="s">
        <v>3</v>
      </c>
      <c r="F2502" t="s">
        <v>3</v>
      </c>
      <c r="G2502" t="s">
        <v>4</v>
      </c>
      <c r="H2502" s="1">
        <v>43906</v>
      </c>
      <c r="I2502" t="str">
        <f t="shared" si="79"/>
        <v>43906</v>
      </c>
      <c r="J2502" t="str">
        <f t="shared" si="78"/>
        <v>43906RuhengeriCowpeas</v>
      </c>
      <c r="K2502">
        <v>141</v>
      </c>
      <c r="L2502">
        <v>130</v>
      </c>
      <c r="M2502" t="s">
        <v>5</v>
      </c>
      <c r="N2502" t="s">
        <v>6</v>
      </c>
      <c r="O2502">
        <v>1</v>
      </c>
      <c r="P2502" s="1">
        <v>43906.476157407407</v>
      </c>
    </row>
    <row r="2503" spans="1:16" x14ac:dyDescent="0.25">
      <c r="A2503">
        <v>522150</v>
      </c>
      <c r="B2503" t="s">
        <v>0</v>
      </c>
      <c r="C2503" t="s">
        <v>16</v>
      </c>
      <c r="D2503" t="s">
        <v>7</v>
      </c>
      <c r="E2503" t="s">
        <v>22</v>
      </c>
      <c r="F2503" t="s">
        <v>23</v>
      </c>
      <c r="G2503" t="s">
        <v>23</v>
      </c>
      <c r="H2503" s="1">
        <v>43906</v>
      </c>
      <c r="I2503" t="str">
        <f t="shared" si="79"/>
        <v>43906</v>
      </c>
      <c r="J2503" t="str">
        <f t="shared" si="78"/>
        <v>43906GicumbiRice</v>
      </c>
      <c r="K2503">
        <v>97</v>
      </c>
      <c r="L2503">
        <v>92</v>
      </c>
      <c r="M2503" t="s">
        <v>5</v>
      </c>
      <c r="N2503" t="s">
        <v>6</v>
      </c>
      <c r="O2503">
        <v>0</v>
      </c>
      <c r="P2503" s="1">
        <v>43906.958564814813</v>
      </c>
    </row>
    <row r="2504" spans="1:16" x14ac:dyDescent="0.25">
      <c r="A2504">
        <v>522166</v>
      </c>
      <c r="B2504" t="s">
        <v>0</v>
      </c>
      <c r="C2504" t="s">
        <v>19</v>
      </c>
      <c r="D2504" t="s">
        <v>11</v>
      </c>
      <c r="E2504" t="s">
        <v>3</v>
      </c>
      <c r="F2504" t="s">
        <v>3</v>
      </c>
      <c r="G2504" t="s">
        <v>15</v>
      </c>
      <c r="H2504" s="1">
        <v>43906</v>
      </c>
      <c r="I2504" t="str">
        <f t="shared" si="79"/>
        <v>43906</v>
      </c>
      <c r="J2504" t="str">
        <f t="shared" si="78"/>
        <v>43906KoberoGreen Peas</v>
      </c>
      <c r="K2504">
        <v>136</v>
      </c>
      <c r="L2504">
        <v>120</v>
      </c>
      <c r="M2504" t="s">
        <v>5</v>
      </c>
      <c r="N2504" t="s">
        <v>6</v>
      </c>
      <c r="O2504">
        <v>1</v>
      </c>
      <c r="P2504" s="1">
        <v>43906.476215277777</v>
      </c>
    </row>
    <row r="2505" spans="1:16" x14ac:dyDescent="0.25">
      <c r="A2505">
        <v>522167</v>
      </c>
      <c r="B2505" t="s">
        <v>0</v>
      </c>
      <c r="C2505" t="s">
        <v>27</v>
      </c>
      <c r="D2505" t="s">
        <v>11</v>
      </c>
      <c r="E2505" t="s">
        <v>13</v>
      </c>
      <c r="F2505" t="s">
        <v>13</v>
      </c>
      <c r="G2505" t="s">
        <v>28</v>
      </c>
      <c r="H2505" s="1">
        <v>43906</v>
      </c>
      <c r="I2505" t="str">
        <f t="shared" si="79"/>
        <v>43906</v>
      </c>
      <c r="J2505" t="str">
        <f t="shared" si="78"/>
        <v>43906BujumburaRed Beans</v>
      </c>
      <c r="K2505">
        <v>76</v>
      </c>
      <c r="L2505">
        <v>71</v>
      </c>
      <c r="M2505" t="s">
        <v>5</v>
      </c>
      <c r="N2505" t="s">
        <v>6</v>
      </c>
      <c r="O2505">
        <v>1</v>
      </c>
      <c r="P2505" s="1">
        <v>43906.476215277777</v>
      </c>
    </row>
    <row r="2506" spans="1:16" x14ac:dyDescent="0.25">
      <c r="A2506">
        <v>522171</v>
      </c>
      <c r="B2506" t="s">
        <v>0</v>
      </c>
      <c r="C2506" t="s">
        <v>47</v>
      </c>
      <c r="D2506" t="s">
        <v>46</v>
      </c>
      <c r="E2506" t="s">
        <v>49</v>
      </c>
      <c r="F2506" t="s">
        <v>50</v>
      </c>
      <c r="G2506" t="s">
        <v>51</v>
      </c>
      <c r="H2506" s="1">
        <v>43906</v>
      </c>
      <c r="I2506" t="str">
        <f t="shared" si="79"/>
        <v>43906</v>
      </c>
      <c r="J2506" t="str">
        <f t="shared" si="78"/>
        <v>43906NairobiGround Nuts</v>
      </c>
      <c r="K2506">
        <v>125</v>
      </c>
      <c r="L2506">
        <v>123</v>
      </c>
      <c r="M2506" t="s">
        <v>5</v>
      </c>
      <c r="N2506" t="s">
        <v>6</v>
      </c>
      <c r="O2506">
        <v>1</v>
      </c>
      <c r="P2506" s="1">
        <v>43906.476226851853</v>
      </c>
    </row>
    <row r="2507" spans="1:16" x14ac:dyDescent="0.25">
      <c r="A2507">
        <v>522174</v>
      </c>
      <c r="B2507" t="s">
        <v>0</v>
      </c>
      <c r="C2507" t="s">
        <v>16</v>
      </c>
      <c r="D2507" t="s">
        <v>7</v>
      </c>
      <c r="E2507" t="s">
        <v>13</v>
      </c>
      <c r="F2507" t="s">
        <v>13</v>
      </c>
      <c r="G2507" t="s">
        <v>28</v>
      </c>
      <c r="H2507" s="1">
        <v>43906</v>
      </c>
      <c r="I2507" t="str">
        <f t="shared" si="79"/>
        <v>43906</v>
      </c>
      <c r="J2507" t="str">
        <f t="shared" si="78"/>
        <v>43906GicumbiRed Beans</v>
      </c>
      <c r="K2507">
        <v>70</v>
      </c>
      <c r="L2507">
        <v>65</v>
      </c>
      <c r="M2507" t="s">
        <v>5</v>
      </c>
      <c r="N2507" t="s">
        <v>6</v>
      </c>
      <c r="O2507">
        <v>1</v>
      </c>
      <c r="P2507" s="1">
        <v>43906.476238425923</v>
      </c>
    </row>
    <row r="2508" spans="1:16" x14ac:dyDescent="0.25">
      <c r="A2508">
        <v>522175</v>
      </c>
      <c r="B2508" t="s">
        <v>0</v>
      </c>
      <c r="C2508" t="s">
        <v>52</v>
      </c>
      <c r="D2508" t="s">
        <v>46</v>
      </c>
      <c r="E2508" t="s">
        <v>9</v>
      </c>
      <c r="F2508" t="s">
        <v>10</v>
      </c>
      <c r="G2508" t="s">
        <v>10</v>
      </c>
      <c r="H2508" s="1">
        <v>43906</v>
      </c>
      <c r="I2508" t="str">
        <f t="shared" si="79"/>
        <v>43906</v>
      </c>
      <c r="J2508" t="str">
        <f t="shared" si="78"/>
        <v>43906EldoretWheat</v>
      </c>
      <c r="K2508">
        <v>37</v>
      </c>
      <c r="L2508">
        <v>33</v>
      </c>
      <c r="M2508" t="s">
        <v>5</v>
      </c>
      <c r="N2508" t="s">
        <v>6</v>
      </c>
      <c r="O2508">
        <v>1</v>
      </c>
      <c r="P2508" s="1">
        <v>43906.476238425923</v>
      </c>
    </row>
    <row r="2509" spans="1:16" x14ac:dyDescent="0.25">
      <c r="A2509">
        <v>522181</v>
      </c>
      <c r="B2509" t="s">
        <v>0</v>
      </c>
      <c r="C2509" t="s">
        <v>27</v>
      </c>
      <c r="D2509" t="s">
        <v>11</v>
      </c>
      <c r="E2509" t="s">
        <v>9</v>
      </c>
      <c r="F2509" t="s">
        <v>10</v>
      </c>
      <c r="G2509" t="s">
        <v>10</v>
      </c>
      <c r="H2509" s="1">
        <v>43906</v>
      </c>
      <c r="I2509" t="str">
        <f t="shared" si="79"/>
        <v>43906</v>
      </c>
      <c r="J2509" t="str">
        <f t="shared" ref="J2509:J2572" si="80">I2509&amp;C2509&amp;G2509</f>
        <v>43906BujumburaWheat</v>
      </c>
      <c r="K2509">
        <v>76</v>
      </c>
      <c r="L2509">
        <v>73</v>
      </c>
      <c r="M2509" t="s">
        <v>5</v>
      </c>
      <c r="N2509" t="s">
        <v>6</v>
      </c>
      <c r="O2509">
        <v>1</v>
      </c>
      <c r="P2509" s="1">
        <v>43906.47625</v>
      </c>
    </row>
    <row r="2510" spans="1:16" x14ac:dyDescent="0.25">
      <c r="A2510">
        <v>522185</v>
      </c>
      <c r="B2510" t="s">
        <v>0</v>
      </c>
      <c r="C2510" t="s">
        <v>47</v>
      </c>
      <c r="D2510" t="s">
        <v>46</v>
      </c>
      <c r="E2510" t="s">
        <v>29</v>
      </c>
      <c r="F2510" t="s">
        <v>30</v>
      </c>
      <c r="G2510" t="s">
        <v>31</v>
      </c>
      <c r="H2510" s="1">
        <v>43906</v>
      </c>
      <c r="I2510" t="str">
        <f t="shared" si="79"/>
        <v>43906</v>
      </c>
      <c r="J2510" t="str">
        <f t="shared" si="80"/>
        <v>43906NairobiDry Maize</v>
      </c>
      <c r="K2510">
        <v>35</v>
      </c>
      <c r="L2510">
        <v>31</v>
      </c>
      <c r="M2510" t="s">
        <v>5</v>
      </c>
      <c r="N2510" t="s">
        <v>6</v>
      </c>
      <c r="O2510">
        <v>1</v>
      </c>
      <c r="P2510" s="1">
        <v>43906.47625</v>
      </c>
    </row>
    <row r="2511" spans="1:16" x14ac:dyDescent="0.25">
      <c r="A2511">
        <v>522191</v>
      </c>
      <c r="B2511" t="s">
        <v>0</v>
      </c>
      <c r="C2511" t="s">
        <v>27</v>
      </c>
      <c r="D2511" t="s">
        <v>11</v>
      </c>
      <c r="E2511" t="s">
        <v>3</v>
      </c>
      <c r="F2511" t="s">
        <v>3</v>
      </c>
      <c r="G2511" t="s">
        <v>39</v>
      </c>
      <c r="H2511" s="1">
        <v>43906</v>
      </c>
      <c r="I2511" t="str">
        <f t="shared" si="79"/>
        <v>43906</v>
      </c>
      <c r="J2511" t="str">
        <f t="shared" si="80"/>
        <v>43906BujumburaDry Peas</v>
      </c>
      <c r="K2511">
        <v>179</v>
      </c>
      <c r="L2511">
        <v>174</v>
      </c>
      <c r="M2511" t="s">
        <v>5</v>
      </c>
      <c r="N2511" t="s">
        <v>6</v>
      </c>
      <c r="O2511">
        <v>1</v>
      </c>
      <c r="P2511" s="1">
        <v>43906.476273148146</v>
      </c>
    </row>
    <row r="2512" spans="1:16" x14ac:dyDescent="0.25">
      <c r="A2512">
        <v>522192</v>
      </c>
      <c r="B2512" t="s">
        <v>0</v>
      </c>
      <c r="C2512" t="s">
        <v>27</v>
      </c>
      <c r="D2512" t="s">
        <v>11</v>
      </c>
      <c r="E2512" t="s">
        <v>22</v>
      </c>
      <c r="F2512" t="s">
        <v>23</v>
      </c>
      <c r="G2512" t="s">
        <v>24</v>
      </c>
      <c r="H2512" s="1">
        <v>43906</v>
      </c>
      <c r="I2512" t="str">
        <f t="shared" si="79"/>
        <v>43906</v>
      </c>
      <c r="J2512" t="str">
        <f t="shared" si="80"/>
        <v>43906BujumburaImported Rice</v>
      </c>
      <c r="K2512">
        <v>163</v>
      </c>
      <c r="L2512">
        <v>158</v>
      </c>
      <c r="M2512" t="s">
        <v>5</v>
      </c>
      <c r="N2512" t="s">
        <v>6</v>
      </c>
      <c r="O2512">
        <v>1</v>
      </c>
      <c r="P2512" s="1">
        <v>43906.476284722223</v>
      </c>
    </row>
    <row r="2513" spans="1:16" x14ac:dyDescent="0.25">
      <c r="A2513">
        <v>522196</v>
      </c>
      <c r="B2513" t="s">
        <v>0</v>
      </c>
      <c r="C2513" t="s">
        <v>52</v>
      </c>
      <c r="D2513" t="s">
        <v>46</v>
      </c>
      <c r="E2513" t="s">
        <v>9</v>
      </c>
      <c r="F2513" t="s">
        <v>17</v>
      </c>
      <c r="G2513" t="s">
        <v>18</v>
      </c>
      <c r="H2513" s="1">
        <v>43906</v>
      </c>
      <c r="I2513" t="str">
        <f t="shared" si="79"/>
        <v>43906</v>
      </c>
      <c r="J2513" t="str">
        <f t="shared" si="80"/>
        <v>43906EldoretRed Sorghum</v>
      </c>
      <c r="K2513">
        <v>69</v>
      </c>
      <c r="L2513">
        <v>60</v>
      </c>
      <c r="M2513" t="s">
        <v>5</v>
      </c>
      <c r="N2513" t="s">
        <v>6</v>
      </c>
      <c r="O2513">
        <v>1</v>
      </c>
      <c r="P2513" s="1">
        <v>43906.476284722223</v>
      </c>
    </row>
    <row r="2514" spans="1:16" x14ac:dyDescent="0.25">
      <c r="A2514">
        <v>522198</v>
      </c>
      <c r="B2514" t="s">
        <v>0</v>
      </c>
      <c r="C2514" t="s">
        <v>53</v>
      </c>
      <c r="D2514" t="s">
        <v>46</v>
      </c>
      <c r="E2514" t="s">
        <v>3</v>
      </c>
      <c r="F2514" t="s">
        <v>3</v>
      </c>
      <c r="G2514" t="s">
        <v>15</v>
      </c>
      <c r="H2514" s="1">
        <v>43906</v>
      </c>
      <c r="I2514" t="str">
        <f t="shared" si="79"/>
        <v>43906</v>
      </c>
      <c r="J2514" t="str">
        <f t="shared" si="80"/>
        <v>43906MombasaGreen Peas</v>
      </c>
      <c r="K2514">
        <v>75</v>
      </c>
      <c r="L2514">
        <v>70</v>
      </c>
      <c r="M2514" t="s">
        <v>5</v>
      </c>
      <c r="N2514" t="s">
        <v>6</v>
      </c>
      <c r="O2514">
        <v>1</v>
      </c>
      <c r="P2514" s="1">
        <v>43906.476284722223</v>
      </c>
    </row>
    <row r="2515" spans="1:16" x14ac:dyDescent="0.25">
      <c r="A2515">
        <v>522199</v>
      </c>
      <c r="B2515" t="s">
        <v>0</v>
      </c>
      <c r="C2515" t="s">
        <v>35</v>
      </c>
      <c r="D2515" t="s">
        <v>11</v>
      </c>
      <c r="E2515" t="s">
        <v>13</v>
      </c>
      <c r="F2515" t="s">
        <v>13</v>
      </c>
      <c r="G2515" t="s">
        <v>28</v>
      </c>
      <c r="H2515" s="1">
        <v>43906</v>
      </c>
      <c r="I2515" t="str">
        <f t="shared" si="79"/>
        <v>43906</v>
      </c>
      <c r="J2515" t="str">
        <f t="shared" si="80"/>
        <v>43906NgoziRed Beans</v>
      </c>
      <c r="K2515">
        <v>82</v>
      </c>
      <c r="L2515">
        <v>76</v>
      </c>
      <c r="M2515" t="s">
        <v>5</v>
      </c>
      <c r="N2515" t="s">
        <v>6</v>
      </c>
      <c r="O2515">
        <v>1</v>
      </c>
      <c r="P2515" s="1">
        <v>43906.4762962963</v>
      </c>
    </row>
    <row r="2516" spans="1:16" x14ac:dyDescent="0.25">
      <c r="A2516">
        <v>522209</v>
      </c>
      <c r="B2516" t="s">
        <v>0</v>
      </c>
      <c r="C2516" t="s">
        <v>54</v>
      </c>
      <c r="D2516" t="s">
        <v>46</v>
      </c>
      <c r="E2516" t="s">
        <v>3</v>
      </c>
      <c r="F2516" t="s">
        <v>3</v>
      </c>
      <c r="G2516" t="s">
        <v>4</v>
      </c>
      <c r="H2516" s="1">
        <v>43906</v>
      </c>
      <c r="I2516" t="str">
        <f t="shared" si="79"/>
        <v>43906</v>
      </c>
      <c r="J2516" t="str">
        <f t="shared" si="80"/>
        <v>43906NakuruCowpeas</v>
      </c>
      <c r="K2516">
        <v>98</v>
      </c>
      <c r="L2516">
        <v>90</v>
      </c>
      <c r="M2516" t="s">
        <v>5</v>
      </c>
      <c r="N2516" t="s">
        <v>6</v>
      </c>
      <c r="O2516">
        <v>1</v>
      </c>
      <c r="P2516" s="1">
        <v>43906.476319444446</v>
      </c>
    </row>
    <row r="2517" spans="1:16" x14ac:dyDescent="0.25">
      <c r="A2517">
        <v>522228</v>
      </c>
      <c r="B2517" t="s">
        <v>0</v>
      </c>
      <c r="C2517" t="s">
        <v>53</v>
      </c>
      <c r="D2517" t="s">
        <v>46</v>
      </c>
      <c r="E2517" t="s">
        <v>49</v>
      </c>
      <c r="F2517" t="s">
        <v>50</v>
      </c>
      <c r="G2517" t="s">
        <v>51</v>
      </c>
      <c r="H2517" s="1">
        <v>43906</v>
      </c>
      <c r="I2517" t="str">
        <f t="shared" si="79"/>
        <v>43906</v>
      </c>
      <c r="J2517" t="str">
        <f t="shared" si="80"/>
        <v>43906MombasaGround Nuts</v>
      </c>
      <c r="K2517">
        <v>138</v>
      </c>
      <c r="L2517">
        <v>136</v>
      </c>
      <c r="M2517" t="s">
        <v>5</v>
      </c>
      <c r="N2517" t="s">
        <v>6</v>
      </c>
      <c r="O2517">
        <v>1</v>
      </c>
      <c r="P2517" s="1">
        <v>43906.476365740738</v>
      </c>
    </row>
    <row r="2518" spans="1:16" x14ac:dyDescent="0.25">
      <c r="A2518">
        <v>522229</v>
      </c>
      <c r="B2518" t="s">
        <v>0</v>
      </c>
      <c r="C2518" t="s">
        <v>47</v>
      </c>
      <c r="D2518" t="s">
        <v>46</v>
      </c>
      <c r="E2518" t="s">
        <v>9</v>
      </c>
      <c r="F2518" t="s">
        <v>20</v>
      </c>
      <c r="G2518" t="s">
        <v>21</v>
      </c>
      <c r="H2518" s="1">
        <v>43906</v>
      </c>
      <c r="I2518" t="str">
        <f t="shared" si="79"/>
        <v>43906</v>
      </c>
      <c r="J2518" t="str">
        <f t="shared" si="80"/>
        <v>43906NairobiMillet Grain</v>
      </c>
      <c r="K2518">
        <v>98</v>
      </c>
      <c r="L2518">
        <v>95</v>
      </c>
      <c r="M2518" t="s">
        <v>5</v>
      </c>
      <c r="N2518" t="s">
        <v>6</v>
      </c>
      <c r="O2518">
        <v>1</v>
      </c>
      <c r="P2518" s="1">
        <v>43906.476365740738</v>
      </c>
    </row>
    <row r="2519" spans="1:16" x14ac:dyDescent="0.25">
      <c r="A2519">
        <v>522235</v>
      </c>
      <c r="B2519" t="s">
        <v>0</v>
      </c>
      <c r="C2519" t="s">
        <v>19</v>
      </c>
      <c r="D2519" t="s">
        <v>11</v>
      </c>
      <c r="E2519" t="s">
        <v>13</v>
      </c>
      <c r="F2519" t="s">
        <v>13</v>
      </c>
      <c r="G2519" t="s">
        <v>26</v>
      </c>
      <c r="H2519" s="1">
        <v>43906</v>
      </c>
      <c r="I2519" t="str">
        <f t="shared" si="79"/>
        <v>43906</v>
      </c>
      <c r="J2519" t="str">
        <f t="shared" si="80"/>
        <v>43906KoberoYellow Beans</v>
      </c>
      <c r="K2519">
        <v>92</v>
      </c>
      <c r="L2519">
        <v>87</v>
      </c>
      <c r="M2519" t="s">
        <v>5</v>
      </c>
      <c r="N2519" t="s">
        <v>6</v>
      </c>
      <c r="O2519">
        <v>1</v>
      </c>
      <c r="P2519" s="1">
        <v>43906.476377314815</v>
      </c>
    </row>
    <row r="2520" spans="1:16" x14ac:dyDescent="0.25">
      <c r="A2520">
        <v>522239</v>
      </c>
      <c r="B2520" t="s">
        <v>0</v>
      </c>
      <c r="C2520" t="s">
        <v>8</v>
      </c>
      <c r="D2520" t="s">
        <v>7</v>
      </c>
      <c r="E2520" t="s">
        <v>9</v>
      </c>
      <c r="F2520" t="s">
        <v>20</v>
      </c>
      <c r="G2520" t="s">
        <v>21</v>
      </c>
      <c r="H2520" s="1">
        <v>43906</v>
      </c>
      <c r="I2520" t="str">
        <f t="shared" si="79"/>
        <v>43906</v>
      </c>
      <c r="J2520" t="str">
        <f t="shared" si="80"/>
        <v>43906RuhengeriMillet Grain</v>
      </c>
      <c r="K2520">
        <v>76</v>
      </c>
      <c r="L2520">
        <v>70</v>
      </c>
      <c r="M2520" t="s">
        <v>5</v>
      </c>
      <c r="N2520" t="s">
        <v>6</v>
      </c>
      <c r="O2520">
        <v>1</v>
      </c>
      <c r="P2520" s="1">
        <v>43906.476388888892</v>
      </c>
    </row>
    <row r="2521" spans="1:16" x14ac:dyDescent="0.25">
      <c r="A2521">
        <v>522248</v>
      </c>
      <c r="B2521" t="s">
        <v>0</v>
      </c>
      <c r="C2521" t="s">
        <v>52</v>
      </c>
      <c r="D2521" t="s">
        <v>46</v>
      </c>
      <c r="E2521" t="s">
        <v>9</v>
      </c>
      <c r="F2521" t="s">
        <v>20</v>
      </c>
      <c r="G2521" t="s">
        <v>21</v>
      </c>
      <c r="H2521" s="1">
        <v>43906</v>
      </c>
      <c r="I2521" t="str">
        <f t="shared" si="79"/>
        <v>43906</v>
      </c>
      <c r="J2521" t="str">
        <f t="shared" si="80"/>
        <v>43906EldoretMillet Grain</v>
      </c>
      <c r="K2521">
        <v>88</v>
      </c>
      <c r="L2521">
        <v>85</v>
      </c>
      <c r="M2521" t="s">
        <v>5</v>
      </c>
      <c r="N2521" t="s">
        <v>6</v>
      </c>
      <c r="O2521">
        <v>1</v>
      </c>
      <c r="P2521" s="1">
        <v>43906.476412037038</v>
      </c>
    </row>
    <row r="2522" spans="1:16" x14ac:dyDescent="0.25">
      <c r="A2522">
        <v>522267</v>
      </c>
      <c r="B2522" t="s">
        <v>0</v>
      </c>
      <c r="C2522" t="s">
        <v>8</v>
      </c>
      <c r="D2522" t="s">
        <v>7</v>
      </c>
      <c r="E2522" t="s">
        <v>3</v>
      </c>
      <c r="F2522" t="s">
        <v>3</v>
      </c>
      <c r="G2522" t="s">
        <v>15</v>
      </c>
      <c r="H2522" s="1">
        <v>43906</v>
      </c>
      <c r="I2522" t="str">
        <f t="shared" si="79"/>
        <v>43906</v>
      </c>
      <c r="J2522" t="str">
        <f t="shared" si="80"/>
        <v>43906RuhengeriGreen Peas</v>
      </c>
      <c r="K2522">
        <v>108</v>
      </c>
      <c r="L2522">
        <v>87</v>
      </c>
      <c r="M2522" t="s">
        <v>5</v>
      </c>
      <c r="N2522" t="s">
        <v>6</v>
      </c>
      <c r="O2522">
        <v>1</v>
      </c>
      <c r="P2522" s="1">
        <v>43906.476481481484</v>
      </c>
    </row>
    <row r="2523" spans="1:16" x14ac:dyDescent="0.25">
      <c r="A2523">
        <v>522276</v>
      </c>
      <c r="B2523" t="s">
        <v>0</v>
      </c>
      <c r="C2523" t="s">
        <v>19</v>
      </c>
      <c r="D2523" t="s">
        <v>11</v>
      </c>
      <c r="E2523" t="s">
        <v>22</v>
      </c>
      <c r="F2523" t="s">
        <v>23</v>
      </c>
      <c r="G2523" t="s">
        <v>24</v>
      </c>
      <c r="H2523" s="1">
        <v>43906</v>
      </c>
      <c r="I2523" t="str">
        <f t="shared" si="79"/>
        <v>43906</v>
      </c>
      <c r="J2523" t="str">
        <f t="shared" si="80"/>
        <v>43906KoberoImported Rice</v>
      </c>
      <c r="K2523">
        <v>147</v>
      </c>
      <c r="L2523">
        <v>141</v>
      </c>
      <c r="M2523" t="s">
        <v>5</v>
      </c>
      <c r="N2523" t="s">
        <v>6</v>
      </c>
      <c r="O2523">
        <v>1</v>
      </c>
      <c r="P2523" s="1">
        <v>43906.476527777777</v>
      </c>
    </row>
    <row r="2524" spans="1:16" x14ac:dyDescent="0.25">
      <c r="A2524">
        <v>522287</v>
      </c>
      <c r="B2524" t="s">
        <v>0</v>
      </c>
      <c r="C2524" t="s">
        <v>36</v>
      </c>
      <c r="D2524" t="s">
        <v>7</v>
      </c>
      <c r="E2524" t="s">
        <v>9</v>
      </c>
      <c r="F2524" t="s">
        <v>20</v>
      </c>
      <c r="G2524" t="s">
        <v>21</v>
      </c>
      <c r="H2524" s="1">
        <v>43906</v>
      </c>
      <c r="I2524" t="str">
        <f t="shared" si="79"/>
        <v>43906</v>
      </c>
      <c r="J2524" t="str">
        <f t="shared" si="80"/>
        <v>43906KimironkoMillet Grain</v>
      </c>
      <c r="K2524">
        <v>87</v>
      </c>
      <c r="L2524">
        <v>81</v>
      </c>
      <c r="M2524" t="s">
        <v>5</v>
      </c>
      <c r="N2524" t="s">
        <v>6</v>
      </c>
      <c r="O2524">
        <v>1</v>
      </c>
      <c r="P2524" s="1">
        <v>43906.476620370369</v>
      </c>
    </row>
    <row r="2525" spans="1:16" x14ac:dyDescent="0.25">
      <c r="A2525">
        <v>522291</v>
      </c>
      <c r="B2525" t="s">
        <v>0</v>
      </c>
      <c r="C2525" t="s">
        <v>36</v>
      </c>
      <c r="D2525" t="s">
        <v>7</v>
      </c>
      <c r="E2525" t="s">
        <v>9</v>
      </c>
      <c r="F2525" t="s">
        <v>10</v>
      </c>
      <c r="G2525" t="s">
        <v>10</v>
      </c>
      <c r="H2525" s="1">
        <v>43906</v>
      </c>
      <c r="I2525" t="str">
        <f t="shared" si="79"/>
        <v>43906</v>
      </c>
      <c r="J2525" t="str">
        <f t="shared" si="80"/>
        <v>43906KimironkoWheat</v>
      </c>
      <c r="K2525">
        <v>70</v>
      </c>
      <c r="L2525">
        <v>65</v>
      </c>
      <c r="M2525" t="s">
        <v>5</v>
      </c>
      <c r="N2525" t="s">
        <v>6</v>
      </c>
      <c r="O2525">
        <v>1</v>
      </c>
      <c r="P2525" s="1">
        <v>43906.476631944446</v>
      </c>
    </row>
    <row r="2526" spans="1:16" x14ac:dyDescent="0.25">
      <c r="A2526">
        <v>522299</v>
      </c>
      <c r="B2526" t="s">
        <v>0</v>
      </c>
      <c r="C2526" t="s">
        <v>54</v>
      </c>
      <c r="D2526" t="s">
        <v>46</v>
      </c>
      <c r="E2526" t="s">
        <v>49</v>
      </c>
      <c r="F2526" t="s">
        <v>50</v>
      </c>
      <c r="G2526" t="s">
        <v>51</v>
      </c>
      <c r="H2526" s="1">
        <v>43906</v>
      </c>
      <c r="I2526" t="str">
        <f t="shared" si="79"/>
        <v>43906</v>
      </c>
      <c r="J2526" t="str">
        <f t="shared" si="80"/>
        <v>43906NakuruGround Nuts</v>
      </c>
      <c r="K2526">
        <v>140</v>
      </c>
      <c r="L2526">
        <v>136</v>
      </c>
      <c r="M2526" t="s">
        <v>5</v>
      </c>
      <c r="N2526" t="s">
        <v>6</v>
      </c>
      <c r="O2526">
        <v>1</v>
      </c>
      <c r="P2526" s="1">
        <v>43906.476666666669</v>
      </c>
    </row>
    <row r="2527" spans="1:16" x14ac:dyDescent="0.25">
      <c r="A2527">
        <v>522300</v>
      </c>
      <c r="B2527" t="s">
        <v>0</v>
      </c>
      <c r="C2527" t="s">
        <v>36</v>
      </c>
      <c r="D2527" t="s">
        <v>7</v>
      </c>
      <c r="E2527" t="s">
        <v>13</v>
      </c>
      <c r="F2527" t="s">
        <v>13</v>
      </c>
      <c r="G2527" t="s">
        <v>40</v>
      </c>
      <c r="H2527" s="1">
        <v>43906</v>
      </c>
      <c r="I2527" t="str">
        <f t="shared" si="79"/>
        <v>43906</v>
      </c>
      <c r="J2527" t="str">
        <f t="shared" si="80"/>
        <v>43906KimironkoBlack Beans (Dolichos)</v>
      </c>
      <c r="K2527">
        <v>141</v>
      </c>
      <c r="L2527">
        <v>130</v>
      </c>
      <c r="M2527" t="s">
        <v>5</v>
      </c>
      <c r="N2527" t="s">
        <v>6</v>
      </c>
      <c r="O2527">
        <v>1</v>
      </c>
      <c r="P2527" s="1">
        <v>43906.476678240739</v>
      </c>
    </row>
    <row r="2528" spans="1:16" x14ac:dyDescent="0.25">
      <c r="A2528">
        <v>522303</v>
      </c>
      <c r="B2528" t="s">
        <v>0</v>
      </c>
      <c r="C2528" t="s">
        <v>16</v>
      </c>
      <c r="D2528" t="s">
        <v>7</v>
      </c>
      <c r="E2528" t="s">
        <v>9</v>
      </c>
      <c r="F2528" t="s">
        <v>17</v>
      </c>
      <c r="G2528" t="s">
        <v>18</v>
      </c>
      <c r="H2528" s="1">
        <v>43906</v>
      </c>
      <c r="I2528" t="str">
        <f t="shared" si="79"/>
        <v>43906</v>
      </c>
      <c r="J2528" t="str">
        <f t="shared" si="80"/>
        <v>43906GicumbiRed Sorghum</v>
      </c>
      <c r="K2528">
        <v>38</v>
      </c>
      <c r="L2528">
        <v>32</v>
      </c>
      <c r="M2528" t="s">
        <v>5</v>
      </c>
      <c r="N2528" t="s">
        <v>6</v>
      </c>
      <c r="O2528">
        <v>1</v>
      </c>
      <c r="P2528" s="1">
        <v>43906.476701388892</v>
      </c>
    </row>
    <row r="2529" spans="1:16" x14ac:dyDescent="0.25">
      <c r="A2529">
        <v>522305</v>
      </c>
      <c r="B2529" t="s">
        <v>0</v>
      </c>
      <c r="C2529" t="s">
        <v>35</v>
      </c>
      <c r="D2529" t="s">
        <v>11</v>
      </c>
      <c r="E2529" t="s">
        <v>22</v>
      </c>
      <c r="F2529" t="s">
        <v>23</v>
      </c>
      <c r="G2529" t="s">
        <v>24</v>
      </c>
      <c r="H2529" s="1">
        <v>43906</v>
      </c>
      <c r="I2529" t="str">
        <f t="shared" si="79"/>
        <v>43906</v>
      </c>
      <c r="J2529" t="str">
        <f t="shared" si="80"/>
        <v>43906NgoziImported Rice</v>
      </c>
      <c r="K2529">
        <v>163</v>
      </c>
      <c r="L2529">
        <v>158</v>
      </c>
      <c r="M2529" t="s">
        <v>5</v>
      </c>
      <c r="N2529" t="s">
        <v>6</v>
      </c>
      <c r="O2529">
        <v>1</v>
      </c>
      <c r="P2529" s="1">
        <v>43906.476712962962</v>
      </c>
    </row>
    <row r="2530" spans="1:16" x14ac:dyDescent="0.25">
      <c r="A2530">
        <v>522307</v>
      </c>
      <c r="B2530" t="s">
        <v>0</v>
      </c>
      <c r="C2530" t="s">
        <v>36</v>
      </c>
      <c r="D2530" t="s">
        <v>7</v>
      </c>
      <c r="E2530" t="s">
        <v>3</v>
      </c>
      <c r="F2530" t="s">
        <v>3</v>
      </c>
      <c r="G2530" t="s">
        <v>4</v>
      </c>
      <c r="H2530" s="1">
        <v>43906</v>
      </c>
      <c r="I2530" t="str">
        <f t="shared" si="79"/>
        <v>43906</v>
      </c>
      <c r="J2530" t="str">
        <f t="shared" si="80"/>
        <v>43906KimironkoCowpeas</v>
      </c>
      <c r="K2530">
        <v>152</v>
      </c>
      <c r="L2530">
        <v>141</v>
      </c>
      <c r="M2530" t="s">
        <v>5</v>
      </c>
      <c r="N2530" t="s">
        <v>6</v>
      </c>
      <c r="O2530">
        <v>1</v>
      </c>
      <c r="P2530" s="1">
        <v>43906.476724537039</v>
      </c>
    </row>
    <row r="2531" spans="1:16" x14ac:dyDescent="0.25">
      <c r="A2531">
        <v>522310</v>
      </c>
      <c r="B2531" t="s">
        <v>0</v>
      </c>
      <c r="C2531" t="s">
        <v>54</v>
      </c>
      <c r="D2531" t="s">
        <v>46</v>
      </c>
      <c r="E2531" t="s">
        <v>9</v>
      </c>
      <c r="F2531" t="s">
        <v>17</v>
      </c>
      <c r="G2531" t="s">
        <v>18</v>
      </c>
      <c r="H2531" s="1">
        <v>43906</v>
      </c>
      <c r="I2531" t="str">
        <f t="shared" si="79"/>
        <v>43906</v>
      </c>
      <c r="J2531" t="str">
        <f t="shared" si="80"/>
        <v>43906NakuruRed Sorghum</v>
      </c>
      <c r="K2531">
        <v>36</v>
      </c>
      <c r="L2531">
        <v>30</v>
      </c>
      <c r="M2531" t="s">
        <v>5</v>
      </c>
      <c r="N2531" t="s">
        <v>6</v>
      </c>
      <c r="O2531">
        <v>1</v>
      </c>
      <c r="P2531" s="1">
        <v>43906.476724537039</v>
      </c>
    </row>
    <row r="2532" spans="1:16" x14ac:dyDescent="0.25">
      <c r="A2532">
        <v>522317</v>
      </c>
      <c r="B2532" t="s">
        <v>0</v>
      </c>
      <c r="C2532" t="s">
        <v>35</v>
      </c>
      <c r="D2532" t="s">
        <v>11</v>
      </c>
      <c r="E2532" t="s">
        <v>13</v>
      </c>
      <c r="F2532" t="s">
        <v>13</v>
      </c>
      <c r="G2532" t="s">
        <v>14</v>
      </c>
      <c r="H2532" s="1">
        <v>43906</v>
      </c>
      <c r="I2532" t="str">
        <f t="shared" si="79"/>
        <v>43906</v>
      </c>
      <c r="J2532" t="str">
        <f t="shared" si="80"/>
        <v>43906NgoziMixed Beans</v>
      </c>
      <c r="K2532">
        <v>68</v>
      </c>
      <c r="L2532">
        <v>65</v>
      </c>
      <c r="M2532" t="s">
        <v>5</v>
      </c>
      <c r="N2532" t="s">
        <v>6</v>
      </c>
      <c r="O2532">
        <v>1</v>
      </c>
      <c r="P2532" s="1">
        <v>43906.476747685185</v>
      </c>
    </row>
    <row r="2533" spans="1:16" x14ac:dyDescent="0.25">
      <c r="A2533">
        <v>522319</v>
      </c>
      <c r="B2533" t="s">
        <v>0</v>
      </c>
      <c r="C2533" t="s">
        <v>8</v>
      </c>
      <c r="D2533" t="s">
        <v>7</v>
      </c>
      <c r="E2533" t="s">
        <v>9</v>
      </c>
      <c r="F2533" t="s">
        <v>10</v>
      </c>
      <c r="G2533" t="s">
        <v>10</v>
      </c>
      <c r="H2533" s="1">
        <v>43906</v>
      </c>
      <c r="I2533" t="str">
        <f t="shared" si="79"/>
        <v>43906</v>
      </c>
      <c r="J2533" t="str">
        <f t="shared" si="80"/>
        <v>43906RuhengeriWheat</v>
      </c>
      <c r="K2533">
        <v>70</v>
      </c>
      <c r="L2533">
        <v>67</v>
      </c>
      <c r="M2533" t="s">
        <v>5</v>
      </c>
      <c r="N2533" t="s">
        <v>6</v>
      </c>
      <c r="O2533">
        <v>1</v>
      </c>
      <c r="P2533" s="1">
        <v>43906.476747685185</v>
      </c>
    </row>
    <row r="2534" spans="1:16" x14ac:dyDescent="0.25">
      <c r="A2534">
        <v>522325</v>
      </c>
      <c r="B2534" t="s">
        <v>0</v>
      </c>
      <c r="C2534" t="s">
        <v>47</v>
      </c>
      <c r="D2534" t="s">
        <v>46</v>
      </c>
      <c r="E2534" t="s">
        <v>13</v>
      </c>
      <c r="F2534" t="s">
        <v>13</v>
      </c>
      <c r="G2534" t="s">
        <v>37</v>
      </c>
      <c r="H2534" s="1">
        <v>43906</v>
      </c>
      <c r="I2534" t="str">
        <f t="shared" si="79"/>
        <v>43906</v>
      </c>
      <c r="J2534" t="str">
        <f t="shared" si="80"/>
        <v>43906NairobiGreen Gram</v>
      </c>
      <c r="K2534">
        <v>127</v>
      </c>
      <c r="L2534">
        <v>123</v>
      </c>
      <c r="M2534" t="s">
        <v>5</v>
      </c>
      <c r="N2534" t="s">
        <v>6</v>
      </c>
      <c r="O2534">
        <v>1</v>
      </c>
      <c r="P2534" s="1">
        <v>43906.476770833331</v>
      </c>
    </row>
    <row r="2535" spans="1:16" x14ac:dyDescent="0.25">
      <c r="A2535">
        <v>522330</v>
      </c>
      <c r="B2535" t="s">
        <v>0</v>
      </c>
      <c r="C2535" t="s">
        <v>53</v>
      </c>
      <c r="D2535" t="s">
        <v>46</v>
      </c>
      <c r="E2535" t="s">
        <v>9</v>
      </c>
      <c r="F2535" t="s">
        <v>20</v>
      </c>
      <c r="G2535" t="s">
        <v>21</v>
      </c>
      <c r="H2535" s="1">
        <v>43906</v>
      </c>
      <c r="I2535" t="str">
        <f t="shared" si="79"/>
        <v>43906</v>
      </c>
      <c r="J2535" t="str">
        <f t="shared" si="80"/>
        <v>43906MombasaMillet Grain</v>
      </c>
      <c r="K2535">
        <v>57</v>
      </c>
      <c r="L2535">
        <v>55</v>
      </c>
      <c r="M2535" t="s">
        <v>5</v>
      </c>
      <c r="N2535" t="s">
        <v>6</v>
      </c>
      <c r="O2535">
        <v>1</v>
      </c>
      <c r="P2535" s="1">
        <v>43906.476782407408</v>
      </c>
    </row>
    <row r="2536" spans="1:16" x14ac:dyDescent="0.25">
      <c r="A2536">
        <v>522339</v>
      </c>
      <c r="B2536" t="s">
        <v>0</v>
      </c>
      <c r="C2536" t="s">
        <v>53</v>
      </c>
      <c r="D2536" t="s">
        <v>46</v>
      </c>
      <c r="E2536" t="s">
        <v>13</v>
      </c>
      <c r="F2536" t="s">
        <v>13</v>
      </c>
      <c r="G2536" t="s">
        <v>40</v>
      </c>
      <c r="H2536" s="1">
        <v>43906</v>
      </c>
      <c r="I2536" t="str">
        <f t="shared" si="79"/>
        <v>43906</v>
      </c>
      <c r="J2536" t="str">
        <f t="shared" si="80"/>
        <v>43906MombasaBlack Beans (Dolichos)</v>
      </c>
      <c r="K2536">
        <v>148</v>
      </c>
      <c r="L2536">
        <v>145</v>
      </c>
      <c r="M2536" t="s">
        <v>5</v>
      </c>
      <c r="N2536" t="s">
        <v>6</v>
      </c>
      <c r="O2536">
        <v>1</v>
      </c>
      <c r="P2536" s="1">
        <v>43906.476793981485</v>
      </c>
    </row>
    <row r="2537" spans="1:16" x14ac:dyDescent="0.25">
      <c r="A2537">
        <v>522344</v>
      </c>
      <c r="B2537" t="s">
        <v>0</v>
      </c>
      <c r="C2537" t="s">
        <v>35</v>
      </c>
      <c r="D2537" t="s">
        <v>11</v>
      </c>
      <c r="E2537" t="s">
        <v>9</v>
      </c>
      <c r="F2537" t="s">
        <v>10</v>
      </c>
      <c r="G2537" t="s">
        <v>10</v>
      </c>
      <c r="H2537" s="1">
        <v>43906</v>
      </c>
      <c r="I2537" t="str">
        <f t="shared" si="79"/>
        <v>43906</v>
      </c>
      <c r="J2537" t="str">
        <f t="shared" si="80"/>
        <v>43906NgoziWheat</v>
      </c>
      <c r="K2537">
        <v>82</v>
      </c>
      <c r="L2537">
        <v>79</v>
      </c>
      <c r="M2537" t="s">
        <v>5</v>
      </c>
      <c r="N2537" t="s">
        <v>6</v>
      </c>
      <c r="O2537">
        <v>1</v>
      </c>
      <c r="P2537" s="1">
        <v>43906.476805555554</v>
      </c>
    </row>
    <row r="2538" spans="1:16" x14ac:dyDescent="0.25">
      <c r="A2538">
        <v>522346</v>
      </c>
      <c r="B2538" t="s">
        <v>0</v>
      </c>
      <c r="C2538" t="s">
        <v>16</v>
      </c>
      <c r="D2538" t="s">
        <v>7</v>
      </c>
      <c r="E2538" t="s">
        <v>29</v>
      </c>
      <c r="F2538" t="s">
        <v>30</v>
      </c>
      <c r="G2538" t="s">
        <v>31</v>
      </c>
      <c r="H2538" s="1">
        <v>43906</v>
      </c>
      <c r="I2538" t="str">
        <f t="shared" si="79"/>
        <v>43906</v>
      </c>
      <c r="J2538" t="str">
        <f t="shared" si="80"/>
        <v>43906GicumbiDry Maize</v>
      </c>
      <c r="K2538">
        <v>29</v>
      </c>
      <c r="L2538">
        <v>26</v>
      </c>
      <c r="M2538" t="s">
        <v>5</v>
      </c>
      <c r="N2538" t="s">
        <v>6</v>
      </c>
      <c r="O2538">
        <v>1</v>
      </c>
      <c r="P2538" s="1">
        <v>43906.476817129631</v>
      </c>
    </row>
    <row r="2539" spans="1:16" x14ac:dyDescent="0.25">
      <c r="A2539">
        <v>522350</v>
      </c>
      <c r="B2539" t="s">
        <v>0</v>
      </c>
      <c r="C2539" t="s">
        <v>12</v>
      </c>
      <c r="D2539" t="s">
        <v>11</v>
      </c>
      <c r="E2539" t="s">
        <v>3</v>
      </c>
      <c r="F2539" t="s">
        <v>3</v>
      </c>
      <c r="G2539" t="s">
        <v>15</v>
      </c>
      <c r="H2539" s="1">
        <v>43906</v>
      </c>
      <c r="I2539" t="str">
        <f t="shared" si="79"/>
        <v>43906</v>
      </c>
      <c r="J2539" t="str">
        <f t="shared" si="80"/>
        <v>43906GitegaGreen Peas</v>
      </c>
      <c r="K2539">
        <v>174</v>
      </c>
      <c r="L2539">
        <v>163</v>
      </c>
      <c r="M2539" t="s">
        <v>5</v>
      </c>
      <c r="N2539" t="s">
        <v>6</v>
      </c>
      <c r="O2539">
        <v>1</v>
      </c>
      <c r="P2539" s="1">
        <v>43906.476851851854</v>
      </c>
    </row>
    <row r="2540" spans="1:16" x14ac:dyDescent="0.25">
      <c r="A2540">
        <v>522353</v>
      </c>
      <c r="B2540" t="s">
        <v>0</v>
      </c>
      <c r="C2540" t="s">
        <v>35</v>
      </c>
      <c r="D2540" t="s">
        <v>11</v>
      </c>
      <c r="E2540" t="s">
        <v>3</v>
      </c>
      <c r="F2540" t="s">
        <v>3</v>
      </c>
      <c r="G2540" t="s">
        <v>15</v>
      </c>
      <c r="H2540" s="1">
        <v>43906</v>
      </c>
      <c r="I2540" t="str">
        <f t="shared" si="79"/>
        <v>43906</v>
      </c>
      <c r="J2540" t="str">
        <f t="shared" si="80"/>
        <v>43906NgoziGreen Peas</v>
      </c>
      <c r="K2540">
        <v>152</v>
      </c>
      <c r="L2540">
        <v>147</v>
      </c>
      <c r="M2540" t="s">
        <v>5</v>
      </c>
      <c r="N2540" t="s">
        <v>6</v>
      </c>
      <c r="O2540">
        <v>1</v>
      </c>
      <c r="P2540" s="1">
        <v>43906.476863425924</v>
      </c>
    </row>
    <row r="2541" spans="1:16" x14ac:dyDescent="0.25">
      <c r="A2541">
        <v>522357</v>
      </c>
      <c r="B2541" t="s">
        <v>0</v>
      </c>
      <c r="C2541" t="s">
        <v>27</v>
      </c>
      <c r="D2541" t="s">
        <v>11</v>
      </c>
      <c r="E2541" t="s">
        <v>9</v>
      </c>
      <c r="F2541" t="s">
        <v>17</v>
      </c>
      <c r="G2541" t="s">
        <v>18</v>
      </c>
      <c r="H2541" s="1">
        <v>43906</v>
      </c>
      <c r="I2541" t="str">
        <f t="shared" si="79"/>
        <v>43906</v>
      </c>
      <c r="J2541" t="str">
        <f t="shared" si="80"/>
        <v>43906BujumburaRed Sorghum</v>
      </c>
      <c r="K2541">
        <v>82</v>
      </c>
      <c r="L2541">
        <v>76</v>
      </c>
      <c r="M2541" t="s">
        <v>5</v>
      </c>
      <c r="N2541" t="s">
        <v>6</v>
      </c>
      <c r="O2541">
        <v>1</v>
      </c>
      <c r="P2541" s="1">
        <v>43906.476886574077</v>
      </c>
    </row>
    <row r="2542" spans="1:16" x14ac:dyDescent="0.25">
      <c r="A2542">
        <v>522366</v>
      </c>
      <c r="B2542" t="s">
        <v>0</v>
      </c>
      <c r="C2542" t="s">
        <v>12</v>
      </c>
      <c r="D2542" t="s">
        <v>11</v>
      </c>
      <c r="E2542" t="s">
        <v>22</v>
      </c>
      <c r="F2542" t="s">
        <v>23</v>
      </c>
      <c r="G2542" t="s">
        <v>23</v>
      </c>
      <c r="H2542" s="1">
        <v>43906</v>
      </c>
      <c r="I2542" t="str">
        <f t="shared" si="79"/>
        <v>43906</v>
      </c>
      <c r="J2542" t="str">
        <f t="shared" si="80"/>
        <v>43906GitegaRice</v>
      </c>
      <c r="K2542">
        <v>120</v>
      </c>
      <c r="L2542">
        <v>109</v>
      </c>
      <c r="M2542" t="s">
        <v>5</v>
      </c>
      <c r="N2542" t="s">
        <v>6</v>
      </c>
      <c r="O2542">
        <v>1</v>
      </c>
      <c r="P2542" s="1">
        <v>43906.476921296293</v>
      </c>
    </row>
    <row r="2543" spans="1:16" x14ac:dyDescent="0.25">
      <c r="A2543">
        <v>522373</v>
      </c>
      <c r="B2543" t="s">
        <v>0</v>
      </c>
      <c r="C2543" t="s">
        <v>52</v>
      </c>
      <c r="D2543" t="s">
        <v>46</v>
      </c>
      <c r="E2543" t="s">
        <v>13</v>
      </c>
      <c r="F2543" t="s">
        <v>13</v>
      </c>
      <c r="G2543" t="s">
        <v>37</v>
      </c>
      <c r="H2543" s="1">
        <v>43906</v>
      </c>
      <c r="I2543" t="str">
        <f t="shared" si="79"/>
        <v>43906</v>
      </c>
      <c r="J2543" t="str">
        <f t="shared" si="80"/>
        <v>43906EldoretGreen Gram</v>
      </c>
      <c r="K2543">
        <v>148</v>
      </c>
      <c r="L2543">
        <v>140</v>
      </c>
      <c r="M2543" t="s">
        <v>5</v>
      </c>
      <c r="N2543" t="s">
        <v>6</v>
      </c>
      <c r="O2543">
        <v>1</v>
      </c>
      <c r="P2543" s="1">
        <v>43906.476944444446</v>
      </c>
    </row>
    <row r="2544" spans="1:16" x14ac:dyDescent="0.25">
      <c r="A2544">
        <v>522376</v>
      </c>
      <c r="B2544" t="s">
        <v>0</v>
      </c>
      <c r="C2544" t="s">
        <v>52</v>
      </c>
      <c r="D2544" t="s">
        <v>46</v>
      </c>
      <c r="E2544" t="s">
        <v>3</v>
      </c>
      <c r="F2544" t="s">
        <v>3</v>
      </c>
      <c r="G2544" t="s">
        <v>4</v>
      </c>
      <c r="H2544" s="1">
        <v>43906</v>
      </c>
      <c r="I2544" t="str">
        <f t="shared" si="79"/>
        <v>43906</v>
      </c>
      <c r="J2544" t="str">
        <f t="shared" si="80"/>
        <v>43906EldoretCowpeas</v>
      </c>
      <c r="K2544">
        <v>89</v>
      </c>
      <c r="L2544">
        <v>85</v>
      </c>
      <c r="M2544" t="s">
        <v>5</v>
      </c>
      <c r="N2544" t="s">
        <v>6</v>
      </c>
      <c r="O2544">
        <v>1</v>
      </c>
      <c r="P2544" s="1">
        <v>43906.476956018516</v>
      </c>
    </row>
    <row r="2545" spans="1:16" x14ac:dyDescent="0.25">
      <c r="A2545">
        <v>522402</v>
      </c>
      <c r="B2545" t="s">
        <v>0</v>
      </c>
      <c r="C2545" t="s">
        <v>27</v>
      </c>
      <c r="D2545" t="s">
        <v>11</v>
      </c>
      <c r="E2545" t="s">
        <v>22</v>
      </c>
      <c r="F2545" t="s">
        <v>23</v>
      </c>
      <c r="G2545" t="s">
        <v>23</v>
      </c>
      <c r="H2545" s="1">
        <v>43906</v>
      </c>
      <c r="I2545" t="str">
        <f t="shared" si="79"/>
        <v>43906</v>
      </c>
      <c r="J2545" t="str">
        <f t="shared" si="80"/>
        <v>43906BujumburaRice</v>
      </c>
      <c r="K2545">
        <v>109</v>
      </c>
      <c r="L2545">
        <v>103</v>
      </c>
      <c r="M2545" t="s">
        <v>5</v>
      </c>
      <c r="N2545" t="s">
        <v>6</v>
      </c>
      <c r="O2545">
        <v>1</v>
      </c>
      <c r="P2545" s="1">
        <v>43906.477037037039</v>
      </c>
    </row>
    <row r="2546" spans="1:16" x14ac:dyDescent="0.25">
      <c r="A2546">
        <v>522408</v>
      </c>
      <c r="B2546" t="s">
        <v>0</v>
      </c>
      <c r="C2546" t="s">
        <v>19</v>
      </c>
      <c r="D2546" t="s">
        <v>11</v>
      </c>
      <c r="E2546" t="s">
        <v>9</v>
      </c>
      <c r="F2546" t="s">
        <v>17</v>
      </c>
      <c r="G2546" t="s">
        <v>18</v>
      </c>
      <c r="H2546" s="1">
        <v>43906</v>
      </c>
      <c r="I2546" t="str">
        <f t="shared" si="79"/>
        <v>43906</v>
      </c>
      <c r="J2546" t="str">
        <f t="shared" si="80"/>
        <v>43906KoberoRed Sorghum</v>
      </c>
      <c r="K2546">
        <v>60</v>
      </c>
      <c r="L2546">
        <v>54</v>
      </c>
      <c r="M2546" t="s">
        <v>5</v>
      </c>
      <c r="N2546" t="s">
        <v>6</v>
      </c>
      <c r="O2546">
        <v>1</v>
      </c>
      <c r="P2546" s="1">
        <v>43906.477071759262</v>
      </c>
    </row>
    <row r="2547" spans="1:16" x14ac:dyDescent="0.25">
      <c r="A2547">
        <v>522411</v>
      </c>
      <c r="B2547" t="s">
        <v>0</v>
      </c>
      <c r="C2547" t="s">
        <v>27</v>
      </c>
      <c r="D2547" t="s">
        <v>11</v>
      </c>
      <c r="E2547" t="s">
        <v>29</v>
      </c>
      <c r="F2547" t="s">
        <v>30</v>
      </c>
      <c r="G2547" t="s">
        <v>31</v>
      </c>
      <c r="H2547" s="1">
        <v>43906</v>
      </c>
      <c r="I2547" t="str">
        <f t="shared" si="79"/>
        <v>43906</v>
      </c>
      <c r="J2547" t="str">
        <f t="shared" si="80"/>
        <v>43906BujumburaDry Maize</v>
      </c>
      <c r="K2547">
        <v>38</v>
      </c>
      <c r="L2547">
        <v>35</v>
      </c>
      <c r="M2547" t="s">
        <v>5</v>
      </c>
      <c r="N2547" t="s">
        <v>6</v>
      </c>
      <c r="O2547">
        <v>1</v>
      </c>
      <c r="P2547" s="1">
        <v>43906.477083333331</v>
      </c>
    </row>
    <row r="2548" spans="1:16" x14ac:dyDescent="0.25">
      <c r="A2548">
        <v>522415</v>
      </c>
      <c r="B2548" t="s">
        <v>0</v>
      </c>
      <c r="C2548" t="s">
        <v>27</v>
      </c>
      <c r="D2548" t="s">
        <v>11</v>
      </c>
      <c r="E2548" t="s">
        <v>13</v>
      </c>
      <c r="F2548" t="s">
        <v>13</v>
      </c>
      <c r="G2548" t="s">
        <v>14</v>
      </c>
      <c r="H2548" s="1">
        <v>43906</v>
      </c>
      <c r="I2548" t="str">
        <f t="shared" si="79"/>
        <v>43906</v>
      </c>
      <c r="J2548" t="str">
        <f t="shared" si="80"/>
        <v>43906BujumburaMixed Beans</v>
      </c>
      <c r="K2548">
        <v>65</v>
      </c>
      <c r="L2548">
        <v>60</v>
      </c>
      <c r="M2548" t="s">
        <v>5</v>
      </c>
      <c r="N2548" t="s">
        <v>6</v>
      </c>
      <c r="O2548">
        <v>1</v>
      </c>
      <c r="P2548" s="1">
        <v>43906.477118055554</v>
      </c>
    </row>
    <row r="2549" spans="1:16" x14ac:dyDescent="0.25">
      <c r="A2549">
        <v>522432</v>
      </c>
      <c r="B2549" t="s">
        <v>0</v>
      </c>
      <c r="C2549" t="s">
        <v>53</v>
      </c>
      <c r="D2549" t="s">
        <v>46</v>
      </c>
      <c r="E2549" t="s">
        <v>9</v>
      </c>
      <c r="F2549" t="s">
        <v>17</v>
      </c>
      <c r="G2549" t="s">
        <v>18</v>
      </c>
      <c r="H2549" s="1">
        <v>43906</v>
      </c>
      <c r="I2549" t="str">
        <f t="shared" si="79"/>
        <v>43906</v>
      </c>
      <c r="J2549" t="str">
        <f t="shared" si="80"/>
        <v>43906MombasaRed Sorghum</v>
      </c>
      <c r="K2549">
        <v>42</v>
      </c>
      <c r="L2549">
        <v>38</v>
      </c>
      <c r="M2549" t="s">
        <v>5</v>
      </c>
      <c r="N2549" t="s">
        <v>6</v>
      </c>
      <c r="O2549">
        <v>1</v>
      </c>
      <c r="P2549" s="1">
        <v>43906.477175925924</v>
      </c>
    </row>
    <row r="2550" spans="1:16" x14ac:dyDescent="0.25">
      <c r="A2550">
        <v>522452</v>
      </c>
      <c r="B2550" t="s">
        <v>0</v>
      </c>
      <c r="C2550" t="s">
        <v>16</v>
      </c>
      <c r="D2550" t="s">
        <v>7</v>
      </c>
      <c r="E2550" t="s">
        <v>13</v>
      </c>
      <c r="F2550" t="s">
        <v>13</v>
      </c>
      <c r="G2550" t="s">
        <v>14</v>
      </c>
      <c r="H2550" s="1">
        <v>43906</v>
      </c>
      <c r="I2550" t="str">
        <f t="shared" si="79"/>
        <v>43906</v>
      </c>
      <c r="J2550" t="str">
        <f t="shared" si="80"/>
        <v>43906GicumbiMixed Beans</v>
      </c>
      <c r="K2550">
        <v>62</v>
      </c>
      <c r="L2550">
        <v>56</v>
      </c>
      <c r="M2550" t="s">
        <v>5</v>
      </c>
      <c r="N2550" t="s">
        <v>6</v>
      </c>
      <c r="O2550">
        <v>1</v>
      </c>
      <c r="P2550" s="1">
        <v>43906.477233796293</v>
      </c>
    </row>
    <row r="2551" spans="1:16" x14ac:dyDescent="0.25">
      <c r="A2551">
        <v>522464</v>
      </c>
      <c r="B2551" t="s">
        <v>0</v>
      </c>
      <c r="C2551" t="s">
        <v>52</v>
      </c>
      <c r="D2551" t="s">
        <v>46</v>
      </c>
      <c r="E2551" t="s">
        <v>29</v>
      </c>
      <c r="F2551" t="s">
        <v>30</v>
      </c>
      <c r="G2551" t="s">
        <v>31</v>
      </c>
      <c r="H2551" s="1">
        <v>43906</v>
      </c>
      <c r="I2551" t="str">
        <f t="shared" si="79"/>
        <v>43906</v>
      </c>
      <c r="J2551" t="str">
        <f t="shared" si="80"/>
        <v>43906EldoretDry Maize</v>
      </c>
      <c r="K2551">
        <v>36</v>
      </c>
      <c r="L2551">
        <v>31</v>
      </c>
      <c r="M2551" t="s">
        <v>5</v>
      </c>
      <c r="N2551" t="s">
        <v>6</v>
      </c>
      <c r="O2551">
        <v>1</v>
      </c>
      <c r="P2551" s="1">
        <v>43906.47729166667</v>
      </c>
    </row>
    <row r="2552" spans="1:16" x14ac:dyDescent="0.25">
      <c r="A2552">
        <v>522468</v>
      </c>
      <c r="B2552" t="s">
        <v>0</v>
      </c>
      <c r="C2552" t="s">
        <v>35</v>
      </c>
      <c r="D2552" t="s">
        <v>11</v>
      </c>
      <c r="E2552" t="s">
        <v>9</v>
      </c>
      <c r="F2552" t="s">
        <v>20</v>
      </c>
      <c r="G2552" t="s">
        <v>21</v>
      </c>
      <c r="H2552" s="1">
        <v>43906</v>
      </c>
      <c r="I2552" t="str">
        <f t="shared" si="79"/>
        <v>43906</v>
      </c>
      <c r="J2552" t="str">
        <f t="shared" si="80"/>
        <v>43906NgoziMillet Grain</v>
      </c>
      <c r="K2552">
        <v>76</v>
      </c>
      <c r="L2552">
        <v>73</v>
      </c>
      <c r="M2552" t="s">
        <v>5</v>
      </c>
      <c r="N2552" t="s">
        <v>6</v>
      </c>
      <c r="O2552">
        <v>1</v>
      </c>
      <c r="P2552" s="1">
        <v>43906.477303240739</v>
      </c>
    </row>
    <row r="2553" spans="1:16" x14ac:dyDescent="0.25">
      <c r="A2553">
        <v>522469</v>
      </c>
      <c r="B2553" t="s">
        <v>0</v>
      </c>
      <c r="C2553" t="s">
        <v>16</v>
      </c>
      <c r="D2553" t="s">
        <v>7</v>
      </c>
      <c r="E2553" t="s">
        <v>9</v>
      </c>
      <c r="F2553" t="s">
        <v>10</v>
      </c>
      <c r="G2553" t="s">
        <v>10</v>
      </c>
      <c r="H2553" s="1">
        <v>43906</v>
      </c>
      <c r="I2553" t="str">
        <f t="shared" si="79"/>
        <v>43906</v>
      </c>
      <c r="J2553" t="str">
        <f t="shared" si="80"/>
        <v>43906GicumbiWheat</v>
      </c>
      <c r="K2553">
        <v>71</v>
      </c>
      <c r="L2553">
        <v>68</v>
      </c>
      <c r="M2553" t="s">
        <v>5</v>
      </c>
      <c r="N2553" t="s">
        <v>6</v>
      </c>
      <c r="O2553">
        <v>1</v>
      </c>
      <c r="P2553" s="1">
        <v>43906.477314814816</v>
      </c>
    </row>
    <row r="2554" spans="1:16" x14ac:dyDescent="0.25">
      <c r="A2554">
        <v>522473</v>
      </c>
      <c r="B2554" t="s">
        <v>0</v>
      </c>
      <c r="C2554" t="s">
        <v>53</v>
      </c>
      <c r="D2554" t="s">
        <v>46</v>
      </c>
      <c r="E2554" t="s">
        <v>29</v>
      </c>
      <c r="F2554" t="s">
        <v>30</v>
      </c>
      <c r="G2554" t="s">
        <v>31</v>
      </c>
      <c r="H2554" s="1">
        <v>43906</v>
      </c>
      <c r="I2554" t="str">
        <f t="shared" si="79"/>
        <v>43906</v>
      </c>
      <c r="J2554" t="str">
        <f t="shared" si="80"/>
        <v>43906MombasaDry Maize</v>
      </c>
      <c r="K2554">
        <v>30</v>
      </c>
      <c r="L2554">
        <v>26</v>
      </c>
      <c r="M2554" t="s">
        <v>5</v>
      </c>
      <c r="N2554" t="s">
        <v>6</v>
      </c>
      <c r="O2554">
        <v>1</v>
      </c>
      <c r="P2554" s="1">
        <v>43906.477326388886</v>
      </c>
    </row>
    <row r="2555" spans="1:16" x14ac:dyDescent="0.25">
      <c r="A2555">
        <v>522486</v>
      </c>
      <c r="B2555" t="s">
        <v>0</v>
      </c>
      <c r="C2555" t="s">
        <v>54</v>
      </c>
      <c r="D2555" t="s">
        <v>46</v>
      </c>
      <c r="E2555" t="s">
        <v>29</v>
      </c>
      <c r="F2555" t="s">
        <v>30</v>
      </c>
      <c r="G2555" t="s">
        <v>31</v>
      </c>
      <c r="H2555" s="1">
        <v>43906</v>
      </c>
      <c r="I2555" t="str">
        <f t="shared" si="79"/>
        <v>43906</v>
      </c>
      <c r="J2555" t="str">
        <f t="shared" si="80"/>
        <v>43906NakuruDry Maize</v>
      </c>
      <c r="K2555">
        <v>33</v>
      </c>
      <c r="L2555">
        <v>31</v>
      </c>
      <c r="M2555" t="s">
        <v>5</v>
      </c>
      <c r="N2555" t="s">
        <v>6</v>
      </c>
      <c r="O2555">
        <v>1</v>
      </c>
      <c r="P2555" s="1">
        <v>43906.477361111109</v>
      </c>
    </row>
    <row r="2556" spans="1:16" x14ac:dyDescent="0.25">
      <c r="A2556">
        <v>522490</v>
      </c>
      <c r="B2556" t="s">
        <v>0</v>
      </c>
      <c r="C2556" t="s">
        <v>16</v>
      </c>
      <c r="D2556" t="s">
        <v>7</v>
      </c>
      <c r="E2556" t="s">
        <v>3</v>
      </c>
      <c r="F2556" t="s">
        <v>3</v>
      </c>
      <c r="G2556" t="s">
        <v>15</v>
      </c>
      <c r="H2556" s="1">
        <v>43906</v>
      </c>
      <c r="I2556" t="str">
        <f t="shared" si="79"/>
        <v>43906</v>
      </c>
      <c r="J2556" t="str">
        <f t="shared" si="80"/>
        <v>43906GicumbiGreen Peas</v>
      </c>
      <c r="K2556">
        <v>119</v>
      </c>
      <c r="L2556">
        <v>108</v>
      </c>
      <c r="M2556" t="s">
        <v>5</v>
      </c>
      <c r="N2556" t="s">
        <v>6</v>
      </c>
      <c r="O2556">
        <v>1</v>
      </c>
      <c r="P2556" s="1">
        <v>43906.477384259262</v>
      </c>
    </row>
    <row r="2557" spans="1:16" x14ac:dyDescent="0.25">
      <c r="A2557">
        <v>522492</v>
      </c>
      <c r="B2557" t="s">
        <v>0</v>
      </c>
      <c r="C2557" t="s">
        <v>35</v>
      </c>
      <c r="D2557" t="s">
        <v>11</v>
      </c>
      <c r="E2557" t="s">
        <v>29</v>
      </c>
      <c r="F2557" t="s">
        <v>30</v>
      </c>
      <c r="G2557" t="s">
        <v>31</v>
      </c>
      <c r="H2557" s="1">
        <v>43906</v>
      </c>
      <c r="I2557" t="str">
        <f t="shared" si="79"/>
        <v>43906</v>
      </c>
      <c r="J2557" t="str">
        <f t="shared" si="80"/>
        <v>43906NgoziDry Maize</v>
      </c>
      <c r="K2557">
        <v>35</v>
      </c>
      <c r="L2557">
        <v>32</v>
      </c>
      <c r="M2557" t="s">
        <v>5</v>
      </c>
      <c r="N2557" t="s">
        <v>6</v>
      </c>
      <c r="O2557">
        <v>1</v>
      </c>
      <c r="P2557" s="1">
        <v>43906.477407407408</v>
      </c>
    </row>
    <row r="2558" spans="1:16" x14ac:dyDescent="0.25">
      <c r="A2558">
        <v>522495</v>
      </c>
      <c r="B2558" t="s">
        <v>0</v>
      </c>
      <c r="C2558" t="s">
        <v>16</v>
      </c>
      <c r="D2558" t="s">
        <v>7</v>
      </c>
      <c r="E2558" t="s">
        <v>13</v>
      </c>
      <c r="F2558" t="s">
        <v>13</v>
      </c>
      <c r="G2558" t="s">
        <v>26</v>
      </c>
      <c r="H2558" s="1">
        <v>43906</v>
      </c>
      <c r="I2558" t="str">
        <f t="shared" si="79"/>
        <v>43906</v>
      </c>
      <c r="J2558" t="str">
        <f t="shared" si="80"/>
        <v>43906GicumbiYellow Beans</v>
      </c>
      <c r="K2558">
        <v>76</v>
      </c>
      <c r="L2558">
        <v>70</v>
      </c>
      <c r="M2558" t="s">
        <v>5</v>
      </c>
      <c r="N2558" t="s">
        <v>6</v>
      </c>
      <c r="O2558">
        <v>1</v>
      </c>
      <c r="P2558" s="1">
        <v>43906.477407407408</v>
      </c>
    </row>
    <row r="2559" spans="1:16" x14ac:dyDescent="0.25">
      <c r="A2559">
        <v>522496</v>
      </c>
      <c r="B2559" t="s">
        <v>0</v>
      </c>
      <c r="C2559" t="s">
        <v>16</v>
      </c>
      <c r="D2559" t="s">
        <v>7</v>
      </c>
      <c r="E2559" t="s">
        <v>3</v>
      </c>
      <c r="F2559" t="s">
        <v>3</v>
      </c>
      <c r="G2559" t="s">
        <v>4</v>
      </c>
      <c r="H2559" s="1">
        <v>43906</v>
      </c>
      <c r="I2559" t="str">
        <f t="shared" si="79"/>
        <v>43906</v>
      </c>
      <c r="J2559" t="str">
        <f t="shared" si="80"/>
        <v>43906GicumbiCowpeas</v>
      </c>
      <c r="K2559">
        <v>130</v>
      </c>
      <c r="L2559">
        <v>119</v>
      </c>
      <c r="M2559" t="s">
        <v>5</v>
      </c>
      <c r="N2559" t="s">
        <v>6</v>
      </c>
      <c r="O2559">
        <v>1</v>
      </c>
      <c r="P2559" s="1">
        <v>43906.477407407408</v>
      </c>
    </row>
    <row r="2560" spans="1:16" x14ac:dyDescent="0.25">
      <c r="A2560">
        <v>522500</v>
      </c>
      <c r="B2560" t="s">
        <v>0</v>
      </c>
      <c r="C2560" t="s">
        <v>16</v>
      </c>
      <c r="D2560" t="s">
        <v>7</v>
      </c>
      <c r="E2560" t="s">
        <v>22</v>
      </c>
      <c r="F2560" t="s">
        <v>23</v>
      </c>
      <c r="G2560" t="s">
        <v>24</v>
      </c>
      <c r="H2560" s="1">
        <v>43906</v>
      </c>
      <c r="I2560" t="str">
        <f t="shared" si="79"/>
        <v>43906</v>
      </c>
      <c r="J2560" t="str">
        <f t="shared" si="80"/>
        <v>43906GicumbiImported Rice</v>
      </c>
      <c r="K2560">
        <v>130</v>
      </c>
      <c r="L2560">
        <v>119</v>
      </c>
      <c r="M2560" t="s">
        <v>5</v>
      </c>
      <c r="N2560" t="s">
        <v>6</v>
      </c>
      <c r="O2560">
        <v>1</v>
      </c>
      <c r="P2560" s="1">
        <v>43906.477430555555</v>
      </c>
    </row>
    <row r="2561" spans="1:16" x14ac:dyDescent="0.25">
      <c r="A2561">
        <v>522514</v>
      </c>
      <c r="B2561" t="s">
        <v>0</v>
      </c>
      <c r="C2561" t="s">
        <v>36</v>
      </c>
      <c r="D2561" t="s">
        <v>7</v>
      </c>
      <c r="E2561" t="s">
        <v>13</v>
      </c>
      <c r="F2561" t="s">
        <v>13</v>
      </c>
      <c r="G2561" t="s">
        <v>28</v>
      </c>
      <c r="H2561" s="1">
        <v>43906</v>
      </c>
      <c r="I2561" t="str">
        <f t="shared" si="79"/>
        <v>43906</v>
      </c>
      <c r="J2561" t="str">
        <f t="shared" si="80"/>
        <v>43906KimironkoRed Beans</v>
      </c>
      <c r="K2561">
        <v>81</v>
      </c>
      <c r="L2561">
        <v>76</v>
      </c>
      <c r="M2561" t="s">
        <v>5</v>
      </c>
      <c r="N2561" t="s">
        <v>6</v>
      </c>
      <c r="O2561">
        <v>1</v>
      </c>
      <c r="P2561" s="1">
        <v>43906.477453703701</v>
      </c>
    </row>
    <row r="2562" spans="1:16" x14ac:dyDescent="0.25">
      <c r="A2562">
        <v>522518</v>
      </c>
      <c r="B2562" t="s">
        <v>0</v>
      </c>
      <c r="C2562" t="s">
        <v>47</v>
      </c>
      <c r="D2562" t="s">
        <v>46</v>
      </c>
      <c r="E2562" t="s">
        <v>9</v>
      </c>
      <c r="F2562" t="s">
        <v>17</v>
      </c>
      <c r="G2562" t="s">
        <v>18</v>
      </c>
      <c r="H2562" s="1">
        <v>43906</v>
      </c>
      <c r="I2562" t="str">
        <f t="shared" ref="I2562:I2625" si="81">LEFT(H2562,10)</f>
        <v>43906</v>
      </c>
      <c r="J2562" t="str">
        <f t="shared" si="80"/>
        <v>43906NairobiRed Sorghum</v>
      </c>
      <c r="K2562">
        <v>60</v>
      </c>
      <c r="L2562">
        <v>58</v>
      </c>
      <c r="M2562" t="s">
        <v>5</v>
      </c>
      <c r="N2562" t="s">
        <v>6</v>
      </c>
      <c r="O2562">
        <v>1</v>
      </c>
      <c r="P2562" s="1">
        <v>43906.477465277778</v>
      </c>
    </row>
    <row r="2563" spans="1:16" x14ac:dyDescent="0.25">
      <c r="A2563">
        <v>522522</v>
      </c>
      <c r="B2563" t="s">
        <v>0</v>
      </c>
      <c r="C2563" t="s">
        <v>12</v>
      </c>
      <c r="D2563" t="s">
        <v>11</v>
      </c>
      <c r="E2563" t="s">
        <v>9</v>
      </c>
      <c r="F2563" t="s">
        <v>10</v>
      </c>
      <c r="G2563" t="s">
        <v>10</v>
      </c>
      <c r="H2563" s="1">
        <v>43906</v>
      </c>
      <c r="I2563" t="str">
        <f t="shared" si="81"/>
        <v>43906</v>
      </c>
      <c r="J2563" t="str">
        <f t="shared" si="80"/>
        <v>43906GitegaWheat</v>
      </c>
      <c r="K2563">
        <v>82</v>
      </c>
      <c r="L2563">
        <v>76</v>
      </c>
      <c r="M2563" t="s">
        <v>5</v>
      </c>
      <c r="N2563" t="s">
        <v>6</v>
      </c>
      <c r="O2563">
        <v>1</v>
      </c>
      <c r="P2563" s="1">
        <v>43906.477476851855</v>
      </c>
    </row>
    <row r="2564" spans="1:16" x14ac:dyDescent="0.25">
      <c r="A2564">
        <v>522523</v>
      </c>
      <c r="B2564" t="s">
        <v>0</v>
      </c>
      <c r="C2564" t="s">
        <v>19</v>
      </c>
      <c r="D2564" t="s">
        <v>11</v>
      </c>
      <c r="E2564" t="s">
        <v>3</v>
      </c>
      <c r="F2564" t="s">
        <v>3</v>
      </c>
      <c r="G2564" t="s">
        <v>39</v>
      </c>
      <c r="H2564" s="1">
        <v>43906</v>
      </c>
      <c r="I2564" t="str">
        <f t="shared" si="81"/>
        <v>43906</v>
      </c>
      <c r="J2564" t="str">
        <f t="shared" si="80"/>
        <v>43906KoberoDry Peas</v>
      </c>
      <c r="K2564">
        <v>163</v>
      </c>
      <c r="L2564">
        <v>152</v>
      </c>
      <c r="M2564" t="s">
        <v>5</v>
      </c>
      <c r="N2564" t="s">
        <v>6</v>
      </c>
      <c r="O2564">
        <v>1</v>
      </c>
      <c r="P2564" s="1">
        <v>43906.477476851855</v>
      </c>
    </row>
    <row r="2565" spans="1:16" x14ac:dyDescent="0.25">
      <c r="A2565">
        <v>522526</v>
      </c>
      <c r="B2565" t="s">
        <v>0</v>
      </c>
      <c r="C2565" t="s">
        <v>35</v>
      </c>
      <c r="D2565" t="s">
        <v>11</v>
      </c>
      <c r="E2565" t="s">
        <v>13</v>
      </c>
      <c r="F2565" t="s">
        <v>13</v>
      </c>
      <c r="G2565" t="s">
        <v>26</v>
      </c>
      <c r="H2565" s="1">
        <v>43906</v>
      </c>
      <c r="I2565" t="str">
        <f t="shared" si="81"/>
        <v>43906</v>
      </c>
      <c r="J2565" t="str">
        <f t="shared" si="80"/>
        <v>43906NgoziYellow Beans</v>
      </c>
      <c r="K2565">
        <v>120</v>
      </c>
      <c r="L2565">
        <v>114</v>
      </c>
      <c r="M2565" t="s">
        <v>5</v>
      </c>
      <c r="N2565" t="s">
        <v>6</v>
      </c>
      <c r="O2565">
        <v>1</v>
      </c>
      <c r="P2565" s="1">
        <v>43906.477488425924</v>
      </c>
    </row>
    <row r="2566" spans="1:16" x14ac:dyDescent="0.25">
      <c r="A2566">
        <v>522535</v>
      </c>
      <c r="B2566" t="s">
        <v>0</v>
      </c>
      <c r="C2566" t="s">
        <v>27</v>
      </c>
      <c r="D2566" t="s">
        <v>11</v>
      </c>
      <c r="E2566" t="s">
        <v>3</v>
      </c>
      <c r="F2566" t="s">
        <v>3</v>
      </c>
      <c r="G2566" t="s">
        <v>15</v>
      </c>
      <c r="H2566" s="1">
        <v>43906</v>
      </c>
      <c r="I2566" t="str">
        <f t="shared" si="81"/>
        <v>43906</v>
      </c>
      <c r="J2566" t="str">
        <f t="shared" si="80"/>
        <v>43906BujumburaGreen Peas</v>
      </c>
      <c r="K2566">
        <v>185</v>
      </c>
      <c r="L2566">
        <v>174</v>
      </c>
      <c r="M2566" t="s">
        <v>5</v>
      </c>
      <c r="N2566" t="s">
        <v>6</v>
      </c>
      <c r="O2566">
        <v>1</v>
      </c>
      <c r="P2566" s="1">
        <v>43906.477534722224</v>
      </c>
    </row>
    <row r="2567" spans="1:16" x14ac:dyDescent="0.25">
      <c r="A2567">
        <v>522541</v>
      </c>
      <c r="B2567" t="s">
        <v>0</v>
      </c>
      <c r="C2567" t="s">
        <v>54</v>
      </c>
      <c r="D2567" t="s">
        <v>46</v>
      </c>
      <c r="E2567" t="s">
        <v>13</v>
      </c>
      <c r="F2567" t="s">
        <v>13</v>
      </c>
      <c r="G2567" t="s">
        <v>37</v>
      </c>
      <c r="H2567" s="1">
        <v>43906</v>
      </c>
      <c r="I2567" t="str">
        <f t="shared" si="81"/>
        <v>43906</v>
      </c>
      <c r="J2567" t="str">
        <f t="shared" si="80"/>
        <v>43906NakuruGreen Gram</v>
      </c>
      <c r="K2567">
        <v>87</v>
      </c>
      <c r="L2567">
        <v>80</v>
      </c>
      <c r="M2567" t="s">
        <v>5</v>
      </c>
      <c r="N2567" t="s">
        <v>6</v>
      </c>
      <c r="O2567">
        <v>1</v>
      </c>
      <c r="P2567" s="1">
        <v>43906.47755787037</v>
      </c>
    </row>
    <row r="2568" spans="1:16" x14ac:dyDescent="0.25">
      <c r="A2568">
        <v>522543</v>
      </c>
      <c r="B2568" t="s">
        <v>0</v>
      </c>
      <c r="C2568" t="s">
        <v>12</v>
      </c>
      <c r="D2568" t="s">
        <v>11</v>
      </c>
      <c r="E2568" t="s">
        <v>13</v>
      </c>
      <c r="F2568" t="s">
        <v>13</v>
      </c>
      <c r="G2568" t="s">
        <v>26</v>
      </c>
      <c r="H2568" s="1">
        <v>43906</v>
      </c>
      <c r="I2568" t="str">
        <f t="shared" si="81"/>
        <v>43906</v>
      </c>
      <c r="J2568" t="str">
        <f t="shared" si="80"/>
        <v>43906GitegaYellow Beans</v>
      </c>
      <c r="K2568">
        <v>103</v>
      </c>
      <c r="L2568">
        <v>98</v>
      </c>
      <c r="M2568" t="s">
        <v>5</v>
      </c>
      <c r="N2568" t="s">
        <v>6</v>
      </c>
      <c r="O2568">
        <v>1</v>
      </c>
      <c r="P2568" s="1">
        <v>43906.477569444447</v>
      </c>
    </row>
    <row r="2569" spans="1:16" x14ac:dyDescent="0.25">
      <c r="A2569">
        <v>522558</v>
      </c>
      <c r="B2569" t="s">
        <v>0</v>
      </c>
      <c r="C2569" t="s">
        <v>53</v>
      </c>
      <c r="D2569" t="s">
        <v>46</v>
      </c>
      <c r="E2569" t="s">
        <v>3</v>
      </c>
      <c r="F2569" t="s">
        <v>3</v>
      </c>
      <c r="G2569" t="s">
        <v>4</v>
      </c>
      <c r="H2569" s="1">
        <v>43906</v>
      </c>
      <c r="I2569" t="str">
        <f t="shared" si="81"/>
        <v>43906</v>
      </c>
      <c r="J2569" t="str">
        <f t="shared" si="80"/>
        <v>43906MombasaCowpeas</v>
      </c>
      <c r="K2569">
        <v>45</v>
      </c>
      <c r="L2569">
        <v>38</v>
      </c>
      <c r="M2569" t="s">
        <v>5</v>
      </c>
      <c r="N2569" t="s">
        <v>6</v>
      </c>
      <c r="O2569">
        <v>1</v>
      </c>
      <c r="P2569" s="1">
        <v>43906.477627314816</v>
      </c>
    </row>
    <row r="2570" spans="1:16" x14ac:dyDescent="0.25">
      <c r="A2570">
        <v>522563</v>
      </c>
      <c r="B2570" t="s">
        <v>0</v>
      </c>
      <c r="C2570" t="s">
        <v>12</v>
      </c>
      <c r="D2570" t="s">
        <v>11</v>
      </c>
      <c r="E2570" t="s">
        <v>13</v>
      </c>
      <c r="F2570" t="s">
        <v>13</v>
      </c>
      <c r="G2570" t="s">
        <v>28</v>
      </c>
      <c r="H2570" s="1">
        <v>43906</v>
      </c>
      <c r="I2570" t="str">
        <f t="shared" si="81"/>
        <v>43906</v>
      </c>
      <c r="J2570" t="str">
        <f t="shared" si="80"/>
        <v>43906GitegaRed Beans</v>
      </c>
      <c r="K2570">
        <v>71</v>
      </c>
      <c r="L2570">
        <v>65</v>
      </c>
      <c r="M2570" t="s">
        <v>5</v>
      </c>
      <c r="N2570" t="s">
        <v>6</v>
      </c>
      <c r="O2570">
        <v>1</v>
      </c>
      <c r="P2570" s="1">
        <v>43906.477638888886</v>
      </c>
    </row>
    <row r="2571" spans="1:16" x14ac:dyDescent="0.25">
      <c r="A2571">
        <v>522565</v>
      </c>
      <c r="B2571" t="s">
        <v>0</v>
      </c>
      <c r="C2571" t="s">
        <v>8</v>
      </c>
      <c r="D2571" t="s">
        <v>7</v>
      </c>
      <c r="E2571" t="s">
        <v>29</v>
      </c>
      <c r="F2571" t="s">
        <v>30</v>
      </c>
      <c r="G2571" t="s">
        <v>31</v>
      </c>
      <c r="H2571" s="1">
        <v>43906</v>
      </c>
      <c r="I2571" t="str">
        <f t="shared" si="81"/>
        <v>43906</v>
      </c>
      <c r="J2571" t="str">
        <f t="shared" si="80"/>
        <v>43906RuhengeriDry Maize</v>
      </c>
      <c r="K2571">
        <v>30</v>
      </c>
      <c r="L2571">
        <v>27</v>
      </c>
      <c r="M2571" t="s">
        <v>5</v>
      </c>
      <c r="N2571" t="s">
        <v>6</v>
      </c>
      <c r="O2571">
        <v>1</v>
      </c>
      <c r="P2571" s="1">
        <v>43906.477662037039</v>
      </c>
    </row>
    <row r="2572" spans="1:16" x14ac:dyDescent="0.25">
      <c r="A2572">
        <v>522568</v>
      </c>
      <c r="B2572" t="s">
        <v>0</v>
      </c>
      <c r="C2572" t="s">
        <v>36</v>
      </c>
      <c r="D2572" t="s">
        <v>7</v>
      </c>
      <c r="E2572" t="s">
        <v>3</v>
      </c>
      <c r="F2572" t="s">
        <v>3</v>
      </c>
      <c r="G2572" t="s">
        <v>15</v>
      </c>
      <c r="H2572" s="1">
        <v>43906</v>
      </c>
      <c r="I2572" t="str">
        <f t="shared" si="81"/>
        <v>43906</v>
      </c>
      <c r="J2572" t="str">
        <f t="shared" si="80"/>
        <v>43906KimironkoGreen Peas</v>
      </c>
      <c r="K2572">
        <v>130</v>
      </c>
      <c r="L2572">
        <v>108</v>
      </c>
      <c r="M2572" t="s">
        <v>5</v>
      </c>
      <c r="N2572" t="s">
        <v>6</v>
      </c>
      <c r="O2572">
        <v>1</v>
      </c>
      <c r="P2572" s="1">
        <v>43906.477662037039</v>
      </c>
    </row>
    <row r="2573" spans="1:16" x14ac:dyDescent="0.25">
      <c r="A2573">
        <v>522569</v>
      </c>
      <c r="B2573" t="s">
        <v>0</v>
      </c>
      <c r="C2573" t="s">
        <v>19</v>
      </c>
      <c r="D2573" t="s">
        <v>11</v>
      </c>
      <c r="E2573" t="s">
        <v>13</v>
      </c>
      <c r="F2573" t="s">
        <v>13</v>
      </c>
      <c r="G2573" t="s">
        <v>14</v>
      </c>
      <c r="H2573" s="1">
        <v>43906</v>
      </c>
      <c r="I2573" t="str">
        <f t="shared" si="81"/>
        <v>43906</v>
      </c>
      <c r="J2573" t="str">
        <f t="shared" ref="J2573:J2636" si="82">I2573&amp;C2573&amp;G2573</f>
        <v>43906KoberoMixed Beans</v>
      </c>
      <c r="K2573">
        <v>65</v>
      </c>
      <c r="L2573">
        <v>60</v>
      </c>
      <c r="M2573" t="s">
        <v>5</v>
      </c>
      <c r="N2573" t="s">
        <v>6</v>
      </c>
      <c r="O2573">
        <v>1</v>
      </c>
      <c r="P2573" s="1">
        <v>43906.477673611109</v>
      </c>
    </row>
    <row r="2574" spans="1:16" x14ac:dyDescent="0.25">
      <c r="A2574">
        <v>522570</v>
      </c>
      <c r="B2574" t="s">
        <v>0</v>
      </c>
      <c r="C2574" t="s">
        <v>12</v>
      </c>
      <c r="D2574" t="s">
        <v>11</v>
      </c>
      <c r="E2574" t="s">
        <v>29</v>
      </c>
      <c r="F2574" t="s">
        <v>30</v>
      </c>
      <c r="G2574" t="s">
        <v>31</v>
      </c>
      <c r="H2574" s="1">
        <v>43906</v>
      </c>
      <c r="I2574" t="str">
        <f t="shared" si="81"/>
        <v>43906</v>
      </c>
      <c r="J2574" t="str">
        <f t="shared" si="82"/>
        <v>43906GitegaDry Maize</v>
      </c>
      <c r="K2574">
        <v>38</v>
      </c>
      <c r="L2574">
        <v>33</v>
      </c>
      <c r="M2574" t="s">
        <v>5</v>
      </c>
      <c r="N2574" t="s">
        <v>6</v>
      </c>
      <c r="O2574">
        <v>1</v>
      </c>
      <c r="P2574" s="1">
        <v>43906.477673611109</v>
      </c>
    </row>
    <row r="2575" spans="1:16" x14ac:dyDescent="0.25">
      <c r="A2575">
        <v>522571</v>
      </c>
      <c r="B2575" t="s">
        <v>0</v>
      </c>
      <c r="C2575" t="s">
        <v>47</v>
      </c>
      <c r="D2575" t="s">
        <v>46</v>
      </c>
      <c r="E2575" t="s">
        <v>3</v>
      </c>
      <c r="F2575" t="s">
        <v>3</v>
      </c>
      <c r="G2575" t="s">
        <v>4</v>
      </c>
      <c r="H2575" s="1">
        <v>43906</v>
      </c>
      <c r="I2575" t="str">
        <f t="shared" si="81"/>
        <v>43906</v>
      </c>
      <c r="J2575" t="str">
        <f t="shared" si="82"/>
        <v>43906NairobiCowpeas</v>
      </c>
      <c r="K2575">
        <v>86</v>
      </c>
      <c r="L2575">
        <v>80</v>
      </c>
      <c r="M2575" t="s">
        <v>5</v>
      </c>
      <c r="N2575" t="s">
        <v>6</v>
      </c>
      <c r="O2575">
        <v>1</v>
      </c>
      <c r="P2575" s="1">
        <v>43906.477673611109</v>
      </c>
    </row>
    <row r="2576" spans="1:16" x14ac:dyDescent="0.25">
      <c r="A2576">
        <v>522576</v>
      </c>
      <c r="B2576" t="s">
        <v>0</v>
      </c>
      <c r="C2576" t="s">
        <v>12</v>
      </c>
      <c r="D2576" t="s">
        <v>11</v>
      </c>
      <c r="E2576" t="s">
        <v>22</v>
      </c>
      <c r="F2576" t="s">
        <v>23</v>
      </c>
      <c r="G2576" t="s">
        <v>24</v>
      </c>
      <c r="H2576" s="1">
        <v>43906</v>
      </c>
      <c r="I2576" t="str">
        <f t="shared" si="81"/>
        <v>43906</v>
      </c>
      <c r="J2576" t="str">
        <f t="shared" si="82"/>
        <v>43906GitegaImported Rice</v>
      </c>
      <c r="K2576">
        <v>147</v>
      </c>
      <c r="L2576">
        <v>141</v>
      </c>
      <c r="M2576" t="s">
        <v>5</v>
      </c>
      <c r="N2576" t="s">
        <v>6</v>
      </c>
      <c r="O2576">
        <v>1</v>
      </c>
      <c r="P2576" s="1">
        <v>43906.477696759262</v>
      </c>
    </row>
    <row r="2577" spans="1:16" x14ac:dyDescent="0.25">
      <c r="A2577">
        <v>522578</v>
      </c>
      <c r="B2577" t="s">
        <v>0</v>
      </c>
      <c r="C2577" t="s">
        <v>35</v>
      </c>
      <c r="D2577" t="s">
        <v>11</v>
      </c>
      <c r="E2577" t="s">
        <v>9</v>
      </c>
      <c r="F2577" t="s">
        <v>17</v>
      </c>
      <c r="G2577" t="s">
        <v>18</v>
      </c>
      <c r="H2577" s="1">
        <v>43906</v>
      </c>
      <c r="I2577" t="str">
        <f t="shared" si="81"/>
        <v>43906</v>
      </c>
      <c r="J2577" t="str">
        <f t="shared" si="82"/>
        <v>43906NgoziRed Sorghum</v>
      </c>
      <c r="K2577">
        <v>71</v>
      </c>
      <c r="L2577">
        <v>68</v>
      </c>
      <c r="M2577" t="s">
        <v>5</v>
      </c>
      <c r="N2577" t="s">
        <v>6</v>
      </c>
      <c r="O2577">
        <v>1</v>
      </c>
      <c r="P2577" s="1">
        <v>43906.477696759262</v>
      </c>
    </row>
    <row r="2578" spans="1:16" x14ac:dyDescent="0.25">
      <c r="A2578">
        <v>522579</v>
      </c>
      <c r="B2578" t="s">
        <v>0</v>
      </c>
      <c r="C2578" t="s">
        <v>36</v>
      </c>
      <c r="D2578" t="s">
        <v>7</v>
      </c>
      <c r="E2578" t="s">
        <v>22</v>
      </c>
      <c r="F2578" t="s">
        <v>23</v>
      </c>
      <c r="G2578" t="s">
        <v>24</v>
      </c>
      <c r="H2578" s="1">
        <v>43906</v>
      </c>
      <c r="I2578" t="str">
        <f t="shared" si="81"/>
        <v>43906</v>
      </c>
      <c r="J2578" t="str">
        <f t="shared" si="82"/>
        <v>43906KimironkoImported Rice</v>
      </c>
      <c r="K2578">
        <v>130</v>
      </c>
      <c r="L2578">
        <v>119</v>
      </c>
      <c r="M2578" t="s">
        <v>5</v>
      </c>
      <c r="N2578" t="s">
        <v>6</v>
      </c>
      <c r="O2578">
        <v>1</v>
      </c>
      <c r="P2578" s="1">
        <v>43906.477696759262</v>
      </c>
    </row>
    <row r="2579" spans="1:16" x14ac:dyDescent="0.25">
      <c r="A2579">
        <v>522588</v>
      </c>
      <c r="B2579" t="s">
        <v>0</v>
      </c>
      <c r="C2579" t="s">
        <v>54</v>
      </c>
      <c r="D2579" t="s">
        <v>46</v>
      </c>
      <c r="E2579" t="s">
        <v>13</v>
      </c>
      <c r="F2579" t="s">
        <v>13</v>
      </c>
      <c r="G2579" t="s">
        <v>40</v>
      </c>
      <c r="H2579" s="1">
        <v>43906</v>
      </c>
      <c r="I2579" t="str">
        <f t="shared" si="81"/>
        <v>43906</v>
      </c>
      <c r="J2579" t="str">
        <f t="shared" si="82"/>
        <v>43906NakuruBlack Beans (Dolichos)</v>
      </c>
      <c r="K2579">
        <v>159</v>
      </c>
      <c r="L2579">
        <v>155</v>
      </c>
      <c r="M2579" t="s">
        <v>5</v>
      </c>
      <c r="N2579" t="s">
        <v>6</v>
      </c>
      <c r="O2579">
        <v>1</v>
      </c>
      <c r="P2579" s="1">
        <v>43906.477743055555</v>
      </c>
    </row>
    <row r="2580" spans="1:16" x14ac:dyDescent="0.25">
      <c r="A2580">
        <v>522602</v>
      </c>
      <c r="B2580" t="s">
        <v>0</v>
      </c>
      <c r="C2580" t="s">
        <v>12</v>
      </c>
      <c r="D2580" t="s">
        <v>11</v>
      </c>
      <c r="E2580" t="s">
        <v>9</v>
      </c>
      <c r="F2580" t="s">
        <v>17</v>
      </c>
      <c r="G2580" t="s">
        <v>18</v>
      </c>
      <c r="H2580" s="1">
        <v>43906</v>
      </c>
      <c r="I2580" t="str">
        <f t="shared" si="81"/>
        <v>43906</v>
      </c>
      <c r="J2580" t="str">
        <f t="shared" si="82"/>
        <v>43906GitegaRed Sorghum</v>
      </c>
      <c r="K2580">
        <v>71</v>
      </c>
      <c r="L2580">
        <v>65</v>
      </c>
      <c r="M2580" t="s">
        <v>5</v>
      </c>
      <c r="N2580" t="s">
        <v>6</v>
      </c>
      <c r="O2580">
        <v>1</v>
      </c>
      <c r="P2580" s="1">
        <v>43906.477789351855</v>
      </c>
    </row>
    <row r="2581" spans="1:16" x14ac:dyDescent="0.25">
      <c r="A2581">
        <v>522606</v>
      </c>
      <c r="B2581" t="s">
        <v>0</v>
      </c>
      <c r="C2581" t="s">
        <v>27</v>
      </c>
      <c r="D2581" t="s">
        <v>11</v>
      </c>
      <c r="E2581" t="s">
        <v>9</v>
      </c>
      <c r="F2581" t="s">
        <v>20</v>
      </c>
      <c r="G2581" t="s">
        <v>21</v>
      </c>
      <c r="H2581" s="1">
        <v>43906</v>
      </c>
      <c r="I2581" t="str">
        <f t="shared" si="81"/>
        <v>43906</v>
      </c>
      <c r="J2581" t="str">
        <f t="shared" si="82"/>
        <v>43906BujumburaMillet Grain</v>
      </c>
      <c r="K2581">
        <v>82</v>
      </c>
      <c r="L2581">
        <v>76</v>
      </c>
      <c r="M2581" t="s">
        <v>5</v>
      </c>
      <c r="N2581" t="s">
        <v>6</v>
      </c>
      <c r="O2581">
        <v>1</v>
      </c>
      <c r="P2581" s="1">
        <v>43906.477800925924</v>
      </c>
    </row>
    <row r="2582" spans="1:16" x14ac:dyDescent="0.25">
      <c r="A2582">
        <v>522609</v>
      </c>
      <c r="B2582" t="s">
        <v>0</v>
      </c>
      <c r="C2582" t="s">
        <v>35</v>
      </c>
      <c r="D2582" t="s">
        <v>11</v>
      </c>
      <c r="E2582" t="s">
        <v>22</v>
      </c>
      <c r="F2582" t="s">
        <v>23</v>
      </c>
      <c r="G2582" t="s">
        <v>23</v>
      </c>
      <c r="H2582" s="1">
        <v>43906</v>
      </c>
      <c r="I2582" t="str">
        <f t="shared" si="81"/>
        <v>43906</v>
      </c>
      <c r="J2582" t="str">
        <f t="shared" si="82"/>
        <v>43906NgoziRice</v>
      </c>
      <c r="K2582">
        <v>109</v>
      </c>
      <c r="L2582">
        <v>106</v>
      </c>
      <c r="M2582" t="s">
        <v>5</v>
      </c>
      <c r="N2582" t="s">
        <v>6</v>
      </c>
      <c r="O2582">
        <v>1</v>
      </c>
      <c r="P2582" s="1">
        <v>43906.477812500001</v>
      </c>
    </row>
    <row r="2583" spans="1:16" x14ac:dyDescent="0.25">
      <c r="A2583">
        <v>522611</v>
      </c>
      <c r="B2583" t="s">
        <v>0</v>
      </c>
      <c r="C2583" t="s">
        <v>27</v>
      </c>
      <c r="D2583" t="s">
        <v>11</v>
      </c>
      <c r="E2583" t="s">
        <v>13</v>
      </c>
      <c r="F2583" t="s">
        <v>13</v>
      </c>
      <c r="G2583" t="s">
        <v>26</v>
      </c>
      <c r="H2583" s="1">
        <v>43906</v>
      </c>
      <c r="I2583" t="str">
        <f t="shared" si="81"/>
        <v>43906</v>
      </c>
      <c r="J2583" t="str">
        <f t="shared" si="82"/>
        <v>43906BujumburaYellow Beans</v>
      </c>
      <c r="K2583">
        <v>109</v>
      </c>
      <c r="L2583">
        <v>103</v>
      </c>
      <c r="M2583" t="s">
        <v>5</v>
      </c>
      <c r="N2583" t="s">
        <v>6</v>
      </c>
      <c r="O2583">
        <v>1</v>
      </c>
      <c r="P2583" s="1">
        <v>43906.477824074071</v>
      </c>
    </row>
    <row r="2584" spans="1:16" x14ac:dyDescent="0.25">
      <c r="A2584">
        <v>522613</v>
      </c>
      <c r="B2584" t="s">
        <v>0</v>
      </c>
      <c r="C2584" t="s">
        <v>8</v>
      </c>
      <c r="D2584" t="s">
        <v>7</v>
      </c>
      <c r="E2584" t="s">
        <v>13</v>
      </c>
      <c r="F2584" t="s">
        <v>13</v>
      </c>
      <c r="G2584" t="s">
        <v>26</v>
      </c>
      <c r="H2584" s="1">
        <v>43906</v>
      </c>
      <c r="I2584" t="str">
        <f t="shared" si="81"/>
        <v>43906</v>
      </c>
      <c r="J2584" t="str">
        <f t="shared" si="82"/>
        <v>43906RuhengeriYellow Beans</v>
      </c>
      <c r="K2584">
        <v>81</v>
      </c>
      <c r="L2584">
        <v>76</v>
      </c>
      <c r="M2584" t="s">
        <v>5</v>
      </c>
      <c r="N2584" t="s">
        <v>6</v>
      </c>
      <c r="O2584">
        <v>1</v>
      </c>
      <c r="P2584" s="1">
        <v>43906.477835648147</v>
      </c>
    </row>
    <row r="2585" spans="1:16" x14ac:dyDescent="0.25">
      <c r="A2585">
        <v>522615</v>
      </c>
      <c r="B2585" t="s">
        <v>0</v>
      </c>
      <c r="C2585" t="s">
        <v>36</v>
      </c>
      <c r="D2585" t="s">
        <v>7</v>
      </c>
      <c r="E2585" t="s">
        <v>22</v>
      </c>
      <c r="F2585" t="s">
        <v>23</v>
      </c>
      <c r="G2585" t="s">
        <v>23</v>
      </c>
      <c r="H2585" s="1">
        <v>43906</v>
      </c>
      <c r="I2585" t="str">
        <f t="shared" si="81"/>
        <v>43906</v>
      </c>
      <c r="J2585" t="str">
        <f t="shared" si="82"/>
        <v>43906KimironkoRice</v>
      </c>
      <c r="K2585">
        <v>108</v>
      </c>
      <c r="L2585">
        <v>97</v>
      </c>
      <c r="M2585" t="s">
        <v>5</v>
      </c>
      <c r="N2585" t="s">
        <v>6</v>
      </c>
      <c r="O2585">
        <v>1</v>
      </c>
      <c r="P2585" s="1">
        <v>43906.477847222224</v>
      </c>
    </row>
    <row r="2586" spans="1:16" x14ac:dyDescent="0.25">
      <c r="A2586">
        <v>522618</v>
      </c>
      <c r="B2586" t="s">
        <v>0</v>
      </c>
      <c r="C2586" t="s">
        <v>36</v>
      </c>
      <c r="D2586" t="s">
        <v>7</v>
      </c>
      <c r="E2586" t="s">
        <v>29</v>
      </c>
      <c r="F2586" t="s">
        <v>30</v>
      </c>
      <c r="G2586" t="s">
        <v>31</v>
      </c>
      <c r="H2586" s="1">
        <v>43906</v>
      </c>
      <c r="I2586" t="str">
        <f t="shared" si="81"/>
        <v>43906</v>
      </c>
      <c r="J2586" t="str">
        <f t="shared" si="82"/>
        <v>43906KimironkoDry Maize</v>
      </c>
      <c r="K2586">
        <v>32</v>
      </c>
      <c r="L2586">
        <v>29</v>
      </c>
      <c r="M2586" t="s">
        <v>5</v>
      </c>
      <c r="N2586" t="s">
        <v>6</v>
      </c>
      <c r="O2586">
        <v>1</v>
      </c>
      <c r="P2586" s="1">
        <v>43906.477847222224</v>
      </c>
    </row>
    <row r="2587" spans="1:16" x14ac:dyDescent="0.25">
      <c r="A2587">
        <v>522626</v>
      </c>
      <c r="B2587" t="s">
        <v>0</v>
      </c>
      <c r="C2587" t="s">
        <v>8</v>
      </c>
      <c r="D2587" t="s">
        <v>7</v>
      </c>
      <c r="E2587" t="s">
        <v>22</v>
      </c>
      <c r="F2587" t="s">
        <v>23</v>
      </c>
      <c r="G2587" t="s">
        <v>24</v>
      </c>
      <c r="H2587" s="1">
        <v>43906</v>
      </c>
      <c r="I2587" t="str">
        <f t="shared" si="81"/>
        <v>43906</v>
      </c>
      <c r="J2587" t="str">
        <f t="shared" si="82"/>
        <v>43906RuhengeriImported Rice</v>
      </c>
      <c r="K2587">
        <v>130</v>
      </c>
      <c r="L2587">
        <v>119</v>
      </c>
      <c r="M2587" t="s">
        <v>5</v>
      </c>
      <c r="N2587" t="s">
        <v>6</v>
      </c>
      <c r="O2587">
        <v>1</v>
      </c>
      <c r="P2587" s="1">
        <v>43906.477881944447</v>
      </c>
    </row>
    <row r="2588" spans="1:16" x14ac:dyDescent="0.25">
      <c r="A2588">
        <v>522630</v>
      </c>
      <c r="B2588" t="s">
        <v>0</v>
      </c>
      <c r="C2588" t="s">
        <v>52</v>
      </c>
      <c r="D2588" t="s">
        <v>46</v>
      </c>
      <c r="E2588" t="s">
        <v>13</v>
      </c>
      <c r="F2588" t="s">
        <v>13</v>
      </c>
      <c r="G2588" t="s">
        <v>40</v>
      </c>
      <c r="H2588" s="1">
        <v>43906</v>
      </c>
      <c r="I2588" t="str">
        <f t="shared" si="81"/>
        <v>43906</v>
      </c>
      <c r="J2588" t="str">
        <f t="shared" si="82"/>
        <v>43906EldoretBlack Beans (Dolichos)</v>
      </c>
      <c r="K2588">
        <v>133</v>
      </c>
      <c r="L2588">
        <v>130</v>
      </c>
      <c r="M2588" t="s">
        <v>5</v>
      </c>
      <c r="N2588" t="s">
        <v>6</v>
      </c>
      <c r="O2588">
        <v>1</v>
      </c>
      <c r="P2588" s="1">
        <v>43906.477881944447</v>
      </c>
    </row>
    <row r="2589" spans="1:16" x14ac:dyDescent="0.25">
      <c r="A2589">
        <v>522632</v>
      </c>
      <c r="B2589" t="s">
        <v>0</v>
      </c>
      <c r="C2589" t="s">
        <v>36</v>
      </c>
      <c r="D2589" t="s">
        <v>7</v>
      </c>
      <c r="E2589" t="s">
        <v>13</v>
      </c>
      <c r="F2589" t="s">
        <v>13</v>
      </c>
      <c r="G2589" t="s">
        <v>14</v>
      </c>
      <c r="H2589" s="1">
        <v>43906</v>
      </c>
      <c r="I2589" t="str">
        <f t="shared" si="81"/>
        <v>43906</v>
      </c>
      <c r="J2589" t="str">
        <f t="shared" si="82"/>
        <v>43906KimironkoMixed Beans</v>
      </c>
      <c r="K2589">
        <v>60</v>
      </c>
      <c r="L2589">
        <v>54</v>
      </c>
      <c r="M2589" t="s">
        <v>5</v>
      </c>
      <c r="N2589" t="s">
        <v>6</v>
      </c>
      <c r="O2589">
        <v>1</v>
      </c>
      <c r="P2589" s="1">
        <v>43906.477893518517</v>
      </c>
    </row>
    <row r="2590" spans="1:16" x14ac:dyDescent="0.25">
      <c r="A2590">
        <v>522639</v>
      </c>
      <c r="B2590" t="s">
        <v>0</v>
      </c>
      <c r="C2590" t="s">
        <v>54</v>
      </c>
      <c r="D2590" t="s">
        <v>46</v>
      </c>
      <c r="E2590" t="s">
        <v>3</v>
      </c>
      <c r="F2590" t="s">
        <v>3</v>
      </c>
      <c r="G2590" t="s">
        <v>15</v>
      </c>
      <c r="H2590" s="1">
        <v>43906</v>
      </c>
      <c r="I2590" t="str">
        <f t="shared" si="81"/>
        <v>43906</v>
      </c>
      <c r="J2590" t="str">
        <f t="shared" si="82"/>
        <v>43906NakuruGreen Peas</v>
      </c>
      <c r="K2590">
        <v>52</v>
      </c>
      <c r="L2590">
        <v>49</v>
      </c>
      <c r="M2590" t="s">
        <v>5</v>
      </c>
      <c r="N2590" t="s">
        <v>6</v>
      </c>
      <c r="O2590">
        <v>1</v>
      </c>
      <c r="P2590" s="1">
        <v>43906.47792824074</v>
      </c>
    </row>
    <row r="2591" spans="1:16" x14ac:dyDescent="0.25">
      <c r="A2591">
        <v>522641</v>
      </c>
      <c r="B2591" t="s">
        <v>0</v>
      </c>
      <c r="C2591" t="s">
        <v>12</v>
      </c>
      <c r="D2591" t="s">
        <v>11</v>
      </c>
      <c r="E2591" t="s">
        <v>9</v>
      </c>
      <c r="F2591" t="s">
        <v>20</v>
      </c>
      <c r="G2591" t="s">
        <v>21</v>
      </c>
      <c r="H2591" s="1">
        <v>43906</v>
      </c>
      <c r="I2591" t="str">
        <f t="shared" si="81"/>
        <v>43906</v>
      </c>
      <c r="J2591" t="str">
        <f t="shared" si="82"/>
        <v>43906GitegaMillet Grain</v>
      </c>
      <c r="K2591">
        <v>71</v>
      </c>
      <c r="L2591">
        <v>65</v>
      </c>
      <c r="M2591" t="s">
        <v>5</v>
      </c>
      <c r="N2591" t="s">
        <v>6</v>
      </c>
      <c r="O2591">
        <v>1</v>
      </c>
      <c r="P2591" s="1">
        <v>43906.47792824074</v>
      </c>
    </row>
    <row r="2592" spans="1:16" x14ac:dyDescent="0.25">
      <c r="A2592">
        <v>522645</v>
      </c>
      <c r="B2592" t="s">
        <v>0</v>
      </c>
      <c r="C2592" t="s">
        <v>16</v>
      </c>
      <c r="D2592" t="s">
        <v>7</v>
      </c>
      <c r="E2592" t="s">
        <v>9</v>
      </c>
      <c r="F2592" t="s">
        <v>20</v>
      </c>
      <c r="G2592" t="s">
        <v>21</v>
      </c>
      <c r="H2592" s="1">
        <v>43906</v>
      </c>
      <c r="I2592" t="str">
        <f t="shared" si="81"/>
        <v>43906</v>
      </c>
      <c r="J2592" t="str">
        <f t="shared" si="82"/>
        <v>43906GicumbiMillet Grain</v>
      </c>
      <c r="K2592">
        <v>70</v>
      </c>
      <c r="L2592">
        <v>67</v>
      </c>
      <c r="M2592" t="s">
        <v>5</v>
      </c>
      <c r="N2592" t="s">
        <v>6</v>
      </c>
      <c r="O2592">
        <v>1</v>
      </c>
      <c r="P2592" s="1">
        <v>43906.477939814817</v>
      </c>
    </row>
    <row r="2593" spans="1:16" x14ac:dyDescent="0.25">
      <c r="A2593">
        <v>522656</v>
      </c>
      <c r="B2593" t="s">
        <v>0</v>
      </c>
      <c r="C2593" t="s">
        <v>16</v>
      </c>
      <c r="D2593" t="s">
        <v>7</v>
      </c>
      <c r="E2593" t="s">
        <v>13</v>
      </c>
      <c r="F2593" t="s">
        <v>13</v>
      </c>
      <c r="G2593" t="s">
        <v>37</v>
      </c>
      <c r="H2593" s="1">
        <v>43906</v>
      </c>
      <c r="I2593" t="str">
        <f t="shared" si="81"/>
        <v>43906</v>
      </c>
      <c r="J2593" t="str">
        <f t="shared" si="82"/>
        <v>43906GicumbiGreen Gram</v>
      </c>
      <c r="K2593">
        <v>97</v>
      </c>
      <c r="L2593">
        <v>87</v>
      </c>
      <c r="M2593" t="s">
        <v>5</v>
      </c>
      <c r="N2593" t="s">
        <v>6</v>
      </c>
      <c r="O2593">
        <v>1</v>
      </c>
      <c r="P2593" s="1">
        <v>43906.47797453704</v>
      </c>
    </row>
    <row r="2594" spans="1:16" x14ac:dyDescent="0.25">
      <c r="A2594">
        <v>522658</v>
      </c>
      <c r="B2594" t="s">
        <v>0</v>
      </c>
      <c r="C2594" t="s">
        <v>8</v>
      </c>
      <c r="D2594" t="s">
        <v>7</v>
      </c>
      <c r="E2594" t="s">
        <v>22</v>
      </c>
      <c r="F2594" t="s">
        <v>23</v>
      </c>
      <c r="G2594" t="s">
        <v>23</v>
      </c>
      <c r="H2594" s="1">
        <v>43906</v>
      </c>
      <c r="I2594" t="str">
        <f t="shared" si="81"/>
        <v>43906</v>
      </c>
      <c r="J2594" t="str">
        <f t="shared" si="82"/>
        <v>43906RuhengeriRice</v>
      </c>
      <c r="K2594">
        <v>97</v>
      </c>
      <c r="L2594">
        <v>92</v>
      </c>
      <c r="M2594" t="s">
        <v>5</v>
      </c>
      <c r="N2594" t="s">
        <v>6</v>
      </c>
      <c r="O2594">
        <v>1</v>
      </c>
      <c r="P2594" s="1">
        <v>43906.47797453704</v>
      </c>
    </row>
    <row r="2595" spans="1:16" x14ac:dyDescent="0.25">
      <c r="A2595">
        <v>522667</v>
      </c>
      <c r="B2595" t="s">
        <v>0</v>
      </c>
      <c r="C2595" t="s">
        <v>12</v>
      </c>
      <c r="D2595" t="s">
        <v>11</v>
      </c>
      <c r="E2595" t="s">
        <v>13</v>
      </c>
      <c r="F2595" t="s">
        <v>13</v>
      </c>
      <c r="G2595" t="s">
        <v>14</v>
      </c>
      <c r="H2595" s="1">
        <v>43906</v>
      </c>
      <c r="I2595" t="str">
        <f t="shared" si="81"/>
        <v>43906</v>
      </c>
      <c r="J2595" t="str">
        <f t="shared" si="82"/>
        <v>43906GitegaMixed Beans</v>
      </c>
      <c r="K2595">
        <v>71</v>
      </c>
      <c r="L2595">
        <v>65</v>
      </c>
      <c r="M2595" t="s">
        <v>5</v>
      </c>
      <c r="N2595" t="s">
        <v>6</v>
      </c>
      <c r="O2595">
        <v>1</v>
      </c>
      <c r="P2595" s="1">
        <v>43906.478020833332</v>
      </c>
    </row>
    <row r="2596" spans="1:16" x14ac:dyDescent="0.25">
      <c r="A2596">
        <v>522668</v>
      </c>
      <c r="B2596" t="s">
        <v>0</v>
      </c>
      <c r="C2596" t="s">
        <v>47</v>
      </c>
      <c r="D2596" t="s">
        <v>46</v>
      </c>
      <c r="E2596" t="s">
        <v>3</v>
      </c>
      <c r="F2596" t="s">
        <v>3</v>
      </c>
      <c r="G2596" t="s">
        <v>15</v>
      </c>
      <c r="H2596" s="1">
        <v>43906</v>
      </c>
      <c r="I2596" t="str">
        <f t="shared" si="81"/>
        <v>43906</v>
      </c>
      <c r="J2596" t="str">
        <f t="shared" si="82"/>
        <v>43906NairobiGreen Peas</v>
      </c>
      <c r="K2596">
        <v>64</v>
      </c>
      <c r="L2596">
        <v>58</v>
      </c>
      <c r="M2596" t="s">
        <v>5</v>
      </c>
      <c r="N2596" t="s">
        <v>6</v>
      </c>
      <c r="O2596">
        <v>1</v>
      </c>
      <c r="P2596" s="1">
        <v>43906.478020833332</v>
      </c>
    </row>
    <row r="2597" spans="1:16" x14ac:dyDescent="0.25">
      <c r="A2597">
        <v>522689</v>
      </c>
      <c r="B2597" t="s">
        <v>0</v>
      </c>
      <c r="C2597" t="s">
        <v>54</v>
      </c>
      <c r="D2597" t="s">
        <v>46</v>
      </c>
      <c r="E2597" t="s">
        <v>9</v>
      </c>
      <c r="F2597" t="s">
        <v>20</v>
      </c>
      <c r="G2597" t="s">
        <v>21</v>
      </c>
      <c r="H2597" s="1">
        <v>43906</v>
      </c>
      <c r="I2597" t="str">
        <f t="shared" si="81"/>
        <v>43906</v>
      </c>
      <c r="J2597" t="str">
        <f t="shared" si="82"/>
        <v>43906NakuruMillet Grain</v>
      </c>
      <c r="K2597">
        <v>67</v>
      </c>
      <c r="L2597">
        <v>60</v>
      </c>
      <c r="M2597" t="s">
        <v>5</v>
      </c>
      <c r="N2597" t="s">
        <v>6</v>
      </c>
      <c r="O2597">
        <v>1</v>
      </c>
      <c r="P2597" s="1">
        <v>43906.478101851855</v>
      </c>
    </row>
    <row r="2598" spans="1:16" x14ac:dyDescent="0.25">
      <c r="A2598">
        <v>522690</v>
      </c>
      <c r="B2598" t="s">
        <v>0</v>
      </c>
      <c r="C2598" t="s">
        <v>19</v>
      </c>
      <c r="D2598" t="s">
        <v>11</v>
      </c>
      <c r="E2598" t="s">
        <v>13</v>
      </c>
      <c r="F2598" t="s">
        <v>13</v>
      </c>
      <c r="G2598" t="s">
        <v>28</v>
      </c>
      <c r="H2598" s="1">
        <v>43906</v>
      </c>
      <c r="I2598" t="str">
        <f t="shared" si="81"/>
        <v>43906</v>
      </c>
      <c r="J2598" t="str">
        <f t="shared" si="82"/>
        <v>43906KoberoRed Beans</v>
      </c>
      <c r="K2598">
        <v>60</v>
      </c>
      <c r="L2598">
        <v>54</v>
      </c>
      <c r="M2598" t="s">
        <v>5</v>
      </c>
      <c r="N2598" t="s">
        <v>6</v>
      </c>
      <c r="O2598">
        <v>1</v>
      </c>
      <c r="P2598" s="1">
        <v>43906.478113425925</v>
      </c>
    </row>
    <row r="2599" spans="1:16" x14ac:dyDescent="0.25">
      <c r="A2599">
        <v>522697</v>
      </c>
      <c r="B2599" t="s">
        <v>0</v>
      </c>
      <c r="C2599" t="s">
        <v>36</v>
      </c>
      <c r="D2599" t="s">
        <v>7</v>
      </c>
      <c r="E2599" t="s">
        <v>13</v>
      </c>
      <c r="F2599" t="s">
        <v>13</v>
      </c>
      <c r="G2599" t="s">
        <v>26</v>
      </c>
      <c r="H2599" s="1">
        <v>43906</v>
      </c>
      <c r="I2599" t="str">
        <f t="shared" si="81"/>
        <v>43906</v>
      </c>
      <c r="J2599" t="str">
        <f t="shared" si="82"/>
        <v>43906KimironkoYellow Beans</v>
      </c>
      <c r="K2599">
        <v>87</v>
      </c>
      <c r="L2599">
        <v>81</v>
      </c>
      <c r="M2599" t="s">
        <v>5</v>
      </c>
      <c r="N2599" t="s">
        <v>6</v>
      </c>
      <c r="O2599">
        <v>1</v>
      </c>
      <c r="P2599" s="1">
        <v>43906.478148148148</v>
      </c>
    </row>
    <row r="2600" spans="1:16" x14ac:dyDescent="0.25">
      <c r="A2600">
        <v>522698</v>
      </c>
      <c r="B2600" t="s">
        <v>0</v>
      </c>
      <c r="C2600" t="s">
        <v>8</v>
      </c>
      <c r="D2600" t="s">
        <v>7</v>
      </c>
      <c r="E2600" t="s">
        <v>9</v>
      </c>
      <c r="F2600" t="s">
        <v>17</v>
      </c>
      <c r="G2600" t="s">
        <v>18</v>
      </c>
      <c r="H2600" s="1">
        <v>43906</v>
      </c>
      <c r="I2600" t="str">
        <f t="shared" si="81"/>
        <v>43906</v>
      </c>
      <c r="J2600" t="str">
        <f t="shared" si="82"/>
        <v>43906RuhengeriRed Sorghum</v>
      </c>
      <c r="K2600">
        <v>40</v>
      </c>
      <c r="L2600">
        <v>37</v>
      </c>
      <c r="M2600" t="s">
        <v>5</v>
      </c>
      <c r="N2600" t="s">
        <v>6</v>
      </c>
      <c r="O2600">
        <v>1</v>
      </c>
      <c r="P2600" s="1">
        <v>43906.478148148148</v>
      </c>
    </row>
    <row r="2601" spans="1:16" x14ac:dyDescent="0.25">
      <c r="A2601">
        <v>522700</v>
      </c>
      <c r="B2601" t="s">
        <v>0</v>
      </c>
      <c r="C2601" t="s">
        <v>8</v>
      </c>
      <c r="D2601" t="s">
        <v>7</v>
      </c>
      <c r="E2601" t="s">
        <v>13</v>
      </c>
      <c r="F2601" t="s">
        <v>13</v>
      </c>
      <c r="G2601" t="s">
        <v>28</v>
      </c>
      <c r="H2601" s="1">
        <v>43906</v>
      </c>
      <c r="I2601" t="str">
        <f t="shared" si="81"/>
        <v>43906</v>
      </c>
      <c r="J2601" t="str">
        <f t="shared" si="82"/>
        <v>43906RuhengeriRed Beans</v>
      </c>
      <c r="K2601">
        <v>81</v>
      </c>
      <c r="L2601">
        <v>76</v>
      </c>
      <c r="M2601" t="s">
        <v>5</v>
      </c>
      <c r="N2601" t="s">
        <v>6</v>
      </c>
      <c r="O2601">
        <v>1</v>
      </c>
      <c r="P2601" s="1">
        <v>43906.478148148148</v>
      </c>
    </row>
    <row r="2602" spans="1:16" x14ac:dyDescent="0.25">
      <c r="A2602">
        <v>522701</v>
      </c>
      <c r="B2602" t="s">
        <v>0</v>
      </c>
      <c r="C2602" t="s">
        <v>8</v>
      </c>
      <c r="D2602" t="s">
        <v>7</v>
      </c>
      <c r="E2602" t="s">
        <v>13</v>
      </c>
      <c r="F2602" t="s">
        <v>13</v>
      </c>
      <c r="G2602" t="s">
        <v>14</v>
      </c>
      <c r="H2602" s="1">
        <v>43906</v>
      </c>
      <c r="I2602" t="str">
        <f t="shared" si="81"/>
        <v>43906</v>
      </c>
      <c r="J2602" t="str">
        <f t="shared" si="82"/>
        <v>43906RuhengeriMixed Beans</v>
      </c>
      <c r="K2602">
        <v>60</v>
      </c>
      <c r="L2602">
        <v>54</v>
      </c>
      <c r="M2602" t="s">
        <v>5</v>
      </c>
      <c r="N2602" t="s">
        <v>6</v>
      </c>
      <c r="O2602">
        <v>1</v>
      </c>
      <c r="P2602" s="1">
        <v>43906.478159722225</v>
      </c>
    </row>
    <row r="2603" spans="1:16" x14ac:dyDescent="0.25">
      <c r="A2603">
        <v>522705</v>
      </c>
      <c r="B2603" t="s">
        <v>0</v>
      </c>
      <c r="C2603" t="s">
        <v>52</v>
      </c>
      <c r="D2603" t="s">
        <v>46</v>
      </c>
      <c r="E2603" t="s">
        <v>3</v>
      </c>
      <c r="F2603" t="s">
        <v>3</v>
      </c>
      <c r="G2603" t="s">
        <v>15</v>
      </c>
      <c r="H2603" s="1">
        <v>43906</v>
      </c>
      <c r="I2603" t="str">
        <f t="shared" si="81"/>
        <v>43906</v>
      </c>
      <c r="J2603" t="str">
        <f t="shared" si="82"/>
        <v>43906EldoretGreen Peas</v>
      </c>
      <c r="K2603">
        <v>53</v>
      </c>
      <c r="L2603">
        <v>49</v>
      </c>
      <c r="M2603" t="s">
        <v>5</v>
      </c>
      <c r="N2603" t="s">
        <v>6</v>
      </c>
      <c r="O2603">
        <v>1</v>
      </c>
      <c r="P2603" s="1">
        <v>43906.478171296294</v>
      </c>
    </row>
    <row r="2604" spans="1:16" x14ac:dyDescent="0.25">
      <c r="A2604">
        <v>522709</v>
      </c>
      <c r="B2604" t="s">
        <v>0</v>
      </c>
      <c r="C2604" t="s">
        <v>19</v>
      </c>
      <c r="D2604" t="s">
        <v>11</v>
      </c>
      <c r="E2604" t="s">
        <v>22</v>
      </c>
      <c r="F2604" t="s">
        <v>23</v>
      </c>
      <c r="G2604" t="s">
        <v>23</v>
      </c>
      <c r="H2604" s="1">
        <v>43906</v>
      </c>
      <c r="I2604" t="str">
        <f t="shared" si="81"/>
        <v>43906</v>
      </c>
      <c r="J2604" t="str">
        <f t="shared" si="82"/>
        <v>43906KoberoRice</v>
      </c>
      <c r="K2604">
        <v>98</v>
      </c>
      <c r="L2604">
        <v>92</v>
      </c>
      <c r="M2604" t="s">
        <v>5</v>
      </c>
      <c r="N2604" t="s">
        <v>6</v>
      </c>
      <c r="O2604">
        <v>1</v>
      </c>
      <c r="P2604" s="1">
        <v>43906.478194444448</v>
      </c>
    </row>
    <row r="2605" spans="1:16" x14ac:dyDescent="0.25">
      <c r="A2605">
        <v>522716</v>
      </c>
      <c r="B2605" t="s">
        <v>0</v>
      </c>
      <c r="C2605" t="s">
        <v>12</v>
      </c>
      <c r="D2605" t="s">
        <v>11</v>
      </c>
      <c r="E2605" t="s">
        <v>3</v>
      </c>
      <c r="F2605" t="s">
        <v>3</v>
      </c>
      <c r="G2605" t="s">
        <v>39</v>
      </c>
      <c r="H2605" s="1">
        <v>43906</v>
      </c>
      <c r="I2605" t="str">
        <f t="shared" si="81"/>
        <v>43906</v>
      </c>
      <c r="J2605" t="str">
        <f t="shared" si="82"/>
        <v>43906GitegaDry Peas</v>
      </c>
      <c r="K2605">
        <v>158</v>
      </c>
      <c r="L2605">
        <v>152</v>
      </c>
      <c r="M2605" t="s">
        <v>5</v>
      </c>
      <c r="N2605" t="s">
        <v>6</v>
      </c>
      <c r="O2605">
        <v>1</v>
      </c>
      <c r="P2605" s="1">
        <v>43906.478217592594</v>
      </c>
    </row>
    <row r="2606" spans="1:16" x14ac:dyDescent="0.25">
      <c r="A2606">
        <v>522718</v>
      </c>
      <c r="B2606" t="s">
        <v>0</v>
      </c>
      <c r="C2606" t="s">
        <v>19</v>
      </c>
      <c r="D2606" t="s">
        <v>11</v>
      </c>
      <c r="E2606" t="s">
        <v>29</v>
      </c>
      <c r="F2606" t="s">
        <v>30</v>
      </c>
      <c r="G2606" t="s">
        <v>31</v>
      </c>
      <c r="H2606" s="1">
        <v>43906</v>
      </c>
      <c r="I2606" t="str">
        <f t="shared" si="81"/>
        <v>43906</v>
      </c>
      <c r="J2606" t="str">
        <f t="shared" si="82"/>
        <v>43906KoberoDry Maize</v>
      </c>
      <c r="K2606">
        <v>36</v>
      </c>
      <c r="L2606">
        <v>27</v>
      </c>
      <c r="M2606" t="s">
        <v>5</v>
      </c>
      <c r="N2606" t="s">
        <v>6</v>
      </c>
      <c r="O2606">
        <v>1</v>
      </c>
      <c r="P2606" s="1">
        <v>43906.478217592594</v>
      </c>
    </row>
    <row r="2607" spans="1:16" x14ac:dyDescent="0.25">
      <c r="A2607">
        <v>522719</v>
      </c>
      <c r="B2607" t="s">
        <v>0</v>
      </c>
      <c r="C2607" t="s">
        <v>19</v>
      </c>
      <c r="D2607" t="s">
        <v>11</v>
      </c>
      <c r="E2607" t="s">
        <v>9</v>
      </c>
      <c r="F2607" t="s">
        <v>20</v>
      </c>
      <c r="G2607" t="s">
        <v>21</v>
      </c>
      <c r="H2607" s="1">
        <v>43906</v>
      </c>
      <c r="I2607" t="str">
        <f t="shared" si="81"/>
        <v>43906</v>
      </c>
      <c r="J2607" t="str">
        <f t="shared" si="82"/>
        <v>43906KoberoMillet Grain</v>
      </c>
      <c r="K2607">
        <v>71</v>
      </c>
      <c r="L2607">
        <v>65</v>
      </c>
      <c r="M2607" t="s">
        <v>5</v>
      </c>
      <c r="N2607" t="s">
        <v>6</v>
      </c>
      <c r="O2607">
        <v>1</v>
      </c>
      <c r="P2607" s="1">
        <v>43906.478229166663</v>
      </c>
    </row>
    <row r="2608" spans="1:16" x14ac:dyDescent="0.25">
      <c r="A2608">
        <v>522727</v>
      </c>
      <c r="B2608" t="s">
        <v>0</v>
      </c>
      <c r="C2608" t="s">
        <v>47</v>
      </c>
      <c r="D2608" t="s">
        <v>46</v>
      </c>
      <c r="E2608" t="s">
        <v>13</v>
      </c>
      <c r="F2608" t="s">
        <v>13</v>
      </c>
      <c r="G2608" t="s">
        <v>40</v>
      </c>
      <c r="H2608" s="1">
        <v>43906</v>
      </c>
      <c r="I2608" t="str">
        <f t="shared" si="81"/>
        <v>43906</v>
      </c>
      <c r="J2608" t="str">
        <f t="shared" si="82"/>
        <v>43906NairobiBlack Beans (Dolichos)</v>
      </c>
      <c r="K2608">
        <v>150</v>
      </c>
      <c r="L2608">
        <v>146</v>
      </c>
      <c r="M2608" t="s">
        <v>5</v>
      </c>
      <c r="N2608" t="s">
        <v>6</v>
      </c>
      <c r="O2608">
        <v>1</v>
      </c>
      <c r="P2608" s="1">
        <v>43906.478252314817</v>
      </c>
    </row>
    <row r="2609" spans="1:16" x14ac:dyDescent="0.25">
      <c r="A2609">
        <v>528778</v>
      </c>
      <c r="B2609" t="s">
        <v>0</v>
      </c>
      <c r="C2609" t="s">
        <v>43</v>
      </c>
      <c r="D2609" t="s">
        <v>41</v>
      </c>
      <c r="E2609" t="s">
        <v>13</v>
      </c>
      <c r="F2609" t="s">
        <v>13</v>
      </c>
      <c r="G2609" t="s">
        <v>37</v>
      </c>
      <c r="H2609" s="1">
        <v>43906</v>
      </c>
      <c r="I2609" t="str">
        <f t="shared" si="81"/>
        <v>43906</v>
      </c>
      <c r="J2609" t="str">
        <f t="shared" si="82"/>
        <v>43906Dar es salaamGreen Gram</v>
      </c>
      <c r="K2609">
        <v>120</v>
      </c>
      <c r="L2609">
        <v>107</v>
      </c>
      <c r="M2609" t="s">
        <v>5</v>
      </c>
      <c r="N2609" t="s">
        <v>6</v>
      </c>
      <c r="O2609">
        <v>1</v>
      </c>
      <c r="P2609" s="1">
        <v>43923.054548611108</v>
      </c>
    </row>
    <row r="2610" spans="1:16" x14ac:dyDescent="0.25">
      <c r="A2610">
        <v>528836</v>
      </c>
      <c r="B2610" t="s">
        <v>0</v>
      </c>
      <c r="C2610" t="s">
        <v>43</v>
      </c>
      <c r="D2610" t="s">
        <v>41</v>
      </c>
      <c r="E2610" t="s">
        <v>3</v>
      </c>
      <c r="F2610" t="s">
        <v>3</v>
      </c>
      <c r="G2610" t="s">
        <v>15</v>
      </c>
      <c r="H2610" s="1">
        <v>43906</v>
      </c>
      <c r="I2610" t="str">
        <f t="shared" si="81"/>
        <v>43906</v>
      </c>
      <c r="J2610" t="str">
        <f t="shared" si="82"/>
        <v>43906Dar es salaamGreen Peas</v>
      </c>
      <c r="K2610">
        <v>58</v>
      </c>
      <c r="L2610">
        <v>53</v>
      </c>
      <c r="M2610" t="s">
        <v>5</v>
      </c>
      <c r="N2610" t="s">
        <v>6</v>
      </c>
      <c r="O2610">
        <v>1</v>
      </c>
      <c r="P2610" s="1">
        <v>43923.054780092592</v>
      </c>
    </row>
    <row r="2611" spans="1:16" x14ac:dyDescent="0.25">
      <c r="A2611">
        <v>528881</v>
      </c>
      <c r="B2611" t="s">
        <v>0</v>
      </c>
      <c r="C2611" t="s">
        <v>43</v>
      </c>
      <c r="D2611" t="s">
        <v>41</v>
      </c>
      <c r="E2611" t="s">
        <v>22</v>
      </c>
      <c r="F2611" t="s">
        <v>23</v>
      </c>
      <c r="G2611" t="s">
        <v>24</v>
      </c>
      <c r="H2611" s="1">
        <v>43906</v>
      </c>
      <c r="I2611" t="str">
        <f t="shared" si="81"/>
        <v>43906</v>
      </c>
      <c r="J2611" t="str">
        <f t="shared" si="82"/>
        <v>43906Dar es salaamImported Rice</v>
      </c>
      <c r="K2611">
        <v>116</v>
      </c>
      <c r="L2611">
        <v>98</v>
      </c>
      <c r="M2611" t="s">
        <v>5</v>
      </c>
      <c r="N2611" t="s">
        <v>6</v>
      </c>
      <c r="O2611">
        <v>1</v>
      </c>
      <c r="P2611" s="1">
        <v>43923.054976851854</v>
      </c>
    </row>
    <row r="2612" spans="1:16" x14ac:dyDescent="0.25">
      <c r="A2612">
        <v>528926</v>
      </c>
      <c r="B2612" t="s">
        <v>0</v>
      </c>
      <c r="C2612" t="s">
        <v>43</v>
      </c>
      <c r="D2612" t="s">
        <v>41</v>
      </c>
      <c r="E2612" t="s">
        <v>9</v>
      </c>
      <c r="F2612" t="s">
        <v>10</v>
      </c>
      <c r="G2612" t="s">
        <v>10</v>
      </c>
      <c r="H2612" s="1">
        <v>43906</v>
      </c>
      <c r="I2612" t="str">
        <f t="shared" si="81"/>
        <v>43906</v>
      </c>
      <c r="J2612" t="str">
        <f t="shared" si="82"/>
        <v>43906Dar es salaamWheat</v>
      </c>
      <c r="K2612">
        <v>62</v>
      </c>
      <c r="L2612">
        <v>53</v>
      </c>
      <c r="M2612" t="s">
        <v>5</v>
      </c>
      <c r="N2612" t="s">
        <v>6</v>
      </c>
      <c r="O2612">
        <v>1</v>
      </c>
      <c r="P2612" s="1">
        <v>43923.055162037039</v>
      </c>
    </row>
    <row r="2613" spans="1:16" x14ac:dyDescent="0.25">
      <c r="A2613">
        <v>528942</v>
      </c>
      <c r="B2613" t="s">
        <v>0</v>
      </c>
      <c r="C2613" t="s">
        <v>43</v>
      </c>
      <c r="D2613" t="s">
        <v>41</v>
      </c>
      <c r="E2613" t="s">
        <v>13</v>
      </c>
      <c r="F2613" t="s">
        <v>13</v>
      </c>
      <c r="G2613" t="s">
        <v>26</v>
      </c>
      <c r="H2613" s="1">
        <v>43906</v>
      </c>
      <c r="I2613" t="str">
        <f t="shared" si="81"/>
        <v>43906</v>
      </c>
      <c r="J2613" t="str">
        <f t="shared" si="82"/>
        <v>43906Dar es salaamYellow Beans</v>
      </c>
      <c r="K2613">
        <v>125</v>
      </c>
      <c r="L2613">
        <v>110</v>
      </c>
      <c r="M2613" t="s">
        <v>5</v>
      </c>
      <c r="N2613" t="s">
        <v>6</v>
      </c>
      <c r="O2613">
        <v>1</v>
      </c>
      <c r="P2613" s="1">
        <v>43923.055231481485</v>
      </c>
    </row>
    <row r="2614" spans="1:16" x14ac:dyDescent="0.25">
      <c r="A2614">
        <v>528944</v>
      </c>
      <c r="B2614" t="s">
        <v>0</v>
      </c>
      <c r="C2614" t="s">
        <v>42</v>
      </c>
      <c r="D2614" t="s">
        <v>41</v>
      </c>
      <c r="E2614" t="s">
        <v>22</v>
      </c>
      <c r="F2614" t="s">
        <v>23</v>
      </c>
      <c r="G2614" t="s">
        <v>23</v>
      </c>
      <c r="H2614" s="1">
        <v>43906</v>
      </c>
      <c r="I2614" t="str">
        <f t="shared" si="81"/>
        <v>43906</v>
      </c>
      <c r="J2614" t="str">
        <f t="shared" si="82"/>
        <v>43906KigomaRice</v>
      </c>
      <c r="K2614">
        <v>93</v>
      </c>
      <c r="L2614">
        <v>80</v>
      </c>
      <c r="M2614" t="s">
        <v>5</v>
      </c>
      <c r="N2614" t="s">
        <v>6</v>
      </c>
      <c r="O2614">
        <v>1</v>
      </c>
      <c r="P2614" s="1">
        <v>43923.055231481485</v>
      </c>
    </row>
    <row r="2615" spans="1:16" x14ac:dyDescent="0.25">
      <c r="A2615">
        <v>528956</v>
      </c>
      <c r="B2615" t="s">
        <v>0</v>
      </c>
      <c r="C2615" t="s">
        <v>43</v>
      </c>
      <c r="D2615" t="s">
        <v>41</v>
      </c>
      <c r="E2615" t="s">
        <v>13</v>
      </c>
      <c r="F2615" t="s">
        <v>13</v>
      </c>
      <c r="G2615" t="s">
        <v>28</v>
      </c>
      <c r="H2615" s="1">
        <v>43906</v>
      </c>
      <c r="I2615" t="str">
        <f t="shared" si="81"/>
        <v>43906</v>
      </c>
      <c r="J2615" t="str">
        <f t="shared" si="82"/>
        <v>43906Dar es salaamRed Beans</v>
      </c>
      <c r="K2615">
        <v>100</v>
      </c>
      <c r="L2615">
        <v>93</v>
      </c>
      <c r="M2615" t="s">
        <v>5</v>
      </c>
      <c r="N2615" t="s">
        <v>6</v>
      </c>
      <c r="O2615">
        <v>1</v>
      </c>
      <c r="P2615" s="1">
        <v>43923.055335648147</v>
      </c>
    </row>
    <row r="2616" spans="1:16" x14ac:dyDescent="0.25">
      <c r="A2616">
        <v>528981</v>
      </c>
      <c r="B2616" t="s">
        <v>0</v>
      </c>
      <c r="C2616" t="s">
        <v>42</v>
      </c>
      <c r="D2616" t="s">
        <v>41</v>
      </c>
      <c r="E2616" t="s">
        <v>3</v>
      </c>
      <c r="F2616" t="s">
        <v>3</v>
      </c>
      <c r="G2616" t="s">
        <v>15</v>
      </c>
      <c r="H2616" s="1">
        <v>43906</v>
      </c>
      <c r="I2616" t="str">
        <f t="shared" si="81"/>
        <v>43906</v>
      </c>
      <c r="J2616" t="str">
        <f t="shared" si="82"/>
        <v>43906KigomaGreen Peas</v>
      </c>
      <c r="K2616">
        <v>102</v>
      </c>
      <c r="L2616">
        <v>89</v>
      </c>
      <c r="M2616" t="s">
        <v>5</v>
      </c>
      <c r="N2616" t="s">
        <v>6</v>
      </c>
      <c r="O2616">
        <v>1</v>
      </c>
      <c r="P2616" s="1">
        <v>43923.055555555555</v>
      </c>
    </row>
    <row r="2617" spans="1:16" x14ac:dyDescent="0.25">
      <c r="A2617">
        <v>528992</v>
      </c>
      <c r="B2617" t="s">
        <v>0</v>
      </c>
      <c r="C2617" t="s">
        <v>42</v>
      </c>
      <c r="D2617" t="s">
        <v>41</v>
      </c>
      <c r="E2617" t="s">
        <v>9</v>
      </c>
      <c r="F2617" t="s">
        <v>10</v>
      </c>
      <c r="G2617" t="s">
        <v>10</v>
      </c>
      <c r="H2617" s="1">
        <v>43906</v>
      </c>
      <c r="I2617" t="str">
        <f t="shared" si="81"/>
        <v>43906</v>
      </c>
      <c r="J2617" t="str">
        <f t="shared" si="82"/>
        <v>43906KigomaWheat</v>
      </c>
      <c r="K2617">
        <v>76</v>
      </c>
      <c r="L2617">
        <v>67</v>
      </c>
      <c r="M2617" t="s">
        <v>5</v>
      </c>
      <c r="N2617" t="s">
        <v>6</v>
      </c>
      <c r="O2617">
        <v>1</v>
      </c>
      <c r="P2617" s="1">
        <v>43923.055717592593</v>
      </c>
    </row>
    <row r="2618" spans="1:16" x14ac:dyDescent="0.25">
      <c r="A2618">
        <v>529153</v>
      </c>
      <c r="B2618" t="s">
        <v>0</v>
      </c>
      <c r="C2618" t="s">
        <v>44</v>
      </c>
      <c r="D2618" t="s">
        <v>41</v>
      </c>
      <c r="E2618" t="s">
        <v>13</v>
      </c>
      <c r="F2618" t="s">
        <v>13</v>
      </c>
      <c r="G2618" t="s">
        <v>14</v>
      </c>
      <c r="H2618" s="1">
        <v>43906</v>
      </c>
      <c r="I2618" t="str">
        <f t="shared" si="81"/>
        <v>43906</v>
      </c>
      <c r="J2618" t="str">
        <f t="shared" si="82"/>
        <v>43906ArushaMixed Beans</v>
      </c>
      <c r="K2618">
        <v>67</v>
      </c>
      <c r="L2618">
        <v>49</v>
      </c>
      <c r="M2618" t="s">
        <v>5</v>
      </c>
      <c r="N2618" t="s">
        <v>6</v>
      </c>
      <c r="O2618">
        <v>1</v>
      </c>
      <c r="P2618" s="1">
        <v>43923.056805555556</v>
      </c>
    </row>
    <row r="2619" spans="1:16" x14ac:dyDescent="0.25">
      <c r="A2619">
        <v>529179</v>
      </c>
      <c r="B2619" t="s">
        <v>0</v>
      </c>
      <c r="C2619" t="s">
        <v>43</v>
      </c>
      <c r="D2619" t="s">
        <v>41</v>
      </c>
      <c r="E2619" t="s">
        <v>3</v>
      </c>
      <c r="F2619" t="s">
        <v>3</v>
      </c>
      <c r="G2619" t="s">
        <v>4</v>
      </c>
      <c r="H2619" s="1">
        <v>43906</v>
      </c>
      <c r="I2619" t="str">
        <f t="shared" si="81"/>
        <v>43906</v>
      </c>
      <c r="J2619" t="str">
        <f t="shared" si="82"/>
        <v>43906Dar es salaamCowpeas</v>
      </c>
      <c r="K2619">
        <v>80</v>
      </c>
      <c r="L2619">
        <v>71</v>
      </c>
      <c r="M2619" t="s">
        <v>5</v>
      </c>
      <c r="N2619" t="s">
        <v>6</v>
      </c>
      <c r="O2619">
        <v>1</v>
      </c>
      <c r="P2619" s="1">
        <v>43923.057002314818</v>
      </c>
    </row>
    <row r="2620" spans="1:16" x14ac:dyDescent="0.25">
      <c r="A2620">
        <v>529227</v>
      </c>
      <c r="B2620" t="s">
        <v>0</v>
      </c>
      <c r="C2620" t="s">
        <v>42</v>
      </c>
      <c r="D2620" t="s">
        <v>41</v>
      </c>
      <c r="E2620" t="s">
        <v>13</v>
      </c>
      <c r="F2620" t="s">
        <v>13</v>
      </c>
      <c r="G2620" t="s">
        <v>14</v>
      </c>
      <c r="H2620" s="1">
        <v>43906</v>
      </c>
      <c r="I2620" t="str">
        <f t="shared" si="81"/>
        <v>43906</v>
      </c>
      <c r="J2620" t="str">
        <f t="shared" si="82"/>
        <v>43906KigomaMixed Beans</v>
      </c>
      <c r="K2620">
        <v>62</v>
      </c>
      <c r="L2620">
        <v>53</v>
      </c>
      <c r="M2620" t="s">
        <v>5</v>
      </c>
      <c r="N2620" t="s">
        <v>6</v>
      </c>
      <c r="O2620">
        <v>1</v>
      </c>
      <c r="P2620" s="1">
        <v>43923.057500000003</v>
      </c>
    </row>
    <row r="2621" spans="1:16" x14ac:dyDescent="0.25">
      <c r="A2621">
        <v>529292</v>
      </c>
      <c r="B2621" t="s">
        <v>0</v>
      </c>
      <c r="C2621" t="s">
        <v>44</v>
      </c>
      <c r="D2621" t="s">
        <v>41</v>
      </c>
      <c r="E2621" t="s">
        <v>13</v>
      </c>
      <c r="F2621" t="s">
        <v>13</v>
      </c>
      <c r="G2621" t="s">
        <v>28</v>
      </c>
      <c r="H2621" s="1">
        <v>43906</v>
      </c>
      <c r="I2621" t="str">
        <f t="shared" si="81"/>
        <v>43906</v>
      </c>
      <c r="J2621" t="str">
        <f t="shared" si="82"/>
        <v>43906ArushaRed Beans</v>
      </c>
      <c r="K2621">
        <v>67</v>
      </c>
      <c r="L2621">
        <v>62</v>
      </c>
      <c r="M2621" t="s">
        <v>5</v>
      </c>
      <c r="N2621" t="s">
        <v>6</v>
      </c>
      <c r="O2621">
        <v>1</v>
      </c>
      <c r="P2621" s="1">
        <v>43923.058692129627</v>
      </c>
    </row>
    <row r="2622" spans="1:16" x14ac:dyDescent="0.25">
      <c r="A2622">
        <v>529313</v>
      </c>
      <c r="B2622" t="s">
        <v>0</v>
      </c>
      <c r="C2622" t="s">
        <v>42</v>
      </c>
      <c r="D2622" t="s">
        <v>41</v>
      </c>
      <c r="E2622" t="s">
        <v>9</v>
      </c>
      <c r="F2622" t="s">
        <v>17</v>
      </c>
      <c r="G2622" t="s">
        <v>18</v>
      </c>
      <c r="H2622" s="1">
        <v>43906</v>
      </c>
      <c r="I2622" t="str">
        <f t="shared" si="81"/>
        <v>43906</v>
      </c>
      <c r="J2622" t="str">
        <f t="shared" si="82"/>
        <v>43906KigomaRed Sorghum</v>
      </c>
      <c r="K2622">
        <v>98</v>
      </c>
      <c r="L2622">
        <v>89</v>
      </c>
      <c r="M2622" t="s">
        <v>5</v>
      </c>
      <c r="N2622" t="s">
        <v>6</v>
      </c>
      <c r="O2622">
        <v>1</v>
      </c>
      <c r="P2622" s="1">
        <v>43923.068645833337</v>
      </c>
    </row>
    <row r="2623" spans="1:16" x14ac:dyDescent="0.25">
      <c r="A2623">
        <v>529344</v>
      </c>
      <c r="B2623" t="s">
        <v>0</v>
      </c>
      <c r="C2623" t="s">
        <v>42</v>
      </c>
      <c r="D2623" t="s">
        <v>41</v>
      </c>
      <c r="E2623" t="s">
        <v>13</v>
      </c>
      <c r="F2623" t="s">
        <v>13</v>
      </c>
      <c r="G2623" t="s">
        <v>26</v>
      </c>
      <c r="H2623" s="1">
        <v>43906</v>
      </c>
      <c r="I2623" t="str">
        <f t="shared" si="81"/>
        <v>43906</v>
      </c>
      <c r="J2623" t="str">
        <f t="shared" si="82"/>
        <v>43906KigomaYellow Beans</v>
      </c>
      <c r="K2623">
        <v>98</v>
      </c>
      <c r="L2623">
        <v>89</v>
      </c>
      <c r="M2623" t="s">
        <v>5</v>
      </c>
      <c r="N2623" t="s">
        <v>6</v>
      </c>
      <c r="O2623">
        <v>1</v>
      </c>
      <c r="P2623" s="1">
        <v>43923.068773148145</v>
      </c>
    </row>
    <row r="2624" spans="1:16" x14ac:dyDescent="0.25">
      <c r="A2624">
        <v>529354</v>
      </c>
      <c r="B2624" t="s">
        <v>0</v>
      </c>
      <c r="C2624" t="s">
        <v>44</v>
      </c>
      <c r="D2624" t="s">
        <v>41</v>
      </c>
      <c r="E2624" t="s">
        <v>22</v>
      </c>
      <c r="F2624" t="s">
        <v>23</v>
      </c>
      <c r="G2624" t="s">
        <v>23</v>
      </c>
      <c r="H2624" s="1">
        <v>43906</v>
      </c>
      <c r="I2624" t="str">
        <f t="shared" si="81"/>
        <v>43906</v>
      </c>
      <c r="J2624" t="str">
        <f t="shared" si="82"/>
        <v>43906ArushaRice</v>
      </c>
      <c r="K2624">
        <v>89</v>
      </c>
      <c r="L2624">
        <v>85</v>
      </c>
      <c r="M2624" t="s">
        <v>5</v>
      </c>
      <c r="N2624" t="s">
        <v>6</v>
      </c>
      <c r="O2624">
        <v>1</v>
      </c>
      <c r="P2624" s="1">
        <v>43923.068807870368</v>
      </c>
    </row>
    <row r="2625" spans="1:16" x14ac:dyDescent="0.25">
      <c r="A2625">
        <v>529496</v>
      </c>
      <c r="B2625" t="s">
        <v>0</v>
      </c>
      <c r="C2625" t="s">
        <v>43</v>
      </c>
      <c r="D2625" t="s">
        <v>41</v>
      </c>
      <c r="E2625" t="s">
        <v>13</v>
      </c>
      <c r="F2625" t="s">
        <v>13</v>
      </c>
      <c r="G2625" t="s">
        <v>14</v>
      </c>
      <c r="H2625" s="1">
        <v>43906</v>
      </c>
      <c r="I2625" t="str">
        <f t="shared" si="81"/>
        <v>43906</v>
      </c>
      <c r="J2625" t="str">
        <f t="shared" si="82"/>
        <v>43906Dar es salaamMixed Beans</v>
      </c>
      <c r="K2625">
        <v>98</v>
      </c>
      <c r="L2625">
        <v>89</v>
      </c>
      <c r="M2625" t="s">
        <v>5</v>
      </c>
      <c r="N2625" t="s">
        <v>6</v>
      </c>
      <c r="O2625">
        <v>1</v>
      </c>
      <c r="P2625" s="1">
        <v>43923.069305555553</v>
      </c>
    </row>
    <row r="2626" spans="1:16" x14ac:dyDescent="0.25">
      <c r="A2626">
        <v>529510</v>
      </c>
      <c r="B2626" t="s">
        <v>0</v>
      </c>
      <c r="C2626" t="s">
        <v>42</v>
      </c>
      <c r="D2626" t="s">
        <v>41</v>
      </c>
      <c r="E2626" t="s">
        <v>13</v>
      </c>
      <c r="F2626" t="s">
        <v>13</v>
      </c>
      <c r="G2626" t="s">
        <v>28</v>
      </c>
      <c r="H2626" s="1">
        <v>43906</v>
      </c>
      <c r="I2626" t="str">
        <f t="shared" ref="I2626:I2689" si="83">LEFT(H2626,10)</f>
        <v>43906</v>
      </c>
      <c r="J2626" t="str">
        <f t="shared" si="82"/>
        <v>43906KigomaRed Beans</v>
      </c>
      <c r="K2626">
        <v>49</v>
      </c>
      <c r="L2626">
        <v>42</v>
      </c>
      <c r="M2626" t="s">
        <v>5</v>
      </c>
      <c r="N2626" t="s">
        <v>6</v>
      </c>
      <c r="O2626">
        <v>1</v>
      </c>
      <c r="P2626" s="1">
        <v>43923.069340277776</v>
      </c>
    </row>
    <row r="2627" spans="1:16" x14ac:dyDescent="0.25">
      <c r="A2627">
        <v>529532</v>
      </c>
      <c r="B2627" t="s">
        <v>0</v>
      </c>
      <c r="C2627" t="s">
        <v>43</v>
      </c>
      <c r="D2627" t="s">
        <v>41</v>
      </c>
      <c r="E2627" t="s">
        <v>22</v>
      </c>
      <c r="F2627" t="s">
        <v>23</v>
      </c>
      <c r="G2627" t="s">
        <v>23</v>
      </c>
      <c r="H2627" s="1">
        <v>43906</v>
      </c>
      <c r="I2627" t="str">
        <f t="shared" si="83"/>
        <v>43906</v>
      </c>
      <c r="J2627" t="str">
        <f t="shared" si="82"/>
        <v>43906Dar es salaamRice</v>
      </c>
      <c r="K2627">
        <v>107</v>
      </c>
      <c r="L2627">
        <v>102</v>
      </c>
      <c r="M2627" t="s">
        <v>5</v>
      </c>
      <c r="N2627" t="s">
        <v>6</v>
      </c>
      <c r="O2627">
        <v>1</v>
      </c>
      <c r="P2627" s="1">
        <v>43923.069432870368</v>
      </c>
    </row>
    <row r="2628" spans="1:16" x14ac:dyDescent="0.25">
      <c r="A2628">
        <v>522133</v>
      </c>
      <c r="B2628" t="s">
        <v>0</v>
      </c>
      <c r="C2628" t="s">
        <v>2</v>
      </c>
      <c r="D2628" t="s">
        <v>1</v>
      </c>
      <c r="E2628" t="s">
        <v>22</v>
      </c>
      <c r="F2628" t="s">
        <v>23</v>
      </c>
      <c r="G2628" t="s">
        <v>24</v>
      </c>
      <c r="H2628" s="1">
        <v>43903</v>
      </c>
      <c r="I2628" t="str">
        <f t="shared" si="83"/>
        <v>43903</v>
      </c>
      <c r="J2628" t="str">
        <f t="shared" si="82"/>
        <v>43903KampalaImported Rice</v>
      </c>
      <c r="K2628">
        <v>105</v>
      </c>
      <c r="L2628">
        <v>96</v>
      </c>
      <c r="M2628" t="s">
        <v>5</v>
      </c>
      <c r="N2628" t="s">
        <v>6</v>
      </c>
      <c r="O2628">
        <v>1</v>
      </c>
      <c r="P2628" s="1">
        <v>43906.476099537038</v>
      </c>
    </row>
    <row r="2629" spans="1:16" x14ac:dyDescent="0.25">
      <c r="A2629">
        <v>522134</v>
      </c>
      <c r="B2629" t="s">
        <v>0</v>
      </c>
      <c r="C2629" t="s">
        <v>35</v>
      </c>
      <c r="D2629" t="s">
        <v>11</v>
      </c>
      <c r="E2629" t="s">
        <v>29</v>
      </c>
      <c r="F2629" t="s">
        <v>30</v>
      </c>
      <c r="G2629" t="s">
        <v>31</v>
      </c>
      <c r="H2629" s="1">
        <v>43903</v>
      </c>
      <c r="I2629" t="str">
        <f t="shared" si="83"/>
        <v>43903</v>
      </c>
      <c r="J2629" t="str">
        <f t="shared" si="82"/>
        <v>43903NgoziDry Maize</v>
      </c>
      <c r="K2629">
        <v>36</v>
      </c>
      <c r="L2629">
        <v>32</v>
      </c>
      <c r="M2629" t="s">
        <v>5</v>
      </c>
      <c r="N2629" t="s">
        <v>6</v>
      </c>
      <c r="O2629">
        <v>1</v>
      </c>
      <c r="P2629" s="1">
        <v>43906.476099537038</v>
      </c>
    </row>
    <row r="2630" spans="1:16" x14ac:dyDescent="0.25">
      <c r="A2630">
        <v>522139</v>
      </c>
      <c r="B2630" t="s">
        <v>0</v>
      </c>
      <c r="C2630" t="s">
        <v>38</v>
      </c>
      <c r="D2630" t="s">
        <v>1</v>
      </c>
      <c r="E2630" t="s">
        <v>9</v>
      </c>
      <c r="F2630" t="s">
        <v>20</v>
      </c>
      <c r="G2630" t="s">
        <v>21</v>
      </c>
      <c r="H2630" s="1">
        <v>43903</v>
      </c>
      <c r="I2630" t="str">
        <f t="shared" si="83"/>
        <v>43903</v>
      </c>
      <c r="J2630" t="str">
        <f t="shared" si="82"/>
        <v>43903GuluMillet Grain</v>
      </c>
      <c r="K2630">
        <v>41</v>
      </c>
      <c r="L2630">
        <v>36</v>
      </c>
      <c r="M2630" t="s">
        <v>5</v>
      </c>
      <c r="N2630" t="s">
        <v>6</v>
      </c>
      <c r="O2630">
        <v>1</v>
      </c>
      <c r="P2630" s="1">
        <v>43906.476122685184</v>
      </c>
    </row>
    <row r="2631" spans="1:16" x14ac:dyDescent="0.25">
      <c r="A2631">
        <v>522142</v>
      </c>
      <c r="B2631" t="s">
        <v>0</v>
      </c>
      <c r="C2631" t="s">
        <v>45</v>
      </c>
      <c r="D2631" t="s">
        <v>41</v>
      </c>
      <c r="E2631" t="s">
        <v>9</v>
      </c>
      <c r="F2631" t="s">
        <v>20</v>
      </c>
      <c r="G2631" t="s">
        <v>21</v>
      </c>
      <c r="H2631" s="1">
        <v>43903</v>
      </c>
      <c r="I2631" t="str">
        <f t="shared" si="83"/>
        <v>43903</v>
      </c>
      <c r="J2631" t="str">
        <f t="shared" si="82"/>
        <v>43903IringaMillet Grain</v>
      </c>
      <c r="K2631">
        <v>66</v>
      </c>
      <c r="L2631">
        <v>57</v>
      </c>
      <c r="M2631" t="s">
        <v>5</v>
      </c>
      <c r="N2631" t="s">
        <v>6</v>
      </c>
      <c r="O2631">
        <v>1</v>
      </c>
      <c r="P2631" s="1">
        <v>43906.476134259261</v>
      </c>
    </row>
    <row r="2632" spans="1:16" x14ac:dyDescent="0.25">
      <c r="A2632">
        <v>522149</v>
      </c>
      <c r="B2632" t="s">
        <v>0</v>
      </c>
      <c r="C2632" t="s">
        <v>16</v>
      </c>
      <c r="D2632" t="s">
        <v>7</v>
      </c>
      <c r="E2632" t="s">
        <v>13</v>
      </c>
      <c r="F2632" t="s">
        <v>13</v>
      </c>
      <c r="G2632" t="s">
        <v>28</v>
      </c>
      <c r="H2632" s="1">
        <v>43903</v>
      </c>
      <c r="I2632" t="str">
        <f t="shared" si="83"/>
        <v>43903</v>
      </c>
      <c r="J2632" t="str">
        <f t="shared" si="82"/>
        <v>43903GicumbiRed Beans</v>
      </c>
      <c r="K2632">
        <v>71</v>
      </c>
      <c r="L2632">
        <v>65</v>
      </c>
      <c r="M2632" t="s">
        <v>5</v>
      </c>
      <c r="N2632" t="s">
        <v>6</v>
      </c>
      <c r="O2632">
        <v>1</v>
      </c>
      <c r="P2632" s="1">
        <v>43906.476168981484</v>
      </c>
    </row>
    <row r="2633" spans="1:16" x14ac:dyDescent="0.25">
      <c r="A2633">
        <v>522151</v>
      </c>
      <c r="B2633" t="s">
        <v>0</v>
      </c>
      <c r="C2633" t="s">
        <v>16</v>
      </c>
      <c r="D2633" t="s">
        <v>7</v>
      </c>
      <c r="E2633" t="s">
        <v>13</v>
      </c>
      <c r="F2633" t="s">
        <v>13</v>
      </c>
      <c r="G2633" t="s">
        <v>37</v>
      </c>
      <c r="H2633" s="1">
        <v>43903</v>
      </c>
      <c r="I2633" t="str">
        <f t="shared" si="83"/>
        <v>43903</v>
      </c>
      <c r="J2633" t="str">
        <f t="shared" si="82"/>
        <v>43903GicumbiGreen Gram</v>
      </c>
      <c r="K2633">
        <v>98</v>
      </c>
      <c r="L2633">
        <v>87</v>
      </c>
      <c r="M2633" t="s">
        <v>5</v>
      </c>
      <c r="N2633" t="s">
        <v>6</v>
      </c>
      <c r="O2633">
        <v>1</v>
      </c>
      <c r="P2633" s="1">
        <v>43906.476168981484</v>
      </c>
    </row>
    <row r="2634" spans="1:16" x14ac:dyDescent="0.25">
      <c r="A2634">
        <v>522154</v>
      </c>
      <c r="B2634" t="s">
        <v>0</v>
      </c>
      <c r="C2634" t="s">
        <v>42</v>
      </c>
      <c r="D2634" t="s">
        <v>41</v>
      </c>
      <c r="E2634" t="s">
        <v>3</v>
      </c>
      <c r="F2634" t="s">
        <v>3</v>
      </c>
      <c r="G2634" t="s">
        <v>4</v>
      </c>
      <c r="H2634" s="1">
        <v>43903</v>
      </c>
      <c r="I2634" t="str">
        <f t="shared" si="83"/>
        <v>43903</v>
      </c>
      <c r="J2634" t="str">
        <f t="shared" si="82"/>
        <v>43903KigomaCowpeas</v>
      </c>
      <c r="K2634">
        <v>73</v>
      </c>
      <c r="L2634">
        <v>66</v>
      </c>
      <c r="M2634" t="s">
        <v>5</v>
      </c>
      <c r="N2634" t="s">
        <v>6</v>
      </c>
      <c r="O2634">
        <v>1</v>
      </c>
      <c r="P2634" s="1">
        <v>43906.476180555554</v>
      </c>
    </row>
    <row r="2635" spans="1:16" x14ac:dyDescent="0.25">
      <c r="A2635">
        <v>522168</v>
      </c>
      <c r="B2635" t="s">
        <v>0</v>
      </c>
      <c r="C2635" t="s">
        <v>16</v>
      </c>
      <c r="D2635" t="s">
        <v>7</v>
      </c>
      <c r="E2635" t="s">
        <v>3</v>
      </c>
      <c r="F2635" t="s">
        <v>3</v>
      </c>
      <c r="G2635" t="s">
        <v>4</v>
      </c>
      <c r="H2635" s="1">
        <v>43903</v>
      </c>
      <c r="I2635" t="str">
        <f t="shared" si="83"/>
        <v>43903</v>
      </c>
      <c r="J2635" t="str">
        <f t="shared" si="82"/>
        <v>43903GicumbiCowpeas</v>
      </c>
      <c r="K2635">
        <v>131</v>
      </c>
      <c r="L2635">
        <v>120</v>
      </c>
      <c r="M2635" t="s">
        <v>5</v>
      </c>
      <c r="N2635" t="s">
        <v>6</v>
      </c>
      <c r="O2635">
        <v>1</v>
      </c>
      <c r="P2635" s="1">
        <v>43906.476215277777</v>
      </c>
    </row>
    <row r="2636" spans="1:16" x14ac:dyDescent="0.25">
      <c r="A2636">
        <v>522170</v>
      </c>
      <c r="B2636" t="s">
        <v>0</v>
      </c>
      <c r="C2636" t="s">
        <v>54</v>
      </c>
      <c r="D2636" t="s">
        <v>46</v>
      </c>
      <c r="E2636" t="s">
        <v>13</v>
      </c>
      <c r="F2636" t="s">
        <v>13</v>
      </c>
      <c r="G2636" t="s">
        <v>40</v>
      </c>
      <c r="H2636" s="1">
        <v>43903</v>
      </c>
      <c r="I2636" t="str">
        <f t="shared" si="83"/>
        <v>43903</v>
      </c>
      <c r="J2636" t="str">
        <f t="shared" si="82"/>
        <v>43903NakuruBlack Beans (Dolichos)</v>
      </c>
      <c r="K2636">
        <v>158</v>
      </c>
      <c r="L2636">
        <v>154</v>
      </c>
      <c r="M2636" t="s">
        <v>5</v>
      </c>
      <c r="N2636" t="s">
        <v>6</v>
      </c>
      <c r="O2636">
        <v>1</v>
      </c>
      <c r="P2636" s="1">
        <v>43906.476226851853</v>
      </c>
    </row>
    <row r="2637" spans="1:16" x14ac:dyDescent="0.25">
      <c r="A2637">
        <v>522177</v>
      </c>
      <c r="B2637" t="s">
        <v>0</v>
      </c>
      <c r="C2637" t="s">
        <v>45</v>
      </c>
      <c r="D2637" t="s">
        <v>41</v>
      </c>
      <c r="E2637" t="s">
        <v>9</v>
      </c>
      <c r="F2637" t="s">
        <v>17</v>
      </c>
      <c r="G2637" t="s">
        <v>18</v>
      </c>
      <c r="H2637" s="1">
        <v>43903</v>
      </c>
      <c r="I2637" t="str">
        <f t="shared" si="83"/>
        <v>43903</v>
      </c>
      <c r="J2637" t="str">
        <f t="shared" ref="J2637:J2700" si="84">I2637&amp;C2637&amp;G2637</f>
        <v>43903IringaRed Sorghum</v>
      </c>
      <c r="K2637">
        <v>62</v>
      </c>
      <c r="L2637">
        <v>53</v>
      </c>
      <c r="M2637" t="s">
        <v>5</v>
      </c>
      <c r="N2637" t="s">
        <v>6</v>
      </c>
      <c r="O2637">
        <v>1</v>
      </c>
      <c r="P2637" s="1">
        <v>43906.476238425923</v>
      </c>
    </row>
    <row r="2638" spans="1:16" x14ac:dyDescent="0.25">
      <c r="A2638">
        <v>522178</v>
      </c>
      <c r="B2638" t="s">
        <v>0</v>
      </c>
      <c r="C2638" t="s">
        <v>32</v>
      </c>
      <c r="D2638" t="s">
        <v>1</v>
      </c>
      <c r="E2638" t="s">
        <v>3</v>
      </c>
      <c r="F2638" t="s">
        <v>3</v>
      </c>
      <c r="G2638" t="s">
        <v>4</v>
      </c>
      <c r="H2638" s="1">
        <v>43903</v>
      </c>
      <c r="I2638" t="str">
        <f t="shared" si="83"/>
        <v>43903</v>
      </c>
      <c r="J2638" t="str">
        <f t="shared" si="84"/>
        <v>43903KapchorwaCowpeas</v>
      </c>
      <c r="K2638">
        <v>110</v>
      </c>
      <c r="L2638">
        <v>96</v>
      </c>
      <c r="M2638" t="s">
        <v>5</v>
      </c>
      <c r="N2638" t="s">
        <v>6</v>
      </c>
      <c r="O2638">
        <v>1</v>
      </c>
      <c r="P2638" s="1">
        <v>43906.476238425923</v>
      </c>
    </row>
    <row r="2639" spans="1:16" x14ac:dyDescent="0.25">
      <c r="A2639">
        <v>522179</v>
      </c>
      <c r="B2639" t="s">
        <v>0</v>
      </c>
      <c r="C2639" t="s">
        <v>45</v>
      </c>
      <c r="D2639" t="s">
        <v>41</v>
      </c>
      <c r="E2639" t="s">
        <v>22</v>
      </c>
      <c r="F2639" t="s">
        <v>23</v>
      </c>
      <c r="G2639" t="s">
        <v>23</v>
      </c>
      <c r="H2639" s="1">
        <v>43903</v>
      </c>
      <c r="I2639" t="str">
        <f t="shared" si="83"/>
        <v>43903</v>
      </c>
      <c r="J2639" t="str">
        <f t="shared" si="84"/>
        <v>43903IringaRice</v>
      </c>
      <c r="K2639">
        <v>93</v>
      </c>
      <c r="L2639">
        <v>82</v>
      </c>
      <c r="M2639" t="s">
        <v>5</v>
      </c>
      <c r="N2639" t="s">
        <v>6</v>
      </c>
      <c r="O2639">
        <v>1</v>
      </c>
      <c r="P2639" s="1">
        <v>43906.476238425923</v>
      </c>
    </row>
    <row r="2640" spans="1:16" x14ac:dyDescent="0.25">
      <c r="A2640">
        <v>522180</v>
      </c>
      <c r="B2640" t="s">
        <v>0</v>
      </c>
      <c r="C2640" t="s">
        <v>25</v>
      </c>
      <c r="D2640" t="s">
        <v>1</v>
      </c>
      <c r="E2640" t="s">
        <v>3</v>
      </c>
      <c r="F2640" t="s">
        <v>3</v>
      </c>
      <c r="G2640" t="s">
        <v>4</v>
      </c>
      <c r="H2640" s="1">
        <v>43903</v>
      </c>
      <c r="I2640" t="str">
        <f t="shared" si="83"/>
        <v>43903</v>
      </c>
      <c r="J2640" t="str">
        <f t="shared" si="84"/>
        <v>43903MasindiCowpeas</v>
      </c>
      <c r="K2640">
        <v>110</v>
      </c>
      <c r="L2640">
        <v>83</v>
      </c>
      <c r="M2640" t="s">
        <v>5</v>
      </c>
      <c r="N2640" t="s">
        <v>6</v>
      </c>
      <c r="O2640">
        <v>1</v>
      </c>
      <c r="P2640" s="1">
        <v>43906.476238425923</v>
      </c>
    </row>
    <row r="2641" spans="1:16" x14ac:dyDescent="0.25">
      <c r="A2641">
        <v>522182</v>
      </c>
      <c r="B2641" t="s">
        <v>0</v>
      </c>
      <c r="C2641" t="s">
        <v>25</v>
      </c>
      <c r="D2641" t="s">
        <v>1</v>
      </c>
      <c r="E2641" t="s">
        <v>22</v>
      </c>
      <c r="F2641" t="s">
        <v>23</v>
      </c>
      <c r="G2641" t="s">
        <v>23</v>
      </c>
      <c r="H2641" s="1">
        <v>43903</v>
      </c>
      <c r="I2641" t="str">
        <f t="shared" si="83"/>
        <v>43903</v>
      </c>
      <c r="J2641" t="str">
        <f t="shared" si="84"/>
        <v>43903MasindiRice</v>
      </c>
      <c r="K2641">
        <v>105</v>
      </c>
      <c r="L2641">
        <v>96</v>
      </c>
      <c r="M2641" t="s">
        <v>5</v>
      </c>
      <c r="N2641" t="s">
        <v>6</v>
      </c>
      <c r="O2641">
        <v>1</v>
      </c>
      <c r="P2641" s="1">
        <v>43906.47625</v>
      </c>
    </row>
    <row r="2642" spans="1:16" x14ac:dyDescent="0.25">
      <c r="A2642">
        <v>522186</v>
      </c>
      <c r="B2642" t="s">
        <v>0</v>
      </c>
      <c r="C2642" t="s">
        <v>44</v>
      </c>
      <c r="D2642" t="s">
        <v>41</v>
      </c>
      <c r="E2642" t="s">
        <v>9</v>
      </c>
      <c r="F2642" t="s">
        <v>10</v>
      </c>
      <c r="G2642" t="s">
        <v>10</v>
      </c>
      <c r="H2642" s="1">
        <v>43903</v>
      </c>
      <c r="I2642" t="str">
        <f t="shared" si="83"/>
        <v>43903</v>
      </c>
      <c r="J2642" t="str">
        <f t="shared" si="84"/>
        <v>43903ArushaWheat</v>
      </c>
      <c r="K2642">
        <v>62</v>
      </c>
      <c r="L2642">
        <v>53</v>
      </c>
      <c r="M2642" t="s">
        <v>5</v>
      </c>
      <c r="N2642" t="s">
        <v>6</v>
      </c>
      <c r="O2642">
        <v>1</v>
      </c>
      <c r="P2642" s="1">
        <v>43906.476261574076</v>
      </c>
    </row>
    <row r="2643" spans="1:16" x14ac:dyDescent="0.25">
      <c r="A2643">
        <v>522188</v>
      </c>
      <c r="B2643" t="s">
        <v>0</v>
      </c>
      <c r="C2643" t="s">
        <v>44</v>
      </c>
      <c r="D2643" t="s">
        <v>41</v>
      </c>
      <c r="E2643" t="s">
        <v>13</v>
      </c>
      <c r="F2643" t="s">
        <v>13</v>
      </c>
      <c r="G2643" t="s">
        <v>26</v>
      </c>
      <c r="H2643" s="1">
        <v>43903</v>
      </c>
      <c r="I2643" t="str">
        <f t="shared" si="83"/>
        <v>43903</v>
      </c>
      <c r="J2643" t="str">
        <f t="shared" si="84"/>
        <v>43903ArushaYellow Beans</v>
      </c>
      <c r="K2643">
        <v>124</v>
      </c>
      <c r="L2643">
        <v>110</v>
      </c>
      <c r="M2643" t="s">
        <v>5</v>
      </c>
      <c r="N2643" t="s">
        <v>6</v>
      </c>
      <c r="O2643">
        <v>1</v>
      </c>
      <c r="P2643" s="1">
        <v>43906.476261574076</v>
      </c>
    </row>
    <row r="2644" spans="1:16" x14ac:dyDescent="0.25">
      <c r="A2644">
        <v>522193</v>
      </c>
      <c r="B2644" t="s">
        <v>0</v>
      </c>
      <c r="C2644" t="s">
        <v>34</v>
      </c>
      <c r="D2644" t="s">
        <v>1</v>
      </c>
      <c r="E2644" t="s">
        <v>3</v>
      </c>
      <c r="F2644" t="s">
        <v>3</v>
      </c>
      <c r="G2644" t="s">
        <v>4</v>
      </c>
      <c r="H2644" s="1">
        <v>43903</v>
      </c>
      <c r="I2644" t="str">
        <f t="shared" si="83"/>
        <v>43903</v>
      </c>
      <c r="J2644" t="str">
        <f t="shared" si="84"/>
        <v>43903LiraCowpeas</v>
      </c>
      <c r="K2644">
        <v>110</v>
      </c>
      <c r="L2644">
        <v>88</v>
      </c>
      <c r="M2644" t="s">
        <v>5</v>
      </c>
      <c r="N2644" t="s">
        <v>6</v>
      </c>
      <c r="O2644">
        <v>1</v>
      </c>
      <c r="P2644" s="1">
        <v>43906.476284722223</v>
      </c>
    </row>
    <row r="2645" spans="1:16" x14ac:dyDescent="0.25">
      <c r="A2645">
        <v>522194</v>
      </c>
      <c r="B2645" t="s">
        <v>0</v>
      </c>
      <c r="C2645" t="s">
        <v>25</v>
      </c>
      <c r="D2645" t="s">
        <v>1</v>
      </c>
      <c r="E2645" t="s">
        <v>13</v>
      </c>
      <c r="F2645" t="s">
        <v>13</v>
      </c>
      <c r="G2645" t="s">
        <v>26</v>
      </c>
      <c r="H2645" s="1">
        <v>43903</v>
      </c>
      <c r="I2645" t="str">
        <f t="shared" si="83"/>
        <v>43903</v>
      </c>
      <c r="J2645" t="str">
        <f t="shared" si="84"/>
        <v>43903MasindiYellow Beans</v>
      </c>
      <c r="K2645">
        <v>105</v>
      </c>
      <c r="L2645">
        <v>99</v>
      </c>
      <c r="M2645" t="s">
        <v>5</v>
      </c>
      <c r="N2645" t="s">
        <v>6</v>
      </c>
      <c r="O2645">
        <v>1</v>
      </c>
      <c r="P2645" s="1">
        <v>43906.476284722223</v>
      </c>
    </row>
    <row r="2646" spans="1:16" x14ac:dyDescent="0.25">
      <c r="A2646">
        <v>522195</v>
      </c>
      <c r="B2646" t="s">
        <v>0</v>
      </c>
      <c r="C2646" t="s">
        <v>54</v>
      </c>
      <c r="D2646" t="s">
        <v>46</v>
      </c>
      <c r="E2646" t="s">
        <v>9</v>
      </c>
      <c r="F2646" t="s">
        <v>20</v>
      </c>
      <c r="G2646" t="s">
        <v>21</v>
      </c>
      <c r="H2646" s="1">
        <v>43903</v>
      </c>
      <c r="I2646" t="str">
        <f t="shared" si="83"/>
        <v>43903</v>
      </c>
      <c r="J2646" t="str">
        <f t="shared" si="84"/>
        <v>43903NakuruMillet Grain</v>
      </c>
      <c r="K2646">
        <v>67</v>
      </c>
      <c r="L2646">
        <v>60</v>
      </c>
      <c r="M2646" t="s">
        <v>5</v>
      </c>
      <c r="N2646" t="s">
        <v>6</v>
      </c>
      <c r="O2646">
        <v>1</v>
      </c>
      <c r="P2646" s="1">
        <v>43906.476284722223</v>
      </c>
    </row>
    <row r="2647" spans="1:16" x14ac:dyDescent="0.25">
      <c r="A2647">
        <v>522201</v>
      </c>
      <c r="B2647" t="s">
        <v>0</v>
      </c>
      <c r="C2647" t="s">
        <v>35</v>
      </c>
      <c r="D2647" t="s">
        <v>11</v>
      </c>
      <c r="E2647" t="s">
        <v>13</v>
      </c>
      <c r="F2647" t="s">
        <v>13</v>
      </c>
      <c r="G2647" t="s">
        <v>26</v>
      </c>
      <c r="H2647" s="1">
        <v>43903</v>
      </c>
      <c r="I2647" t="str">
        <f t="shared" si="83"/>
        <v>43903</v>
      </c>
      <c r="J2647" t="str">
        <f t="shared" si="84"/>
        <v>43903NgoziYellow Beans</v>
      </c>
      <c r="K2647">
        <v>120</v>
      </c>
      <c r="L2647">
        <v>115</v>
      </c>
      <c r="M2647" t="s">
        <v>5</v>
      </c>
      <c r="N2647" t="s">
        <v>6</v>
      </c>
      <c r="O2647">
        <v>1</v>
      </c>
      <c r="P2647" s="1">
        <v>43906.4762962963</v>
      </c>
    </row>
    <row r="2648" spans="1:16" x14ac:dyDescent="0.25">
      <c r="A2648">
        <v>522202</v>
      </c>
      <c r="B2648" t="s">
        <v>0</v>
      </c>
      <c r="C2648" t="s">
        <v>54</v>
      </c>
      <c r="D2648" t="s">
        <v>46</v>
      </c>
      <c r="E2648" t="s">
        <v>3</v>
      </c>
      <c r="F2648" t="s">
        <v>3</v>
      </c>
      <c r="G2648" t="s">
        <v>15</v>
      </c>
      <c r="H2648" s="1">
        <v>43903</v>
      </c>
      <c r="I2648" t="str">
        <f t="shared" si="83"/>
        <v>43903</v>
      </c>
      <c r="J2648" t="str">
        <f t="shared" si="84"/>
        <v>43903NakuruGreen Peas</v>
      </c>
      <c r="K2648">
        <v>54</v>
      </c>
      <c r="L2648">
        <v>49</v>
      </c>
      <c r="M2648" t="s">
        <v>5</v>
      </c>
      <c r="N2648" t="s">
        <v>6</v>
      </c>
      <c r="O2648">
        <v>1</v>
      </c>
      <c r="P2648" s="1">
        <v>43906.4762962963</v>
      </c>
    </row>
    <row r="2649" spans="1:16" x14ac:dyDescent="0.25">
      <c r="A2649">
        <v>522203</v>
      </c>
      <c r="B2649" t="s">
        <v>0</v>
      </c>
      <c r="C2649" t="s">
        <v>34</v>
      </c>
      <c r="D2649" t="s">
        <v>1</v>
      </c>
      <c r="E2649" t="s">
        <v>13</v>
      </c>
      <c r="F2649" t="s">
        <v>13</v>
      </c>
      <c r="G2649" t="s">
        <v>26</v>
      </c>
      <c r="H2649" s="1">
        <v>43903</v>
      </c>
      <c r="I2649" t="str">
        <f t="shared" si="83"/>
        <v>43903</v>
      </c>
      <c r="J2649" t="str">
        <f t="shared" si="84"/>
        <v>43903LiraYellow Beans</v>
      </c>
      <c r="K2649">
        <v>105</v>
      </c>
      <c r="L2649">
        <v>99</v>
      </c>
      <c r="M2649" t="s">
        <v>5</v>
      </c>
      <c r="N2649" t="s">
        <v>6</v>
      </c>
      <c r="O2649">
        <v>1</v>
      </c>
      <c r="P2649" s="1">
        <v>43906.4762962963</v>
      </c>
    </row>
    <row r="2650" spans="1:16" x14ac:dyDescent="0.25">
      <c r="A2650">
        <v>522207</v>
      </c>
      <c r="B2650" t="s">
        <v>0</v>
      </c>
      <c r="C2650" t="s">
        <v>2</v>
      </c>
      <c r="D2650" t="s">
        <v>1</v>
      </c>
      <c r="E2650" t="s">
        <v>9</v>
      </c>
      <c r="F2650" t="s">
        <v>20</v>
      </c>
      <c r="G2650" t="s">
        <v>21</v>
      </c>
      <c r="H2650" s="1">
        <v>43903</v>
      </c>
      <c r="I2650" t="str">
        <f t="shared" si="83"/>
        <v>43903</v>
      </c>
      <c r="J2650" t="str">
        <f t="shared" si="84"/>
        <v>43903KampalaMillet Grain</v>
      </c>
      <c r="K2650">
        <v>50</v>
      </c>
      <c r="L2650">
        <v>41</v>
      </c>
      <c r="M2650" t="s">
        <v>5</v>
      </c>
      <c r="N2650" t="s">
        <v>6</v>
      </c>
      <c r="O2650">
        <v>1</v>
      </c>
      <c r="P2650" s="1">
        <v>43906.476319444446</v>
      </c>
    </row>
    <row r="2651" spans="1:16" x14ac:dyDescent="0.25">
      <c r="A2651">
        <v>522213</v>
      </c>
      <c r="B2651" t="s">
        <v>0</v>
      </c>
      <c r="C2651" t="s">
        <v>38</v>
      </c>
      <c r="D2651" t="s">
        <v>1</v>
      </c>
      <c r="E2651" t="s">
        <v>9</v>
      </c>
      <c r="F2651" t="s">
        <v>17</v>
      </c>
      <c r="G2651" t="s">
        <v>18</v>
      </c>
      <c r="H2651" s="1">
        <v>43903</v>
      </c>
      <c r="I2651" t="str">
        <f t="shared" si="83"/>
        <v>43903</v>
      </c>
      <c r="J2651" t="str">
        <f t="shared" si="84"/>
        <v>43903GuluRed Sorghum</v>
      </c>
      <c r="K2651">
        <v>33</v>
      </c>
      <c r="L2651">
        <v>25</v>
      </c>
      <c r="M2651" t="s">
        <v>5</v>
      </c>
      <c r="N2651" t="s">
        <v>6</v>
      </c>
      <c r="O2651">
        <v>1</v>
      </c>
      <c r="P2651" s="1">
        <v>43906.476331018515</v>
      </c>
    </row>
    <row r="2652" spans="1:16" x14ac:dyDescent="0.25">
      <c r="A2652">
        <v>522214</v>
      </c>
      <c r="B2652" t="s">
        <v>0</v>
      </c>
      <c r="C2652" t="s">
        <v>19</v>
      </c>
      <c r="D2652" t="s">
        <v>11</v>
      </c>
      <c r="E2652" t="s">
        <v>13</v>
      </c>
      <c r="F2652" t="s">
        <v>13</v>
      </c>
      <c r="G2652" t="s">
        <v>14</v>
      </c>
      <c r="H2652" s="1">
        <v>43903</v>
      </c>
      <c r="I2652" t="str">
        <f t="shared" si="83"/>
        <v>43903</v>
      </c>
      <c r="J2652" t="str">
        <f t="shared" si="84"/>
        <v>43903KoberoMixed Beans</v>
      </c>
      <c r="K2652">
        <v>66</v>
      </c>
      <c r="L2652">
        <v>60</v>
      </c>
      <c r="M2652" t="s">
        <v>5</v>
      </c>
      <c r="N2652" t="s">
        <v>6</v>
      </c>
      <c r="O2652">
        <v>1</v>
      </c>
      <c r="P2652" s="1">
        <v>43906.476331018515</v>
      </c>
    </row>
    <row r="2653" spans="1:16" x14ac:dyDescent="0.25">
      <c r="A2653">
        <v>522217</v>
      </c>
      <c r="B2653" t="s">
        <v>0</v>
      </c>
      <c r="C2653" t="s">
        <v>8</v>
      </c>
      <c r="D2653" t="s">
        <v>7</v>
      </c>
      <c r="E2653" t="s">
        <v>9</v>
      </c>
      <c r="F2653" t="s">
        <v>17</v>
      </c>
      <c r="G2653" t="s">
        <v>18</v>
      </c>
      <c r="H2653" s="1">
        <v>43903</v>
      </c>
      <c r="I2653" t="str">
        <f t="shared" si="83"/>
        <v>43903</v>
      </c>
      <c r="J2653" t="str">
        <f t="shared" si="84"/>
        <v>43903RuhengeriRed Sorghum</v>
      </c>
      <c r="K2653">
        <v>38</v>
      </c>
      <c r="L2653">
        <v>36</v>
      </c>
      <c r="M2653" t="s">
        <v>5</v>
      </c>
      <c r="N2653" t="s">
        <v>6</v>
      </c>
      <c r="O2653">
        <v>1</v>
      </c>
      <c r="P2653" s="1">
        <v>43906.476342592592</v>
      </c>
    </row>
    <row r="2654" spans="1:16" x14ac:dyDescent="0.25">
      <c r="A2654">
        <v>522218</v>
      </c>
      <c r="B2654" t="s">
        <v>0</v>
      </c>
      <c r="C2654" t="s">
        <v>25</v>
      </c>
      <c r="D2654" t="s">
        <v>1</v>
      </c>
      <c r="E2654" t="s">
        <v>22</v>
      </c>
      <c r="F2654" t="s">
        <v>23</v>
      </c>
      <c r="G2654" t="s">
        <v>24</v>
      </c>
      <c r="H2654" s="1">
        <v>43903</v>
      </c>
      <c r="I2654" t="str">
        <f t="shared" si="83"/>
        <v>43903</v>
      </c>
      <c r="J2654" t="str">
        <f t="shared" si="84"/>
        <v>43903MasindiImported Rice</v>
      </c>
      <c r="K2654">
        <v>110</v>
      </c>
      <c r="L2654">
        <v>99</v>
      </c>
      <c r="M2654" t="s">
        <v>5</v>
      </c>
      <c r="N2654" t="s">
        <v>6</v>
      </c>
      <c r="O2654">
        <v>1</v>
      </c>
      <c r="P2654" s="1">
        <v>43906.476342592592</v>
      </c>
    </row>
    <row r="2655" spans="1:16" x14ac:dyDescent="0.25">
      <c r="A2655">
        <v>522221</v>
      </c>
      <c r="B2655" t="s">
        <v>0</v>
      </c>
      <c r="C2655" t="s">
        <v>47</v>
      </c>
      <c r="D2655" t="s">
        <v>46</v>
      </c>
      <c r="E2655" t="s">
        <v>13</v>
      </c>
      <c r="F2655" t="s">
        <v>13</v>
      </c>
      <c r="G2655" t="s">
        <v>40</v>
      </c>
      <c r="H2655" s="1">
        <v>43903</v>
      </c>
      <c r="I2655" t="str">
        <f t="shared" si="83"/>
        <v>43903</v>
      </c>
      <c r="J2655" t="str">
        <f t="shared" si="84"/>
        <v>43903NairobiBlack Beans (Dolichos)</v>
      </c>
      <c r="K2655">
        <v>147</v>
      </c>
      <c r="L2655">
        <v>145</v>
      </c>
      <c r="M2655" t="s">
        <v>5</v>
      </c>
      <c r="N2655" t="s">
        <v>6</v>
      </c>
      <c r="O2655">
        <v>1</v>
      </c>
      <c r="P2655" s="1">
        <v>43906.476342592592</v>
      </c>
    </row>
    <row r="2656" spans="1:16" x14ac:dyDescent="0.25">
      <c r="A2656">
        <v>522230</v>
      </c>
      <c r="B2656" t="s">
        <v>0</v>
      </c>
      <c r="C2656" t="s">
        <v>35</v>
      </c>
      <c r="D2656" t="s">
        <v>11</v>
      </c>
      <c r="E2656" t="s">
        <v>9</v>
      </c>
      <c r="F2656" t="s">
        <v>20</v>
      </c>
      <c r="G2656" t="s">
        <v>21</v>
      </c>
      <c r="H2656" s="1">
        <v>43903</v>
      </c>
      <c r="I2656" t="str">
        <f t="shared" si="83"/>
        <v>43903</v>
      </c>
      <c r="J2656" t="str">
        <f t="shared" si="84"/>
        <v>43903NgoziMillet Grain</v>
      </c>
      <c r="K2656">
        <v>77</v>
      </c>
      <c r="L2656">
        <v>74</v>
      </c>
      <c r="M2656" t="s">
        <v>5</v>
      </c>
      <c r="N2656" t="s">
        <v>6</v>
      </c>
      <c r="O2656">
        <v>1</v>
      </c>
      <c r="P2656" s="1">
        <v>43906.476365740738</v>
      </c>
    </row>
    <row r="2657" spans="1:16" x14ac:dyDescent="0.25">
      <c r="A2657">
        <v>522233</v>
      </c>
      <c r="B2657" t="s">
        <v>0</v>
      </c>
      <c r="C2657" t="s">
        <v>34</v>
      </c>
      <c r="D2657" t="s">
        <v>1</v>
      </c>
      <c r="E2657" t="s">
        <v>13</v>
      </c>
      <c r="F2657" t="s">
        <v>13</v>
      </c>
      <c r="G2657" t="s">
        <v>28</v>
      </c>
      <c r="H2657" s="1">
        <v>43903</v>
      </c>
      <c r="I2657" t="str">
        <f t="shared" si="83"/>
        <v>43903</v>
      </c>
      <c r="J2657" t="str">
        <f t="shared" si="84"/>
        <v>43903LiraRed Beans</v>
      </c>
      <c r="K2657">
        <v>96</v>
      </c>
      <c r="L2657">
        <v>91</v>
      </c>
      <c r="M2657" t="s">
        <v>5</v>
      </c>
      <c r="N2657" t="s">
        <v>6</v>
      </c>
      <c r="O2657">
        <v>1</v>
      </c>
      <c r="P2657" s="1">
        <v>43906.476377314815</v>
      </c>
    </row>
    <row r="2658" spans="1:16" x14ac:dyDescent="0.25">
      <c r="A2658">
        <v>522236</v>
      </c>
      <c r="B2658" t="s">
        <v>0</v>
      </c>
      <c r="C2658" t="s">
        <v>42</v>
      </c>
      <c r="D2658" t="s">
        <v>41</v>
      </c>
      <c r="E2658" t="s">
        <v>29</v>
      </c>
      <c r="F2658" t="s">
        <v>30</v>
      </c>
      <c r="G2658" t="s">
        <v>31</v>
      </c>
      <c r="H2658" s="1">
        <v>43903</v>
      </c>
      <c r="I2658" t="str">
        <f t="shared" si="83"/>
        <v>43903</v>
      </c>
      <c r="J2658" t="str">
        <f t="shared" si="84"/>
        <v>43903KigomaDry Maize</v>
      </c>
      <c r="K2658">
        <v>20</v>
      </c>
      <c r="L2658">
        <v>17</v>
      </c>
      <c r="M2658" t="s">
        <v>5</v>
      </c>
      <c r="N2658" t="s">
        <v>6</v>
      </c>
      <c r="O2658">
        <v>1</v>
      </c>
      <c r="P2658" s="1">
        <v>43906.476388888892</v>
      </c>
    </row>
    <row r="2659" spans="1:16" x14ac:dyDescent="0.25">
      <c r="A2659">
        <v>522237</v>
      </c>
      <c r="B2659" t="s">
        <v>0</v>
      </c>
      <c r="C2659" t="s">
        <v>12</v>
      </c>
      <c r="D2659" t="s">
        <v>11</v>
      </c>
      <c r="E2659" t="s">
        <v>3</v>
      </c>
      <c r="F2659" t="s">
        <v>3</v>
      </c>
      <c r="G2659" t="s">
        <v>15</v>
      </c>
      <c r="H2659" s="1">
        <v>43903</v>
      </c>
      <c r="I2659" t="str">
        <f t="shared" si="83"/>
        <v>43903</v>
      </c>
      <c r="J2659" t="str">
        <f t="shared" si="84"/>
        <v>43903GitegaGreen Peas</v>
      </c>
      <c r="K2659">
        <v>175</v>
      </c>
      <c r="L2659">
        <v>164</v>
      </c>
      <c r="M2659" t="s">
        <v>5</v>
      </c>
      <c r="N2659" t="s">
        <v>6</v>
      </c>
      <c r="O2659">
        <v>1</v>
      </c>
      <c r="P2659" s="1">
        <v>43906.476388888892</v>
      </c>
    </row>
    <row r="2660" spans="1:16" x14ac:dyDescent="0.25">
      <c r="A2660">
        <v>522241</v>
      </c>
      <c r="B2660" t="s">
        <v>0</v>
      </c>
      <c r="C2660" t="s">
        <v>8</v>
      </c>
      <c r="D2660" t="s">
        <v>7</v>
      </c>
      <c r="E2660" t="s">
        <v>9</v>
      </c>
      <c r="F2660" t="s">
        <v>10</v>
      </c>
      <c r="G2660" t="s">
        <v>10</v>
      </c>
      <c r="H2660" s="1">
        <v>43903</v>
      </c>
      <c r="I2660" t="str">
        <f t="shared" si="83"/>
        <v>43903</v>
      </c>
      <c r="J2660" t="str">
        <f t="shared" si="84"/>
        <v>43903RuhengeriWheat</v>
      </c>
      <c r="K2660">
        <v>71</v>
      </c>
      <c r="L2660">
        <v>65</v>
      </c>
      <c r="M2660" t="s">
        <v>5</v>
      </c>
      <c r="N2660" t="s">
        <v>6</v>
      </c>
      <c r="O2660">
        <v>1</v>
      </c>
      <c r="P2660" s="1">
        <v>43906.476400462961</v>
      </c>
    </row>
    <row r="2661" spans="1:16" x14ac:dyDescent="0.25">
      <c r="A2661">
        <v>522246</v>
      </c>
      <c r="B2661" t="s">
        <v>0</v>
      </c>
      <c r="C2661" t="s">
        <v>8</v>
      </c>
      <c r="D2661" t="s">
        <v>7</v>
      </c>
      <c r="E2661" t="s">
        <v>3</v>
      </c>
      <c r="F2661" t="s">
        <v>3</v>
      </c>
      <c r="G2661" t="s">
        <v>15</v>
      </c>
      <c r="H2661" s="1">
        <v>43903</v>
      </c>
      <c r="I2661" t="str">
        <f t="shared" si="83"/>
        <v>43903</v>
      </c>
      <c r="J2661" t="str">
        <f t="shared" si="84"/>
        <v>43903RuhengeriGreen Peas</v>
      </c>
      <c r="K2661">
        <v>109</v>
      </c>
      <c r="L2661">
        <v>87</v>
      </c>
      <c r="M2661" t="s">
        <v>5</v>
      </c>
      <c r="N2661" t="s">
        <v>6</v>
      </c>
      <c r="O2661">
        <v>1</v>
      </c>
      <c r="P2661" s="1">
        <v>43906.476412037038</v>
      </c>
    </row>
    <row r="2662" spans="1:16" x14ac:dyDescent="0.25">
      <c r="A2662">
        <v>522247</v>
      </c>
      <c r="B2662" t="s">
        <v>0</v>
      </c>
      <c r="C2662" t="s">
        <v>36</v>
      </c>
      <c r="D2662" t="s">
        <v>7</v>
      </c>
      <c r="E2662" t="s">
        <v>13</v>
      </c>
      <c r="F2662" t="s">
        <v>13</v>
      </c>
      <c r="G2662" t="s">
        <v>14</v>
      </c>
      <c r="H2662" s="1">
        <v>43903</v>
      </c>
      <c r="I2662" t="str">
        <f t="shared" si="83"/>
        <v>43903</v>
      </c>
      <c r="J2662" t="str">
        <f t="shared" si="84"/>
        <v>43903KimironkoMixed Beans</v>
      </c>
      <c r="K2662">
        <v>58</v>
      </c>
      <c r="L2662">
        <v>53</v>
      </c>
      <c r="M2662" t="s">
        <v>5</v>
      </c>
      <c r="N2662" t="s">
        <v>6</v>
      </c>
      <c r="O2662">
        <v>1</v>
      </c>
      <c r="P2662" s="1">
        <v>43906.476412037038</v>
      </c>
    </row>
    <row r="2663" spans="1:16" x14ac:dyDescent="0.25">
      <c r="A2663">
        <v>522249</v>
      </c>
      <c r="B2663" t="s">
        <v>0</v>
      </c>
      <c r="C2663" t="s">
        <v>8</v>
      </c>
      <c r="D2663" t="s">
        <v>7</v>
      </c>
      <c r="E2663" t="s">
        <v>13</v>
      </c>
      <c r="F2663" t="s">
        <v>13</v>
      </c>
      <c r="G2663" t="s">
        <v>28</v>
      </c>
      <c r="H2663" s="1">
        <v>43903</v>
      </c>
      <c r="I2663" t="str">
        <f t="shared" si="83"/>
        <v>43903</v>
      </c>
      <c r="J2663" t="str">
        <f t="shared" si="84"/>
        <v>43903RuhengeriRed Beans</v>
      </c>
      <c r="K2663">
        <v>82</v>
      </c>
      <c r="L2663">
        <v>76</v>
      </c>
      <c r="M2663" t="s">
        <v>5</v>
      </c>
      <c r="N2663" t="s">
        <v>6</v>
      </c>
      <c r="O2663">
        <v>1</v>
      </c>
      <c r="P2663" s="1">
        <v>43906.476412037038</v>
      </c>
    </row>
    <row r="2664" spans="1:16" x14ac:dyDescent="0.25">
      <c r="A2664">
        <v>522255</v>
      </c>
      <c r="B2664" t="s">
        <v>0</v>
      </c>
      <c r="C2664" t="s">
        <v>8</v>
      </c>
      <c r="D2664" t="s">
        <v>7</v>
      </c>
      <c r="E2664" t="s">
        <v>13</v>
      </c>
      <c r="F2664" t="s">
        <v>13</v>
      </c>
      <c r="G2664" t="s">
        <v>14</v>
      </c>
      <c r="H2664" s="1">
        <v>43903</v>
      </c>
      <c r="I2664" t="str">
        <f t="shared" si="83"/>
        <v>43903</v>
      </c>
      <c r="J2664" t="str">
        <f t="shared" si="84"/>
        <v>43903RuhengeriMixed Beans</v>
      </c>
      <c r="K2664">
        <v>58</v>
      </c>
      <c r="L2664">
        <v>54</v>
      </c>
      <c r="M2664" t="s">
        <v>5</v>
      </c>
      <c r="N2664" t="s">
        <v>6</v>
      </c>
      <c r="O2664">
        <v>1</v>
      </c>
      <c r="P2664" s="1">
        <v>43906.476435185185</v>
      </c>
    </row>
    <row r="2665" spans="1:16" x14ac:dyDescent="0.25">
      <c r="A2665">
        <v>522260</v>
      </c>
      <c r="B2665" t="s">
        <v>0</v>
      </c>
      <c r="C2665" t="s">
        <v>16</v>
      </c>
      <c r="D2665" t="s">
        <v>7</v>
      </c>
      <c r="E2665" t="s">
        <v>3</v>
      </c>
      <c r="F2665" t="s">
        <v>3</v>
      </c>
      <c r="G2665" t="s">
        <v>15</v>
      </c>
      <c r="H2665" s="1">
        <v>43903</v>
      </c>
      <c r="I2665" t="str">
        <f t="shared" si="83"/>
        <v>43903</v>
      </c>
      <c r="J2665" t="str">
        <f t="shared" si="84"/>
        <v>43903GicumbiGreen Peas</v>
      </c>
      <c r="K2665">
        <v>109</v>
      </c>
      <c r="L2665">
        <v>98</v>
      </c>
      <c r="M2665" t="s">
        <v>5</v>
      </c>
      <c r="N2665" t="s">
        <v>6</v>
      </c>
      <c r="O2665">
        <v>1</v>
      </c>
      <c r="P2665" s="1">
        <v>43906.476458333331</v>
      </c>
    </row>
    <row r="2666" spans="1:16" x14ac:dyDescent="0.25">
      <c r="A2666">
        <v>522269</v>
      </c>
      <c r="B2666" t="s">
        <v>0</v>
      </c>
      <c r="C2666" t="s">
        <v>33</v>
      </c>
      <c r="D2666" t="s">
        <v>1</v>
      </c>
      <c r="E2666" t="s">
        <v>13</v>
      </c>
      <c r="F2666" t="s">
        <v>13</v>
      </c>
      <c r="G2666" t="s">
        <v>28</v>
      </c>
      <c r="H2666" s="1">
        <v>43903</v>
      </c>
      <c r="I2666" t="str">
        <f t="shared" si="83"/>
        <v>43903</v>
      </c>
      <c r="J2666" t="str">
        <f t="shared" si="84"/>
        <v>43903KabaleRed Beans</v>
      </c>
      <c r="K2666">
        <v>96</v>
      </c>
      <c r="L2666">
        <v>88</v>
      </c>
      <c r="M2666" t="s">
        <v>5</v>
      </c>
      <c r="N2666" t="s">
        <v>6</v>
      </c>
      <c r="O2666">
        <v>1</v>
      </c>
      <c r="P2666" s="1">
        <v>43906.476493055554</v>
      </c>
    </row>
    <row r="2667" spans="1:16" x14ac:dyDescent="0.25">
      <c r="A2667">
        <v>522270</v>
      </c>
      <c r="B2667" t="s">
        <v>0</v>
      </c>
      <c r="C2667" t="s">
        <v>32</v>
      </c>
      <c r="D2667" t="s">
        <v>1</v>
      </c>
      <c r="E2667" t="s">
        <v>13</v>
      </c>
      <c r="F2667" t="s">
        <v>13</v>
      </c>
      <c r="G2667" t="s">
        <v>26</v>
      </c>
      <c r="H2667" s="1">
        <v>43903</v>
      </c>
      <c r="I2667" t="str">
        <f t="shared" si="83"/>
        <v>43903</v>
      </c>
      <c r="J2667" t="str">
        <f t="shared" si="84"/>
        <v>43903KapchorwaYellow Beans</v>
      </c>
      <c r="K2667">
        <v>105</v>
      </c>
      <c r="L2667">
        <v>99</v>
      </c>
      <c r="M2667" t="s">
        <v>5</v>
      </c>
      <c r="N2667" t="s">
        <v>6</v>
      </c>
      <c r="O2667">
        <v>1</v>
      </c>
      <c r="P2667" s="1">
        <v>43906.476504629631</v>
      </c>
    </row>
    <row r="2668" spans="1:16" x14ac:dyDescent="0.25">
      <c r="A2668">
        <v>522277</v>
      </c>
      <c r="B2668" t="s">
        <v>0</v>
      </c>
      <c r="C2668" t="s">
        <v>53</v>
      </c>
      <c r="D2668" t="s">
        <v>46</v>
      </c>
      <c r="E2668" t="s">
        <v>3</v>
      </c>
      <c r="F2668" t="s">
        <v>3</v>
      </c>
      <c r="G2668" t="s">
        <v>4</v>
      </c>
      <c r="H2668" s="1">
        <v>43903</v>
      </c>
      <c r="I2668" t="str">
        <f t="shared" si="83"/>
        <v>43903</v>
      </c>
      <c r="J2668" t="str">
        <f t="shared" si="84"/>
        <v>43903MombasaCowpeas</v>
      </c>
      <c r="K2668">
        <v>40</v>
      </c>
      <c r="L2668">
        <v>38</v>
      </c>
      <c r="M2668" t="s">
        <v>5</v>
      </c>
      <c r="N2668" t="s">
        <v>6</v>
      </c>
      <c r="O2668">
        <v>1</v>
      </c>
      <c r="P2668" s="1">
        <v>43906.476539351854</v>
      </c>
    </row>
    <row r="2669" spans="1:16" x14ac:dyDescent="0.25">
      <c r="A2669">
        <v>522278</v>
      </c>
      <c r="B2669" t="s">
        <v>0</v>
      </c>
      <c r="C2669" t="s">
        <v>52</v>
      </c>
      <c r="D2669" t="s">
        <v>46</v>
      </c>
      <c r="E2669" t="s">
        <v>13</v>
      </c>
      <c r="F2669" t="s">
        <v>13</v>
      </c>
      <c r="G2669" t="s">
        <v>37</v>
      </c>
      <c r="H2669" s="1">
        <v>43903</v>
      </c>
      <c r="I2669" t="str">
        <f t="shared" si="83"/>
        <v>43903</v>
      </c>
      <c r="J2669" t="str">
        <f t="shared" si="84"/>
        <v>43903EldoretGreen Gram</v>
      </c>
      <c r="K2669">
        <v>146</v>
      </c>
      <c r="L2669">
        <v>139</v>
      </c>
      <c r="M2669" t="s">
        <v>5</v>
      </c>
      <c r="N2669" t="s">
        <v>6</v>
      </c>
      <c r="O2669">
        <v>1</v>
      </c>
      <c r="P2669" s="1">
        <v>43906.476539351854</v>
      </c>
    </row>
    <row r="2670" spans="1:16" x14ac:dyDescent="0.25">
      <c r="A2670">
        <v>522282</v>
      </c>
      <c r="B2670" t="s">
        <v>0</v>
      </c>
      <c r="C2670" t="s">
        <v>53</v>
      </c>
      <c r="D2670" t="s">
        <v>46</v>
      </c>
      <c r="E2670" t="s">
        <v>49</v>
      </c>
      <c r="F2670" t="s">
        <v>50</v>
      </c>
      <c r="G2670" t="s">
        <v>51</v>
      </c>
      <c r="H2670" s="1">
        <v>43903</v>
      </c>
      <c r="I2670" t="str">
        <f t="shared" si="83"/>
        <v>43903</v>
      </c>
      <c r="J2670" t="str">
        <f t="shared" si="84"/>
        <v>43903MombasaGround Nuts</v>
      </c>
      <c r="K2670">
        <v>138</v>
      </c>
      <c r="L2670">
        <v>135</v>
      </c>
      <c r="M2670" t="s">
        <v>5</v>
      </c>
      <c r="N2670" t="s">
        <v>6</v>
      </c>
      <c r="O2670">
        <v>1</v>
      </c>
      <c r="P2670" s="1">
        <v>43906.4765625</v>
      </c>
    </row>
    <row r="2671" spans="1:16" x14ac:dyDescent="0.25">
      <c r="A2671">
        <v>522288</v>
      </c>
      <c r="B2671" t="s">
        <v>0</v>
      </c>
      <c r="C2671" t="s">
        <v>36</v>
      </c>
      <c r="D2671" t="s">
        <v>7</v>
      </c>
      <c r="E2671" t="s">
        <v>9</v>
      </c>
      <c r="F2671" t="s">
        <v>17</v>
      </c>
      <c r="G2671" t="s">
        <v>18</v>
      </c>
      <c r="H2671" s="1">
        <v>43903</v>
      </c>
      <c r="I2671" t="str">
        <f t="shared" si="83"/>
        <v>43903</v>
      </c>
      <c r="J2671" t="str">
        <f t="shared" si="84"/>
        <v>43903KimironkoRed Sorghum</v>
      </c>
      <c r="K2671">
        <v>42</v>
      </c>
      <c r="L2671">
        <v>39</v>
      </c>
      <c r="M2671" t="s">
        <v>5</v>
      </c>
      <c r="N2671" t="s">
        <v>6</v>
      </c>
      <c r="O2671">
        <v>1</v>
      </c>
      <c r="P2671" s="1">
        <v>43906.476620370369</v>
      </c>
    </row>
    <row r="2672" spans="1:16" x14ac:dyDescent="0.25">
      <c r="A2672">
        <v>522294</v>
      </c>
      <c r="B2672" t="s">
        <v>0</v>
      </c>
      <c r="C2672" t="s">
        <v>42</v>
      </c>
      <c r="D2672" t="s">
        <v>41</v>
      </c>
      <c r="E2672" t="s">
        <v>13</v>
      </c>
      <c r="F2672" t="s">
        <v>13</v>
      </c>
      <c r="G2672" t="s">
        <v>26</v>
      </c>
      <c r="H2672" s="1">
        <v>43903</v>
      </c>
      <c r="I2672" t="str">
        <f t="shared" si="83"/>
        <v>43903</v>
      </c>
      <c r="J2672" t="str">
        <f t="shared" si="84"/>
        <v>43903KigomaYellow Beans</v>
      </c>
      <c r="K2672">
        <v>102</v>
      </c>
      <c r="L2672">
        <v>88</v>
      </c>
      <c r="M2672" t="s">
        <v>5</v>
      </c>
      <c r="N2672" t="s">
        <v>6</v>
      </c>
      <c r="O2672">
        <v>1</v>
      </c>
      <c r="P2672" s="1">
        <v>43906.476643518516</v>
      </c>
    </row>
    <row r="2673" spans="1:16" x14ac:dyDescent="0.25">
      <c r="A2673">
        <v>522296</v>
      </c>
      <c r="B2673" t="s">
        <v>0</v>
      </c>
      <c r="C2673" t="s">
        <v>54</v>
      </c>
      <c r="D2673" t="s">
        <v>46</v>
      </c>
      <c r="E2673" t="s">
        <v>49</v>
      </c>
      <c r="F2673" t="s">
        <v>50</v>
      </c>
      <c r="G2673" t="s">
        <v>51</v>
      </c>
      <c r="H2673" s="1">
        <v>43903</v>
      </c>
      <c r="I2673" t="str">
        <f t="shared" si="83"/>
        <v>43903</v>
      </c>
      <c r="J2673" t="str">
        <f t="shared" si="84"/>
        <v>43903NakuruGround Nuts</v>
      </c>
      <c r="K2673">
        <v>139</v>
      </c>
      <c r="L2673">
        <v>135</v>
      </c>
      <c r="M2673" t="s">
        <v>5</v>
      </c>
      <c r="N2673" t="s">
        <v>6</v>
      </c>
      <c r="O2673">
        <v>1</v>
      </c>
      <c r="P2673" s="1">
        <v>43906.476655092592</v>
      </c>
    </row>
    <row r="2674" spans="1:16" x14ac:dyDescent="0.25">
      <c r="A2674">
        <v>522302</v>
      </c>
      <c r="B2674" t="s">
        <v>0</v>
      </c>
      <c r="C2674" t="s">
        <v>54</v>
      </c>
      <c r="D2674" t="s">
        <v>46</v>
      </c>
      <c r="E2674" t="s">
        <v>9</v>
      </c>
      <c r="F2674" t="s">
        <v>17</v>
      </c>
      <c r="G2674" t="s">
        <v>18</v>
      </c>
      <c r="H2674" s="1">
        <v>43903</v>
      </c>
      <c r="I2674" t="str">
        <f t="shared" si="83"/>
        <v>43903</v>
      </c>
      <c r="J2674" t="str">
        <f t="shared" si="84"/>
        <v>43903NakuruRed Sorghum</v>
      </c>
      <c r="K2674">
        <v>36</v>
      </c>
      <c r="L2674">
        <v>30</v>
      </c>
      <c r="M2674" t="s">
        <v>5</v>
      </c>
      <c r="N2674" t="s">
        <v>6</v>
      </c>
      <c r="O2674">
        <v>1</v>
      </c>
      <c r="P2674" s="1">
        <v>43906.476701388892</v>
      </c>
    </row>
    <row r="2675" spans="1:16" x14ac:dyDescent="0.25">
      <c r="A2675">
        <v>522304</v>
      </c>
      <c r="B2675" t="s">
        <v>0</v>
      </c>
      <c r="C2675" t="s">
        <v>34</v>
      </c>
      <c r="D2675" t="s">
        <v>1</v>
      </c>
      <c r="E2675" t="s">
        <v>13</v>
      </c>
      <c r="F2675" t="s">
        <v>13</v>
      </c>
      <c r="G2675" t="s">
        <v>14</v>
      </c>
      <c r="H2675" s="1">
        <v>43903</v>
      </c>
      <c r="I2675" t="str">
        <f t="shared" si="83"/>
        <v>43903</v>
      </c>
      <c r="J2675" t="str">
        <f t="shared" si="84"/>
        <v>43903LiraMixed Beans</v>
      </c>
      <c r="K2675">
        <v>83</v>
      </c>
      <c r="L2675">
        <v>77</v>
      </c>
      <c r="M2675" t="s">
        <v>5</v>
      </c>
      <c r="N2675" t="s">
        <v>6</v>
      </c>
      <c r="O2675">
        <v>1</v>
      </c>
      <c r="P2675" s="1">
        <v>43906.476712962962</v>
      </c>
    </row>
    <row r="2676" spans="1:16" x14ac:dyDescent="0.25">
      <c r="A2676">
        <v>522308</v>
      </c>
      <c r="B2676" t="s">
        <v>0</v>
      </c>
      <c r="C2676" t="s">
        <v>36</v>
      </c>
      <c r="D2676" t="s">
        <v>7</v>
      </c>
      <c r="E2676" t="s">
        <v>13</v>
      </c>
      <c r="F2676" t="s">
        <v>13</v>
      </c>
      <c r="G2676" t="s">
        <v>26</v>
      </c>
      <c r="H2676" s="1">
        <v>43903</v>
      </c>
      <c r="I2676" t="str">
        <f t="shared" si="83"/>
        <v>43903</v>
      </c>
      <c r="J2676" t="str">
        <f t="shared" si="84"/>
        <v>43903KimironkoYellow Beans</v>
      </c>
      <c r="K2676">
        <v>88</v>
      </c>
      <c r="L2676">
        <v>83</v>
      </c>
      <c r="M2676" t="s">
        <v>5</v>
      </c>
      <c r="N2676" t="s">
        <v>6</v>
      </c>
      <c r="O2676">
        <v>1</v>
      </c>
      <c r="P2676" s="1">
        <v>43906.476724537039</v>
      </c>
    </row>
    <row r="2677" spans="1:16" x14ac:dyDescent="0.25">
      <c r="A2677">
        <v>522309</v>
      </c>
      <c r="B2677" t="s">
        <v>0</v>
      </c>
      <c r="C2677" t="s">
        <v>19</v>
      </c>
      <c r="D2677" t="s">
        <v>11</v>
      </c>
      <c r="E2677" t="s">
        <v>22</v>
      </c>
      <c r="F2677" t="s">
        <v>23</v>
      </c>
      <c r="G2677" t="s">
        <v>24</v>
      </c>
      <c r="H2677" s="1">
        <v>43903</v>
      </c>
      <c r="I2677" t="str">
        <f t="shared" si="83"/>
        <v>43903</v>
      </c>
      <c r="J2677" t="str">
        <f t="shared" si="84"/>
        <v>43903KoberoImported Rice</v>
      </c>
      <c r="K2677">
        <v>142</v>
      </c>
      <c r="L2677">
        <v>137</v>
      </c>
      <c r="M2677" t="s">
        <v>5</v>
      </c>
      <c r="N2677" t="s">
        <v>6</v>
      </c>
      <c r="O2677">
        <v>1</v>
      </c>
      <c r="P2677" s="1">
        <v>43906.476724537039</v>
      </c>
    </row>
    <row r="2678" spans="1:16" x14ac:dyDescent="0.25">
      <c r="A2678">
        <v>522312</v>
      </c>
      <c r="B2678" t="s">
        <v>0</v>
      </c>
      <c r="C2678" t="s">
        <v>27</v>
      </c>
      <c r="D2678" t="s">
        <v>11</v>
      </c>
      <c r="E2678" t="s">
        <v>22</v>
      </c>
      <c r="F2678" t="s">
        <v>23</v>
      </c>
      <c r="G2678" t="s">
        <v>23</v>
      </c>
      <c r="H2678" s="1">
        <v>43903</v>
      </c>
      <c r="I2678" t="str">
        <f t="shared" si="83"/>
        <v>43903</v>
      </c>
      <c r="J2678" t="str">
        <f t="shared" si="84"/>
        <v>43903BujumburaRice</v>
      </c>
      <c r="K2678">
        <v>109</v>
      </c>
      <c r="L2678">
        <v>104</v>
      </c>
      <c r="M2678" t="s">
        <v>5</v>
      </c>
      <c r="N2678" t="s">
        <v>6</v>
      </c>
      <c r="O2678">
        <v>1</v>
      </c>
      <c r="P2678" s="1">
        <v>43906.476724537039</v>
      </c>
    </row>
    <row r="2679" spans="1:16" x14ac:dyDescent="0.25">
      <c r="A2679">
        <v>522313</v>
      </c>
      <c r="B2679" t="s">
        <v>0</v>
      </c>
      <c r="C2679" t="s">
        <v>16</v>
      </c>
      <c r="D2679" t="s">
        <v>7</v>
      </c>
      <c r="E2679" t="s">
        <v>22</v>
      </c>
      <c r="F2679" t="s">
        <v>23</v>
      </c>
      <c r="G2679" t="s">
        <v>23</v>
      </c>
      <c r="H2679" s="1">
        <v>43903</v>
      </c>
      <c r="I2679" t="str">
        <f t="shared" si="83"/>
        <v>43903</v>
      </c>
      <c r="J2679" t="str">
        <f t="shared" si="84"/>
        <v>43903GicumbiRice</v>
      </c>
      <c r="K2679">
        <v>94</v>
      </c>
      <c r="L2679">
        <v>88</v>
      </c>
      <c r="M2679" t="s">
        <v>5</v>
      </c>
      <c r="N2679" t="s">
        <v>6</v>
      </c>
      <c r="O2679">
        <v>1</v>
      </c>
      <c r="P2679" s="1">
        <v>43906.476736111108</v>
      </c>
    </row>
    <row r="2680" spans="1:16" x14ac:dyDescent="0.25">
      <c r="A2680">
        <v>522315</v>
      </c>
      <c r="B2680" t="s">
        <v>0</v>
      </c>
      <c r="C2680" t="s">
        <v>33</v>
      </c>
      <c r="D2680" t="s">
        <v>1</v>
      </c>
      <c r="E2680" t="s">
        <v>3</v>
      </c>
      <c r="F2680" t="s">
        <v>3</v>
      </c>
      <c r="G2680" t="s">
        <v>4</v>
      </c>
      <c r="H2680" s="1">
        <v>43903</v>
      </c>
      <c r="I2680" t="str">
        <f t="shared" si="83"/>
        <v>43903</v>
      </c>
      <c r="J2680" t="str">
        <f t="shared" si="84"/>
        <v>43903KabaleCowpeas</v>
      </c>
      <c r="K2680">
        <v>138</v>
      </c>
      <c r="L2680">
        <v>96</v>
      </c>
      <c r="M2680" t="s">
        <v>5</v>
      </c>
      <c r="N2680" t="s">
        <v>6</v>
      </c>
      <c r="O2680">
        <v>1</v>
      </c>
      <c r="P2680" s="1">
        <v>43906.476736111108</v>
      </c>
    </row>
    <row r="2681" spans="1:16" x14ac:dyDescent="0.25">
      <c r="A2681">
        <v>522316</v>
      </c>
      <c r="B2681" t="s">
        <v>0</v>
      </c>
      <c r="C2681" t="s">
        <v>2</v>
      </c>
      <c r="D2681" t="s">
        <v>1</v>
      </c>
      <c r="E2681" t="s">
        <v>3</v>
      </c>
      <c r="F2681" t="s">
        <v>3</v>
      </c>
      <c r="G2681" t="s">
        <v>15</v>
      </c>
      <c r="H2681" s="1">
        <v>43903</v>
      </c>
      <c r="I2681" t="str">
        <f t="shared" si="83"/>
        <v>43903</v>
      </c>
      <c r="J2681" t="str">
        <f t="shared" si="84"/>
        <v>43903KampalaGreen Peas</v>
      </c>
      <c r="K2681">
        <v>165</v>
      </c>
      <c r="L2681">
        <v>110</v>
      </c>
      <c r="M2681" t="s">
        <v>5</v>
      </c>
      <c r="N2681" t="s">
        <v>6</v>
      </c>
      <c r="O2681">
        <v>1</v>
      </c>
      <c r="P2681" s="1">
        <v>43906.476736111108</v>
      </c>
    </row>
    <row r="2682" spans="1:16" x14ac:dyDescent="0.25">
      <c r="A2682">
        <v>522318</v>
      </c>
      <c r="B2682" t="s">
        <v>0</v>
      </c>
      <c r="C2682" t="s">
        <v>44</v>
      </c>
      <c r="D2682" t="s">
        <v>41</v>
      </c>
      <c r="E2682" t="s">
        <v>22</v>
      </c>
      <c r="F2682" t="s">
        <v>23</v>
      </c>
      <c r="G2682" t="s">
        <v>24</v>
      </c>
      <c r="H2682" s="1">
        <v>43903</v>
      </c>
      <c r="I2682" t="str">
        <f t="shared" si="83"/>
        <v>43903</v>
      </c>
      <c r="J2682" t="str">
        <f t="shared" si="84"/>
        <v>43903ArushaImported Rice</v>
      </c>
      <c r="K2682">
        <v>115</v>
      </c>
      <c r="L2682">
        <v>97</v>
      </c>
      <c r="M2682" t="s">
        <v>5</v>
      </c>
      <c r="N2682" t="s">
        <v>6</v>
      </c>
      <c r="O2682">
        <v>1</v>
      </c>
      <c r="P2682" s="1">
        <v>43906.476747685185</v>
      </c>
    </row>
    <row r="2683" spans="1:16" x14ac:dyDescent="0.25">
      <c r="A2683">
        <v>522321</v>
      </c>
      <c r="B2683" t="s">
        <v>0</v>
      </c>
      <c r="C2683" t="s">
        <v>52</v>
      </c>
      <c r="D2683" t="s">
        <v>46</v>
      </c>
      <c r="E2683" t="s">
        <v>13</v>
      </c>
      <c r="F2683" t="s">
        <v>13</v>
      </c>
      <c r="G2683" t="s">
        <v>40</v>
      </c>
      <c r="H2683" s="1">
        <v>43903</v>
      </c>
      <c r="I2683" t="str">
        <f t="shared" si="83"/>
        <v>43903</v>
      </c>
      <c r="J2683" t="str">
        <f t="shared" si="84"/>
        <v>43903EldoretBlack Beans (Dolichos)</v>
      </c>
      <c r="K2683">
        <v>134</v>
      </c>
      <c r="L2683">
        <v>129</v>
      </c>
      <c r="M2683" t="s">
        <v>5</v>
      </c>
      <c r="N2683" t="s">
        <v>6</v>
      </c>
      <c r="O2683">
        <v>1</v>
      </c>
      <c r="P2683" s="1">
        <v>43906.476747685185</v>
      </c>
    </row>
    <row r="2684" spans="1:16" x14ac:dyDescent="0.25">
      <c r="A2684">
        <v>522323</v>
      </c>
      <c r="B2684" t="s">
        <v>0</v>
      </c>
      <c r="C2684" t="s">
        <v>2</v>
      </c>
      <c r="D2684" t="s">
        <v>1</v>
      </c>
      <c r="E2684" t="s">
        <v>13</v>
      </c>
      <c r="F2684" t="s">
        <v>13</v>
      </c>
      <c r="G2684" t="s">
        <v>14</v>
      </c>
      <c r="H2684" s="1">
        <v>43903</v>
      </c>
      <c r="I2684" t="str">
        <f t="shared" si="83"/>
        <v>43903</v>
      </c>
      <c r="J2684" t="str">
        <f t="shared" si="84"/>
        <v>43903KampalaMixed Beans</v>
      </c>
      <c r="K2684">
        <v>96</v>
      </c>
      <c r="L2684">
        <v>91</v>
      </c>
      <c r="M2684" t="s">
        <v>5</v>
      </c>
      <c r="N2684" t="s">
        <v>6</v>
      </c>
      <c r="O2684">
        <v>1</v>
      </c>
      <c r="P2684" s="1">
        <v>43906.476759259262</v>
      </c>
    </row>
    <row r="2685" spans="1:16" x14ac:dyDescent="0.25">
      <c r="A2685">
        <v>522328</v>
      </c>
      <c r="B2685" t="s">
        <v>0</v>
      </c>
      <c r="C2685" t="s">
        <v>38</v>
      </c>
      <c r="D2685" t="s">
        <v>1</v>
      </c>
      <c r="E2685" t="s">
        <v>13</v>
      </c>
      <c r="F2685" t="s">
        <v>13</v>
      </c>
      <c r="G2685" t="s">
        <v>26</v>
      </c>
      <c r="H2685" s="1">
        <v>43903</v>
      </c>
      <c r="I2685" t="str">
        <f t="shared" si="83"/>
        <v>43903</v>
      </c>
      <c r="J2685" t="str">
        <f t="shared" si="84"/>
        <v>43903GuluYellow Beans</v>
      </c>
      <c r="K2685">
        <v>105</v>
      </c>
      <c r="L2685">
        <v>99</v>
      </c>
      <c r="M2685" t="s">
        <v>5</v>
      </c>
      <c r="N2685" t="s">
        <v>6</v>
      </c>
      <c r="O2685">
        <v>1</v>
      </c>
      <c r="P2685" s="1">
        <v>43906.476770833331</v>
      </c>
    </row>
    <row r="2686" spans="1:16" x14ac:dyDescent="0.25">
      <c r="A2686">
        <v>522331</v>
      </c>
      <c r="B2686" t="s">
        <v>0</v>
      </c>
      <c r="C2686" t="s">
        <v>25</v>
      </c>
      <c r="D2686" t="s">
        <v>1</v>
      </c>
      <c r="E2686" t="s">
        <v>13</v>
      </c>
      <c r="F2686" t="s">
        <v>13</v>
      </c>
      <c r="G2686" t="s">
        <v>37</v>
      </c>
      <c r="H2686" s="1">
        <v>43903</v>
      </c>
      <c r="I2686" t="str">
        <f t="shared" si="83"/>
        <v>43903</v>
      </c>
      <c r="J2686" t="str">
        <f t="shared" si="84"/>
        <v>43903MasindiGreen Gram</v>
      </c>
      <c r="K2686">
        <v>91</v>
      </c>
      <c r="L2686">
        <v>83</v>
      </c>
      <c r="M2686" t="s">
        <v>5</v>
      </c>
      <c r="N2686" t="s">
        <v>6</v>
      </c>
      <c r="O2686">
        <v>1</v>
      </c>
      <c r="P2686" s="1">
        <v>43906.476782407408</v>
      </c>
    </row>
    <row r="2687" spans="1:16" x14ac:dyDescent="0.25">
      <c r="A2687">
        <v>522332</v>
      </c>
      <c r="B2687" t="s">
        <v>0</v>
      </c>
      <c r="C2687" t="s">
        <v>25</v>
      </c>
      <c r="D2687" t="s">
        <v>1</v>
      </c>
      <c r="E2687" t="s">
        <v>13</v>
      </c>
      <c r="F2687" t="s">
        <v>13</v>
      </c>
      <c r="G2687" t="s">
        <v>14</v>
      </c>
      <c r="H2687" s="1">
        <v>43903</v>
      </c>
      <c r="I2687" t="str">
        <f t="shared" si="83"/>
        <v>43903</v>
      </c>
      <c r="J2687" t="str">
        <f t="shared" si="84"/>
        <v>43903MasindiMixed Beans</v>
      </c>
      <c r="K2687">
        <v>83</v>
      </c>
      <c r="L2687">
        <v>72</v>
      </c>
      <c r="M2687" t="s">
        <v>5</v>
      </c>
      <c r="N2687" t="s">
        <v>6</v>
      </c>
      <c r="O2687">
        <v>1</v>
      </c>
      <c r="P2687" s="1">
        <v>43906.476782407408</v>
      </c>
    </row>
    <row r="2688" spans="1:16" x14ac:dyDescent="0.25">
      <c r="A2688">
        <v>522333</v>
      </c>
      <c r="B2688" t="s">
        <v>0</v>
      </c>
      <c r="C2688" t="s">
        <v>38</v>
      </c>
      <c r="D2688" t="s">
        <v>1</v>
      </c>
      <c r="E2688" t="s">
        <v>13</v>
      </c>
      <c r="F2688" t="s">
        <v>13</v>
      </c>
      <c r="G2688" t="s">
        <v>28</v>
      </c>
      <c r="H2688" s="1">
        <v>43903</v>
      </c>
      <c r="I2688" t="str">
        <f t="shared" si="83"/>
        <v>43903</v>
      </c>
      <c r="J2688" t="str">
        <f t="shared" si="84"/>
        <v>43903GuluRed Beans</v>
      </c>
      <c r="K2688">
        <v>96</v>
      </c>
      <c r="L2688">
        <v>88</v>
      </c>
      <c r="M2688" t="s">
        <v>5</v>
      </c>
      <c r="N2688" t="s">
        <v>6</v>
      </c>
      <c r="O2688">
        <v>1</v>
      </c>
      <c r="P2688" s="1">
        <v>43906.476782407408</v>
      </c>
    </row>
    <row r="2689" spans="1:16" x14ac:dyDescent="0.25">
      <c r="A2689">
        <v>522335</v>
      </c>
      <c r="B2689" t="s">
        <v>0</v>
      </c>
      <c r="C2689" t="s">
        <v>27</v>
      </c>
      <c r="D2689" t="s">
        <v>11</v>
      </c>
      <c r="E2689" t="s">
        <v>13</v>
      </c>
      <c r="F2689" t="s">
        <v>13</v>
      </c>
      <c r="G2689" t="s">
        <v>28</v>
      </c>
      <c r="H2689" s="1">
        <v>43903</v>
      </c>
      <c r="I2689" t="str">
        <f t="shared" si="83"/>
        <v>43903</v>
      </c>
      <c r="J2689" t="str">
        <f t="shared" si="84"/>
        <v>43903BujumburaRed Beans</v>
      </c>
      <c r="K2689">
        <v>77</v>
      </c>
      <c r="L2689">
        <v>71</v>
      </c>
      <c r="M2689" t="s">
        <v>5</v>
      </c>
      <c r="N2689" t="s">
        <v>6</v>
      </c>
      <c r="O2689">
        <v>1</v>
      </c>
      <c r="P2689" s="1">
        <v>43906.476793981485</v>
      </c>
    </row>
    <row r="2690" spans="1:16" x14ac:dyDescent="0.25">
      <c r="A2690">
        <v>522337</v>
      </c>
      <c r="B2690" t="s">
        <v>0</v>
      </c>
      <c r="C2690" t="s">
        <v>27</v>
      </c>
      <c r="D2690" t="s">
        <v>11</v>
      </c>
      <c r="E2690" t="s">
        <v>29</v>
      </c>
      <c r="F2690" t="s">
        <v>30</v>
      </c>
      <c r="G2690" t="s">
        <v>31</v>
      </c>
      <c r="H2690" s="1">
        <v>43903</v>
      </c>
      <c r="I2690" t="str">
        <f t="shared" ref="I2690:I2753" si="85">LEFT(H2690,10)</f>
        <v>43903</v>
      </c>
      <c r="J2690" t="str">
        <f t="shared" si="84"/>
        <v>43903BujumburaDry Maize</v>
      </c>
      <c r="K2690">
        <v>38</v>
      </c>
      <c r="L2690">
        <v>36</v>
      </c>
      <c r="M2690" t="s">
        <v>5</v>
      </c>
      <c r="N2690" t="s">
        <v>6</v>
      </c>
      <c r="O2690">
        <v>1</v>
      </c>
      <c r="P2690" s="1">
        <v>43906.476793981485</v>
      </c>
    </row>
    <row r="2691" spans="1:16" x14ac:dyDescent="0.25">
      <c r="A2691">
        <v>522340</v>
      </c>
      <c r="B2691" t="s">
        <v>0</v>
      </c>
      <c r="C2691" t="s">
        <v>8</v>
      </c>
      <c r="D2691" t="s">
        <v>7</v>
      </c>
      <c r="E2691" t="s">
        <v>9</v>
      </c>
      <c r="F2691" t="s">
        <v>20</v>
      </c>
      <c r="G2691" t="s">
        <v>21</v>
      </c>
      <c r="H2691" s="1">
        <v>43903</v>
      </c>
      <c r="I2691" t="str">
        <f t="shared" si="85"/>
        <v>43903</v>
      </c>
      <c r="J2691" t="str">
        <f t="shared" si="84"/>
        <v>43903RuhengeriMillet Grain</v>
      </c>
      <c r="K2691">
        <v>74</v>
      </c>
      <c r="L2691">
        <v>69</v>
      </c>
      <c r="M2691" t="s">
        <v>5</v>
      </c>
      <c r="N2691" t="s">
        <v>6</v>
      </c>
      <c r="O2691">
        <v>1</v>
      </c>
      <c r="P2691" s="1">
        <v>43906.476805555554</v>
      </c>
    </row>
    <row r="2692" spans="1:16" x14ac:dyDescent="0.25">
      <c r="A2692">
        <v>522341</v>
      </c>
      <c r="B2692" t="s">
        <v>0</v>
      </c>
      <c r="C2692" t="s">
        <v>32</v>
      </c>
      <c r="D2692" t="s">
        <v>1</v>
      </c>
      <c r="E2692" t="s">
        <v>9</v>
      </c>
      <c r="F2692" t="s">
        <v>20</v>
      </c>
      <c r="G2692" t="s">
        <v>21</v>
      </c>
      <c r="H2692" s="1">
        <v>43903</v>
      </c>
      <c r="I2692" t="str">
        <f t="shared" si="85"/>
        <v>43903</v>
      </c>
      <c r="J2692" t="str">
        <f t="shared" si="84"/>
        <v>43903KapchorwaMillet Grain</v>
      </c>
      <c r="K2692">
        <v>50</v>
      </c>
      <c r="L2692">
        <v>41</v>
      </c>
      <c r="M2692" t="s">
        <v>5</v>
      </c>
      <c r="N2692" t="s">
        <v>6</v>
      </c>
      <c r="O2692">
        <v>1</v>
      </c>
      <c r="P2692" s="1">
        <v>43906.476805555554</v>
      </c>
    </row>
    <row r="2693" spans="1:16" x14ac:dyDescent="0.25">
      <c r="A2693">
        <v>522342</v>
      </c>
      <c r="B2693" t="s">
        <v>0</v>
      </c>
      <c r="C2693" t="s">
        <v>19</v>
      </c>
      <c r="D2693" t="s">
        <v>11</v>
      </c>
      <c r="E2693" t="s">
        <v>22</v>
      </c>
      <c r="F2693" t="s">
        <v>23</v>
      </c>
      <c r="G2693" t="s">
        <v>23</v>
      </c>
      <c r="H2693" s="1">
        <v>43903</v>
      </c>
      <c r="I2693" t="str">
        <f t="shared" si="85"/>
        <v>43903</v>
      </c>
      <c r="J2693" t="str">
        <f t="shared" si="84"/>
        <v>43903KoberoRice</v>
      </c>
      <c r="K2693">
        <v>98</v>
      </c>
      <c r="L2693">
        <v>93</v>
      </c>
      <c r="M2693" t="s">
        <v>5</v>
      </c>
      <c r="N2693" t="s">
        <v>6</v>
      </c>
      <c r="O2693">
        <v>1</v>
      </c>
      <c r="P2693" s="1">
        <v>43906.476805555554</v>
      </c>
    </row>
    <row r="2694" spans="1:16" x14ac:dyDescent="0.25">
      <c r="A2694">
        <v>522343</v>
      </c>
      <c r="B2694" t="s">
        <v>0</v>
      </c>
      <c r="C2694" t="s">
        <v>12</v>
      </c>
      <c r="D2694" t="s">
        <v>11</v>
      </c>
      <c r="E2694" t="s">
        <v>9</v>
      </c>
      <c r="F2694" t="s">
        <v>10</v>
      </c>
      <c r="G2694" t="s">
        <v>10</v>
      </c>
      <c r="H2694" s="1">
        <v>43903</v>
      </c>
      <c r="I2694" t="str">
        <f t="shared" si="85"/>
        <v>43903</v>
      </c>
      <c r="J2694" t="str">
        <f t="shared" si="84"/>
        <v>43903GitegaWheat</v>
      </c>
      <c r="K2694">
        <v>82</v>
      </c>
      <c r="L2694">
        <v>77</v>
      </c>
      <c r="M2694" t="s">
        <v>5</v>
      </c>
      <c r="N2694" t="s">
        <v>6</v>
      </c>
      <c r="O2694">
        <v>1</v>
      </c>
      <c r="P2694" s="1">
        <v>43906.476805555554</v>
      </c>
    </row>
    <row r="2695" spans="1:16" x14ac:dyDescent="0.25">
      <c r="A2695">
        <v>522351</v>
      </c>
      <c r="B2695" t="s">
        <v>0</v>
      </c>
      <c r="C2695" t="s">
        <v>19</v>
      </c>
      <c r="D2695" t="s">
        <v>11</v>
      </c>
      <c r="E2695" t="s">
        <v>3</v>
      </c>
      <c r="F2695" t="s">
        <v>3</v>
      </c>
      <c r="G2695" t="s">
        <v>39</v>
      </c>
      <c r="H2695" s="1">
        <v>43903</v>
      </c>
      <c r="I2695" t="str">
        <f t="shared" si="85"/>
        <v>43903</v>
      </c>
      <c r="J2695" t="str">
        <f t="shared" si="84"/>
        <v>43903KoberoDry Peas</v>
      </c>
      <c r="K2695">
        <v>164</v>
      </c>
      <c r="L2695">
        <v>153</v>
      </c>
      <c r="M2695" t="s">
        <v>5</v>
      </c>
      <c r="N2695" t="s">
        <v>6</v>
      </c>
      <c r="O2695">
        <v>1</v>
      </c>
      <c r="P2695" s="1">
        <v>43906.476863425924</v>
      </c>
    </row>
    <row r="2696" spans="1:16" x14ac:dyDescent="0.25">
      <c r="A2696">
        <v>522358</v>
      </c>
      <c r="B2696" t="s">
        <v>0</v>
      </c>
      <c r="C2696" t="s">
        <v>2</v>
      </c>
      <c r="D2696" t="s">
        <v>1</v>
      </c>
      <c r="E2696" t="s">
        <v>13</v>
      </c>
      <c r="F2696" t="s">
        <v>13</v>
      </c>
      <c r="G2696" t="s">
        <v>28</v>
      </c>
      <c r="H2696" s="1">
        <v>43903</v>
      </c>
      <c r="I2696" t="str">
        <f t="shared" si="85"/>
        <v>43903</v>
      </c>
      <c r="J2696" t="str">
        <f t="shared" si="84"/>
        <v>43903KampalaRed Beans</v>
      </c>
      <c r="K2696">
        <v>105</v>
      </c>
      <c r="L2696">
        <v>99</v>
      </c>
      <c r="M2696" t="s">
        <v>5</v>
      </c>
      <c r="N2696" t="s">
        <v>6</v>
      </c>
      <c r="O2696">
        <v>1</v>
      </c>
      <c r="P2696" s="1">
        <v>43906.476886574077</v>
      </c>
    </row>
    <row r="2697" spans="1:16" x14ac:dyDescent="0.25">
      <c r="A2697">
        <v>522360</v>
      </c>
      <c r="B2697" t="s">
        <v>0</v>
      </c>
      <c r="C2697" t="s">
        <v>35</v>
      </c>
      <c r="D2697" t="s">
        <v>11</v>
      </c>
      <c r="E2697" t="s">
        <v>13</v>
      </c>
      <c r="F2697" t="s">
        <v>13</v>
      </c>
      <c r="G2697" t="s">
        <v>14</v>
      </c>
      <c r="H2697" s="1">
        <v>43903</v>
      </c>
      <c r="I2697" t="str">
        <f t="shared" si="85"/>
        <v>43903</v>
      </c>
      <c r="J2697" t="str">
        <f t="shared" si="84"/>
        <v>43903NgoziMixed Beans</v>
      </c>
      <c r="K2697">
        <v>68</v>
      </c>
      <c r="L2697">
        <v>66</v>
      </c>
      <c r="M2697" t="s">
        <v>5</v>
      </c>
      <c r="N2697" t="s">
        <v>6</v>
      </c>
      <c r="O2697">
        <v>1</v>
      </c>
      <c r="P2697" s="1">
        <v>43906.476886574077</v>
      </c>
    </row>
    <row r="2698" spans="1:16" x14ac:dyDescent="0.25">
      <c r="A2698">
        <v>522361</v>
      </c>
      <c r="B2698" t="s">
        <v>0</v>
      </c>
      <c r="C2698" t="s">
        <v>2</v>
      </c>
      <c r="D2698" t="s">
        <v>1</v>
      </c>
      <c r="E2698" t="s">
        <v>13</v>
      </c>
      <c r="F2698" t="s">
        <v>13</v>
      </c>
      <c r="G2698" t="s">
        <v>37</v>
      </c>
      <c r="H2698" s="1">
        <v>43903</v>
      </c>
      <c r="I2698" t="str">
        <f t="shared" si="85"/>
        <v>43903</v>
      </c>
      <c r="J2698" t="str">
        <f t="shared" si="84"/>
        <v>43903KampalaGreen Gram</v>
      </c>
      <c r="K2698">
        <v>105</v>
      </c>
      <c r="L2698">
        <v>96</v>
      </c>
      <c r="M2698" t="s">
        <v>5</v>
      </c>
      <c r="N2698" t="s">
        <v>6</v>
      </c>
      <c r="O2698">
        <v>1</v>
      </c>
      <c r="P2698" s="1">
        <v>43906.476898148147</v>
      </c>
    </row>
    <row r="2699" spans="1:16" x14ac:dyDescent="0.25">
      <c r="A2699">
        <v>522364</v>
      </c>
      <c r="B2699" t="s">
        <v>0</v>
      </c>
      <c r="C2699" t="s">
        <v>35</v>
      </c>
      <c r="D2699" t="s">
        <v>11</v>
      </c>
      <c r="E2699" t="s">
        <v>9</v>
      </c>
      <c r="F2699" t="s">
        <v>17</v>
      </c>
      <c r="G2699" t="s">
        <v>18</v>
      </c>
      <c r="H2699" s="1">
        <v>43903</v>
      </c>
      <c r="I2699" t="str">
        <f t="shared" si="85"/>
        <v>43903</v>
      </c>
      <c r="J2699" t="str">
        <f t="shared" si="84"/>
        <v>43903NgoziRed Sorghum</v>
      </c>
      <c r="K2699">
        <v>71</v>
      </c>
      <c r="L2699">
        <v>68</v>
      </c>
      <c r="M2699" t="s">
        <v>5</v>
      </c>
      <c r="N2699" t="s">
        <v>6</v>
      </c>
      <c r="O2699">
        <v>1</v>
      </c>
      <c r="P2699" s="1">
        <v>43906.476909722223</v>
      </c>
    </row>
    <row r="2700" spans="1:16" x14ac:dyDescent="0.25">
      <c r="A2700">
        <v>522365</v>
      </c>
      <c r="B2700" t="s">
        <v>0</v>
      </c>
      <c r="C2700" t="s">
        <v>36</v>
      </c>
      <c r="D2700" t="s">
        <v>7</v>
      </c>
      <c r="E2700" t="s">
        <v>22</v>
      </c>
      <c r="F2700" t="s">
        <v>23</v>
      </c>
      <c r="G2700" t="s">
        <v>23</v>
      </c>
      <c r="H2700" s="1">
        <v>43903</v>
      </c>
      <c r="I2700" t="str">
        <f t="shared" si="85"/>
        <v>43903</v>
      </c>
      <c r="J2700" t="str">
        <f t="shared" si="84"/>
        <v>43903KimironkoRice</v>
      </c>
      <c r="K2700">
        <v>99</v>
      </c>
      <c r="L2700">
        <v>94</v>
      </c>
      <c r="M2700" t="s">
        <v>5</v>
      </c>
      <c r="N2700" t="s">
        <v>6</v>
      </c>
      <c r="O2700">
        <v>1</v>
      </c>
      <c r="P2700" s="1">
        <v>43906.476909722223</v>
      </c>
    </row>
    <row r="2701" spans="1:16" x14ac:dyDescent="0.25">
      <c r="A2701">
        <v>522368</v>
      </c>
      <c r="B2701" t="s">
        <v>0</v>
      </c>
      <c r="C2701" t="s">
        <v>33</v>
      </c>
      <c r="D2701" t="s">
        <v>1</v>
      </c>
      <c r="E2701" t="s">
        <v>3</v>
      </c>
      <c r="F2701" t="s">
        <v>3</v>
      </c>
      <c r="G2701" t="s">
        <v>15</v>
      </c>
      <c r="H2701" s="1">
        <v>43903</v>
      </c>
      <c r="I2701" t="str">
        <f t="shared" si="85"/>
        <v>43903</v>
      </c>
      <c r="J2701" t="str">
        <f t="shared" ref="J2701:J2764" si="86">I2701&amp;C2701&amp;G2701</f>
        <v>43903KabaleGreen Peas</v>
      </c>
      <c r="K2701">
        <v>152</v>
      </c>
      <c r="L2701">
        <v>110</v>
      </c>
      <c r="M2701" t="s">
        <v>5</v>
      </c>
      <c r="N2701" t="s">
        <v>6</v>
      </c>
      <c r="O2701">
        <v>1</v>
      </c>
      <c r="P2701" s="1">
        <v>43906.47693287037</v>
      </c>
    </row>
    <row r="2702" spans="1:16" x14ac:dyDescent="0.25">
      <c r="A2702">
        <v>522372</v>
      </c>
      <c r="B2702" t="s">
        <v>0</v>
      </c>
      <c r="C2702" t="s">
        <v>16</v>
      </c>
      <c r="D2702" t="s">
        <v>7</v>
      </c>
      <c r="E2702" t="s">
        <v>22</v>
      </c>
      <c r="F2702" t="s">
        <v>23</v>
      </c>
      <c r="G2702" t="s">
        <v>24</v>
      </c>
      <c r="H2702" s="1">
        <v>43903</v>
      </c>
      <c r="I2702" t="str">
        <f t="shared" si="85"/>
        <v>43903</v>
      </c>
      <c r="J2702" t="str">
        <f t="shared" si="86"/>
        <v>43903GicumbiImported Rice</v>
      </c>
      <c r="K2702">
        <v>131</v>
      </c>
      <c r="L2702">
        <v>120</v>
      </c>
      <c r="M2702" t="s">
        <v>5</v>
      </c>
      <c r="N2702" t="s">
        <v>6</v>
      </c>
      <c r="O2702">
        <v>1</v>
      </c>
      <c r="P2702" s="1">
        <v>43906.47693287037</v>
      </c>
    </row>
    <row r="2703" spans="1:16" x14ac:dyDescent="0.25">
      <c r="A2703">
        <v>522374</v>
      </c>
      <c r="B2703" t="s">
        <v>0</v>
      </c>
      <c r="C2703" t="s">
        <v>2</v>
      </c>
      <c r="D2703" t="s">
        <v>1</v>
      </c>
      <c r="E2703" t="s">
        <v>13</v>
      </c>
      <c r="F2703" t="s">
        <v>13</v>
      </c>
      <c r="G2703" t="s">
        <v>40</v>
      </c>
      <c r="H2703" s="1">
        <v>43903</v>
      </c>
      <c r="I2703" t="str">
        <f t="shared" si="85"/>
        <v>43903</v>
      </c>
      <c r="J2703" t="str">
        <f t="shared" si="86"/>
        <v>43903KampalaBlack Beans (Dolichos)</v>
      </c>
      <c r="K2703">
        <v>88</v>
      </c>
      <c r="L2703">
        <v>83</v>
      </c>
      <c r="M2703" t="s">
        <v>5</v>
      </c>
      <c r="N2703" t="s">
        <v>6</v>
      </c>
      <c r="O2703">
        <v>1</v>
      </c>
      <c r="P2703" s="1">
        <v>43906.476944444446</v>
      </c>
    </row>
    <row r="2704" spans="1:16" x14ac:dyDescent="0.25">
      <c r="A2704">
        <v>522375</v>
      </c>
      <c r="B2704" t="s">
        <v>0</v>
      </c>
      <c r="C2704" t="s">
        <v>33</v>
      </c>
      <c r="D2704" t="s">
        <v>1</v>
      </c>
      <c r="E2704" t="s">
        <v>29</v>
      </c>
      <c r="F2704" t="s">
        <v>30</v>
      </c>
      <c r="G2704" t="s">
        <v>31</v>
      </c>
      <c r="H2704" s="1">
        <v>43903</v>
      </c>
      <c r="I2704" t="str">
        <f t="shared" si="85"/>
        <v>43903</v>
      </c>
      <c r="J2704" t="str">
        <f t="shared" si="86"/>
        <v>43903KabaleDry Maize</v>
      </c>
      <c r="K2704">
        <v>41</v>
      </c>
      <c r="L2704">
        <v>30</v>
      </c>
      <c r="M2704" t="s">
        <v>5</v>
      </c>
      <c r="N2704" t="s">
        <v>6</v>
      </c>
      <c r="O2704">
        <v>1</v>
      </c>
      <c r="P2704" s="1">
        <v>43906.476956018516</v>
      </c>
    </row>
    <row r="2705" spans="1:16" x14ac:dyDescent="0.25">
      <c r="A2705">
        <v>522381</v>
      </c>
      <c r="B2705" t="s">
        <v>0</v>
      </c>
      <c r="C2705" t="s">
        <v>34</v>
      </c>
      <c r="D2705" t="s">
        <v>1</v>
      </c>
      <c r="E2705" t="s">
        <v>22</v>
      </c>
      <c r="F2705" t="s">
        <v>23</v>
      </c>
      <c r="G2705" t="s">
        <v>24</v>
      </c>
      <c r="H2705" s="1">
        <v>43903</v>
      </c>
      <c r="I2705" t="str">
        <f t="shared" si="85"/>
        <v>43903</v>
      </c>
      <c r="J2705" t="str">
        <f t="shared" si="86"/>
        <v>43903LiraImported Rice</v>
      </c>
      <c r="K2705">
        <v>105</v>
      </c>
      <c r="L2705">
        <v>96</v>
      </c>
      <c r="M2705" t="s">
        <v>5</v>
      </c>
      <c r="N2705" t="s">
        <v>6</v>
      </c>
      <c r="O2705">
        <v>1</v>
      </c>
      <c r="P2705" s="1">
        <v>43906.476967592593</v>
      </c>
    </row>
    <row r="2706" spans="1:16" x14ac:dyDescent="0.25">
      <c r="A2706">
        <v>522385</v>
      </c>
      <c r="B2706" t="s">
        <v>0</v>
      </c>
      <c r="C2706" t="s">
        <v>33</v>
      </c>
      <c r="D2706" t="s">
        <v>1</v>
      </c>
      <c r="E2706" t="s">
        <v>22</v>
      </c>
      <c r="F2706" t="s">
        <v>23</v>
      </c>
      <c r="G2706" t="s">
        <v>23</v>
      </c>
      <c r="H2706" s="1">
        <v>43903</v>
      </c>
      <c r="I2706" t="str">
        <f t="shared" si="85"/>
        <v>43903</v>
      </c>
      <c r="J2706" t="str">
        <f t="shared" si="86"/>
        <v>43903KabaleRice</v>
      </c>
      <c r="K2706">
        <v>110</v>
      </c>
      <c r="L2706">
        <v>96</v>
      </c>
      <c r="M2706" t="s">
        <v>5</v>
      </c>
      <c r="N2706" t="s">
        <v>6</v>
      </c>
      <c r="O2706">
        <v>1</v>
      </c>
      <c r="P2706" s="1">
        <v>43906.476979166669</v>
      </c>
    </row>
    <row r="2707" spans="1:16" x14ac:dyDescent="0.25">
      <c r="A2707">
        <v>522386</v>
      </c>
      <c r="B2707" t="s">
        <v>0</v>
      </c>
      <c r="C2707" t="s">
        <v>19</v>
      </c>
      <c r="D2707" t="s">
        <v>11</v>
      </c>
      <c r="E2707" t="s">
        <v>9</v>
      </c>
      <c r="F2707" t="s">
        <v>20</v>
      </c>
      <c r="G2707" t="s">
        <v>21</v>
      </c>
      <c r="H2707" s="1">
        <v>43903</v>
      </c>
      <c r="I2707" t="str">
        <f t="shared" si="85"/>
        <v>43903</v>
      </c>
      <c r="J2707" t="str">
        <f t="shared" si="86"/>
        <v>43903KoberoMillet Grain</v>
      </c>
      <c r="K2707">
        <v>71</v>
      </c>
      <c r="L2707">
        <v>66</v>
      </c>
      <c r="M2707" t="s">
        <v>5</v>
      </c>
      <c r="N2707" t="s">
        <v>6</v>
      </c>
      <c r="O2707">
        <v>1</v>
      </c>
      <c r="P2707" s="1">
        <v>43906.477002314816</v>
      </c>
    </row>
    <row r="2708" spans="1:16" x14ac:dyDescent="0.25">
      <c r="A2708">
        <v>522387</v>
      </c>
      <c r="B2708" t="s">
        <v>0</v>
      </c>
      <c r="C2708" t="s">
        <v>35</v>
      </c>
      <c r="D2708" t="s">
        <v>11</v>
      </c>
      <c r="E2708" t="s">
        <v>22</v>
      </c>
      <c r="F2708" t="s">
        <v>23</v>
      </c>
      <c r="G2708" t="s">
        <v>23</v>
      </c>
      <c r="H2708" s="1">
        <v>43903</v>
      </c>
      <c r="I2708" t="str">
        <f t="shared" si="85"/>
        <v>43903</v>
      </c>
      <c r="J2708" t="str">
        <f t="shared" si="86"/>
        <v>43903NgoziRice</v>
      </c>
      <c r="K2708">
        <v>109</v>
      </c>
      <c r="L2708">
        <v>107</v>
      </c>
      <c r="M2708" t="s">
        <v>5</v>
      </c>
      <c r="N2708" t="s">
        <v>6</v>
      </c>
      <c r="O2708">
        <v>1</v>
      </c>
      <c r="P2708" s="1">
        <v>43906.477002314816</v>
      </c>
    </row>
    <row r="2709" spans="1:16" x14ac:dyDescent="0.25">
      <c r="A2709">
        <v>522388</v>
      </c>
      <c r="B2709" t="s">
        <v>0</v>
      </c>
      <c r="C2709" t="s">
        <v>25</v>
      </c>
      <c r="D2709" t="s">
        <v>1</v>
      </c>
      <c r="E2709" t="s">
        <v>13</v>
      </c>
      <c r="F2709" t="s">
        <v>13</v>
      </c>
      <c r="G2709" t="s">
        <v>28</v>
      </c>
      <c r="H2709" s="1">
        <v>43903</v>
      </c>
      <c r="I2709" t="str">
        <f t="shared" si="85"/>
        <v>43903</v>
      </c>
      <c r="J2709" t="str">
        <f t="shared" si="86"/>
        <v>43903MasindiRed Beans</v>
      </c>
      <c r="K2709">
        <v>83</v>
      </c>
      <c r="L2709">
        <v>77</v>
      </c>
      <c r="M2709" t="s">
        <v>5</v>
      </c>
      <c r="N2709" t="s">
        <v>6</v>
      </c>
      <c r="O2709">
        <v>1</v>
      </c>
      <c r="P2709" s="1">
        <v>43906.477002314816</v>
      </c>
    </row>
    <row r="2710" spans="1:16" x14ac:dyDescent="0.25">
      <c r="A2710">
        <v>522389</v>
      </c>
      <c r="B2710" t="s">
        <v>0</v>
      </c>
      <c r="C2710" t="s">
        <v>19</v>
      </c>
      <c r="D2710" t="s">
        <v>11</v>
      </c>
      <c r="E2710" t="s">
        <v>13</v>
      </c>
      <c r="F2710" t="s">
        <v>13</v>
      </c>
      <c r="G2710" t="s">
        <v>26</v>
      </c>
      <c r="H2710" s="1">
        <v>43903</v>
      </c>
      <c r="I2710" t="str">
        <f t="shared" si="85"/>
        <v>43903</v>
      </c>
      <c r="J2710" t="str">
        <f t="shared" si="86"/>
        <v>43903KoberoYellow Beans</v>
      </c>
      <c r="K2710">
        <v>93</v>
      </c>
      <c r="L2710">
        <v>88</v>
      </c>
      <c r="M2710" t="s">
        <v>5</v>
      </c>
      <c r="N2710" t="s">
        <v>6</v>
      </c>
      <c r="O2710">
        <v>1</v>
      </c>
      <c r="P2710" s="1">
        <v>43906.477002314816</v>
      </c>
    </row>
    <row r="2711" spans="1:16" x14ac:dyDescent="0.25">
      <c r="A2711">
        <v>522393</v>
      </c>
      <c r="B2711" t="s">
        <v>0</v>
      </c>
      <c r="C2711" t="s">
        <v>44</v>
      </c>
      <c r="D2711" t="s">
        <v>41</v>
      </c>
      <c r="E2711" t="s">
        <v>29</v>
      </c>
      <c r="F2711" t="s">
        <v>30</v>
      </c>
      <c r="G2711" t="s">
        <v>31</v>
      </c>
      <c r="H2711" s="1">
        <v>43903</v>
      </c>
      <c r="I2711" t="str">
        <f t="shared" si="85"/>
        <v>43903</v>
      </c>
      <c r="J2711" t="str">
        <f t="shared" si="86"/>
        <v>43903ArushaDry Maize</v>
      </c>
      <c r="K2711">
        <v>29</v>
      </c>
      <c r="L2711">
        <v>24</v>
      </c>
      <c r="M2711" t="s">
        <v>5</v>
      </c>
      <c r="N2711" t="s">
        <v>6</v>
      </c>
      <c r="O2711">
        <v>1</v>
      </c>
      <c r="P2711" s="1">
        <v>43906.477025462962</v>
      </c>
    </row>
    <row r="2712" spans="1:16" x14ac:dyDescent="0.25">
      <c r="A2712">
        <v>522395</v>
      </c>
      <c r="B2712" t="s">
        <v>0</v>
      </c>
      <c r="C2712" t="s">
        <v>36</v>
      </c>
      <c r="D2712" t="s">
        <v>7</v>
      </c>
      <c r="E2712" t="s">
        <v>9</v>
      </c>
      <c r="F2712" t="s">
        <v>20</v>
      </c>
      <c r="G2712" t="s">
        <v>21</v>
      </c>
      <c r="H2712" s="1">
        <v>43903</v>
      </c>
      <c r="I2712" t="str">
        <f t="shared" si="85"/>
        <v>43903</v>
      </c>
      <c r="J2712" t="str">
        <f t="shared" si="86"/>
        <v>43903KimironkoMillet Grain</v>
      </c>
      <c r="K2712">
        <v>83</v>
      </c>
      <c r="L2712">
        <v>77</v>
      </c>
      <c r="M2712" t="s">
        <v>5</v>
      </c>
      <c r="N2712" t="s">
        <v>6</v>
      </c>
      <c r="O2712">
        <v>1</v>
      </c>
      <c r="P2712" s="1">
        <v>43906.477025462962</v>
      </c>
    </row>
    <row r="2713" spans="1:16" x14ac:dyDescent="0.25">
      <c r="A2713">
        <v>522396</v>
      </c>
      <c r="B2713" t="s">
        <v>0</v>
      </c>
      <c r="C2713" t="s">
        <v>44</v>
      </c>
      <c r="D2713" t="s">
        <v>41</v>
      </c>
      <c r="E2713" t="s">
        <v>13</v>
      </c>
      <c r="F2713" t="s">
        <v>13</v>
      </c>
      <c r="G2713" t="s">
        <v>28</v>
      </c>
      <c r="H2713" s="1">
        <v>43903</v>
      </c>
      <c r="I2713" t="str">
        <f t="shared" si="85"/>
        <v>43903</v>
      </c>
      <c r="J2713" t="str">
        <f t="shared" si="86"/>
        <v>43903ArushaRed Beans</v>
      </c>
      <c r="K2713">
        <v>99</v>
      </c>
      <c r="L2713">
        <v>93</v>
      </c>
      <c r="M2713" t="s">
        <v>5</v>
      </c>
      <c r="N2713" t="s">
        <v>6</v>
      </c>
      <c r="O2713">
        <v>1</v>
      </c>
      <c r="P2713" s="1">
        <v>43906.477025462962</v>
      </c>
    </row>
    <row r="2714" spans="1:16" x14ac:dyDescent="0.25">
      <c r="A2714">
        <v>522400</v>
      </c>
      <c r="B2714" t="s">
        <v>0</v>
      </c>
      <c r="C2714" t="s">
        <v>2</v>
      </c>
      <c r="D2714" t="s">
        <v>1</v>
      </c>
      <c r="E2714" t="s">
        <v>22</v>
      </c>
      <c r="F2714" t="s">
        <v>23</v>
      </c>
      <c r="G2714" t="s">
        <v>23</v>
      </c>
      <c r="H2714" s="1">
        <v>43903</v>
      </c>
      <c r="I2714" t="str">
        <f t="shared" si="85"/>
        <v>43903</v>
      </c>
      <c r="J2714" t="str">
        <f t="shared" si="86"/>
        <v>43903KampalaRice</v>
      </c>
      <c r="K2714">
        <v>96</v>
      </c>
      <c r="L2714">
        <v>91</v>
      </c>
      <c r="M2714" t="s">
        <v>5</v>
      </c>
      <c r="N2714" t="s">
        <v>6</v>
      </c>
      <c r="O2714">
        <v>1</v>
      </c>
      <c r="P2714" s="1">
        <v>43906.477037037039</v>
      </c>
    </row>
    <row r="2715" spans="1:16" x14ac:dyDescent="0.25">
      <c r="A2715">
        <v>522401</v>
      </c>
      <c r="B2715" t="s">
        <v>0</v>
      </c>
      <c r="C2715" t="s">
        <v>36</v>
      </c>
      <c r="D2715" t="s">
        <v>7</v>
      </c>
      <c r="E2715" t="s">
        <v>3</v>
      </c>
      <c r="F2715" t="s">
        <v>3</v>
      </c>
      <c r="G2715" t="s">
        <v>15</v>
      </c>
      <c r="H2715" s="1">
        <v>43903</v>
      </c>
      <c r="I2715" t="str">
        <f t="shared" si="85"/>
        <v>43903</v>
      </c>
      <c r="J2715" t="str">
        <f t="shared" si="86"/>
        <v>43903KimironkoGreen Peas</v>
      </c>
      <c r="K2715">
        <v>132</v>
      </c>
      <c r="L2715">
        <v>110</v>
      </c>
      <c r="M2715" t="s">
        <v>5</v>
      </c>
      <c r="N2715" t="s">
        <v>6</v>
      </c>
      <c r="O2715">
        <v>1</v>
      </c>
      <c r="P2715" s="1">
        <v>43906.477037037039</v>
      </c>
    </row>
    <row r="2716" spans="1:16" x14ac:dyDescent="0.25">
      <c r="A2716">
        <v>522403</v>
      </c>
      <c r="B2716" t="s">
        <v>0</v>
      </c>
      <c r="C2716" t="s">
        <v>52</v>
      </c>
      <c r="D2716" t="s">
        <v>46</v>
      </c>
      <c r="E2716" t="s">
        <v>3</v>
      </c>
      <c r="F2716" t="s">
        <v>3</v>
      </c>
      <c r="G2716" t="s">
        <v>4</v>
      </c>
      <c r="H2716" s="1">
        <v>43903</v>
      </c>
      <c r="I2716" t="str">
        <f t="shared" si="85"/>
        <v>43903</v>
      </c>
      <c r="J2716" t="str">
        <f t="shared" si="86"/>
        <v>43903EldoretCowpeas</v>
      </c>
      <c r="K2716">
        <v>87</v>
      </c>
      <c r="L2716">
        <v>85</v>
      </c>
      <c r="M2716" t="s">
        <v>5</v>
      </c>
      <c r="N2716" t="s">
        <v>6</v>
      </c>
      <c r="O2716">
        <v>1</v>
      </c>
      <c r="P2716" s="1">
        <v>43906.477048611108</v>
      </c>
    </row>
    <row r="2717" spans="1:16" x14ac:dyDescent="0.25">
      <c r="A2717">
        <v>522407</v>
      </c>
      <c r="B2717" t="s">
        <v>0</v>
      </c>
      <c r="C2717" t="s">
        <v>54</v>
      </c>
      <c r="D2717" t="s">
        <v>46</v>
      </c>
      <c r="E2717" t="s">
        <v>29</v>
      </c>
      <c r="F2717" t="s">
        <v>30</v>
      </c>
      <c r="G2717" t="s">
        <v>31</v>
      </c>
      <c r="H2717" s="1">
        <v>43903</v>
      </c>
      <c r="I2717" t="str">
        <f t="shared" si="85"/>
        <v>43903</v>
      </c>
      <c r="J2717" t="str">
        <f t="shared" si="86"/>
        <v>43903NakuruDry Maize</v>
      </c>
      <c r="K2717">
        <v>35</v>
      </c>
      <c r="L2717">
        <v>31</v>
      </c>
      <c r="M2717" t="s">
        <v>5</v>
      </c>
      <c r="N2717" t="s">
        <v>6</v>
      </c>
      <c r="O2717">
        <v>1</v>
      </c>
      <c r="P2717" s="1">
        <v>43906.477048611108</v>
      </c>
    </row>
    <row r="2718" spans="1:16" x14ac:dyDescent="0.25">
      <c r="A2718">
        <v>522409</v>
      </c>
      <c r="B2718" t="s">
        <v>0</v>
      </c>
      <c r="C2718" t="s">
        <v>42</v>
      </c>
      <c r="D2718" t="s">
        <v>41</v>
      </c>
      <c r="E2718" t="s">
        <v>13</v>
      </c>
      <c r="F2718" t="s">
        <v>13</v>
      </c>
      <c r="G2718" t="s">
        <v>37</v>
      </c>
      <c r="H2718" s="1">
        <v>43903</v>
      </c>
      <c r="I2718" t="str">
        <f t="shared" si="85"/>
        <v>43903</v>
      </c>
      <c r="J2718" t="str">
        <f t="shared" si="86"/>
        <v>43903KigomaGreen Gram</v>
      </c>
      <c r="K2718">
        <v>71</v>
      </c>
      <c r="L2718">
        <v>57</v>
      </c>
      <c r="M2718" t="s">
        <v>5</v>
      </c>
      <c r="N2718" t="s">
        <v>6</v>
      </c>
      <c r="O2718">
        <v>1</v>
      </c>
      <c r="P2718" s="1">
        <v>43906.477071759262</v>
      </c>
    </row>
    <row r="2719" spans="1:16" x14ac:dyDescent="0.25">
      <c r="A2719">
        <v>522410</v>
      </c>
      <c r="B2719" t="s">
        <v>0</v>
      </c>
      <c r="C2719" t="s">
        <v>45</v>
      </c>
      <c r="D2719" t="s">
        <v>41</v>
      </c>
      <c r="E2719" t="s">
        <v>9</v>
      </c>
      <c r="F2719" t="s">
        <v>10</v>
      </c>
      <c r="G2719" t="s">
        <v>10</v>
      </c>
      <c r="H2719" s="1">
        <v>43903</v>
      </c>
      <c r="I2719" t="str">
        <f t="shared" si="85"/>
        <v>43903</v>
      </c>
      <c r="J2719" t="str">
        <f t="shared" si="86"/>
        <v>43903IringaWheat</v>
      </c>
      <c r="K2719">
        <v>71</v>
      </c>
      <c r="L2719">
        <v>62</v>
      </c>
      <c r="M2719" t="s">
        <v>5</v>
      </c>
      <c r="N2719" t="s">
        <v>6</v>
      </c>
      <c r="O2719">
        <v>1</v>
      </c>
      <c r="P2719" s="1">
        <v>43906.477083333331</v>
      </c>
    </row>
    <row r="2720" spans="1:16" x14ac:dyDescent="0.25">
      <c r="A2720">
        <v>522412</v>
      </c>
      <c r="B2720" t="s">
        <v>0</v>
      </c>
      <c r="C2720" t="s">
        <v>45</v>
      </c>
      <c r="D2720" t="s">
        <v>41</v>
      </c>
      <c r="E2720" t="s">
        <v>13</v>
      </c>
      <c r="F2720" t="s">
        <v>13</v>
      </c>
      <c r="G2720" t="s">
        <v>37</v>
      </c>
      <c r="H2720" s="1">
        <v>43903</v>
      </c>
      <c r="I2720" t="str">
        <f t="shared" si="85"/>
        <v>43903</v>
      </c>
      <c r="J2720" t="str">
        <f t="shared" si="86"/>
        <v>43903IringaGreen Gram</v>
      </c>
      <c r="K2720">
        <v>124</v>
      </c>
      <c r="L2720">
        <v>106</v>
      </c>
      <c r="M2720" t="s">
        <v>5</v>
      </c>
      <c r="N2720" t="s">
        <v>6</v>
      </c>
      <c r="O2720">
        <v>1</v>
      </c>
      <c r="P2720" s="1">
        <v>43906.477094907408</v>
      </c>
    </row>
    <row r="2721" spans="1:16" x14ac:dyDescent="0.25">
      <c r="A2721">
        <v>522413</v>
      </c>
      <c r="B2721" t="s">
        <v>0</v>
      </c>
      <c r="C2721" t="s">
        <v>12</v>
      </c>
      <c r="D2721" t="s">
        <v>11</v>
      </c>
      <c r="E2721" t="s">
        <v>9</v>
      </c>
      <c r="F2721" t="s">
        <v>17</v>
      </c>
      <c r="G2721" t="s">
        <v>18</v>
      </c>
      <c r="H2721" s="1">
        <v>43903</v>
      </c>
      <c r="I2721" t="str">
        <f t="shared" si="85"/>
        <v>43903</v>
      </c>
      <c r="J2721" t="str">
        <f t="shared" si="86"/>
        <v>43903GitegaRed Sorghum</v>
      </c>
      <c r="K2721">
        <v>71</v>
      </c>
      <c r="L2721">
        <v>66</v>
      </c>
      <c r="M2721" t="s">
        <v>5</v>
      </c>
      <c r="N2721" t="s">
        <v>6</v>
      </c>
      <c r="O2721">
        <v>1</v>
      </c>
      <c r="P2721" s="1">
        <v>43906.477106481485</v>
      </c>
    </row>
    <row r="2722" spans="1:16" x14ac:dyDescent="0.25">
      <c r="A2722">
        <v>522414</v>
      </c>
      <c r="B2722" t="s">
        <v>0</v>
      </c>
      <c r="C2722" t="s">
        <v>47</v>
      </c>
      <c r="D2722" t="s">
        <v>46</v>
      </c>
      <c r="E2722" t="s">
        <v>9</v>
      </c>
      <c r="F2722" t="s">
        <v>17</v>
      </c>
      <c r="G2722" t="s">
        <v>18</v>
      </c>
      <c r="H2722" s="1">
        <v>43903</v>
      </c>
      <c r="I2722" t="str">
        <f t="shared" si="85"/>
        <v>43903</v>
      </c>
      <c r="J2722" t="str">
        <f t="shared" si="86"/>
        <v>43903NairobiRed Sorghum</v>
      </c>
      <c r="K2722">
        <v>61</v>
      </c>
      <c r="L2722">
        <v>58</v>
      </c>
      <c r="M2722" t="s">
        <v>5</v>
      </c>
      <c r="N2722" t="s">
        <v>6</v>
      </c>
      <c r="O2722">
        <v>1</v>
      </c>
      <c r="P2722" s="1">
        <v>43906.477106481485</v>
      </c>
    </row>
    <row r="2723" spans="1:16" x14ac:dyDescent="0.25">
      <c r="A2723">
        <v>522417</v>
      </c>
      <c r="B2723" t="s">
        <v>0</v>
      </c>
      <c r="C2723" t="s">
        <v>36</v>
      </c>
      <c r="D2723" t="s">
        <v>7</v>
      </c>
      <c r="E2723" t="s">
        <v>3</v>
      </c>
      <c r="F2723" t="s">
        <v>3</v>
      </c>
      <c r="G2723" t="s">
        <v>4</v>
      </c>
      <c r="H2723" s="1">
        <v>43903</v>
      </c>
      <c r="I2723" t="str">
        <f t="shared" si="85"/>
        <v>43903</v>
      </c>
      <c r="J2723" t="str">
        <f t="shared" si="86"/>
        <v>43903KimironkoCowpeas</v>
      </c>
      <c r="K2723">
        <v>154</v>
      </c>
      <c r="L2723">
        <v>143</v>
      </c>
      <c r="M2723" t="s">
        <v>5</v>
      </c>
      <c r="N2723" t="s">
        <v>6</v>
      </c>
      <c r="O2723">
        <v>1</v>
      </c>
      <c r="P2723" s="1">
        <v>43906.477118055554</v>
      </c>
    </row>
    <row r="2724" spans="1:16" x14ac:dyDescent="0.25">
      <c r="A2724">
        <v>522424</v>
      </c>
      <c r="B2724" t="s">
        <v>0</v>
      </c>
      <c r="C2724" t="s">
        <v>44</v>
      </c>
      <c r="D2724" t="s">
        <v>41</v>
      </c>
      <c r="E2724" t="s">
        <v>3</v>
      </c>
      <c r="F2724" t="s">
        <v>3</v>
      </c>
      <c r="G2724" t="s">
        <v>15</v>
      </c>
      <c r="H2724" s="1">
        <v>43903</v>
      </c>
      <c r="I2724" t="str">
        <f t="shared" si="85"/>
        <v>43903</v>
      </c>
      <c r="J2724" t="str">
        <f t="shared" si="86"/>
        <v>43903ArushaGreen Peas</v>
      </c>
      <c r="K2724">
        <v>57</v>
      </c>
      <c r="L2724">
        <v>53</v>
      </c>
      <c r="M2724" t="s">
        <v>5</v>
      </c>
      <c r="N2724" t="s">
        <v>6</v>
      </c>
      <c r="O2724">
        <v>1</v>
      </c>
      <c r="P2724" s="1">
        <v>43906.477152777778</v>
      </c>
    </row>
    <row r="2725" spans="1:16" x14ac:dyDescent="0.25">
      <c r="A2725">
        <v>522426</v>
      </c>
      <c r="B2725" t="s">
        <v>0</v>
      </c>
      <c r="C2725" t="s">
        <v>38</v>
      </c>
      <c r="D2725" t="s">
        <v>1</v>
      </c>
      <c r="E2725" t="s">
        <v>13</v>
      </c>
      <c r="F2725" t="s">
        <v>13</v>
      </c>
      <c r="G2725" t="s">
        <v>14</v>
      </c>
      <c r="H2725" s="1">
        <v>43903</v>
      </c>
      <c r="I2725" t="str">
        <f t="shared" si="85"/>
        <v>43903</v>
      </c>
      <c r="J2725" t="str">
        <f t="shared" si="86"/>
        <v>43903GuluMixed Beans</v>
      </c>
      <c r="K2725">
        <v>83</v>
      </c>
      <c r="L2725">
        <v>77</v>
      </c>
      <c r="M2725" t="s">
        <v>5</v>
      </c>
      <c r="N2725" t="s">
        <v>6</v>
      </c>
      <c r="O2725">
        <v>1</v>
      </c>
      <c r="P2725" s="1">
        <v>43906.477152777778</v>
      </c>
    </row>
    <row r="2726" spans="1:16" x14ac:dyDescent="0.25">
      <c r="A2726">
        <v>522434</v>
      </c>
      <c r="B2726" t="s">
        <v>0</v>
      </c>
      <c r="C2726" t="s">
        <v>53</v>
      </c>
      <c r="D2726" t="s">
        <v>46</v>
      </c>
      <c r="E2726" t="s">
        <v>13</v>
      </c>
      <c r="F2726" t="s">
        <v>13</v>
      </c>
      <c r="G2726" t="s">
        <v>40</v>
      </c>
      <c r="H2726" s="1">
        <v>43903</v>
      </c>
      <c r="I2726" t="str">
        <f t="shared" si="85"/>
        <v>43903</v>
      </c>
      <c r="J2726" t="str">
        <f t="shared" si="86"/>
        <v>43903MombasaBlack Beans (Dolichos)</v>
      </c>
      <c r="K2726">
        <v>147</v>
      </c>
      <c r="L2726">
        <v>144</v>
      </c>
      <c r="M2726" t="s">
        <v>5</v>
      </c>
      <c r="N2726" t="s">
        <v>6</v>
      </c>
      <c r="O2726">
        <v>1</v>
      </c>
      <c r="P2726" s="1">
        <v>43906.477175925924</v>
      </c>
    </row>
    <row r="2727" spans="1:16" x14ac:dyDescent="0.25">
      <c r="A2727">
        <v>522436</v>
      </c>
      <c r="B2727" t="s">
        <v>0</v>
      </c>
      <c r="C2727" t="s">
        <v>2</v>
      </c>
      <c r="D2727" t="s">
        <v>1</v>
      </c>
      <c r="E2727" t="s">
        <v>29</v>
      </c>
      <c r="F2727" t="s">
        <v>30</v>
      </c>
      <c r="G2727" t="s">
        <v>31</v>
      </c>
      <c r="H2727" s="1">
        <v>43903</v>
      </c>
      <c r="I2727" t="str">
        <f t="shared" si="85"/>
        <v>43903</v>
      </c>
      <c r="J2727" t="str">
        <f t="shared" si="86"/>
        <v>43903KampalaDry Maize</v>
      </c>
      <c r="K2727">
        <v>33</v>
      </c>
      <c r="L2727">
        <v>28</v>
      </c>
      <c r="M2727" t="s">
        <v>5</v>
      </c>
      <c r="N2727" t="s">
        <v>6</v>
      </c>
      <c r="O2727">
        <v>1</v>
      </c>
      <c r="P2727" s="1">
        <v>43906.477187500001</v>
      </c>
    </row>
    <row r="2728" spans="1:16" x14ac:dyDescent="0.25">
      <c r="A2728">
        <v>522437</v>
      </c>
      <c r="B2728" t="s">
        <v>0</v>
      </c>
      <c r="C2728" t="s">
        <v>35</v>
      </c>
      <c r="D2728" t="s">
        <v>11</v>
      </c>
      <c r="E2728" t="s">
        <v>22</v>
      </c>
      <c r="F2728" t="s">
        <v>23</v>
      </c>
      <c r="G2728" t="s">
        <v>24</v>
      </c>
      <c r="H2728" s="1">
        <v>43903</v>
      </c>
      <c r="I2728" t="str">
        <f t="shared" si="85"/>
        <v>43903</v>
      </c>
      <c r="J2728" t="str">
        <f t="shared" si="86"/>
        <v>43903NgoziImported Rice</v>
      </c>
      <c r="K2728">
        <v>164</v>
      </c>
      <c r="L2728">
        <v>159</v>
      </c>
      <c r="M2728" t="s">
        <v>5</v>
      </c>
      <c r="N2728" t="s">
        <v>6</v>
      </c>
      <c r="O2728">
        <v>1</v>
      </c>
      <c r="P2728" s="1">
        <v>43906.477199074077</v>
      </c>
    </row>
    <row r="2729" spans="1:16" x14ac:dyDescent="0.25">
      <c r="A2729">
        <v>522441</v>
      </c>
      <c r="B2729" t="s">
        <v>0</v>
      </c>
      <c r="C2729" t="s">
        <v>44</v>
      </c>
      <c r="D2729" t="s">
        <v>41</v>
      </c>
      <c r="E2729" t="s">
        <v>13</v>
      </c>
      <c r="F2729" t="s">
        <v>13</v>
      </c>
      <c r="G2729" t="s">
        <v>14</v>
      </c>
      <c r="H2729" s="1">
        <v>43903</v>
      </c>
      <c r="I2729" t="str">
        <f t="shared" si="85"/>
        <v>43903</v>
      </c>
      <c r="J2729" t="str">
        <f t="shared" si="86"/>
        <v>43903ArushaMixed Beans</v>
      </c>
      <c r="K2729">
        <v>97</v>
      </c>
      <c r="L2729">
        <v>88</v>
      </c>
      <c r="M2729" t="s">
        <v>5</v>
      </c>
      <c r="N2729" t="s">
        <v>6</v>
      </c>
      <c r="O2729">
        <v>1</v>
      </c>
      <c r="P2729" s="1">
        <v>43906.477210648147</v>
      </c>
    </row>
    <row r="2730" spans="1:16" x14ac:dyDescent="0.25">
      <c r="A2730">
        <v>522442</v>
      </c>
      <c r="B2730" t="s">
        <v>0</v>
      </c>
      <c r="C2730" t="s">
        <v>12</v>
      </c>
      <c r="D2730" t="s">
        <v>11</v>
      </c>
      <c r="E2730" t="s">
        <v>13</v>
      </c>
      <c r="F2730" t="s">
        <v>13</v>
      </c>
      <c r="G2730" t="s">
        <v>26</v>
      </c>
      <c r="H2730" s="1">
        <v>43903</v>
      </c>
      <c r="I2730" t="str">
        <f t="shared" si="85"/>
        <v>43903</v>
      </c>
      <c r="J2730" t="str">
        <f t="shared" si="86"/>
        <v>43903GitegaYellow Beans</v>
      </c>
      <c r="K2730">
        <v>104</v>
      </c>
      <c r="L2730">
        <v>98</v>
      </c>
      <c r="M2730" t="s">
        <v>5</v>
      </c>
      <c r="N2730" t="s">
        <v>6</v>
      </c>
      <c r="O2730">
        <v>1</v>
      </c>
      <c r="P2730" s="1">
        <v>43906.477210648147</v>
      </c>
    </row>
    <row r="2731" spans="1:16" x14ac:dyDescent="0.25">
      <c r="A2731">
        <v>522444</v>
      </c>
      <c r="B2731" t="s">
        <v>0</v>
      </c>
      <c r="C2731" t="s">
        <v>47</v>
      </c>
      <c r="D2731" t="s">
        <v>46</v>
      </c>
      <c r="E2731" t="s">
        <v>13</v>
      </c>
      <c r="F2731" t="s">
        <v>13</v>
      </c>
      <c r="G2731" t="s">
        <v>37</v>
      </c>
      <c r="H2731" s="1">
        <v>43903</v>
      </c>
      <c r="I2731" t="str">
        <f t="shared" si="85"/>
        <v>43903</v>
      </c>
      <c r="J2731" t="str">
        <f t="shared" si="86"/>
        <v>43903NairobiGreen Gram</v>
      </c>
      <c r="K2731">
        <v>125</v>
      </c>
      <c r="L2731">
        <v>122</v>
      </c>
      <c r="M2731" t="s">
        <v>5</v>
      </c>
      <c r="N2731" t="s">
        <v>6</v>
      </c>
      <c r="O2731">
        <v>1</v>
      </c>
      <c r="P2731" s="1">
        <v>43906.477222222224</v>
      </c>
    </row>
    <row r="2732" spans="1:16" x14ac:dyDescent="0.25">
      <c r="A2732">
        <v>522448</v>
      </c>
      <c r="B2732" t="s">
        <v>0</v>
      </c>
      <c r="C2732" t="s">
        <v>38</v>
      </c>
      <c r="D2732" t="s">
        <v>1</v>
      </c>
      <c r="E2732" t="s">
        <v>13</v>
      </c>
      <c r="F2732" t="s">
        <v>13</v>
      </c>
      <c r="G2732" t="s">
        <v>37</v>
      </c>
      <c r="H2732" s="1">
        <v>43903</v>
      </c>
      <c r="I2732" t="str">
        <f t="shared" si="85"/>
        <v>43903</v>
      </c>
      <c r="J2732" t="str">
        <f t="shared" si="86"/>
        <v>43903GuluGreen Gram</v>
      </c>
      <c r="K2732">
        <v>83</v>
      </c>
      <c r="L2732">
        <v>77</v>
      </c>
      <c r="M2732" t="s">
        <v>5</v>
      </c>
      <c r="N2732" t="s">
        <v>6</v>
      </c>
      <c r="O2732">
        <v>1</v>
      </c>
      <c r="P2732" s="1">
        <v>43906.477222222224</v>
      </c>
    </row>
    <row r="2733" spans="1:16" x14ac:dyDescent="0.25">
      <c r="A2733">
        <v>522449</v>
      </c>
      <c r="B2733" t="s">
        <v>0</v>
      </c>
      <c r="C2733" t="s">
        <v>8</v>
      </c>
      <c r="D2733" t="s">
        <v>7</v>
      </c>
      <c r="E2733" t="s">
        <v>22</v>
      </c>
      <c r="F2733" t="s">
        <v>23</v>
      </c>
      <c r="G2733" t="s">
        <v>23</v>
      </c>
      <c r="H2733" s="1">
        <v>43903</v>
      </c>
      <c r="I2733" t="str">
        <f t="shared" si="85"/>
        <v>43903</v>
      </c>
      <c r="J2733" t="str">
        <f t="shared" si="86"/>
        <v>43903RuhengeriRice</v>
      </c>
      <c r="K2733">
        <v>92</v>
      </c>
      <c r="L2733">
        <v>87</v>
      </c>
      <c r="M2733" t="s">
        <v>5</v>
      </c>
      <c r="N2733" t="s">
        <v>6</v>
      </c>
      <c r="O2733">
        <v>1</v>
      </c>
      <c r="P2733" s="1">
        <v>43906.477222222224</v>
      </c>
    </row>
    <row r="2734" spans="1:16" x14ac:dyDescent="0.25">
      <c r="A2734">
        <v>522451</v>
      </c>
      <c r="B2734" t="s">
        <v>0</v>
      </c>
      <c r="C2734" t="s">
        <v>35</v>
      </c>
      <c r="D2734" t="s">
        <v>11</v>
      </c>
      <c r="E2734" t="s">
        <v>3</v>
      </c>
      <c r="F2734" t="s">
        <v>3</v>
      </c>
      <c r="G2734" t="s">
        <v>39</v>
      </c>
      <c r="H2734" s="1">
        <v>43903</v>
      </c>
      <c r="I2734" t="str">
        <f t="shared" si="85"/>
        <v>43903</v>
      </c>
      <c r="J2734" t="str">
        <f t="shared" si="86"/>
        <v>43903NgoziDry Peas</v>
      </c>
      <c r="K2734">
        <v>164</v>
      </c>
      <c r="L2734">
        <v>159</v>
      </c>
      <c r="M2734" t="s">
        <v>5</v>
      </c>
      <c r="N2734" t="s">
        <v>6</v>
      </c>
      <c r="O2734">
        <v>1</v>
      </c>
      <c r="P2734" s="1">
        <v>43906.477233796293</v>
      </c>
    </row>
    <row r="2735" spans="1:16" x14ac:dyDescent="0.25">
      <c r="A2735">
        <v>522453</v>
      </c>
      <c r="B2735" t="s">
        <v>0</v>
      </c>
      <c r="C2735" t="s">
        <v>34</v>
      </c>
      <c r="D2735" t="s">
        <v>1</v>
      </c>
      <c r="E2735" t="s">
        <v>22</v>
      </c>
      <c r="F2735" t="s">
        <v>23</v>
      </c>
      <c r="G2735" t="s">
        <v>23</v>
      </c>
      <c r="H2735" s="1">
        <v>43903</v>
      </c>
      <c r="I2735" t="str">
        <f t="shared" si="85"/>
        <v>43903</v>
      </c>
      <c r="J2735" t="str">
        <f t="shared" si="86"/>
        <v>43903LiraRice</v>
      </c>
      <c r="K2735">
        <v>96</v>
      </c>
      <c r="L2735">
        <v>88</v>
      </c>
      <c r="M2735" t="s">
        <v>5</v>
      </c>
      <c r="N2735" t="s">
        <v>6</v>
      </c>
      <c r="O2735">
        <v>1</v>
      </c>
      <c r="P2735" s="1">
        <v>43906.47724537037</v>
      </c>
    </row>
    <row r="2736" spans="1:16" x14ac:dyDescent="0.25">
      <c r="A2736">
        <v>522456</v>
      </c>
      <c r="B2736" t="s">
        <v>0</v>
      </c>
      <c r="C2736" t="s">
        <v>27</v>
      </c>
      <c r="D2736" t="s">
        <v>11</v>
      </c>
      <c r="E2736" t="s">
        <v>9</v>
      </c>
      <c r="F2736" t="s">
        <v>17</v>
      </c>
      <c r="G2736" t="s">
        <v>18</v>
      </c>
      <c r="H2736" s="1">
        <v>43903</v>
      </c>
      <c r="I2736" t="str">
        <f t="shared" si="85"/>
        <v>43903</v>
      </c>
      <c r="J2736" t="str">
        <f t="shared" si="86"/>
        <v>43903BujumburaRed Sorghum</v>
      </c>
      <c r="K2736">
        <v>82</v>
      </c>
      <c r="L2736">
        <v>77</v>
      </c>
      <c r="M2736" t="s">
        <v>5</v>
      </c>
      <c r="N2736" t="s">
        <v>6</v>
      </c>
      <c r="O2736">
        <v>1</v>
      </c>
      <c r="P2736" s="1">
        <v>43906.477268518516</v>
      </c>
    </row>
    <row r="2737" spans="1:16" x14ac:dyDescent="0.25">
      <c r="A2737">
        <v>522460</v>
      </c>
      <c r="B2737" t="s">
        <v>0</v>
      </c>
      <c r="C2737" t="s">
        <v>19</v>
      </c>
      <c r="D2737" t="s">
        <v>11</v>
      </c>
      <c r="E2737" t="s">
        <v>29</v>
      </c>
      <c r="F2737" t="s">
        <v>30</v>
      </c>
      <c r="G2737" t="s">
        <v>31</v>
      </c>
      <c r="H2737" s="1">
        <v>43903</v>
      </c>
      <c r="I2737" t="str">
        <f t="shared" si="85"/>
        <v>43903</v>
      </c>
      <c r="J2737" t="str">
        <f t="shared" si="86"/>
        <v>43903KoberoDry Maize</v>
      </c>
      <c r="K2737">
        <v>33</v>
      </c>
      <c r="L2737">
        <v>30</v>
      </c>
      <c r="M2737" t="s">
        <v>5</v>
      </c>
      <c r="N2737" t="s">
        <v>6</v>
      </c>
      <c r="O2737">
        <v>1</v>
      </c>
      <c r="P2737" s="1">
        <v>43906.477280092593</v>
      </c>
    </row>
    <row r="2738" spans="1:16" x14ac:dyDescent="0.25">
      <c r="A2738">
        <v>522461</v>
      </c>
      <c r="B2738" t="s">
        <v>0</v>
      </c>
      <c r="C2738" t="s">
        <v>44</v>
      </c>
      <c r="D2738" t="s">
        <v>41</v>
      </c>
      <c r="E2738" t="s">
        <v>3</v>
      </c>
      <c r="F2738" t="s">
        <v>3</v>
      </c>
      <c r="G2738" t="s">
        <v>4</v>
      </c>
      <c r="H2738" s="1">
        <v>43903</v>
      </c>
      <c r="I2738" t="str">
        <f t="shared" si="85"/>
        <v>43903</v>
      </c>
      <c r="J2738" t="str">
        <f t="shared" si="86"/>
        <v>43903ArushaCowpeas</v>
      </c>
      <c r="K2738">
        <v>80</v>
      </c>
      <c r="L2738">
        <v>71</v>
      </c>
      <c r="M2738" t="s">
        <v>5</v>
      </c>
      <c r="N2738" t="s">
        <v>6</v>
      </c>
      <c r="O2738">
        <v>1</v>
      </c>
      <c r="P2738" s="1">
        <v>43906.477280092593</v>
      </c>
    </row>
    <row r="2739" spans="1:16" x14ac:dyDescent="0.25">
      <c r="A2739">
        <v>522465</v>
      </c>
      <c r="B2739" t="s">
        <v>0</v>
      </c>
      <c r="C2739" t="s">
        <v>34</v>
      </c>
      <c r="D2739" t="s">
        <v>1</v>
      </c>
      <c r="E2739" t="s">
        <v>9</v>
      </c>
      <c r="F2739" t="s">
        <v>20</v>
      </c>
      <c r="G2739" t="s">
        <v>21</v>
      </c>
      <c r="H2739" s="1">
        <v>43903</v>
      </c>
      <c r="I2739" t="str">
        <f t="shared" si="85"/>
        <v>43903</v>
      </c>
      <c r="J2739" t="str">
        <f t="shared" si="86"/>
        <v>43903LiraMillet Grain</v>
      </c>
      <c r="K2739">
        <v>41</v>
      </c>
      <c r="L2739">
        <v>36</v>
      </c>
      <c r="M2739" t="s">
        <v>5</v>
      </c>
      <c r="N2739" t="s">
        <v>6</v>
      </c>
      <c r="O2739">
        <v>1</v>
      </c>
      <c r="P2739" s="1">
        <v>43906.47729166667</v>
      </c>
    </row>
    <row r="2740" spans="1:16" x14ac:dyDescent="0.25">
      <c r="A2740">
        <v>522467</v>
      </c>
      <c r="B2740" t="s">
        <v>0</v>
      </c>
      <c r="C2740" t="s">
        <v>42</v>
      </c>
      <c r="D2740" t="s">
        <v>41</v>
      </c>
      <c r="E2740" t="s">
        <v>9</v>
      </c>
      <c r="F2740" t="s">
        <v>17</v>
      </c>
      <c r="G2740" t="s">
        <v>18</v>
      </c>
      <c r="H2740" s="1">
        <v>43903</v>
      </c>
      <c r="I2740" t="str">
        <f t="shared" si="85"/>
        <v>43903</v>
      </c>
      <c r="J2740" t="str">
        <f t="shared" si="86"/>
        <v>43903KigomaRed Sorghum</v>
      </c>
      <c r="K2740">
        <v>80</v>
      </c>
      <c r="L2740">
        <v>66</v>
      </c>
      <c r="M2740" t="s">
        <v>5</v>
      </c>
      <c r="N2740" t="s">
        <v>6</v>
      </c>
      <c r="O2740">
        <v>1</v>
      </c>
      <c r="P2740" s="1">
        <v>43906.477303240739</v>
      </c>
    </row>
    <row r="2741" spans="1:16" x14ac:dyDescent="0.25">
      <c r="A2741">
        <v>522470</v>
      </c>
      <c r="B2741" t="s">
        <v>0</v>
      </c>
      <c r="C2741" t="s">
        <v>42</v>
      </c>
      <c r="D2741" t="s">
        <v>41</v>
      </c>
      <c r="E2741" t="s">
        <v>22</v>
      </c>
      <c r="F2741" t="s">
        <v>23</v>
      </c>
      <c r="G2741" t="s">
        <v>23</v>
      </c>
      <c r="H2741" s="1">
        <v>43903</v>
      </c>
      <c r="I2741" t="str">
        <f t="shared" si="85"/>
        <v>43903</v>
      </c>
      <c r="J2741" t="str">
        <f t="shared" si="86"/>
        <v>43903KigomaRice</v>
      </c>
      <c r="K2741">
        <v>97</v>
      </c>
      <c r="L2741">
        <v>93</v>
      </c>
      <c r="M2741" t="s">
        <v>5</v>
      </c>
      <c r="N2741" t="s">
        <v>6</v>
      </c>
      <c r="O2741">
        <v>1</v>
      </c>
      <c r="P2741" s="1">
        <v>43906.477314814816</v>
      </c>
    </row>
    <row r="2742" spans="1:16" x14ac:dyDescent="0.25">
      <c r="A2742">
        <v>522479</v>
      </c>
      <c r="B2742" t="s">
        <v>0</v>
      </c>
      <c r="C2742" t="s">
        <v>38</v>
      </c>
      <c r="D2742" t="s">
        <v>1</v>
      </c>
      <c r="E2742" t="s">
        <v>22</v>
      </c>
      <c r="F2742" t="s">
        <v>23</v>
      </c>
      <c r="G2742" t="s">
        <v>23</v>
      </c>
      <c r="H2742" s="1">
        <v>43903</v>
      </c>
      <c r="I2742" t="str">
        <f t="shared" si="85"/>
        <v>43903</v>
      </c>
      <c r="J2742" t="str">
        <f t="shared" si="86"/>
        <v>43903GuluRice</v>
      </c>
      <c r="K2742">
        <v>96</v>
      </c>
      <c r="L2742">
        <v>88</v>
      </c>
      <c r="M2742" t="s">
        <v>5</v>
      </c>
      <c r="N2742" t="s">
        <v>6</v>
      </c>
      <c r="O2742">
        <v>1</v>
      </c>
      <c r="P2742" s="1">
        <v>43906.477349537039</v>
      </c>
    </row>
    <row r="2743" spans="1:16" x14ac:dyDescent="0.25">
      <c r="A2743">
        <v>522480</v>
      </c>
      <c r="B2743" t="s">
        <v>0</v>
      </c>
      <c r="C2743" t="s">
        <v>27</v>
      </c>
      <c r="D2743" t="s">
        <v>11</v>
      </c>
      <c r="E2743" t="s">
        <v>22</v>
      </c>
      <c r="F2743" t="s">
        <v>23</v>
      </c>
      <c r="G2743" t="s">
        <v>24</v>
      </c>
      <c r="H2743" s="1">
        <v>43903</v>
      </c>
      <c r="I2743" t="str">
        <f t="shared" si="85"/>
        <v>43903</v>
      </c>
      <c r="J2743" t="str">
        <f t="shared" si="86"/>
        <v>43903BujumburaImported Rice</v>
      </c>
      <c r="K2743">
        <v>164</v>
      </c>
      <c r="L2743">
        <v>159</v>
      </c>
      <c r="M2743" t="s">
        <v>5</v>
      </c>
      <c r="N2743" t="s">
        <v>6</v>
      </c>
      <c r="O2743">
        <v>1</v>
      </c>
      <c r="P2743" s="1">
        <v>43906.477349537039</v>
      </c>
    </row>
    <row r="2744" spans="1:16" x14ac:dyDescent="0.25">
      <c r="A2744">
        <v>522483</v>
      </c>
      <c r="B2744" t="s">
        <v>0</v>
      </c>
      <c r="C2744" t="s">
        <v>42</v>
      </c>
      <c r="D2744" t="s">
        <v>41</v>
      </c>
      <c r="E2744" t="s">
        <v>9</v>
      </c>
      <c r="F2744" t="s">
        <v>20</v>
      </c>
      <c r="G2744" t="s">
        <v>21</v>
      </c>
      <c r="H2744" s="1">
        <v>43903</v>
      </c>
      <c r="I2744" t="str">
        <f t="shared" si="85"/>
        <v>43903</v>
      </c>
      <c r="J2744" t="str">
        <f t="shared" si="86"/>
        <v>43903KigomaMillet Grain</v>
      </c>
      <c r="K2744">
        <v>93</v>
      </c>
      <c r="L2744">
        <v>82</v>
      </c>
      <c r="M2744" t="s">
        <v>5</v>
      </c>
      <c r="N2744" t="s">
        <v>6</v>
      </c>
      <c r="O2744">
        <v>1</v>
      </c>
      <c r="P2744" s="1">
        <v>43906.477361111109</v>
      </c>
    </row>
    <row r="2745" spans="1:16" x14ac:dyDescent="0.25">
      <c r="A2745">
        <v>522484</v>
      </c>
      <c r="B2745" t="s">
        <v>0</v>
      </c>
      <c r="C2745" t="s">
        <v>19</v>
      </c>
      <c r="D2745" t="s">
        <v>11</v>
      </c>
      <c r="E2745" t="s">
        <v>13</v>
      </c>
      <c r="F2745" t="s">
        <v>13</v>
      </c>
      <c r="G2745" t="s">
        <v>28</v>
      </c>
      <c r="H2745" s="1">
        <v>43903</v>
      </c>
      <c r="I2745" t="str">
        <f t="shared" si="85"/>
        <v>43903</v>
      </c>
      <c r="J2745" t="str">
        <f t="shared" si="86"/>
        <v>43903KoberoRed Beans</v>
      </c>
      <c r="K2745">
        <v>60</v>
      </c>
      <c r="L2745">
        <v>55</v>
      </c>
      <c r="M2745" t="s">
        <v>5</v>
      </c>
      <c r="N2745" t="s">
        <v>6</v>
      </c>
      <c r="O2745">
        <v>1</v>
      </c>
      <c r="P2745" s="1">
        <v>43906.477361111109</v>
      </c>
    </row>
    <row r="2746" spans="1:16" x14ac:dyDescent="0.25">
      <c r="A2746">
        <v>522488</v>
      </c>
      <c r="B2746" t="s">
        <v>0</v>
      </c>
      <c r="C2746" t="s">
        <v>36</v>
      </c>
      <c r="D2746" t="s">
        <v>7</v>
      </c>
      <c r="E2746" t="s">
        <v>13</v>
      </c>
      <c r="F2746" t="s">
        <v>13</v>
      </c>
      <c r="G2746" t="s">
        <v>40</v>
      </c>
      <c r="H2746" s="1">
        <v>43903</v>
      </c>
      <c r="I2746" t="str">
        <f t="shared" si="85"/>
        <v>43903</v>
      </c>
      <c r="J2746" t="str">
        <f t="shared" si="86"/>
        <v>43903KimironkoBlack Beans (Dolichos)</v>
      </c>
      <c r="K2746">
        <v>143</v>
      </c>
      <c r="L2746">
        <v>132</v>
      </c>
      <c r="M2746" t="s">
        <v>5</v>
      </c>
      <c r="N2746" t="s">
        <v>6</v>
      </c>
      <c r="O2746">
        <v>1</v>
      </c>
      <c r="P2746" s="1">
        <v>43906.477372685185</v>
      </c>
    </row>
    <row r="2747" spans="1:16" x14ac:dyDescent="0.25">
      <c r="A2747">
        <v>522489</v>
      </c>
      <c r="B2747" t="s">
        <v>0</v>
      </c>
      <c r="C2747" t="s">
        <v>36</v>
      </c>
      <c r="D2747" t="s">
        <v>7</v>
      </c>
      <c r="E2747" t="s">
        <v>29</v>
      </c>
      <c r="F2747" t="s">
        <v>30</v>
      </c>
      <c r="G2747" t="s">
        <v>31</v>
      </c>
      <c r="H2747" s="1">
        <v>43903</v>
      </c>
      <c r="I2747" t="str">
        <f t="shared" si="85"/>
        <v>43903</v>
      </c>
      <c r="J2747" t="str">
        <f t="shared" si="86"/>
        <v>43903KimironkoDry Maize</v>
      </c>
      <c r="K2747">
        <v>31</v>
      </c>
      <c r="L2747">
        <v>28</v>
      </c>
      <c r="M2747" t="s">
        <v>5</v>
      </c>
      <c r="N2747" t="s">
        <v>6</v>
      </c>
      <c r="O2747">
        <v>1</v>
      </c>
      <c r="P2747" s="1">
        <v>43906.477384259262</v>
      </c>
    </row>
    <row r="2748" spans="1:16" x14ac:dyDescent="0.25">
      <c r="A2748">
        <v>522491</v>
      </c>
      <c r="B2748" t="s">
        <v>0</v>
      </c>
      <c r="C2748" t="s">
        <v>53</v>
      </c>
      <c r="D2748" t="s">
        <v>46</v>
      </c>
      <c r="E2748" t="s">
        <v>9</v>
      </c>
      <c r="F2748" t="s">
        <v>17</v>
      </c>
      <c r="G2748" t="s">
        <v>18</v>
      </c>
      <c r="H2748" s="1">
        <v>43903</v>
      </c>
      <c r="I2748" t="str">
        <f t="shared" si="85"/>
        <v>43903</v>
      </c>
      <c r="J2748" t="str">
        <f t="shared" si="86"/>
        <v>43903MombasaRed Sorghum</v>
      </c>
      <c r="K2748">
        <v>40</v>
      </c>
      <c r="L2748">
        <v>38</v>
      </c>
      <c r="M2748" t="s">
        <v>5</v>
      </c>
      <c r="N2748" t="s">
        <v>6</v>
      </c>
      <c r="O2748">
        <v>1</v>
      </c>
      <c r="P2748" s="1">
        <v>43906.477395833332</v>
      </c>
    </row>
    <row r="2749" spans="1:16" x14ac:dyDescent="0.25">
      <c r="A2749">
        <v>522493</v>
      </c>
      <c r="B2749" t="s">
        <v>0</v>
      </c>
      <c r="C2749" t="s">
        <v>33</v>
      </c>
      <c r="D2749" t="s">
        <v>1</v>
      </c>
      <c r="E2749" t="s">
        <v>9</v>
      </c>
      <c r="F2749" t="s">
        <v>20</v>
      </c>
      <c r="G2749" t="s">
        <v>21</v>
      </c>
      <c r="H2749" s="1">
        <v>43903</v>
      </c>
      <c r="I2749" t="str">
        <f t="shared" si="85"/>
        <v>43903</v>
      </c>
      <c r="J2749" t="str">
        <f t="shared" si="86"/>
        <v>43903KabaleMillet Grain</v>
      </c>
      <c r="K2749">
        <v>50</v>
      </c>
      <c r="L2749">
        <v>41</v>
      </c>
      <c r="M2749" t="s">
        <v>5</v>
      </c>
      <c r="N2749" t="s">
        <v>6</v>
      </c>
      <c r="O2749">
        <v>1</v>
      </c>
      <c r="P2749" s="1">
        <v>43906.477407407408</v>
      </c>
    </row>
    <row r="2750" spans="1:16" x14ac:dyDescent="0.25">
      <c r="A2750">
        <v>522494</v>
      </c>
      <c r="B2750" t="s">
        <v>0</v>
      </c>
      <c r="C2750" t="s">
        <v>2</v>
      </c>
      <c r="D2750" t="s">
        <v>1</v>
      </c>
      <c r="E2750" t="s">
        <v>3</v>
      </c>
      <c r="F2750" t="s">
        <v>3</v>
      </c>
      <c r="G2750" t="s">
        <v>4</v>
      </c>
      <c r="H2750" s="1">
        <v>43903</v>
      </c>
      <c r="I2750" t="str">
        <f t="shared" si="85"/>
        <v>43903</v>
      </c>
      <c r="J2750" t="str">
        <f t="shared" si="86"/>
        <v>43903KampalaCowpeas</v>
      </c>
      <c r="K2750">
        <v>105</v>
      </c>
      <c r="L2750">
        <v>96</v>
      </c>
      <c r="M2750" t="s">
        <v>5</v>
      </c>
      <c r="N2750" t="s">
        <v>6</v>
      </c>
      <c r="O2750">
        <v>1</v>
      </c>
      <c r="P2750" s="1">
        <v>43906.477407407408</v>
      </c>
    </row>
    <row r="2751" spans="1:16" x14ac:dyDescent="0.25">
      <c r="A2751">
        <v>522497</v>
      </c>
      <c r="B2751" t="s">
        <v>0</v>
      </c>
      <c r="C2751" t="s">
        <v>25</v>
      </c>
      <c r="D2751" t="s">
        <v>1</v>
      </c>
      <c r="E2751" t="s">
        <v>9</v>
      </c>
      <c r="F2751" t="s">
        <v>20</v>
      </c>
      <c r="G2751" t="s">
        <v>21</v>
      </c>
      <c r="H2751" s="1">
        <v>43903</v>
      </c>
      <c r="I2751" t="str">
        <f t="shared" si="85"/>
        <v>43903</v>
      </c>
      <c r="J2751" t="str">
        <f t="shared" si="86"/>
        <v>43903MasindiMillet Grain</v>
      </c>
      <c r="K2751">
        <v>55</v>
      </c>
      <c r="L2751">
        <v>45</v>
      </c>
      <c r="M2751" t="s">
        <v>5</v>
      </c>
      <c r="N2751" t="s">
        <v>6</v>
      </c>
      <c r="O2751">
        <v>1</v>
      </c>
      <c r="P2751" s="1">
        <v>43906.477418981478</v>
      </c>
    </row>
    <row r="2752" spans="1:16" x14ac:dyDescent="0.25">
      <c r="A2752">
        <v>522498</v>
      </c>
      <c r="B2752" t="s">
        <v>0</v>
      </c>
      <c r="C2752" t="s">
        <v>12</v>
      </c>
      <c r="D2752" t="s">
        <v>11</v>
      </c>
      <c r="E2752" t="s">
        <v>13</v>
      </c>
      <c r="F2752" t="s">
        <v>13</v>
      </c>
      <c r="G2752" t="s">
        <v>14</v>
      </c>
      <c r="H2752" s="1">
        <v>43903</v>
      </c>
      <c r="I2752" t="str">
        <f t="shared" si="85"/>
        <v>43903</v>
      </c>
      <c r="J2752" t="str">
        <f t="shared" si="86"/>
        <v>43903GitegaMixed Beans</v>
      </c>
      <c r="K2752">
        <v>71</v>
      </c>
      <c r="L2752">
        <v>66</v>
      </c>
      <c r="M2752" t="s">
        <v>5</v>
      </c>
      <c r="N2752" t="s">
        <v>6</v>
      </c>
      <c r="O2752">
        <v>1</v>
      </c>
      <c r="P2752" s="1">
        <v>43906.477430555555</v>
      </c>
    </row>
    <row r="2753" spans="1:16" x14ac:dyDescent="0.25">
      <c r="A2753">
        <v>522499</v>
      </c>
      <c r="B2753" t="s">
        <v>0</v>
      </c>
      <c r="C2753" t="s">
        <v>16</v>
      </c>
      <c r="D2753" t="s">
        <v>7</v>
      </c>
      <c r="E2753" t="s">
        <v>29</v>
      </c>
      <c r="F2753" t="s">
        <v>30</v>
      </c>
      <c r="G2753" t="s">
        <v>31</v>
      </c>
      <c r="H2753" s="1">
        <v>43903</v>
      </c>
      <c r="I2753" t="str">
        <f t="shared" si="85"/>
        <v>43903</v>
      </c>
      <c r="J2753" t="str">
        <f t="shared" si="86"/>
        <v>43903GicumbiDry Maize</v>
      </c>
      <c r="K2753">
        <v>286</v>
      </c>
      <c r="L2753">
        <v>264</v>
      </c>
      <c r="M2753" t="s">
        <v>5</v>
      </c>
      <c r="N2753" t="s">
        <v>6</v>
      </c>
      <c r="O2753">
        <v>1</v>
      </c>
      <c r="P2753" s="1">
        <v>43906.477430555555</v>
      </c>
    </row>
    <row r="2754" spans="1:16" x14ac:dyDescent="0.25">
      <c r="A2754">
        <v>522501</v>
      </c>
      <c r="B2754" t="s">
        <v>0</v>
      </c>
      <c r="C2754" t="s">
        <v>8</v>
      </c>
      <c r="D2754" t="s">
        <v>7</v>
      </c>
      <c r="E2754" t="s">
        <v>13</v>
      </c>
      <c r="F2754" t="s">
        <v>13</v>
      </c>
      <c r="G2754" t="s">
        <v>26</v>
      </c>
      <c r="H2754" s="1">
        <v>43903</v>
      </c>
      <c r="I2754" t="str">
        <f t="shared" ref="I2754:I2817" si="87">LEFT(H2754,10)</f>
        <v>43903</v>
      </c>
      <c r="J2754" t="str">
        <f t="shared" si="86"/>
        <v>43903RuhengeriYellow Beans</v>
      </c>
      <c r="K2754">
        <v>83</v>
      </c>
      <c r="L2754">
        <v>78</v>
      </c>
      <c r="M2754" t="s">
        <v>5</v>
      </c>
      <c r="N2754" t="s">
        <v>6</v>
      </c>
      <c r="O2754">
        <v>1</v>
      </c>
      <c r="P2754" s="1">
        <v>43906.477430555555</v>
      </c>
    </row>
    <row r="2755" spans="1:16" x14ac:dyDescent="0.25">
      <c r="A2755">
        <v>522503</v>
      </c>
      <c r="B2755" t="s">
        <v>0</v>
      </c>
      <c r="C2755" t="s">
        <v>27</v>
      </c>
      <c r="D2755" t="s">
        <v>11</v>
      </c>
      <c r="E2755" t="s">
        <v>9</v>
      </c>
      <c r="F2755" t="s">
        <v>20</v>
      </c>
      <c r="G2755" t="s">
        <v>21</v>
      </c>
      <c r="H2755" s="1">
        <v>43903</v>
      </c>
      <c r="I2755" t="str">
        <f t="shared" si="87"/>
        <v>43903</v>
      </c>
      <c r="J2755" t="str">
        <f t="shared" si="86"/>
        <v>43903BujumburaMillet Grain</v>
      </c>
      <c r="K2755">
        <v>82</v>
      </c>
      <c r="L2755">
        <v>77</v>
      </c>
      <c r="M2755" t="s">
        <v>5</v>
      </c>
      <c r="N2755" t="s">
        <v>6</v>
      </c>
      <c r="O2755">
        <v>1</v>
      </c>
      <c r="P2755" s="1">
        <v>43906.477442129632</v>
      </c>
    </row>
    <row r="2756" spans="1:16" x14ac:dyDescent="0.25">
      <c r="A2756">
        <v>522506</v>
      </c>
      <c r="B2756" t="s">
        <v>0</v>
      </c>
      <c r="C2756" t="s">
        <v>38</v>
      </c>
      <c r="D2756" t="s">
        <v>1</v>
      </c>
      <c r="E2756" t="s">
        <v>3</v>
      </c>
      <c r="F2756" t="s">
        <v>3</v>
      </c>
      <c r="G2756" t="s">
        <v>15</v>
      </c>
      <c r="H2756" s="1">
        <v>43903</v>
      </c>
      <c r="I2756" t="str">
        <f t="shared" si="87"/>
        <v>43903</v>
      </c>
      <c r="J2756" t="str">
        <f t="shared" si="86"/>
        <v>43903GuluGreen Peas</v>
      </c>
      <c r="K2756">
        <v>165</v>
      </c>
      <c r="L2756">
        <v>138</v>
      </c>
      <c r="M2756" t="s">
        <v>5</v>
      </c>
      <c r="N2756" t="s">
        <v>6</v>
      </c>
      <c r="O2756">
        <v>1</v>
      </c>
      <c r="P2756" s="1">
        <v>43906.477442129632</v>
      </c>
    </row>
    <row r="2757" spans="1:16" x14ac:dyDescent="0.25">
      <c r="A2757">
        <v>522508</v>
      </c>
      <c r="B2757" t="s">
        <v>0</v>
      </c>
      <c r="C2757" t="s">
        <v>38</v>
      </c>
      <c r="D2757" t="s">
        <v>1</v>
      </c>
      <c r="E2757" t="s">
        <v>3</v>
      </c>
      <c r="F2757" t="s">
        <v>3</v>
      </c>
      <c r="G2757" t="s">
        <v>4</v>
      </c>
      <c r="H2757" s="1">
        <v>43903</v>
      </c>
      <c r="I2757" t="str">
        <f t="shared" si="87"/>
        <v>43903</v>
      </c>
      <c r="J2757" t="str">
        <f t="shared" si="86"/>
        <v>43903GuluCowpeas</v>
      </c>
      <c r="K2757">
        <v>96</v>
      </c>
      <c r="L2757">
        <v>91</v>
      </c>
      <c r="M2757" t="s">
        <v>5</v>
      </c>
      <c r="N2757" t="s">
        <v>6</v>
      </c>
      <c r="O2757">
        <v>1</v>
      </c>
      <c r="P2757" s="1">
        <v>43906.477453703701</v>
      </c>
    </row>
    <row r="2758" spans="1:16" x14ac:dyDescent="0.25">
      <c r="A2758">
        <v>522510</v>
      </c>
      <c r="B2758" t="s">
        <v>0</v>
      </c>
      <c r="C2758" t="s">
        <v>27</v>
      </c>
      <c r="D2758" t="s">
        <v>11</v>
      </c>
      <c r="E2758" t="s">
        <v>9</v>
      </c>
      <c r="F2758" t="s">
        <v>10</v>
      </c>
      <c r="G2758" t="s">
        <v>10</v>
      </c>
      <c r="H2758" s="1">
        <v>43903</v>
      </c>
      <c r="I2758" t="str">
        <f t="shared" si="87"/>
        <v>43903</v>
      </c>
      <c r="J2758" t="str">
        <f t="shared" si="86"/>
        <v>43903BujumburaWheat</v>
      </c>
      <c r="K2758">
        <v>77</v>
      </c>
      <c r="L2758">
        <v>74</v>
      </c>
      <c r="M2758" t="s">
        <v>5</v>
      </c>
      <c r="N2758" t="s">
        <v>6</v>
      </c>
      <c r="O2758">
        <v>1</v>
      </c>
      <c r="P2758" s="1">
        <v>43906.477453703701</v>
      </c>
    </row>
    <row r="2759" spans="1:16" x14ac:dyDescent="0.25">
      <c r="A2759">
        <v>522511</v>
      </c>
      <c r="B2759" t="s">
        <v>0</v>
      </c>
      <c r="C2759" t="s">
        <v>19</v>
      </c>
      <c r="D2759" t="s">
        <v>11</v>
      </c>
      <c r="E2759" t="s">
        <v>3</v>
      </c>
      <c r="F2759" t="s">
        <v>3</v>
      </c>
      <c r="G2759" t="s">
        <v>15</v>
      </c>
      <c r="H2759" s="1">
        <v>43903</v>
      </c>
      <c r="I2759" t="str">
        <f t="shared" si="87"/>
        <v>43903</v>
      </c>
      <c r="J2759" t="str">
        <f t="shared" si="86"/>
        <v>43903KoberoGreen Peas</v>
      </c>
      <c r="K2759">
        <v>137</v>
      </c>
      <c r="L2759">
        <v>120</v>
      </c>
      <c r="M2759" t="s">
        <v>5</v>
      </c>
      <c r="N2759" t="s">
        <v>6</v>
      </c>
      <c r="O2759">
        <v>1</v>
      </c>
      <c r="P2759" s="1">
        <v>43906.477453703701</v>
      </c>
    </row>
    <row r="2760" spans="1:16" x14ac:dyDescent="0.25">
      <c r="A2760">
        <v>522517</v>
      </c>
      <c r="B2760" t="s">
        <v>0</v>
      </c>
      <c r="C2760" t="s">
        <v>42</v>
      </c>
      <c r="D2760" t="s">
        <v>41</v>
      </c>
      <c r="E2760" t="s">
        <v>3</v>
      </c>
      <c r="F2760" t="s">
        <v>3</v>
      </c>
      <c r="G2760" t="s">
        <v>15</v>
      </c>
      <c r="H2760" s="1">
        <v>43903</v>
      </c>
      <c r="I2760" t="str">
        <f t="shared" si="87"/>
        <v>43903</v>
      </c>
      <c r="J2760" t="str">
        <f t="shared" si="86"/>
        <v>43903KigomaGreen Peas</v>
      </c>
      <c r="K2760">
        <v>155</v>
      </c>
      <c r="L2760">
        <v>133</v>
      </c>
      <c r="M2760" t="s">
        <v>5</v>
      </c>
      <c r="N2760" t="s">
        <v>6</v>
      </c>
      <c r="O2760">
        <v>1</v>
      </c>
      <c r="P2760" s="1">
        <v>43906.477465277778</v>
      </c>
    </row>
    <row r="2761" spans="1:16" x14ac:dyDescent="0.25">
      <c r="A2761">
        <v>522524</v>
      </c>
      <c r="B2761" t="s">
        <v>0</v>
      </c>
      <c r="C2761" t="s">
        <v>47</v>
      </c>
      <c r="D2761" t="s">
        <v>46</v>
      </c>
      <c r="E2761" t="s">
        <v>3</v>
      </c>
      <c r="F2761" t="s">
        <v>3</v>
      </c>
      <c r="G2761" t="s">
        <v>15</v>
      </c>
      <c r="H2761" s="1">
        <v>43903</v>
      </c>
      <c r="I2761" t="str">
        <f t="shared" si="87"/>
        <v>43903</v>
      </c>
      <c r="J2761" t="str">
        <f t="shared" si="86"/>
        <v>43903NairobiGreen Peas</v>
      </c>
      <c r="K2761">
        <v>60</v>
      </c>
      <c r="L2761">
        <v>58</v>
      </c>
      <c r="M2761" t="s">
        <v>5</v>
      </c>
      <c r="N2761" t="s">
        <v>6</v>
      </c>
      <c r="O2761">
        <v>1</v>
      </c>
      <c r="P2761" s="1">
        <v>43906.477476851855</v>
      </c>
    </row>
    <row r="2762" spans="1:16" x14ac:dyDescent="0.25">
      <c r="A2762">
        <v>522525</v>
      </c>
      <c r="B2762" t="s">
        <v>0</v>
      </c>
      <c r="C2762" t="s">
        <v>16</v>
      </c>
      <c r="D2762" t="s">
        <v>7</v>
      </c>
      <c r="E2762" t="s">
        <v>9</v>
      </c>
      <c r="F2762" t="s">
        <v>10</v>
      </c>
      <c r="G2762" t="s">
        <v>10</v>
      </c>
      <c r="H2762" s="1">
        <v>43903</v>
      </c>
      <c r="I2762" t="str">
        <f t="shared" si="87"/>
        <v>43903</v>
      </c>
      <c r="J2762" t="str">
        <f t="shared" si="86"/>
        <v>43903GicumbiWheat</v>
      </c>
      <c r="K2762">
        <v>65</v>
      </c>
      <c r="L2762">
        <v>62</v>
      </c>
      <c r="M2762" t="s">
        <v>5</v>
      </c>
      <c r="N2762" t="s">
        <v>6</v>
      </c>
      <c r="O2762">
        <v>1</v>
      </c>
      <c r="P2762" s="1">
        <v>43906.477488425924</v>
      </c>
    </row>
    <row r="2763" spans="1:16" x14ac:dyDescent="0.25">
      <c r="A2763">
        <v>522527</v>
      </c>
      <c r="B2763" t="s">
        <v>0</v>
      </c>
      <c r="C2763" t="s">
        <v>35</v>
      </c>
      <c r="D2763" t="s">
        <v>11</v>
      </c>
      <c r="E2763" t="s">
        <v>13</v>
      </c>
      <c r="F2763" t="s">
        <v>13</v>
      </c>
      <c r="G2763" t="s">
        <v>28</v>
      </c>
      <c r="H2763" s="1">
        <v>43903</v>
      </c>
      <c r="I2763" t="str">
        <f t="shared" si="87"/>
        <v>43903</v>
      </c>
      <c r="J2763" t="str">
        <f t="shared" si="86"/>
        <v>43903NgoziRed Beans</v>
      </c>
      <c r="K2763">
        <v>82</v>
      </c>
      <c r="L2763">
        <v>77</v>
      </c>
      <c r="M2763" t="s">
        <v>5</v>
      </c>
      <c r="N2763" t="s">
        <v>6</v>
      </c>
      <c r="O2763">
        <v>1</v>
      </c>
      <c r="P2763" s="1">
        <v>43906.477500000001</v>
      </c>
    </row>
    <row r="2764" spans="1:16" x14ac:dyDescent="0.25">
      <c r="A2764">
        <v>522529</v>
      </c>
      <c r="B2764" t="s">
        <v>0</v>
      </c>
      <c r="C2764" t="s">
        <v>38</v>
      </c>
      <c r="D2764" t="s">
        <v>1</v>
      </c>
      <c r="E2764" t="s">
        <v>22</v>
      </c>
      <c r="F2764" t="s">
        <v>23</v>
      </c>
      <c r="G2764" t="s">
        <v>24</v>
      </c>
      <c r="H2764" s="1">
        <v>43903</v>
      </c>
      <c r="I2764" t="str">
        <f t="shared" si="87"/>
        <v>43903</v>
      </c>
      <c r="J2764" t="str">
        <f t="shared" si="86"/>
        <v>43903GuluImported Rice</v>
      </c>
      <c r="K2764">
        <v>105</v>
      </c>
      <c r="L2764">
        <v>99</v>
      </c>
      <c r="M2764" t="s">
        <v>5</v>
      </c>
      <c r="N2764" t="s">
        <v>6</v>
      </c>
      <c r="O2764">
        <v>1</v>
      </c>
      <c r="P2764" s="1">
        <v>43906.477523148147</v>
      </c>
    </row>
    <row r="2765" spans="1:16" x14ac:dyDescent="0.25">
      <c r="A2765">
        <v>522533</v>
      </c>
      <c r="B2765" t="s">
        <v>0</v>
      </c>
      <c r="C2765" t="s">
        <v>36</v>
      </c>
      <c r="D2765" t="s">
        <v>7</v>
      </c>
      <c r="E2765" t="s">
        <v>22</v>
      </c>
      <c r="F2765" t="s">
        <v>23</v>
      </c>
      <c r="G2765" t="s">
        <v>24</v>
      </c>
      <c r="H2765" s="1">
        <v>43903</v>
      </c>
      <c r="I2765" t="str">
        <f t="shared" si="87"/>
        <v>43903</v>
      </c>
      <c r="J2765" t="str">
        <f t="shared" ref="J2765:J2828" si="88">I2765&amp;C2765&amp;G2765</f>
        <v>43903KimironkoImported Rice</v>
      </c>
      <c r="K2765">
        <v>132</v>
      </c>
      <c r="L2765">
        <v>121</v>
      </c>
      <c r="M2765" t="s">
        <v>5</v>
      </c>
      <c r="N2765" t="s">
        <v>6</v>
      </c>
      <c r="O2765">
        <v>1</v>
      </c>
      <c r="P2765" s="1">
        <v>43906.477534722224</v>
      </c>
    </row>
    <row r="2766" spans="1:16" x14ac:dyDescent="0.25">
      <c r="A2766">
        <v>522534</v>
      </c>
      <c r="B2766" t="s">
        <v>0</v>
      </c>
      <c r="C2766" t="s">
        <v>27</v>
      </c>
      <c r="D2766" t="s">
        <v>11</v>
      </c>
      <c r="E2766" t="s">
        <v>13</v>
      </c>
      <c r="F2766" t="s">
        <v>13</v>
      </c>
      <c r="G2766" t="s">
        <v>26</v>
      </c>
      <c r="H2766" s="1">
        <v>43903</v>
      </c>
      <c r="I2766" t="str">
        <f t="shared" si="87"/>
        <v>43903</v>
      </c>
      <c r="J2766" t="str">
        <f t="shared" si="88"/>
        <v>43903BujumburaYellow Beans</v>
      </c>
      <c r="K2766">
        <v>109</v>
      </c>
      <c r="L2766">
        <v>104</v>
      </c>
      <c r="M2766" t="s">
        <v>5</v>
      </c>
      <c r="N2766" t="s">
        <v>6</v>
      </c>
      <c r="O2766">
        <v>1</v>
      </c>
      <c r="P2766" s="1">
        <v>43906.477534722224</v>
      </c>
    </row>
    <row r="2767" spans="1:16" x14ac:dyDescent="0.25">
      <c r="A2767">
        <v>522540</v>
      </c>
      <c r="B2767" t="s">
        <v>0</v>
      </c>
      <c r="C2767" t="s">
        <v>45</v>
      </c>
      <c r="D2767" t="s">
        <v>41</v>
      </c>
      <c r="E2767" t="s">
        <v>13</v>
      </c>
      <c r="F2767" t="s">
        <v>13</v>
      </c>
      <c r="G2767" t="s">
        <v>14</v>
      </c>
      <c r="H2767" s="1">
        <v>43903</v>
      </c>
      <c r="I2767" t="str">
        <f t="shared" si="87"/>
        <v>43903</v>
      </c>
      <c r="J2767" t="str">
        <f t="shared" si="88"/>
        <v>43903IringaMixed Beans</v>
      </c>
      <c r="K2767">
        <v>53</v>
      </c>
      <c r="L2767">
        <v>44</v>
      </c>
      <c r="M2767" t="s">
        <v>5</v>
      </c>
      <c r="N2767" t="s">
        <v>6</v>
      </c>
      <c r="O2767">
        <v>1</v>
      </c>
      <c r="P2767" s="1">
        <v>43906.47755787037</v>
      </c>
    </row>
    <row r="2768" spans="1:16" x14ac:dyDescent="0.25">
      <c r="A2768">
        <v>522544</v>
      </c>
      <c r="B2768" t="s">
        <v>0</v>
      </c>
      <c r="C2768" t="s">
        <v>54</v>
      </c>
      <c r="D2768" t="s">
        <v>46</v>
      </c>
      <c r="E2768" t="s">
        <v>3</v>
      </c>
      <c r="F2768" t="s">
        <v>3</v>
      </c>
      <c r="G2768" t="s">
        <v>4</v>
      </c>
      <c r="H2768" s="1">
        <v>43903</v>
      </c>
      <c r="I2768" t="str">
        <f t="shared" si="87"/>
        <v>43903</v>
      </c>
      <c r="J2768" t="str">
        <f t="shared" si="88"/>
        <v>43903NakuruCowpeas</v>
      </c>
      <c r="K2768">
        <v>97</v>
      </c>
      <c r="L2768">
        <v>90</v>
      </c>
      <c r="M2768" t="s">
        <v>5</v>
      </c>
      <c r="N2768" t="s">
        <v>6</v>
      </c>
      <c r="O2768">
        <v>1</v>
      </c>
      <c r="P2768" s="1">
        <v>43906.477581018517</v>
      </c>
    </row>
    <row r="2769" spans="1:16" x14ac:dyDescent="0.25">
      <c r="A2769">
        <v>522545</v>
      </c>
      <c r="B2769" t="s">
        <v>0</v>
      </c>
      <c r="C2769" t="s">
        <v>54</v>
      </c>
      <c r="D2769" t="s">
        <v>46</v>
      </c>
      <c r="E2769" t="s">
        <v>13</v>
      </c>
      <c r="F2769" t="s">
        <v>13</v>
      </c>
      <c r="G2769" t="s">
        <v>37</v>
      </c>
      <c r="H2769" s="1">
        <v>43903</v>
      </c>
      <c r="I2769" t="str">
        <f t="shared" si="87"/>
        <v>43903</v>
      </c>
      <c r="J2769" t="str">
        <f t="shared" si="88"/>
        <v>43903NakuruGreen Gram</v>
      </c>
      <c r="K2769">
        <v>88</v>
      </c>
      <c r="L2769">
        <v>80</v>
      </c>
      <c r="M2769" t="s">
        <v>5</v>
      </c>
      <c r="N2769" t="s">
        <v>6</v>
      </c>
      <c r="O2769">
        <v>1</v>
      </c>
      <c r="P2769" s="1">
        <v>43906.477592592593</v>
      </c>
    </row>
    <row r="2770" spans="1:16" x14ac:dyDescent="0.25">
      <c r="A2770">
        <v>522549</v>
      </c>
      <c r="B2770" t="s">
        <v>0</v>
      </c>
      <c r="C2770" t="s">
        <v>45</v>
      </c>
      <c r="D2770" t="s">
        <v>41</v>
      </c>
      <c r="E2770" t="s">
        <v>13</v>
      </c>
      <c r="F2770" t="s">
        <v>13</v>
      </c>
      <c r="G2770" t="s">
        <v>26</v>
      </c>
      <c r="H2770" s="1">
        <v>43903</v>
      </c>
      <c r="I2770" t="str">
        <f t="shared" si="87"/>
        <v>43903</v>
      </c>
      <c r="J2770" t="str">
        <f t="shared" si="88"/>
        <v>43903IringaYellow Beans</v>
      </c>
      <c r="K2770">
        <v>102</v>
      </c>
      <c r="L2770">
        <v>97</v>
      </c>
      <c r="M2770" t="s">
        <v>5</v>
      </c>
      <c r="N2770" t="s">
        <v>6</v>
      </c>
      <c r="O2770">
        <v>1</v>
      </c>
      <c r="P2770" s="1">
        <v>43906.47760416667</v>
      </c>
    </row>
    <row r="2771" spans="1:16" x14ac:dyDescent="0.25">
      <c r="A2771">
        <v>522550</v>
      </c>
      <c r="B2771" t="s">
        <v>0</v>
      </c>
      <c r="C2771" t="s">
        <v>44</v>
      </c>
      <c r="D2771" t="s">
        <v>41</v>
      </c>
      <c r="E2771" t="s">
        <v>22</v>
      </c>
      <c r="F2771" t="s">
        <v>23</v>
      </c>
      <c r="G2771" t="s">
        <v>23</v>
      </c>
      <c r="H2771" s="1">
        <v>43903</v>
      </c>
      <c r="I2771" t="str">
        <f t="shared" si="87"/>
        <v>43903</v>
      </c>
      <c r="J2771" t="str">
        <f t="shared" si="88"/>
        <v>43903ArushaRice</v>
      </c>
      <c r="K2771">
        <v>106</v>
      </c>
      <c r="L2771">
        <v>102</v>
      </c>
      <c r="M2771" t="s">
        <v>5</v>
      </c>
      <c r="N2771" t="s">
        <v>6</v>
      </c>
      <c r="O2771">
        <v>1</v>
      </c>
      <c r="P2771" s="1">
        <v>43906.47760416667</v>
      </c>
    </row>
    <row r="2772" spans="1:16" x14ac:dyDescent="0.25">
      <c r="A2772">
        <v>522551</v>
      </c>
      <c r="B2772" t="s">
        <v>0</v>
      </c>
      <c r="C2772" t="s">
        <v>33</v>
      </c>
      <c r="D2772" t="s">
        <v>1</v>
      </c>
      <c r="E2772" t="s">
        <v>13</v>
      </c>
      <c r="F2772" t="s">
        <v>13</v>
      </c>
      <c r="G2772" t="s">
        <v>14</v>
      </c>
      <c r="H2772" s="1">
        <v>43903</v>
      </c>
      <c r="I2772" t="str">
        <f t="shared" si="87"/>
        <v>43903</v>
      </c>
      <c r="J2772" t="str">
        <f t="shared" si="88"/>
        <v>43903KabaleMixed Beans</v>
      </c>
      <c r="K2772">
        <v>77</v>
      </c>
      <c r="L2772">
        <v>69</v>
      </c>
      <c r="M2772" t="s">
        <v>5</v>
      </c>
      <c r="N2772" t="s">
        <v>6</v>
      </c>
      <c r="O2772">
        <v>1</v>
      </c>
      <c r="P2772" s="1">
        <v>43906.47760416667</v>
      </c>
    </row>
    <row r="2773" spans="1:16" x14ac:dyDescent="0.25">
      <c r="A2773">
        <v>522553</v>
      </c>
      <c r="B2773" t="s">
        <v>0</v>
      </c>
      <c r="C2773" t="s">
        <v>16</v>
      </c>
      <c r="D2773" t="s">
        <v>7</v>
      </c>
      <c r="E2773" t="s">
        <v>13</v>
      </c>
      <c r="F2773" t="s">
        <v>13</v>
      </c>
      <c r="G2773" t="s">
        <v>26</v>
      </c>
      <c r="H2773" s="1">
        <v>43903</v>
      </c>
      <c r="I2773" t="str">
        <f t="shared" si="87"/>
        <v>43903</v>
      </c>
      <c r="J2773" t="str">
        <f t="shared" si="88"/>
        <v>43903GicumbiYellow Beans</v>
      </c>
      <c r="K2773">
        <v>76</v>
      </c>
      <c r="L2773">
        <v>71</v>
      </c>
      <c r="M2773" t="s">
        <v>5</v>
      </c>
      <c r="N2773" t="s">
        <v>6</v>
      </c>
      <c r="O2773">
        <v>1</v>
      </c>
      <c r="P2773" s="1">
        <v>43906.47761574074</v>
      </c>
    </row>
    <row r="2774" spans="1:16" x14ac:dyDescent="0.25">
      <c r="A2774">
        <v>522555</v>
      </c>
      <c r="B2774" t="s">
        <v>0</v>
      </c>
      <c r="C2774" t="s">
        <v>34</v>
      </c>
      <c r="D2774" t="s">
        <v>1</v>
      </c>
      <c r="E2774" t="s">
        <v>13</v>
      </c>
      <c r="F2774" t="s">
        <v>13</v>
      </c>
      <c r="G2774" t="s">
        <v>37</v>
      </c>
      <c r="H2774" s="1">
        <v>43903</v>
      </c>
      <c r="I2774" t="str">
        <f t="shared" si="87"/>
        <v>43903</v>
      </c>
      <c r="J2774" t="str">
        <f t="shared" si="88"/>
        <v>43903LiraGreen Gram</v>
      </c>
      <c r="K2774">
        <v>91</v>
      </c>
      <c r="L2774">
        <v>83</v>
      </c>
      <c r="M2774" t="s">
        <v>5</v>
      </c>
      <c r="N2774" t="s">
        <v>6</v>
      </c>
      <c r="O2774">
        <v>1</v>
      </c>
      <c r="P2774" s="1">
        <v>43906.47761574074</v>
      </c>
    </row>
    <row r="2775" spans="1:16" x14ac:dyDescent="0.25">
      <c r="A2775">
        <v>522556</v>
      </c>
      <c r="B2775" t="s">
        <v>0</v>
      </c>
      <c r="C2775" t="s">
        <v>32</v>
      </c>
      <c r="D2775" t="s">
        <v>1</v>
      </c>
      <c r="E2775" t="s">
        <v>22</v>
      </c>
      <c r="F2775" t="s">
        <v>23</v>
      </c>
      <c r="G2775" t="s">
        <v>23</v>
      </c>
      <c r="H2775" s="1">
        <v>43903</v>
      </c>
      <c r="I2775" t="str">
        <f t="shared" si="87"/>
        <v>43903</v>
      </c>
      <c r="J2775" t="str">
        <f t="shared" si="88"/>
        <v>43903KapchorwaRice</v>
      </c>
      <c r="K2775">
        <v>96</v>
      </c>
      <c r="L2775">
        <v>88</v>
      </c>
      <c r="M2775" t="s">
        <v>5</v>
      </c>
      <c r="N2775" t="s">
        <v>6</v>
      </c>
      <c r="O2775">
        <v>1</v>
      </c>
      <c r="P2775" s="1">
        <v>43906.47761574074</v>
      </c>
    </row>
    <row r="2776" spans="1:16" x14ac:dyDescent="0.25">
      <c r="A2776">
        <v>522560</v>
      </c>
      <c r="B2776" t="s">
        <v>0</v>
      </c>
      <c r="C2776" t="s">
        <v>12</v>
      </c>
      <c r="D2776" t="s">
        <v>11</v>
      </c>
      <c r="E2776" t="s">
        <v>13</v>
      </c>
      <c r="F2776" t="s">
        <v>13</v>
      </c>
      <c r="G2776" t="s">
        <v>28</v>
      </c>
      <c r="H2776" s="1">
        <v>43903</v>
      </c>
      <c r="I2776" t="str">
        <f t="shared" si="87"/>
        <v>43903</v>
      </c>
      <c r="J2776" t="str">
        <f t="shared" si="88"/>
        <v>43903GitegaRed Beans</v>
      </c>
      <c r="K2776">
        <v>71</v>
      </c>
      <c r="L2776">
        <v>66</v>
      </c>
      <c r="M2776" t="s">
        <v>5</v>
      </c>
      <c r="N2776" t="s">
        <v>6</v>
      </c>
      <c r="O2776">
        <v>1</v>
      </c>
      <c r="P2776" s="1">
        <v>43906.477638888886</v>
      </c>
    </row>
    <row r="2777" spans="1:16" x14ac:dyDescent="0.25">
      <c r="A2777">
        <v>522574</v>
      </c>
      <c r="B2777" t="s">
        <v>0</v>
      </c>
      <c r="C2777" t="s">
        <v>45</v>
      </c>
      <c r="D2777" t="s">
        <v>41</v>
      </c>
      <c r="E2777" t="s">
        <v>3</v>
      </c>
      <c r="F2777" t="s">
        <v>3</v>
      </c>
      <c r="G2777" t="s">
        <v>4</v>
      </c>
      <c r="H2777" s="1">
        <v>43903</v>
      </c>
      <c r="I2777" t="str">
        <f t="shared" si="87"/>
        <v>43903</v>
      </c>
      <c r="J2777" t="str">
        <f t="shared" si="88"/>
        <v>43903IringaCowpeas</v>
      </c>
      <c r="K2777">
        <v>66</v>
      </c>
      <c r="L2777">
        <v>57</v>
      </c>
      <c r="M2777" t="s">
        <v>5</v>
      </c>
      <c r="N2777" t="s">
        <v>6</v>
      </c>
      <c r="O2777">
        <v>1</v>
      </c>
      <c r="P2777" s="1">
        <v>43906.477685185186</v>
      </c>
    </row>
    <row r="2778" spans="1:16" x14ac:dyDescent="0.25">
      <c r="A2778">
        <v>522577</v>
      </c>
      <c r="B2778" t="s">
        <v>0</v>
      </c>
      <c r="C2778" t="s">
        <v>47</v>
      </c>
      <c r="D2778" t="s">
        <v>46</v>
      </c>
      <c r="E2778" t="s">
        <v>49</v>
      </c>
      <c r="F2778" t="s">
        <v>50</v>
      </c>
      <c r="G2778" t="s">
        <v>51</v>
      </c>
      <c r="H2778" s="1">
        <v>43903</v>
      </c>
      <c r="I2778" t="str">
        <f t="shared" si="87"/>
        <v>43903</v>
      </c>
      <c r="J2778" t="str">
        <f t="shared" si="88"/>
        <v>43903NairobiGround Nuts</v>
      </c>
      <c r="K2778">
        <v>124</v>
      </c>
      <c r="L2778">
        <v>122</v>
      </c>
      <c r="M2778" t="s">
        <v>5</v>
      </c>
      <c r="N2778" t="s">
        <v>6</v>
      </c>
      <c r="O2778">
        <v>1</v>
      </c>
      <c r="P2778" s="1">
        <v>43906.477696759262</v>
      </c>
    </row>
    <row r="2779" spans="1:16" x14ac:dyDescent="0.25">
      <c r="A2779">
        <v>522581</v>
      </c>
      <c r="B2779" t="s">
        <v>0</v>
      </c>
      <c r="C2779" t="s">
        <v>34</v>
      </c>
      <c r="D2779" t="s">
        <v>1</v>
      </c>
      <c r="E2779" t="s">
        <v>13</v>
      </c>
      <c r="F2779" t="s">
        <v>13</v>
      </c>
      <c r="G2779" t="s">
        <v>40</v>
      </c>
      <c r="H2779" s="1">
        <v>43903</v>
      </c>
      <c r="I2779" t="str">
        <f t="shared" si="87"/>
        <v>43903</v>
      </c>
      <c r="J2779" t="str">
        <f t="shared" si="88"/>
        <v>43903LiraBlack Beans (Dolichos)</v>
      </c>
      <c r="K2779">
        <v>77</v>
      </c>
      <c r="L2779">
        <v>72</v>
      </c>
      <c r="M2779" t="s">
        <v>5</v>
      </c>
      <c r="N2779" t="s">
        <v>6</v>
      </c>
      <c r="O2779">
        <v>1</v>
      </c>
      <c r="P2779" s="1">
        <v>43906.477719907409</v>
      </c>
    </row>
    <row r="2780" spans="1:16" x14ac:dyDescent="0.25">
      <c r="A2780">
        <v>522582</v>
      </c>
      <c r="B2780" t="s">
        <v>0</v>
      </c>
      <c r="C2780" t="s">
        <v>12</v>
      </c>
      <c r="D2780" t="s">
        <v>11</v>
      </c>
      <c r="E2780" t="s">
        <v>9</v>
      </c>
      <c r="F2780" t="s">
        <v>20</v>
      </c>
      <c r="G2780" t="s">
        <v>21</v>
      </c>
      <c r="H2780" s="1">
        <v>43903</v>
      </c>
      <c r="I2780" t="str">
        <f t="shared" si="87"/>
        <v>43903</v>
      </c>
      <c r="J2780" t="str">
        <f t="shared" si="88"/>
        <v>43903GitegaMillet Grain</v>
      </c>
      <c r="K2780">
        <v>71</v>
      </c>
      <c r="L2780">
        <v>66</v>
      </c>
      <c r="M2780" t="s">
        <v>5</v>
      </c>
      <c r="N2780" t="s">
        <v>6</v>
      </c>
      <c r="O2780">
        <v>1</v>
      </c>
      <c r="P2780" s="1">
        <v>43906.477731481478</v>
      </c>
    </row>
    <row r="2781" spans="1:16" x14ac:dyDescent="0.25">
      <c r="A2781">
        <v>522583</v>
      </c>
      <c r="B2781" t="s">
        <v>0</v>
      </c>
      <c r="C2781" t="s">
        <v>32</v>
      </c>
      <c r="D2781" t="s">
        <v>1</v>
      </c>
      <c r="E2781" t="s">
        <v>13</v>
      </c>
      <c r="F2781" t="s">
        <v>13</v>
      </c>
      <c r="G2781" t="s">
        <v>14</v>
      </c>
      <c r="H2781" s="1">
        <v>43903</v>
      </c>
      <c r="I2781" t="str">
        <f t="shared" si="87"/>
        <v>43903</v>
      </c>
      <c r="J2781" t="str">
        <f t="shared" si="88"/>
        <v>43903KapchorwaMixed Beans</v>
      </c>
      <c r="K2781">
        <v>83</v>
      </c>
      <c r="L2781">
        <v>77</v>
      </c>
      <c r="M2781" t="s">
        <v>5</v>
      </c>
      <c r="N2781" t="s">
        <v>6</v>
      </c>
      <c r="O2781">
        <v>1</v>
      </c>
      <c r="P2781" s="1">
        <v>43906.477731481478</v>
      </c>
    </row>
    <row r="2782" spans="1:16" x14ac:dyDescent="0.25">
      <c r="A2782">
        <v>522587</v>
      </c>
      <c r="B2782" t="s">
        <v>0</v>
      </c>
      <c r="C2782" t="s">
        <v>52</v>
      </c>
      <c r="D2782" t="s">
        <v>46</v>
      </c>
      <c r="E2782" t="s">
        <v>9</v>
      </c>
      <c r="F2782" t="s">
        <v>17</v>
      </c>
      <c r="G2782" t="s">
        <v>18</v>
      </c>
      <c r="H2782" s="1">
        <v>43903</v>
      </c>
      <c r="I2782" t="str">
        <f t="shared" si="87"/>
        <v>43903</v>
      </c>
      <c r="J2782" t="str">
        <f t="shared" si="88"/>
        <v>43903EldoretRed Sorghum</v>
      </c>
      <c r="K2782">
        <v>65</v>
      </c>
      <c r="L2782">
        <v>60</v>
      </c>
      <c r="M2782" t="s">
        <v>5</v>
      </c>
      <c r="N2782" t="s">
        <v>6</v>
      </c>
      <c r="O2782">
        <v>1</v>
      </c>
      <c r="P2782" s="1">
        <v>43906.477743055555</v>
      </c>
    </row>
    <row r="2783" spans="1:16" x14ac:dyDescent="0.25">
      <c r="A2783">
        <v>522590</v>
      </c>
      <c r="B2783" t="s">
        <v>0</v>
      </c>
      <c r="C2783" t="s">
        <v>32</v>
      </c>
      <c r="D2783" t="s">
        <v>1</v>
      </c>
      <c r="E2783" t="s">
        <v>9</v>
      </c>
      <c r="F2783" t="s">
        <v>17</v>
      </c>
      <c r="G2783" t="s">
        <v>18</v>
      </c>
      <c r="H2783" s="1">
        <v>43903</v>
      </c>
      <c r="I2783" t="str">
        <f t="shared" si="87"/>
        <v>43903</v>
      </c>
      <c r="J2783" t="str">
        <f t="shared" si="88"/>
        <v>43903KapchorwaRed Sorghum</v>
      </c>
      <c r="K2783">
        <v>41</v>
      </c>
      <c r="L2783">
        <v>28</v>
      </c>
      <c r="M2783" t="s">
        <v>5</v>
      </c>
      <c r="N2783" t="s">
        <v>6</v>
      </c>
      <c r="O2783">
        <v>1</v>
      </c>
      <c r="P2783" s="1">
        <v>43906.477754629632</v>
      </c>
    </row>
    <row r="2784" spans="1:16" x14ac:dyDescent="0.25">
      <c r="A2784">
        <v>522592</v>
      </c>
      <c r="B2784" t="s">
        <v>0</v>
      </c>
      <c r="C2784" t="s">
        <v>2</v>
      </c>
      <c r="D2784" t="s">
        <v>1</v>
      </c>
      <c r="E2784" t="s">
        <v>9</v>
      </c>
      <c r="F2784" t="s">
        <v>17</v>
      </c>
      <c r="G2784" t="s">
        <v>18</v>
      </c>
      <c r="H2784" s="1">
        <v>43903</v>
      </c>
      <c r="I2784" t="str">
        <f t="shared" si="87"/>
        <v>43903</v>
      </c>
      <c r="J2784" t="str">
        <f t="shared" si="88"/>
        <v>43903KampalaRed Sorghum</v>
      </c>
      <c r="K2784">
        <v>36</v>
      </c>
      <c r="L2784">
        <v>25</v>
      </c>
      <c r="M2784" t="s">
        <v>5</v>
      </c>
      <c r="N2784" t="s">
        <v>6</v>
      </c>
      <c r="O2784">
        <v>1</v>
      </c>
      <c r="P2784" s="1">
        <v>43906.477754629632</v>
      </c>
    </row>
    <row r="2785" spans="1:16" x14ac:dyDescent="0.25">
      <c r="A2785">
        <v>522593</v>
      </c>
      <c r="B2785" t="s">
        <v>0</v>
      </c>
      <c r="C2785" t="s">
        <v>38</v>
      </c>
      <c r="D2785" t="s">
        <v>1</v>
      </c>
      <c r="E2785" t="s">
        <v>29</v>
      </c>
      <c r="F2785" t="s">
        <v>30</v>
      </c>
      <c r="G2785" t="s">
        <v>31</v>
      </c>
      <c r="H2785" s="1">
        <v>43903</v>
      </c>
      <c r="I2785" t="str">
        <f t="shared" si="87"/>
        <v>43903</v>
      </c>
      <c r="J2785" t="str">
        <f t="shared" si="88"/>
        <v>43903GuluDry Maize</v>
      </c>
      <c r="K2785">
        <v>33</v>
      </c>
      <c r="L2785">
        <v>26</v>
      </c>
      <c r="M2785" t="s">
        <v>5</v>
      </c>
      <c r="N2785" t="s">
        <v>6</v>
      </c>
      <c r="O2785">
        <v>1</v>
      </c>
      <c r="P2785" s="1">
        <v>43906.477754629632</v>
      </c>
    </row>
    <row r="2786" spans="1:16" x14ac:dyDescent="0.25">
      <c r="A2786">
        <v>522595</v>
      </c>
      <c r="B2786" t="s">
        <v>0</v>
      </c>
      <c r="C2786" t="s">
        <v>12</v>
      </c>
      <c r="D2786" t="s">
        <v>11</v>
      </c>
      <c r="E2786" t="s">
        <v>3</v>
      </c>
      <c r="F2786" t="s">
        <v>3</v>
      </c>
      <c r="G2786" t="s">
        <v>39</v>
      </c>
      <c r="H2786" s="1">
        <v>43903</v>
      </c>
      <c r="I2786" t="str">
        <f t="shared" si="87"/>
        <v>43903</v>
      </c>
      <c r="J2786" t="str">
        <f t="shared" si="88"/>
        <v>43903GitegaDry Peas</v>
      </c>
      <c r="K2786">
        <v>159</v>
      </c>
      <c r="L2786">
        <v>153</v>
      </c>
      <c r="M2786" t="s">
        <v>5</v>
      </c>
      <c r="N2786" t="s">
        <v>6</v>
      </c>
      <c r="O2786">
        <v>1</v>
      </c>
      <c r="P2786" s="1">
        <v>43906.477754629632</v>
      </c>
    </row>
    <row r="2787" spans="1:16" x14ac:dyDescent="0.25">
      <c r="A2787">
        <v>522597</v>
      </c>
      <c r="B2787" t="s">
        <v>0</v>
      </c>
      <c r="C2787" t="s">
        <v>25</v>
      </c>
      <c r="D2787" t="s">
        <v>1</v>
      </c>
      <c r="E2787" t="s">
        <v>29</v>
      </c>
      <c r="F2787" t="s">
        <v>30</v>
      </c>
      <c r="G2787" t="s">
        <v>31</v>
      </c>
      <c r="H2787" s="1">
        <v>43903</v>
      </c>
      <c r="I2787" t="str">
        <f t="shared" si="87"/>
        <v>43903</v>
      </c>
      <c r="J2787" t="str">
        <f t="shared" si="88"/>
        <v>43903MasindiDry Maize</v>
      </c>
      <c r="K2787">
        <v>28</v>
      </c>
      <c r="L2787">
        <v>25</v>
      </c>
      <c r="M2787" t="s">
        <v>5</v>
      </c>
      <c r="N2787" t="s">
        <v>6</v>
      </c>
      <c r="O2787">
        <v>1</v>
      </c>
      <c r="P2787" s="1">
        <v>43906.477766203701</v>
      </c>
    </row>
    <row r="2788" spans="1:16" x14ac:dyDescent="0.25">
      <c r="A2788">
        <v>522599</v>
      </c>
      <c r="B2788" t="s">
        <v>0</v>
      </c>
      <c r="C2788" t="s">
        <v>33</v>
      </c>
      <c r="D2788" t="s">
        <v>1</v>
      </c>
      <c r="E2788" t="s">
        <v>9</v>
      </c>
      <c r="F2788" t="s">
        <v>17</v>
      </c>
      <c r="G2788" t="s">
        <v>18</v>
      </c>
      <c r="H2788" s="1">
        <v>43903</v>
      </c>
      <c r="I2788" t="str">
        <f t="shared" si="87"/>
        <v>43903</v>
      </c>
      <c r="J2788" t="str">
        <f t="shared" si="88"/>
        <v>43903KabaleRed Sorghum</v>
      </c>
      <c r="K2788">
        <v>41</v>
      </c>
      <c r="L2788">
        <v>36</v>
      </c>
      <c r="M2788" t="s">
        <v>5</v>
      </c>
      <c r="N2788" t="s">
        <v>6</v>
      </c>
      <c r="O2788">
        <v>1</v>
      </c>
      <c r="P2788" s="1">
        <v>43906.477777777778</v>
      </c>
    </row>
    <row r="2789" spans="1:16" x14ac:dyDescent="0.25">
      <c r="A2789">
        <v>522605</v>
      </c>
      <c r="B2789" t="s">
        <v>0</v>
      </c>
      <c r="C2789" t="s">
        <v>27</v>
      </c>
      <c r="D2789" t="s">
        <v>11</v>
      </c>
      <c r="E2789" t="s">
        <v>3</v>
      </c>
      <c r="F2789" t="s">
        <v>3</v>
      </c>
      <c r="G2789" t="s">
        <v>39</v>
      </c>
      <c r="H2789" s="1">
        <v>43903</v>
      </c>
      <c r="I2789" t="str">
        <f t="shared" si="87"/>
        <v>43903</v>
      </c>
      <c r="J2789" t="str">
        <f t="shared" si="88"/>
        <v>43903BujumburaDry Peas</v>
      </c>
      <c r="K2789">
        <v>175</v>
      </c>
      <c r="L2789">
        <v>170</v>
      </c>
      <c r="M2789" t="s">
        <v>5</v>
      </c>
      <c r="N2789" t="s">
        <v>6</v>
      </c>
      <c r="O2789">
        <v>1</v>
      </c>
      <c r="P2789" s="1">
        <v>43906.477800925924</v>
      </c>
    </row>
    <row r="2790" spans="1:16" x14ac:dyDescent="0.25">
      <c r="A2790">
        <v>522607</v>
      </c>
      <c r="B2790" t="s">
        <v>0</v>
      </c>
      <c r="C2790" t="s">
        <v>53</v>
      </c>
      <c r="D2790" t="s">
        <v>46</v>
      </c>
      <c r="E2790" t="s">
        <v>29</v>
      </c>
      <c r="F2790" t="s">
        <v>30</v>
      </c>
      <c r="G2790" t="s">
        <v>31</v>
      </c>
      <c r="H2790" s="1">
        <v>43903</v>
      </c>
      <c r="I2790" t="str">
        <f t="shared" si="87"/>
        <v>43903</v>
      </c>
      <c r="J2790" t="str">
        <f t="shared" si="88"/>
        <v>43903MombasaDry Maize</v>
      </c>
      <c r="K2790">
        <v>29</v>
      </c>
      <c r="L2790">
        <v>26</v>
      </c>
      <c r="M2790" t="s">
        <v>5</v>
      </c>
      <c r="N2790" t="s">
        <v>6</v>
      </c>
      <c r="O2790">
        <v>1</v>
      </c>
      <c r="P2790" s="1">
        <v>43906.477812500001</v>
      </c>
    </row>
    <row r="2791" spans="1:16" x14ac:dyDescent="0.25">
      <c r="A2791">
        <v>522610</v>
      </c>
      <c r="B2791" t="s">
        <v>0</v>
      </c>
      <c r="C2791" t="s">
        <v>25</v>
      </c>
      <c r="D2791" t="s">
        <v>1</v>
      </c>
      <c r="E2791" t="s">
        <v>9</v>
      </c>
      <c r="F2791" t="s">
        <v>17</v>
      </c>
      <c r="G2791" t="s">
        <v>18</v>
      </c>
      <c r="H2791" s="1">
        <v>43903</v>
      </c>
      <c r="I2791" t="str">
        <f t="shared" si="87"/>
        <v>43903</v>
      </c>
      <c r="J2791" t="str">
        <f t="shared" si="88"/>
        <v>43903MasindiRed Sorghum</v>
      </c>
      <c r="K2791">
        <v>41</v>
      </c>
      <c r="L2791">
        <v>33</v>
      </c>
      <c r="M2791" t="s">
        <v>5</v>
      </c>
      <c r="N2791" t="s">
        <v>6</v>
      </c>
      <c r="O2791">
        <v>1</v>
      </c>
      <c r="P2791" s="1">
        <v>43906.477824074071</v>
      </c>
    </row>
    <row r="2792" spans="1:16" x14ac:dyDescent="0.25">
      <c r="A2792">
        <v>522614</v>
      </c>
      <c r="B2792" t="s">
        <v>0</v>
      </c>
      <c r="C2792" t="s">
        <v>47</v>
      </c>
      <c r="D2792" t="s">
        <v>46</v>
      </c>
      <c r="E2792" t="s">
        <v>3</v>
      </c>
      <c r="F2792" t="s">
        <v>3</v>
      </c>
      <c r="G2792" t="s">
        <v>4</v>
      </c>
      <c r="H2792" s="1">
        <v>43903</v>
      </c>
      <c r="I2792" t="str">
        <f t="shared" si="87"/>
        <v>43903</v>
      </c>
      <c r="J2792" t="str">
        <f t="shared" si="88"/>
        <v>43903NairobiCowpeas</v>
      </c>
      <c r="K2792">
        <v>89</v>
      </c>
      <c r="L2792">
        <v>80</v>
      </c>
      <c r="M2792" t="s">
        <v>5</v>
      </c>
      <c r="N2792" t="s">
        <v>6</v>
      </c>
      <c r="O2792">
        <v>1</v>
      </c>
      <c r="P2792" s="1">
        <v>43906.477835648147</v>
      </c>
    </row>
    <row r="2793" spans="1:16" x14ac:dyDescent="0.25">
      <c r="A2793">
        <v>522617</v>
      </c>
      <c r="B2793" t="s">
        <v>0</v>
      </c>
      <c r="C2793" t="s">
        <v>8</v>
      </c>
      <c r="D2793" t="s">
        <v>7</v>
      </c>
      <c r="E2793" t="s">
        <v>3</v>
      </c>
      <c r="F2793" t="s">
        <v>3</v>
      </c>
      <c r="G2793" t="s">
        <v>4</v>
      </c>
      <c r="H2793" s="1">
        <v>43903</v>
      </c>
      <c r="I2793" t="str">
        <f t="shared" si="87"/>
        <v>43903</v>
      </c>
      <c r="J2793" t="str">
        <f t="shared" si="88"/>
        <v>43903RuhengeriCowpeas</v>
      </c>
      <c r="K2793">
        <v>141</v>
      </c>
      <c r="L2793">
        <v>131</v>
      </c>
      <c r="M2793" t="s">
        <v>5</v>
      </c>
      <c r="N2793" t="s">
        <v>6</v>
      </c>
      <c r="O2793">
        <v>1</v>
      </c>
      <c r="P2793" s="1">
        <v>43906.477847222224</v>
      </c>
    </row>
    <row r="2794" spans="1:16" x14ac:dyDescent="0.25">
      <c r="A2794">
        <v>522620</v>
      </c>
      <c r="B2794" t="s">
        <v>0</v>
      </c>
      <c r="C2794" t="s">
        <v>34</v>
      </c>
      <c r="D2794" t="s">
        <v>1</v>
      </c>
      <c r="E2794" t="s">
        <v>9</v>
      </c>
      <c r="F2794" t="s">
        <v>17</v>
      </c>
      <c r="G2794" t="s">
        <v>18</v>
      </c>
      <c r="H2794" s="1">
        <v>43903</v>
      </c>
      <c r="I2794" t="str">
        <f t="shared" si="87"/>
        <v>43903</v>
      </c>
      <c r="J2794" t="str">
        <f t="shared" si="88"/>
        <v>43903LiraRed Sorghum</v>
      </c>
      <c r="K2794">
        <v>28</v>
      </c>
      <c r="L2794">
        <v>23</v>
      </c>
      <c r="M2794" t="s">
        <v>5</v>
      </c>
      <c r="N2794" t="s">
        <v>6</v>
      </c>
      <c r="O2794">
        <v>1</v>
      </c>
      <c r="P2794" s="1">
        <v>43906.477858796294</v>
      </c>
    </row>
    <row r="2795" spans="1:16" x14ac:dyDescent="0.25">
      <c r="A2795">
        <v>522623</v>
      </c>
      <c r="B2795" t="s">
        <v>0</v>
      </c>
      <c r="C2795" t="s">
        <v>16</v>
      </c>
      <c r="D2795" t="s">
        <v>7</v>
      </c>
      <c r="E2795" t="s">
        <v>9</v>
      </c>
      <c r="F2795" t="s">
        <v>17</v>
      </c>
      <c r="G2795" t="s">
        <v>18</v>
      </c>
      <c r="H2795" s="1">
        <v>43903</v>
      </c>
      <c r="I2795" t="str">
        <f t="shared" si="87"/>
        <v>43903</v>
      </c>
      <c r="J2795" t="str">
        <f t="shared" si="88"/>
        <v>43903GicumbiRed Sorghum</v>
      </c>
      <c r="K2795">
        <v>36</v>
      </c>
      <c r="L2795">
        <v>33</v>
      </c>
      <c r="M2795" t="s">
        <v>5</v>
      </c>
      <c r="N2795" t="s">
        <v>6</v>
      </c>
      <c r="O2795">
        <v>1</v>
      </c>
      <c r="P2795" s="1">
        <v>43906.477870370371</v>
      </c>
    </row>
    <row r="2796" spans="1:16" x14ac:dyDescent="0.25">
      <c r="A2796">
        <v>522624</v>
      </c>
      <c r="B2796" t="s">
        <v>0</v>
      </c>
      <c r="C2796" t="s">
        <v>32</v>
      </c>
      <c r="D2796" t="s">
        <v>1</v>
      </c>
      <c r="E2796" t="s">
        <v>13</v>
      </c>
      <c r="F2796" t="s">
        <v>13</v>
      </c>
      <c r="G2796" t="s">
        <v>40</v>
      </c>
      <c r="H2796" s="1">
        <v>43903</v>
      </c>
      <c r="I2796" t="str">
        <f t="shared" si="87"/>
        <v>43903</v>
      </c>
      <c r="J2796" t="str">
        <f t="shared" si="88"/>
        <v>43903KapchorwaBlack Beans (Dolichos)</v>
      </c>
      <c r="K2796">
        <v>77</v>
      </c>
      <c r="L2796">
        <v>72</v>
      </c>
      <c r="M2796" t="s">
        <v>5</v>
      </c>
      <c r="N2796" t="s">
        <v>6</v>
      </c>
      <c r="O2796">
        <v>1</v>
      </c>
      <c r="P2796" s="1">
        <v>43906.477870370371</v>
      </c>
    </row>
    <row r="2797" spans="1:16" x14ac:dyDescent="0.25">
      <c r="A2797">
        <v>522625</v>
      </c>
      <c r="B2797" t="s">
        <v>0</v>
      </c>
      <c r="C2797" t="s">
        <v>32</v>
      </c>
      <c r="D2797" t="s">
        <v>1</v>
      </c>
      <c r="E2797" t="s">
        <v>29</v>
      </c>
      <c r="F2797" t="s">
        <v>30</v>
      </c>
      <c r="G2797" t="s">
        <v>31</v>
      </c>
      <c r="H2797" s="1">
        <v>43903</v>
      </c>
      <c r="I2797" t="str">
        <f t="shared" si="87"/>
        <v>43903</v>
      </c>
      <c r="J2797" t="str">
        <f t="shared" si="88"/>
        <v>43903KapchorwaDry Maize</v>
      </c>
      <c r="K2797">
        <v>28</v>
      </c>
      <c r="L2797">
        <v>22</v>
      </c>
      <c r="M2797" t="s">
        <v>5</v>
      </c>
      <c r="N2797" t="s">
        <v>6</v>
      </c>
      <c r="O2797">
        <v>1</v>
      </c>
      <c r="P2797" s="1">
        <v>43906.477881944447</v>
      </c>
    </row>
    <row r="2798" spans="1:16" x14ac:dyDescent="0.25">
      <c r="A2798">
        <v>522627</v>
      </c>
      <c r="B2798" t="s">
        <v>0</v>
      </c>
      <c r="C2798" t="s">
        <v>36</v>
      </c>
      <c r="D2798" t="s">
        <v>7</v>
      </c>
      <c r="E2798" t="s">
        <v>13</v>
      </c>
      <c r="F2798" t="s">
        <v>13</v>
      </c>
      <c r="G2798" t="s">
        <v>28</v>
      </c>
      <c r="H2798" s="1">
        <v>43903</v>
      </c>
      <c r="I2798" t="str">
        <f t="shared" si="87"/>
        <v>43903</v>
      </c>
      <c r="J2798" t="str">
        <f t="shared" si="88"/>
        <v>43903KimironkoRed Beans</v>
      </c>
      <c r="K2798">
        <v>77</v>
      </c>
      <c r="L2798">
        <v>72</v>
      </c>
      <c r="M2798" t="s">
        <v>5</v>
      </c>
      <c r="N2798" t="s">
        <v>6</v>
      </c>
      <c r="O2798">
        <v>1</v>
      </c>
      <c r="P2798" s="1">
        <v>43906.477881944447</v>
      </c>
    </row>
    <row r="2799" spans="1:16" x14ac:dyDescent="0.25">
      <c r="A2799">
        <v>522637</v>
      </c>
      <c r="B2799" t="s">
        <v>0</v>
      </c>
      <c r="C2799" t="s">
        <v>33</v>
      </c>
      <c r="D2799" t="s">
        <v>1</v>
      </c>
      <c r="E2799" t="s">
        <v>22</v>
      </c>
      <c r="F2799" t="s">
        <v>23</v>
      </c>
      <c r="G2799" t="s">
        <v>24</v>
      </c>
      <c r="H2799" s="1">
        <v>43903</v>
      </c>
      <c r="I2799" t="str">
        <f t="shared" si="87"/>
        <v>43903</v>
      </c>
      <c r="J2799" t="str">
        <f t="shared" si="88"/>
        <v>43903KabaleImported Rice</v>
      </c>
      <c r="K2799">
        <v>110</v>
      </c>
      <c r="L2799">
        <v>96</v>
      </c>
      <c r="M2799" t="s">
        <v>5</v>
      </c>
      <c r="N2799" t="s">
        <v>6</v>
      </c>
      <c r="O2799">
        <v>1</v>
      </c>
      <c r="P2799" s="1">
        <v>43906.477916666663</v>
      </c>
    </row>
    <row r="2800" spans="1:16" x14ac:dyDescent="0.25">
      <c r="A2800">
        <v>522638</v>
      </c>
      <c r="B2800" t="s">
        <v>0</v>
      </c>
      <c r="C2800" t="s">
        <v>32</v>
      </c>
      <c r="D2800" t="s">
        <v>1</v>
      </c>
      <c r="E2800" t="s">
        <v>9</v>
      </c>
      <c r="F2800" t="s">
        <v>10</v>
      </c>
      <c r="G2800" t="s">
        <v>10</v>
      </c>
      <c r="H2800" s="1">
        <v>43903</v>
      </c>
      <c r="I2800" t="str">
        <f t="shared" si="87"/>
        <v>43903</v>
      </c>
      <c r="J2800" t="str">
        <f t="shared" si="88"/>
        <v>43903KapchorwaWheat</v>
      </c>
      <c r="K2800">
        <v>41</v>
      </c>
      <c r="L2800">
        <v>28</v>
      </c>
      <c r="M2800" t="s">
        <v>5</v>
      </c>
      <c r="N2800" t="s">
        <v>6</v>
      </c>
      <c r="O2800">
        <v>1</v>
      </c>
      <c r="P2800" s="1">
        <v>43906.477916666663</v>
      </c>
    </row>
    <row r="2801" spans="1:16" x14ac:dyDescent="0.25">
      <c r="A2801">
        <v>522642</v>
      </c>
      <c r="B2801" t="s">
        <v>0</v>
      </c>
      <c r="C2801" t="s">
        <v>47</v>
      </c>
      <c r="D2801" t="s">
        <v>46</v>
      </c>
      <c r="E2801" t="s">
        <v>9</v>
      </c>
      <c r="F2801" t="s">
        <v>20</v>
      </c>
      <c r="G2801" t="s">
        <v>21</v>
      </c>
      <c r="H2801" s="1">
        <v>43903</v>
      </c>
      <c r="I2801" t="str">
        <f t="shared" si="87"/>
        <v>43903</v>
      </c>
      <c r="J2801" t="str">
        <f t="shared" si="88"/>
        <v>43903NairobiMillet Grain</v>
      </c>
      <c r="K2801">
        <v>99</v>
      </c>
      <c r="L2801">
        <v>94</v>
      </c>
      <c r="M2801" t="s">
        <v>5</v>
      </c>
      <c r="N2801" t="s">
        <v>6</v>
      </c>
      <c r="O2801">
        <v>1</v>
      </c>
      <c r="P2801" s="1">
        <v>43906.47792824074</v>
      </c>
    </row>
    <row r="2802" spans="1:16" x14ac:dyDescent="0.25">
      <c r="A2802">
        <v>522644</v>
      </c>
      <c r="B2802" t="s">
        <v>0</v>
      </c>
      <c r="C2802" t="s">
        <v>42</v>
      </c>
      <c r="D2802" t="s">
        <v>41</v>
      </c>
      <c r="E2802" t="s">
        <v>13</v>
      </c>
      <c r="F2802" t="s">
        <v>13</v>
      </c>
      <c r="G2802" t="s">
        <v>14</v>
      </c>
      <c r="H2802" s="1">
        <v>43903</v>
      </c>
      <c r="I2802" t="str">
        <f t="shared" si="87"/>
        <v>43903</v>
      </c>
      <c r="J2802" t="str">
        <f t="shared" si="88"/>
        <v>43903KigomaMixed Beans</v>
      </c>
      <c r="K2802">
        <v>88</v>
      </c>
      <c r="L2802">
        <v>80</v>
      </c>
      <c r="M2802" t="s">
        <v>5</v>
      </c>
      <c r="N2802" t="s">
        <v>6</v>
      </c>
      <c r="O2802">
        <v>1</v>
      </c>
      <c r="P2802" s="1">
        <v>43906.477939814817</v>
      </c>
    </row>
    <row r="2803" spans="1:16" x14ac:dyDescent="0.25">
      <c r="A2803">
        <v>522651</v>
      </c>
      <c r="B2803" t="s">
        <v>0</v>
      </c>
      <c r="C2803" t="s">
        <v>36</v>
      </c>
      <c r="D2803" t="s">
        <v>7</v>
      </c>
      <c r="E2803" t="s">
        <v>9</v>
      </c>
      <c r="F2803" t="s">
        <v>10</v>
      </c>
      <c r="G2803" t="s">
        <v>10</v>
      </c>
      <c r="H2803" s="1">
        <v>43903</v>
      </c>
      <c r="I2803" t="str">
        <f t="shared" si="87"/>
        <v>43903</v>
      </c>
      <c r="J2803" t="str">
        <f t="shared" si="88"/>
        <v>43903KimironkoWheat</v>
      </c>
      <c r="K2803">
        <v>66</v>
      </c>
      <c r="L2803">
        <v>61</v>
      </c>
      <c r="M2803" t="s">
        <v>5</v>
      </c>
      <c r="N2803" t="s">
        <v>6</v>
      </c>
      <c r="O2803">
        <v>1</v>
      </c>
      <c r="P2803" s="1">
        <v>43906.477962962963</v>
      </c>
    </row>
    <row r="2804" spans="1:16" x14ac:dyDescent="0.25">
      <c r="A2804">
        <v>522652</v>
      </c>
      <c r="B2804" t="s">
        <v>0</v>
      </c>
      <c r="C2804" t="s">
        <v>16</v>
      </c>
      <c r="D2804" t="s">
        <v>7</v>
      </c>
      <c r="E2804" t="s">
        <v>13</v>
      </c>
      <c r="F2804" t="s">
        <v>13</v>
      </c>
      <c r="G2804" t="s">
        <v>14</v>
      </c>
      <c r="H2804" s="1">
        <v>43903</v>
      </c>
      <c r="I2804" t="str">
        <f t="shared" si="87"/>
        <v>43903</v>
      </c>
      <c r="J2804" t="str">
        <f t="shared" si="88"/>
        <v>43903GicumbiMixed Beans</v>
      </c>
      <c r="K2804">
        <v>59</v>
      </c>
      <c r="L2804">
        <v>54</v>
      </c>
      <c r="M2804" t="s">
        <v>5</v>
      </c>
      <c r="N2804" t="s">
        <v>6</v>
      </c>
      <c r="O2804">
        <v>1</v>
      </c>
      <c r="P2804" s="1">
        <v>43906.477962962963</v>
      </c>
    </row>
    <row r="2805" spans="1:16" x14ac:dyDescent="0.25">
      <c r="A2805">
        <v>522655</v>
      </c>
      <c r="B2805" t="s">
        <v>0</v>
      </c>
      <c r="C2805" t="s">
        <v>33</v>
      </c>
      <c r="D2805" t="s">
        <v>1</v>
      </c>
      <c r="E2805" t="s">
        <v>13</v>
      </c>
      <c r="F2805" t="s">
        <v>13</v>
      </c>
      <c r="G2805" t="s">
        <v>26</v>
      </c>
      <c r="H2805" s="1">
        <v>43903</v>
      </c>
      <c r="I2805" t="str">
        <f t="shared" si="87"/>
        <v>43903</v>
      </c>
      <c r="J2805" t="str">
        <f t="shared" si="88"/>
        <v>43903KabaleYellow Beans</v>
      </c>
      <c r="K2805">
        <v>105</v>
      </c>
      <c r="L2805">
        <v>98</v>
      </c>
      <c r="M2805" t="s">
        <v>5</v>
      </c>
      <c r="N2805" t="s">
        <v>6</v>
      </c>
      <c r="O2805">
        <v>1</v>
      </c>
      <c r="P2805" s="1">
        <v>43906.47797453704</v>
      </c>
    </row>
    <row r="2806" spans="1:16" x14ac:dyDescent="0.25">
      <c r="A2806">
        <v>522657</v>
      </c>
      <c r="B2806" t="s">
        <v>0</v>
      </c>
      <c r="C2806" t="s">
        <v>45</v>
      </c>
      <c r="D2806" t="s">
        <v>41</v>
      </c>
      <c r="E2806" t="s">
        <v>13</v>
      </c>
      <c r="F2806" t="s">
        <v>13</v>
      </c>
      <c r="G2806" t="s">
        <v>28</v>
      </c>
      <c r="H2806" s="1">
        <v>43903</v>
      </c>
      <c r="I2806" t="str">
        <f t="shared" si="87"/>
        <v>43903</v>
      </c>
      <c r="J2806" t="str">
        <f t="shared" si="88"/>
        <v>43903IringaRed Beans</v>
      </c>
      <c r="K2806">
        <v>66</v>
      </c>
      <c r="L2806">
        <v>49</v>
      </c>
      <c r="M2806" t="s">
        <v>5</v>
      </c>
      <c r="N2806" t="s">
        <v>6</v>
      </c>
      <c r="O2806">
        <v>1</v>
      </c>
      <c r="P2806" s="1">
        <v>43906.47797453704</v>
      </c>
    </row>
    <row r="2807" spans="1:16" x14ac:dyDescent="0.25">
      <c r="A2807">
        <v>522659</v>
      </c>
      <c r="B2807" t="s">
        <v>0</v>
      </c>
      <c r="C2807" t="s">
        <v>44</v>
      </c>
      <c r="D2807" t="s">
        <v>41</v>
      </c>
      <c r="E2807" t="s">
        <v>13</v>
      </c>
      <c r="F2807" t="s">
        <v>13</v>
      </c>
      <c r="G2807" t="s">
        <v>37</v>
      </c>
      <c r="H2807" s="1">
        <v>43903</v>
      </c>
      <c r="I2807" t="str">
        <f t="shared" si="87"/>
        <v>43903</v>
      </c>
      <c r="J2807" t="str">
        <f t="shared" si="88"/>
        <v>43903ArushaGreen Gram</v>
      </c>
      <c r="K2807">
        <v>119</v>
      </c>
      <c r="L2807">
        <v>106</v>
      </c>
      <c r="M2807" t="s">
        <v>5</v>
      </c>
      <c r="N2807" t="s">
        <v>6</v>
      </c>
      <c r="O2807">
        <v>1</v>
      </c>
      <c r="P2807" s="1">
        <v>43906.477986111109</v>
      </c>
    </row>
    <row r="2808" spans="1:16" x14ac:dyDescent="0.25">
      <c r="A2808">
        <v>522660</v>
      </c>
      <c r="B2808" t="s">
        <v>0</v>
      </c>
      <c r="C2808" t="s">
        <v>53</v>
      </c>
      <c r="D2808" t="s">
        <v>46</v>
      </c>
      <c r="E2808" t="s">
        <v>3</v>
      </c>
      <c r="F2808" t="s">
        <v>3</v>
      </c>
      <c r="G2808" t="s">
        <v>15</v>
      </c>
      <c r="H2808" s="1">
        <v>43903</v>
      </c>
      <c r="I2808" t="str">
        <f t="shared" si="87"/>
        <v>43903</v>
      </c>
      <c r="J2808" t="str">
        <f t="shared" si="88"/>
        <v>43903MombasaGreen Peas</v>
      </c>
      <c r="K2808">
        <v>76</v>
      </c>
      <c r="L2808">
        <v>70</v>
      </c>
      <c r="M2808" t="s">
        <v>5</v>
      </c>
      <c r="N2808" t="s">
        <v>6</v>
      </c>
      <c r="O2808">
        <v>1</v>
      </c>
      <c r="P2808" s="1">
        <v>43906.477986111109</v>
      </c>
    </row>
    <row r="2809" spans="1:16" x14ac:dyDescent="0.25">
      <c r="A2809">
        <v>522661</v>
      </c>
      <c r="B2809" t="s">
        <v>0</v>
      </c>
      <c r="C2809" t="s">
        <v>42</v>
      </c>
      <c r="D2809" t="s">
        <v>41</v>
      </c>
      <c r="E2809" t="s">
        <v>9</v>
      </c>
      <c r="F2809" t="s">
        <v>10</v>
      </c>
      <c r="G2809" t="s">
        <v>10</v>
      </c>
      <c r="H2809" s="1">
        <v>43903</v>
      </c>
      <c r="I2809" t="str">
        <f t="shared" si="87"/>
        <v>43903</v>
      </c>
      <c r="J2809" t="str">
        <f t="shared" si="88"/>
        <v>43903KigomaWheat</v>
      </c>
      <c r="K2809">
        <v>115</v>
      </c>
      <c r="L2809">
        <v>106</v>
      </c>
      <c r="M2809" t="s">
        <v>5</v>
      </c>
      <c r="N2809" t="s">
        <v>6</v>
      </c>
      <c r="O2809">
        <v>1</v>
      </c>
      <c r="P2809" s="1">
        <v>43906.477986111109</v>
      </c>
    </row>
    <row r="2810" spans="1:16" x14ac:dyDescent="0.25">
      <c r="A2810">
        <v>522665</v>
      </c>
      <c r="B2810" t="s">
        <v>0</v>
      </c>
      <c r="C2810" t="s">
        <v>52</v>
      </c>
      <c r="D2810" t="s">
        <v>46</v>
      </c>
      <c r="E2810" t="s">
        <v>3</v>
      </c>
      <c r="F2810" t="s">
        <v>3</v>
      </c>
      <c r="G2810" t="s">
        <v>15</v>
      </c>
      <c r="H2810" s="1">
        <v>43903</v>
      </c>
      <c r="I2810" t="str">
        <f t="shared" si="87"/>
        <v>43903</v>
      </c>
      <c r="J2810" t="str">
        <f t="shared" si="88"/>
        <v>43903EldoretGreen Peas</v>
      </c>
      <c r="K2810">
        <v>53</v>
      </c>
      <c r="L2810">
        <v>49</v>
      </c>
      <c r="M2810" t="s">
        <v>5</v>
      </c>
      <c r="N2810" t="s">
        <v>6</v>
      </c>
      <c r="O2810">
        <v>1</v>
      </c>
      <c r="P2810" s="1">
        <v>43906.478009259263</v>
      </c>
    </row>
    <row r="2811" spans="1:16" x14ac:dyDescent="0.25">
      <c r="A2811">
        <v>522674</v>
      </c>
      <c r="B2811" t="s">
        <v>0</v>
      </c>
      <c r="C2811" t="s">
        <v>38</v>
      </c>
      <c r="D2811" t="s">
        <v>1</v>
      </c>
      <c r="E2811" t="s">
        <v>13</v>
      </c>
      <c r="F2811" t="s">
        <v>13</v>
      </c>
      <c r="G2811" t="s">
        <v>40</v>
      </c>
      <c r="H2811" s="1">
        <v>43903</v>
      </c>
      <c r="I2811" t="str">
        <f t="shared" si="87"/>
        <v>43903</v>
      </c>
      <c r="J2811" t="str">
        <f t="shared" si="88"/>
        <v>43903GuluBlack Beans (Dolichos)</v>
      </c>
      <c r="K2811">
        <v>83</v>
      </c>
      <c r="L2811">
        <v>77</v>
      </c>
      <c r="M2811" t="s">
        <v>5</v>
      </c>
      <c r="N2811" t="s">
        <v>6</v>
      </c>
      <c r="O2811">
        <v>1</v>
      </c>
      <c r="P2811" s="1">
        <v>43906.478043981479</v>
      </c>
    </row>
    <row r="2812" spans="1:16" x14ac:dyDescent="0.25">
      <c r="A2812">
        <v>522675</v>
      </c>
      <c r="B2812" t="s">
        <v>0</v>
      </c>
      <c r="C2812" t="s">
        <v>34</v>
      </c>
      <c r="D2812" t="s">
        <v>1</v>
      </c>
      <c r="E2812" t="s">
        <v>29</v>
      </c>
      <c r="F2812" t="s">
        <v>30</v>
      </c>
      <c r="G2812" t="s">
        <v>31</v>
      </c>
      <c r="H2812" s="1">
        <v>43903</v>
      </c>
      <c r="I2812" t="str">
        <f t="shared" si="87"/>
        <v>43903</v>
      </c>
      <c r="J2812" t="str">
        <f t="shared" si="88"/>
        <v>43903LiraDry Maize</v>
      </c>
      <c r="K2812">
        <v>33</v>
      </c>
      <c r="L2812">
        <v>26</v>
      </c>
      <c r="M2812" t="s">
        <v>5</v>
      </c>
      <c r="N2812" t="s">
        <v>6</v>
      </c>
      <c r="O2812">
        <v>1</v>
      </c>
      <c r="P2812" s="1">
        <v>43906.478043981479</v>
      </c>
    </row>
    <row r="2813" spans="1:16" x14ac:dyDescent="0.25">
      <c r="A2813">
        <v>522676</v>
      </c>
      <c r="B2813" t="s">
        <v>0</v>
      </c>
      <c r="C2813" t="s">
        <v>25</v>
      </c>
      <c r="D2813" t="s">
        <v>1</v>
      </c>
      <c r="E2813" t="s">
        <v>3</v>
      </c>
      <c r="F2813" t="s">
        <v>3</v>
      </c>
      <c r="G2813" t="s">
        <v>15</v>
      </c>
      <c r="H2813" s="1">
        <v>43903</v>
      </c>
      <c r="I2813" t="str">
        <f t="shared" si="87"/>
        <v>43903</v>
      </c>
      <c r="J2813" t="str">
        <f t="shared" si="88"/>
        <v>43903MasindiGreen Peas</v>
      </c>
      <c r="K2813">
        <v>138</v>
      </c>
      <c r="L2813">
        <v>110</v>
      </c>
      <c r="M2813" t="s">
        <v>5</v>
      </c>
      <c r="N2813" t="s">
        <v>6</v>
      </c>
      <c r="O2813">
        <v>1</v>
      </c>
      <c r="P2813" s="1">
        <v>43906.478055555555</v>
      </c>
    </row>
    <row r="2814" spans="1:16" x14ac:dyDescent="0.25">
      <c r="A2814">
        <v>522677</v>
      </c>
      <c r="B2814" t="s">
        <v>0</v>
      </c>
      <c r="C2814" t="s">
        <v>16</v>
      </c>
      <c r="D2814" t="s">
        <v>7</v>
      </c>
      <c r="E2814" t="s">
        <v>9</v>
      </c>
      <c r="F2814" t="s">
        <v>20</v>
      </c>
      <c r="G2814" t="s">
        <v>21</v>
      </c>
      <c r="H2814" s="1">
        <v>43903</v>
      </c>
      <c r="I2814" t="str">
        <f t="shared" si="87"/>
        <v>43903</v>
      </c>
      <c r="J2814" t="str">
        <f t="shared" si="88"/>
        <v>43903GicumbiMillet Grain</v>
      </c>
      <c r="K2814">
        <v>72</v>
      </c>
      <c r="L2814">
        <v>66</v>
      </c>
      <c r="M2814" t="s">
        <v>5</v>
      </c>
      <c r="N2814" t="s">
        <v>6</v>
      </c>
      <c r="O2814">
        <v>1</v>
      </c>
      <c r="P2814" s="1">
        <v>43906.478055555555</v>
      </c>
    </row>
    <row r="2815" spans="1:16" x14ac:dyDescent="0.25">
      <c r="A2815">
        <v>522681</v>
      </c>
      <c r="B2815" t="s">
        <v>0</v>
      </c>
      <c r="C2815" t="s">
        <v>47</v>
      </c>
      <c r="D2815" t="s">
        <v>46</v>
      </c>
      <c r="E2815" t="s">
        <v>29</v>
      </c>
      <c r="F2815" t="s">
        <v>30</v>
      </c>
      <c r="G2815" t="s">
        <v>31</v>
      </c>
      <c r="H2815" s="1">
        <v>43903</v>
      </c>
      <c r="I2815" t="str">
        <f t="shared" si="87"/>
        <v>43903</v>
      </c>
      <c r="J2815" t="str">
        <f t="shared" si="88"/>
        <v>43903NairobiDry Maize</v>
      </c>
      <c r="K2815">
        <v>34</v>
      </c>
      <c r="L2815">
        <v>31</v>
      </c>
      <c r="M2815" t="s">
        <v>5</v>
      </c>
      <c r="N2815" t="s">
        <v>6</v>
      </c>
      <c r="O2815">
        <v>1</v>
      </c>
      <c r="P2815" s="1">
        <v>43906.478090277778</v>
      </c>
    </row>
    <row r="2816" spans="1:16" x14ac:dyDescent="0.25">
      <c r="A2816">
        <v>522685</v>
      </c>
      <c r="B2816" t="s">
        <v>0</v>
      </c>
      <c r="C2816" t="s">
        <v>42</v>
      </c>
      <c r="D2816" t="s">
        <v>41</v>
      </c>
      <c r="E2816" t="s">
        <v>13</v>
      </c>
      <c r="F2816" t="s">
        <v>13</v>
      </c>
      <c r="G2816" t="s">
        <v>28</v>
      </c>
      <c r="H2816" s="1">
        <v>43903</v>
      </c>
      <c r="I2816" t="str">
        <f t="shared" si="87"/>
        <v>43903</v>
      </c>
      <c r="J2816" t="str">
        <f t="shared" si="88"/>
        <v>43903KigomaRed Beans</v>
      </c>
      <c r="K2816">
        <v>75</v>
      </c>
      <c r="L2816">
        <v>69</v>
      </c>
      <c r="M2816" t="s">
        <v>5</v>
      </c>
      <c r="N2816" t="s">
        <v>6</v>
      </c>
      <c r="O2816">
        <v>1</v>
      </c>
      <c r="P2816" s="1">
        <v>43906.478101851855</v>
      </c>
    </row>
    <row r="2817" spans="1:16" x14ac:dyDescent="0.25">
      <c r="A2817">
        <v>522692</v>
      </c>
      <c r="B2817" t="s">
        <v>0</v>
      </c>
      <c r="C2817" t="s">
        <v>45</v>
      </c>
      <c r="D2817" t="s">
        <v>41</v>
      </c>
      <c r="E2817" t="s">
        <v>3</v>
      </c>
      <c r="F2817" t="s">
        <v>3</v>
      </c>
      <c r="G2817" t="s">
        <v>15</v>
      </c>
      <c r="H2817" s="1">
        <v>43903</v>
      </c>
      <c r="I2817" t="str">
        <f t="shared" si="87"/>
        <v>43903</v>
      </c>
      <c r="J2817" t="str">
        <f t="shared" si="88"/>
        <v>43903IringaGreen Peas</v>
      </c>
      <c r="K2817">
        <v>155</v>
      </c>
      <c r="L2817">
        <v>133</v>
      </c>
      <c r="M2817" t="s">
        <v>5</v>
      </c>
      <c r="N2817" t="s">
        <v>6</v>
      </c>
      <c r="O2817">
        <v>1</v>
      </c>
      <c r="P2817" s="1">
        <v>43906.478113425925</v>
      </c>
    </row>
    <row r="2818" spans="1:16" x14ac:dyDescent="0.25">
      <c r="A2818">
        <v>522693</v>
      </c>
      <c r="B2818" t="s">
        <v>0</v>
      </c>
      <c r="C2818" t="s">
        <v>27</v>
      </c>
      <c r="D2818" t="s">
        <v>11</v>
      </c>
      <c r="E2818" t="s">
        <v>13</v>
      </c>
      <c r="F2818" t="s">
        <v>13</v>
      </c>
      <c r="G2818" t="s">
        <v>14</v>
      </c>
      <c r="H2818" s="1">
        <v>43903</v>
      </c>
      <c r="I2818" t="str">
        <f t="shared" ref="I2818:I2881" si="89">LEFT(H2818,10)</f>
        <v>43903</v>
      </c>
      <c r="J2818" t="str">
        <f t="shared" si="88"/>
        <v>43903BujumburaMixed Beans</v>
      </c>
      <c r="K2818">
        <v>71</v>
      </c>
      <c r="L2818">
        <v>68</v>
      </c>
      <c r="M2818" t="s">
        <v>5</v>
      </c>
      <c r="N2818" t="s">
        <v>6</v>
      </c>
      <c r="O2818">
        <v>1</v>
      </c>
      <c r="P2818" s="1">
        <v>43906.478125000001</v>
      </c>
    </row>
    <row r="2819" spans="1:16" x14ac:dyDescent="0.25">
      <c r="A2819">
        <v>522694</v>
      </c>
      <c r="B2819" t="s">
        <v>0</v>
      </c>
      <c r="C2819" t="s">
        <v>45</v>
      </c>
      <c r="D2819" t="s">
        <v>41</v>
      </c>
      <c r="E2819" t="s">
        <v>29</v>
      </c>
      <c r="F2819" t="s">
        <v>30</v>
      </c>
      <c r="G2819" t="s">
        <v>31</v>
      </c>
      <c r="H2819" s="1">
        <v>43903</v>
      </c>
      <c r="I2819" t="str">
        <f t="shared" si="89"/>
        <v>43903</v>
      </c>
      <c r="J2819" t="str">
        <f t="shared" si="88"/>
        <v>43903IringaDry Maize</v>
      </c>
      <c r="K2819">
        <v>29</v>
      </c>
      <c r="L2819">
        <v>22</v>
      </c>
      <c r="M2819" t="s">
        <v>5</v>
      </c>
      <c r="N2819" t="s">
        <v>6</v>
      </c>
      <c r="O2819">
        <v>1</v>
      </c>
      <c r="P2819" s="1">
        <v>43906.478125000001</v>
      </c>
    </row>
    <row r="2820" spans="1:16" x14ac:dyDescent="0.25">
      <c r="A2820">
        <v>522699</v>
      </c>
      <c r="B2820" t="s">
        <v>0</v>
      </c>
      <c r="C2820" t="s">
        <v>19</v>
      </c>
      <c r="D2820" t="s">
        <v>11</v>
      </c>
      <c r="E2820" t="s">
        <v>9</v>
      </c>
      <c r="F2820" t="s">
        <v>17</v>
      </c>
      <c r="G2820" t="s">
        <v>18</v>
      </c>
      <c r="H2820" s="1">
        <v>43903</v>
      </c>
      <c r="I2820" t="str">
        <f t="shared" si="89"/>
        <v>43903</v>
      </c>
      <c r="J2820" t="str">
        <f t="shared" si="88"/>
        <v>43903KoberoRed Sorghum</v>
      </c>
      <c r="K2820">
        <v>60</v>
      </c>
      <c r="L2820">
        <v>55</v>
      </c>
      <c r="M2820" t="s">
        <v>5</v>
      </c>
      <c r="N2820" t="s">
        <v>6</v>
      </c>
      <c r="O2820">
        <v>1</v>
      </c>
      <c r="P2820" s="1">
        <v>43906.478148148148</v>
      </c>
    </row>
    <row r="2821" spans="1:16" x14ac:dyDescent="0.25">
      <c r="A2821">
        <v>522702</v>
      </c>
      <c r="B2821" t="s">
        <v>0</v>
      </c>
      <c r="C2821" t="s">
        <v>53</v>
      </c>
      <c r="D2821" t="s">
        <v>46</v>
      </c>
      <c r="E2821" t="s">
        <v>9</v>
      </c>
      <c r="F2821" t="s">
        <v>20</v>
      </c>
      <c r="G2821" t="s">
        <v>21</v>
      </c>
      <c r="H2821" s="1">
        <v>43903</v>
      </c>
      <c r="I2821" t="str">
        <f t="shared" si="89"/>
        <v>43903</v>
      </c>
      <c r="J2821" t="str">
        <f t="shared" si="88"/>
        <v>43903MombasaMillet Grain</v>
      </c>
      <c r="K2821">
        <v>58</v>
      </c>
      <c r="L2821">
        <v>55</v>
      </c>
      <c r="M2821" t="s">
        <v>5</v>
      </c>
      <c r="N2821" t="s">
        <v>6</v>
      </c>
      <c r="O2821">
        <v>1</v>
      </c>
      <c r="P2821" s="1">
        <v>43906.478159722225</v>
      </c>
    </row>
    <row r="2822" spans="1:16" x14ac:dyDescent="0.25">
      <c r="A2822">
        <v>522704</v>
      </c>
      <c r="B2822" t="s">
        <v>0</v>
      </c>
      <c r="C2822" t="s">
        <v>32</v>
      </c>
      <c r="D2822" t="s">
        <v>1</v>
      </c>
      <c r="E2822" t="s">
        <v>22</v>
      </c>
      <c r="F2822" t="s">
        <v>23</v>
      </c>
      <c r="G2822" t="s">
        <v>24</v>
      </c>
      <c r="H2822" s="1">
        <v>43903</v>
      </c>
      <c r="I2822" t="str">
        <f t="shared" si="89"/>
        <v>43903</v>
      </c>
      <c r="J2822" t="str">
        <f t="shared" si="88"/>
        <v>43903KapchorwaImported Rice</v>
      </c>
      <c r="K2822">
        <v>110</v>
      </c>
      <c r="L2822">
        <v>96</v>
      </c>
      <c r="M2822" t="s">
        <v>5</v>
      </c>
      <c r="N2822" t="s">
        <v>6</v>
      </c>
      <c r="O2822">
        <v>1</v>
      </c>
      <c r="P2822" s="1">
        <v>43906.478171296294</v>
      </c>
    </row>
    <row r="2823" spans="1:16" x14ac:dyDescent="0.25">
      <c r="A2823">
        <v>522707</v>
      </c>
      <c r="B2823" t="s">
        <v>0</v>
      </c>
      <c r="C2823" t="s">
        <v>25</v>
      </c>
      <c r="D2823" t="s">
        <v>1</v>
      </c>
      <c r="E2823" t="s">
        <v>13</v>
      </c>
      <c r="F2823" t="s">
        <v>13</v>
      </c>
      <c r="G2823" t="s">
        <v>40</v>
      </c>
      <c r="H2823" s="1">
        <v>43903</v>
      </c>
      <c r="I2823" t="str">
        <f t="shared" si="89"/>
        <v>43903</v>
      </c>
      <c r="J2823" t="str">
        <f t="shared" si="88"/>
        <v>43903MasindiBlack Beans (Dolichos)</v>
      </c>
      <c r="K2823">
        <v>77</v>
      </c>
      <c r="L2823">
        <v>69</v>
      </c>
      <c r="M2823" t="s">
        <v>5</v>
      </c>
      <c r="N2823" t="s">
        <v>6</v>
      </c>
      <c r="O2823">
        <v>1</v>
      </c>
      <c r="P2823" s="1">
        <v>43906.478182870371</v>
      </c>
    </row>
    <row r="2824" spans="1:16" x14ac:dyDescent="0.25">
      <c r="A2824">
        <v>522711</v>
      </c>
      <c r="B2824" t="s">
        <v>0</v>
      </c>
      <c r="C2824" t="s">
        <v>35</v>
      </c>
      <c r="D2824" t="s">
        <v>11</v>
      </c>
      <c r="E2824" t="s">
        <v>3</v>
      </c>
      <c r="F2824" t="s">
        <v>3</v>
      </c>
      <c r="G2824" t="s">
        <v>15</v>
      </c>
      <c r="H2824" s="1">
        <v>43903</v>
      </c>
      <c r="I2824" t="str">
        <f t="shared" si="89"/>
        <v>43903</v>
      </c>
      <c r="J2824" t="str">
        <f t="shared" si="88"/>
        <v>43903NgoziGreen Peas</v>
      </c>
      <c r="K2824">
        <v>153</v>
      </c>
      <c r="L2824">
        <v>148</v>
      </c>
      <c r="M2824" t="s">
        <v>5</v>
      </c>
      <c r="N2824" t="s">
        <v>6</v>
      </c>
      <c r="O2824">
        <v>1</v>
      </c>
      <c r="P2824" s="1">
        <v>43906.478206018517</v>
      </c>
    </row>
    <row r="2825" spans="1:16" x14ac:dyDescent="0.25">
      <c r="A2825">
        <v>522712</v>
      </c>
      <c r="B2825" t="s">
        <v>0</v>
      </c>
      <c r="C2825" t="s">
        <v>2</v>
      </c>
      <c r="D2825" t="s">
        <v>1</v>
      </c>
      <c r="E2825" t="s">
        <v>13</v>
      </c>
      <c r="F2825" t="s">
        <v>13</v>
      </c>
      <c r="G2825" t="s">
        <v>26</v>
      </c>
      <c r="H2825" s="1">
        <v>43903</v>
      </c>
      <c r="I2825" t="str">
        <f t="shared" si="89"/>
        <v>43903</v>
      </c>
      <c r="J2825" t="str">
        <f t="shared" si="88"/>
        <v>43903KampalaYellow Beans</v>
      </c>
      <c r="K2825">
        <v>116</v>
      </c>
      <c r="L2825">
        <v>107</v>
      </c>
      <c r="M2825" t="s">
        <v>5</v>
      </c>
      <c r="N2825" t="s">
        <v>6</v>
      </c>
      <c r="O2825">
        <v>1</v>
      </c>
      <c r="P2825" s="1">
        <v>43906.478206018517</v>
      </c>
    </row>
    <row r="2826" spans="1:16" x14ac:dyDescent="0.25">
      <c r="A2826">
        <v>522713</v>
      </c>
      <c r="B2826" t="s">
        <v>0</v>
      </c>
      <c r="C2826" t="s">
        <v>32</v>
      </c>
      <c r="D2826" t="s">
        <v>1</v>
      </c>
      <c r="E2826" t="s">
        <v>13</v>
      </c>
      <c r="F2826" t="s">
        <v>13</v>
      </c>
      <c r="G2826" t="s">
        <v>28</v>
      </c>
      <c r="H2826" s="1">
        <v>43903</v>
      </c>
      <c r="I2826" t="str">
        <f t="shared" si="89"/>
        <v>43903</v>
      </c>
      <c r="J2826" t="str">
        <f t="shared" si="88"/>
        <v>43903KapchorwaRed Beans</v>
      </c>
      <c r="K2826">
        <v>96</v>
      </c>
      <c r="L2826">
        <v>88</v>
      </c>
      <c r="M2826" t="s">
        <v>5</v>
      </c>
      <c r="N2826" t="s">
        <v>6</v>
      </c>
      <c r="O2826">
        <v>1</v>
      </c>
      <c r="P2826" s="1">
        <v>43906.478206018517</v>
      </c>
    </row>
    <row r="2827" spans="1:16" x14ac:dyDescent="0.25">
      <c r="A2827">
        <v>522724</v>
      </c>
      <c r="B2827" t="s">
        <v>0</v>
      </c>
      <c r="C2827" t="s">
        <v>12</v>
      </c>
      <c r="D2827" t="s">
        <v>11</v>
      </c>
      <c r="E2827" t="s">
        <v>22</v>
      </c>
      <c r="F2827" t="s">
        <v>23</v>
      </c>
      <c r="G2827" t="s">
        <v>24</v>
      </c>
      <c r="H2827" s="1">
        <v>43903</v>
      </c>
      <c r="I2827" t="str">
        <f t="shared" si="89"/>
        <v>43903</v>
      </c>
      <c r="J2827" t="str">
        <f t="shared" si="88"/>
        <v>43903GitegaImported Rice</v>
      </c>
      <c r="K2827">
        <v>137</v>
      </c>
      <c r="L2827">
        <v>131</v>
      </c>
      <c r="M2827" t="s">
        <v>5</v>
      </c>
      <c r="N2827" t="s">
        <v>6</v>
      </c>
      <c r="O2827">
        <v>1</v>
      </c>
      <c r="P2827" s="1">
        <v>43906.47824074074</v>
      </c>
    </row>
    <row r="2828" spans="1:16" x14ac:dyDescent="0.25">
      <c r="A2828">
        <v>522729</v>
      </c>
      <c r="B2828" t="s">
        <v>0</v>
      </c>
      <c r="C2828" t="s">
        <v>8</v>
      </c>
      <c r="D2828" t="s">
        <v>7</v>
      </c>
      <c r="E2828" t="s">
        <v>22</v>
      </c>
      <c r="F2828" t="s">
        <v>23</v>
      </c>
      <c r="G2828" t="s">
        <v>24</v>
      </c>
      <c r="H2828" s="1">
        <v>43903</v>
      </c>
      <c r="I2828" t="str">
        <f t="shared" si="89"/>
        <v>43903</v>
      </c>
      <c r="J2828" t="str">
        <f t="shared" si="88"/>
        <v>43903RuhengeriImported Rice</v>
      </c>
      <c r="K2828">
        <v>120</v>
      </c>
      <c r="L2828">
        <v>109</v>
      </c>
      <c r="M2828" t="s">
        <v>5</v>
      </c>
      <c r="N2828" t="s">
        <v>6</v>
      </c>
      <c r="O2828">
        <v>1</v>
      </c>
      <c r="P2828" s="1">
        <v>43906.478263888886</v>
      </c>
    </row>
    <row r="2829" spans="1:16" x14ac:dyDescent="0.25">
      <c r="A2829">
        <v>522731</v>
      </c>
      <c r="B2829" t="s">
        <v>0</v>
      </c>
      <c r="C2829" t="s">
        <v>27</v>
      </c>
      <c r="D2829" t="s">
        <v>11</v>
      </c>
      <c r="E2829" t="s">
        <v>3</v>
      </c>
      <c r="F2829" t="s">
        <v>3</v>
      </c>
      <c r="G2829" t="s">
        <v>15</v>
      </c>
      <c r="H2829" s="1">
        <v>43903</v>
      </c>
      <c r="I2829" t="str">
        <f t="shared" si="89"/>
        <v>43903</v>
      </c>
      <c r="J2829" t="str">
        <f t="shared" ref="J2829:J2892" si="90">I2829&amp;C2829&amp;G2829</f>
        <v>43903BujumburaGreen Peas</v>
      </c>
      <c r="K2829">
        <v>186</v>
      </c>
      <c r="L2829">
        <v>175</v>
      </c>
      <c r="M2829" t="s">
        <v>5</v>
      </c>
      <c r="N2829" t="s">
        <v>6</v>
      </c>
      <c r="O2829">
        <v>1</v>
      </c>
      <c r="P2829" s="1">
        <v>43906.478263888886</v>
      </c>
    </row>
    <row r="2830" spans="1:16" x14ac:dyDescent="0.25">
      <c r="A2830">
        <v>522130</v>
      </c>
      <c r="B2830" t="s">
        <v>0</v>
      </c>
      <c r="C2830" t="s">
        <v>52</v>
      </c>
      <c r="D2830" t="s">
        <v>46</v>
      </c>
      <c r="E2830" t="s">
        <v>9</v>
      </c>
      <c r="F2830" t="s">
        <v>17</v>
      </c>
      <c r="G2830" t="s">
        <v>18</v>
      </c>
      <c r="H2830" s="1">
        <v>43902</v>
      </c>
      <c r="I2830" t="str">
        <f t="shared" si="89"/>
        <v>43902</v>
      </c>
      <c r="J2830" t="str">
        <f t="shared" si="90"/>
        <v>43902EldoretRed Sorghum</v>
      </c>
      <c r="K2830">
        <v>68</v>
      </c>
      <c r="L2830">
        <v>60</v>
      </c>
      <c r="M2830" t="s">
        <v>5</v>
      </c>
      <c r="N2830" t="s">
        <v>6</v>
      </c>
      <c r="O2830">
        <v>1</v>
      </c>
      <c r="P2830" s="1">
        <v>43906.476099537038</v>
      </c>
    </row>
    <row r="2831" spans="1:16" x14ac:dyDescent="0.25">
      <c r="A2831">
        <v>522136</v>
      </c>
      <c r="B2831" t="s">
        <v>0</v>
      </c>
      <c r="C2831" t="s">
        <v>25</v>
      </c>
      <c r="D2831" t="s">
        <v>1</v>
      </c>
      <c r="E2831" t="s">
        <v>13</v>
      </c>
      <c r="F2831" t="s">
        <v>13</v>
      </c>
      <c r="G2831" t="s">
        <v>26</v>
      </c>
      <c r="H2831" s="1">
        <v>43902</v>
      </c>
      <c r="I2831" t="str">
        <f t="shared" si="89"/>
        <v>43902</v>
      </c>
      <c r="J2831" t="str">
        <f t="shared" si="90"/>
        <v>43902MasindiYellow Beans</v>
      </c>
      <c r="K2831">
        <v>105</v>
      </c>
      <c r="L2831">
        <v>99</v>
      </c>
      <c r="M2831" t="s">
        <v>5</v>
      </c>
      <c r="N2831" t="s">
        <v>6</v>
      </c>
      <c r="O2831">
        <v>1</v>
      </c>
      <c r="P2831" s="1">
        <v>43906.476111111115</v>
      </c>
    </row>
    <row r="2832" spans="1:16" x14ac:dyDescent="0.25">
      <c r="A2832">
        <v>522138</v>
      </c>
      <c r="B2832" t="s">
        <v>0</v>
      </c>
      <c r="C2832" t="s">
        <v>32</v>
      </c>
      <c r="D2832" t="s">
        <v>1</v>
      </c>
      <c r="E2832" t="s">
        <v>9</v>
      </c>
      <c r="F2832" t="s">
        <v>17</v>
      </c>
      <c r="G2832" t="s">
        <v>18</v>
      </c>
      <c r="H2832" s="1">
        <v>43902</v>
      </c>
      <c r="I2832" t="str">
        <f t="shared" si="89"/>
        <v>43902</v>
      </c>
      <c r="J2832" t="str">
        <f t="shared" si="90"/>
        <v>43902KapchorwaRed Sorghum</v>
      </c>
      <c r="K2832">
        <v>41</v>
      </c>
      <c r="L2832">
        <v>28</v>
      </c>
      <c r="M2832" t="s">
        <v>5</v>
      </c>
      <c r="N2832" t="s">
        <v>6</v>
      </c>
      <c r="O2832">
        <v>1</v>
      </c>
      <c r="P2832" s="1">
        <v>43906.476122685184</v>
      </c>
    </row>
    <row r="2833" spans="1:16" x14ac:dyDescent="0.25">
      <c r="A2833">
        <v>522140</v>
      </c>
      <c r="B2833" t="s">
        <v>0</v>
      </c>
      <c r="C2833" t="s">
        <v>25</v>
      </c>
      <c r="D2833" t="s">
        <v>1</v>
      </c>
      <c r="E2833" t="s">
        <v>22</v>
      </c>
      <c r="F2833" t="s">
        <v>23</v>
      </c>
      <c r="G2833" t="s">
        <v>23</v>
      </c>
      <c r="H2833" s="1">
        <v>43902</v>
      </c>
      <c r="I2833" t="str">
        <f t="shared" si="89"/>
        <v>43902</v>
      </c>
      <c r="J2833" t="str">
        <f t="shared" si="90"/>
        <v>43902MasindiRice</v>
      </c>
      <c r="K2833">
        <v>105</v>
      </c>
      <c r="L2833">
        <v>96</v>
      </c>
      <c r="M2833" t="s">
        <v>5</v>
      </c>
      <c r="N2833" t="s">
        <v>6</v>
      </c>
      <c r="O2833">
        <v>1</v>
      </c>
      <c r="P2833" s="1">
        <v>43906.476134259261</v>
      </c>
    </row>
    <row r="2834" spans="1:16" x14ac:dyDescent="0.25">
      <c r="A2834">
        <v>522160</v>
      </c>
      <c r="B2834" t="s">
        <v>0</v>
      </c>
      <c r="C2834" t="s">
        <v>34</v>
      </c>
      <c r="D2834" t="s">
        <v>1</v>
      </c>
      <c r="E2834" t="s">
        <v>22</v>
      </c>
      <c r="F2834" t="s">
        <v>23</v>
      </c>
      <c r="G2834" t="s">
        <v>23</v>
      </c>
      <c r="H2834" s="1">
        <v>43902</v>
      </c>
      <c r="I2834" t="str">
        <f t="shared" si="89"/>
        <v>43902</v>
      </c>
      <c r="J2834" t="str">
        <f t="shared" si="90"/>
        <v>43902LiraRice</v>
      </c>
      <c r="K2834">
        <v>96</v>
      </c>
      <c r="L2834">
        <v>88</v>
      </c>
      <c r="M2834" t="s">
        <v>5</v>
      </c>
      <c r="N2834" t="s">
        <v>6</v>
      </c>
      <c r="O2834">
        <v>1</v>
      </c>
      <c r="P2834" s="1">
        <v>43906.476203703707</v>
      </c>
    </row>
    <row r="2835" spans="1:16" x14ac:dyDescent="0.25">
      <c r="A2835">
        <v>522165</v>
      </c>
      <c r="B2835" t="s">
        <v>0</v>
      </c>
      <c r="C2835" t="s">
        <v>52</v>
      </c>
      <c r="D2835" t="s">
        <v>46</v>
      </c>
      <c r="E2835" t="s">
        <v>9</v>
      </c>
      <c r="F2835" t="s">
        <v>20</v>
      </c>
      <c r="G2835" t="s">
        <v>21</v>
      </c>
      <c r="H2835" s="1">
        <v>43902</v>
      </c>
      <c r="I2835" t="str">
        <f t="shared" si="89"/>
        <v>43902</v>
      </c>
      <c r="J2835" t="str">
        <f t="shared" si="90"/>
        <v>43902EldoretMillet Grain</v>
      </c>
      <c r="K2835">
        <v>89</v>
      </c>
      <c r="L2835">
        <v>85</v>
      </c>
      <c r="M2835" t="s">
        <v>5</v>
      </c>
      <c r="N2835" t="s">
        <v>6</v>
      </c>
      <c r="O2835">
        <v>1</v>
      </c>
      <c r="P2835" s="1">
        <v>43906.476215277777</v>
      </c>
    </row>
    <row r="2836" spans="1:16" x14ac:dyDescent="0.25">
      <c r="A2836">
        <v>522173</v>
      </c>
      <c r="B2836" t="s">
        <v>0</v>
      </c>
      <c r="C2836" t="s">
        <v>2</v>
      </c>
      <c r="D2836" t="s">
        <v>1</v>
      </c>
      <c r="E2836" t="s">
        <v>29</v>
      </c>
      <c r="F2836" t="s">
        <v>30</v>
      </c>
      <c r="G2836" t="s">
        <v>31</v>
      </c>
      <c r="H2836" s="1">
        <v>43902</v>
      </c>
      <c r="I2836" t="str">
        <f t="shared" si="89"/>
        <v>43902</v>
      </c>
      <c r="J2836" t="str">
        <f t="shared" si="90"/>
        <v>43902KampalaDry Maize</v>
      </c>
      <c r="K2836">
        <v>33</v>
      </c>
      <c r="L2836">
        <v>28</v>
      </c>
      <c r="M2836" t="s">
        <v>5</v>
      </c>
      <c r="N2836" t="s">
        <v>6</v>
      </c>
      <c r="O2836">
        <v>1</v>
      </c>
      <c r="P2836" s="1">
        <v>43906.476226851853</v>
      </c>
    </row>
    <row r="2837" spans="1:16" x14ac:dyDescent="0.25">
      <c r="A2837">
        <v>522184</v>
      </c>
      <c r="B2837" t="s">
        <v>0</v>
      </c>
      <c r="C2837" t="s">
        <v>53</v>
      </c>
      <c r="D2837" t="s">
        <v>46</v>
      </c>
      <c r="E2837" t="s">
        <v>9</v>
      </c>
      <c r="F2837" t="s">
        <v>17</v>
      </c>
      <c r="G2837" t="s">
        <v>18</v>
      </c>
      <c r="H2837" s="1">
        <v>43902</v>
      </c>
      <c r="I2837" t="str">
        <f t="shared" si="89"/>
        <v>43902</v>
      </c>
      <c r="J2837" t="str">
        <f t="shared" si="90"/>
        <v>43902MombasaRed Sorghum</v>
      </c>
      <c r="K2837">
        <v>42</v>
      </c>
      <c r="L2837">
        <v>38</v>
      </c>
      <c r="M2837" t="s">
        <v>5</v>
      </c>
      <c r="N2837" t="s">
        <v>6</v>
      </c>
      <c r="O2837">
        <v>1</v>
      </c>
      <c r="P2837" s="1">
        <v>43906.47625</v>
      </c>
    </row>
    <row r="2838" spans="1:16" x14ac:dyDescent="0.25">
      <c r="A2838">
        <v>522200</v>
      </c>
      <c r="B2838" t="s">
        <v>0</v>
      </c>
      <c r="C2838" t="s">
        <v>54</v>
      </c>
      <c r="D2838" t="s">
        <v>46</v>
      </c>
      <c r="E2838" t="s">
        <v>49</v>
      </c>
      <c r="F2838" t="s">
        <v>50</v>
      </c>
      <c r="G2838" t="s">
        <v>51</v>
      </c>
      <c r="H2838" s="1">
        <v>43902</v>
      </c>
      <c r="I2838" t="str">
        <f t="shared" si="89"/>
        <v>43902</v>
      </c>
      <c r="J2838" t="str">
        <f t="shared" si="90"/>
        <v>43902NakuruGround Nuts</v>
      </c>
      <c r="K2838">
        <v>139</v>
      </c>
      <c r="L2838">
        <v>136</v>
      </c>
      <c r="M2838" t="s">
        <v>5</v>
      </c>
      <c r="N2838" t="s">
        <v>6</v>
      </c>
      <c r="O2838">
        <v>1</v>
      </c>
      <c r="P2838" s="1">
        <v>43906.4762962963</v>
      </c>
    </row>
    <row r="2839" spans="1:16" x14ac:dyDescent="0.25">
      <c r="A2839">
        <v>522211</v>
      </c>
      <c r="B2839" t="s">
        <v>0</v>
      </c>
      <c r="C2839" t="s">
        <v>25</v>
      </c>
      <c r="D2839" t="s">
        <v>1</v>
      </c>
      <c r="E2839" t="s">
        <v>13</v>
      </c>
      <c r="F2839" t="s">
        <v>13</v>
      </c>
      <c r="G2839" t="s">
        <v>14</v>
      </c>
      <c r="H2839" s="1">
        <v>43902</v>
      </c>
      <c r="I2839" t="str">
        <f t="shared" si="89"/>
        <v>43902</v>
      </c>
      <c r="J2839" t="str">
        <f t="shared" si="90"/>
        <v>43902MasindiMixed Beans</v>
      </c>
      <c r="K2839">
        <v>83</v>
      </c>
      <c r="L2839">
        <v>72</v>
      </c>
      <c r="M2839" t="s">
        <v>5</v>
      </c>
      <c r="N2839" t="s">
        <v>6</v>
      </c>
      <c r="O2839">
        <v>1</v>
      </c>
      <c r="P2839" s="1">
        <v>43906.476319444446</v>
      </c>
    </row>
    <row r="2840" spans="1:16" x14ac:dyDescent="0.25">
      <c r="A2840">
        <v>522219</v>
      </c>
      <c r="B2840" t="s">
        <v>0</v>
      </c>
      <c r="C2840" t="s">
        <v>32</v>
      </c>
      <c r="D2840" t="s">
        <v>1</v>
      </c>
      <c r="E2840" t="s">
        <v>22</v>
      </c>
      <c r="F2840" t="s">
        <v>23</v>
      </c>
      <c r="G2840" t="s">
        <v>23</v>
      </c>
      <c r="H2840" s="1">
        <v>43902</v>
      </c>
      <c r="I2840" t="str">
        <f t="shared" si="89"/>
        <v>43902</v>
      </c>
      <c r="J2840" t="str">
        <f t="shared" si="90"/>
        <v>43902KapchorwaRice</v>
      </c>
      <c r="K2840">
        <v>96</v>
      </c>
      <c r="L2840">
        <v>88</v>
      </c>
      <c r="M2840" t="s">
        <v>5</v>
      </c>
      <c r="N2840" t="s">
        <v>6</v>
      </c>
      <c r="O2840">
        <v>1</v>
      </c>
      <c r="P2840" s="1">
        <v>43906.476342592592</v>
      </c>
    </row>
    <row r="2841" spans="1:16" x14ac:dyDescent="0.25">
      <c r="A2841">
        <v>522224</v>
      </c>
      <c r="B2841" t="s">
        <v>0</v>
      </c>
      <c r="C2841" t="s">
        <v>2</v>
      </c>
      <c r="D2841" t="s">
        <v>1</v>
      </c>
      <c r="E2841" t="s">
        <v>13</v>
      </c>
      <c r="F2841" t="s">
        <v>13</v>
      </c>
      <c r="G2841" t="s">
        <v>40</v>
      </c>
      <c r="H2841" s="1">
        <v>43902</v>
      </c>
      <c r="I2841" t="str">
        <f t="shared" si="89"/>
        <v>43902</v>
      </c>
      <c r="J2841" t="str">
        <f t="shared" si="90"/>
        <v>43902KampalaBlack Beans (Dolichos)</v>
      </c>
      <c r="K2841">
        <v>88</v>
      </c>
      <c r="L2841">
        <v>83</v>
      </c>
      <c r="M2841" t="s">
        <v>5</v>
      </c>
      <c r="N2841" t="s">
        <v>6</v>
      </c>
      <c r="O2841">
        <v>1</v>
      </c>
      <c r="P2841" s="1">
        <v>43906.476354166669</v>
      </c>
    </row>
    <row r="2842" spans="1:16" x14ac:dyDescent="0.25">
      <c r="A2842">
        <v>522225</v>
      </c>
      <c r="B2842" t="s">
        <v>0</v>
      </c>
      <c r="C2842" t="s">
        <v>25</v>
      </c>
      <c r="D2842" t="s">
        <v>1</v>
      </c>
      <c r="E2842" t="s">
        <v>13</v>
      </c>
      <c r="F2842" t="s">
        <v>13</v>
      </c>
      <c r="G2842" t="s">
        <v>40</v>
      </c>
      <c r="H2842" s="1">
        <v>43902</v>
      </c>
      <c r="I2842" t="str">
        <f t="shared" si="89"/>
        <v>43902</v>
      </c>
      <c r="J2842" t="str">
        <f t="shared" si="90"/>
        <v>43902MasindiBlack Beans (Dolichos)</v>
      </c>
      <c r="K2842">
        <v>77</v>
      </c>
      <c r="L2842">
        <v>69</v>
      </c>
      <c r="M2842" t="s">
        <v>5</v>
      </c>
      <c r="N2842" t="s">
        <v>6</v>
      </c>
      <c r="O2842">
        <v>1</v>
      </c>
      <c r="P2842" s="1">
        <v>43906.476354166669</v>
      </c>
    </row>
    <row r="2843" spans="1:16" x14ac:dyDescent="0.25">
      <c r="A2843">
        <v>522234</v>
      </c>
      <c r="B2843" t="s">
        <v>0</v>
      </c>
      <c r="C2843" t="s">
        <v>47</v>
      </c>
      <c r="D2843" t="s">
        <v>46</v>
      </c>
      <c r="E2843" t="s">
        <v>9</v>
      </c>
      <c r="F2843" t="s">
        <v>20</v>
      </c>
      <c r="G2843" t="s">
        <v>21</v>
      </c>
      <c r="H2843" s="1">
        <v>43902</v>
      </c>
      <c r="I2843" t="str">
        <f t="shared" si="89"/>
        <v>43902</v>
      </c>
      <c r="J2843" t="str">
        <f t="shared" si="90"/>
        <v>43902NairobiMillet Grain</v>
      </c>
      <c r="K2843">
        <v>100</v>
      </c>
      <c r="L2843">
        <v>95</v>
      </c>
      <c r="M2843" t="s">
        <v>5</v>
      </c>
      <c r="N2843" t="s">
        <v>6</v>
      </c>
      <c r="O2843">
        <v>1</v>
      </c>
      <c r="P2843" s="1">
        <v>43906.476377314815</v>
      </c>
    </row>
    <row r="2844" spans="1:16" x14ac:dyDescent="0.25">
      <c r="A2844">
        <v>522238</v>
      </c>
      <c r="B2844" t="s">
        <v>0</v>
      </c>
      <c r="C2844" t="s">
        <v>2</v>
      </c>
      <c r="D2844" t="s">
        <v>1</v>
      </c>
      <c r="E2844" t="s">
        <v>3</v>
      </c>
      <c r="F2844" t="s">
        <v>3</v>
      </c>
      <c r="G2844" t="s">
        <v>4</v>
      </c>
      <c r="H2844" s="1">
        <v>43902</v>
      </c>
      <c r="I2844" t="str">
        <f t="shared" si="89"/>
        <v>43902</v>
      </c>
      <c r="J2844" t="str">
        <f t="shared" si="90"/>
        <v>43902KampalaCowpeas</v>
      </c>
      <c r="K2844">
        <v>138</v>
      </c>
      <c r="L2844">
        <v>110</v>
      </c>
      <c r="M2844" t="s">
        <v>5</v>
      </c>
      <c r="N2844" t="s">
        <v>6</v>
      </c>
      <c r="O2844">
        <v>1</v>
      </c>
      <c r="P2844" s="1">
        <v>43906.476388888892</v>
      </c>
    </row>
    <row r="2845" spans="1:16" x14ac:dyDescent="0.25">
      <c r="A2845">
        <v>522243</v>
      </c>
      <c r="B2845" t="s">
        <v>0</v>
      </c>
      <c r="C2845" t="s">
        <v>52</v>
      </c>
      <c r="D2845" t="s">
        <v>46</v>
      </c>
      <c r="E2845" t="s">
        <v>3</v>
      </c>
      <c r="F2845" t="s">
        <v>3</v>
      </c>
      <c r="G2845" t="s">
        <v>15</v>
      </c>
      <c r="H2845" s="1">
        <v>43902</v>
      </c>
      <c r="I2845" t="str">
        <f t="shared" si="89"/>
        <v>43902</v>
      </c>
      <c r="J2845" t="str">
        <f t="shared" si="90"/>
        <v>43902EldoretGreen Peas</v>
      </c>
      <c r="K2845">
        <v>53</v>
      </c>
      <c r="L2845">
        <v>49</v>
      </c>
      <c r="M2845" t="s">
        <v>5</v>
      </c>
      <c r="N2845" t="s">
        <v>6</v>
      </c>
      <c r="O2845">
        <v>1</v>
      </c>
      <c r="P2845" s="1">
        <v>43906.476400462961</v>
      </c>
    </row>
    <row r="2846" spans="1:16" x14ac:dyDescent="0.25">
      <c r="A2846">
        <v>522245</v>
      </c>
      <c r="B2846" t="s">
        <v>0</v>
      </c>
      <c r="C2846" t="s">
        <v>33</v>
      </c>
      <c r="D2846" t="s">
        <v>1</v>
      </c>
      <c r="E2846" t="s">
        <v>22</v>
      </c>
      <c r="F2846" t="s">
        <v>23</v>
      </c>
      <c r="G2846" t="s">
        <v>24</v>
      </c>
      <c r="H2846" s="1">
        <v>43902</v>
      </c>
      <c r="I2846" t="str">
        <f t="shared" si="89"/>
        <v>43902</v>
      </c>
      <c r="J2846" t="str">
        <f t="shared" si="90"/>
        <v>43902KabaleImported Rice</v>
      </c>
      <c r="K2846">
        <v>110</v>
      </c>
      <c r="L2846">
        <v>96</v>
      </c>
      <c r="M2846" t="s">
        <v>5</v>
      </c>
      <c r="N2846" t="s">
        <v>6</v>
      </c>
      <c r="O2846">
        <v>1</v>
      </c>
      <c r="P2846" s="1">
        <v>43906.476412037038</v>
      </c>
    </row>
    <row r="2847" spans="1:16" x14ac:dyDescent="0.25">
      <c r="A2847">
        <v>522252</v>
      </c>
      <c r="B2847" t="s">
        <v>0</v>
      </c>
      <c r="C2847" t="s">
        <v>54</v>
      </c>
      <c r="D2847" t="s">
        <v>46</v>
      </c>
      <c r="E2847" t="s">
        <v>29</v>
      </c>
      <c r="F2847" t="s">
        <v>30</v>
      </c>
      <c r="G2847" t="s">
        <v>31</v>
      </c>
      <c r="H2847" s="1">
        <v>43902</v>
      </c>
      <c r="I2847" t="str">
        <f t="shared" si="89"/>
        <v>43902</v>
      </c>
      <c r="J2847" t="str">
        <f t="shared" si="90"/>
        <v>43902NakuruDry Maize</v>
      </c>
      <c r="K2847">
        <v>36</v>
      </c>
      <c r="L2847">
        <v>31</v>
      </c>
      <c r="M2847" t="s">
        <v>5</v>
      </c>
      <c r="N2847" t="s">
        <v>6</v>
      </c>
      <c r="O2847">
        <v>1</v>
      </c>
      <c r="P2847" s="1">
        <v>43906.476423611108</v>
      </c>
    </row>
    <row r="2848" spans="1:16" x14ac:dyDescent="0.25">
      <c r="A2848">
        <v>522256</v>
      </c>
      <c r="B2848" t="s">
        <v>0</v>
      </c>
      <c r="C2848" t="s">
        <v>54</v>
      </c>
      <c r="D2848" t="s">
        <v>46</v>
      </c>
      <c r="E2848" t="s">
        <v>9</v>
      </c>
      <c r="F2848" t="s">
        <v>20</v>
      </c>
      <c r="G2848" t="s">
        <v>21</v>
      </c>
      <c r="H2848" s="1">
        <v>43902</v>
      </c>
      <c r="I2848" t="str">
        <f t="shared" si="89"/>
        <v>43902</v>
      </c>
      <c r="J2848" t="str">
        <f t="shared" si="90"/>
        <v>43902NakuruMillet Grain</v>
      </c>
      <c r="K2848">
        <v>66</v>
      </c>
      <c r="L2848">
        <v>60</v>
      </c>
      <c r="M2848" t="s">
        <v>5</v>
      </c>
      <c r="N2848" t="s">
        <v>6</v>
      </c>
      <c r="O2848">
        <v>1</v>
      </c>
      <c r="P2848" s="1">
        <v>43906.476435185185</v>
      </c>
    </row>
    <row r="2849" spans="1:16" x14ac:dyDescent="0.25">
      <c r="A2849">
        <v>522259</v>
      </c>
      <c r="B2849" t="s">
        <v>0</v>
      </c>
      <c r="C2849" t="s">
        <v>38</v>
      </c>
      <c r="D2849" t="s">
        <v>1</v>
      </c>
      <c r="E2849" t="s">
        <v>13</v>
      </c>
      <c r="F2849" t="s">
        <v>13</v>
      </c>
      <c r="G2849" t="s">
        <v>14</v>
      </c>
      <c r="H2849" s="1">
        <v>43902</v>
      </c>
      <c r="I2849" t="str">
        <f t="shared" si="89"/>
        <v>43902</v>
      </c>
      <c r="J2849" t="str">
        <f t="shared" si="90"/>
        <v>43902GuluMixed Beans</v>
      </c>
      <c r="K2849">
        <v>83</v>
      </c>
      <c r="L2849">
        <v>77</v>
      </c>
      <c r="M2849" t="s">
        <v>5</v>
      </c>
      <c r="N2849" t="s">
        <v>6</v>
      </c>
      <c r="O2849">
        <v>1</v>
      </c>
      <c r="P2849" s="1">
        <v>43906.476458333331</v>
      </c>
    </row>
    <row r="2850" spans="1:16" x14ac:dyDescent="0.25">
      <c r="A2850">
        <v>522263</v>
      </c>
      <c r="B2850" t="s">
        <v>0</v>
      </c>
      <c r="C2850" t="s">
        <v>34</v>
      </c>
      <c r="D2850" t="s">
        <v>1</v>
      </c>
      <c r="E2850" t="s">
        <v>22</v>
      </c>
      <c r="F2850" t="s">
        <v>23</v>
      </c>
      <c r="G2850" t="s">
        <v>24</v>
      </c>
      <c r="H2850" s="1">
        <v>43902</v>
      </c>
      <c r="I2850" t="str">
        <f t="shared" si="89"/>
        <v>43902</v>
      </c>
      <c r="J2850" t="str">
        <f t="shared" si="90"/>
        <v>43902LiraImported Rice</v>
      </c>
      <c r="K2850">
        <v>105</v>
      </c>
      <c r="L2850">
        <v>96</v>
      </c>
      <c r="M2850" t="s">
        <v>5</v>
      </c>
      <c r="N2850" t="s">
        <v>6</v>
      </c>
      <c r="O2850">
        <v>1</v>
      </c>
      <c r="P2850" s="1">
        <v>43906.476469907408</v>
      </c>
    </row>
    <row r="2851" spans="1:16" x14ac:dyDescent="0.25">
      <c r="A2851">
        <v>522264</v>
      </c>
      <c r="B2851" t="s">
        <v>0</v>
      </c>
      <c r="C2851" t="s">
        <v>34</v>
      </c>
      <c r="D2851" t="s">
        <v>1</v>
      </c>
      <c r="E2851" t="s">
        <v>13</v>
      </c>
      <c r="F2851" t="s">
        <v>13</v>
      </c>
      <c r="G2851" t="s">
        <v>37</v>
      </c>
      <c r="H2851" s="1">
        <v>43902</v>
      </c>
      <c r="I2851" t="str">
        <f t="shared" si="89"/>
        <v>43902</v>
      </c>
      <c r="J2851" t="str">
        <f t="shared" si="90"/>
        <v>43902LiraGreen Gram</v>
      </c>
      <c r="K2851">
        <v>91</v>
      </c>
      <c r="L2851">
        <v>83</v>
      </c>
      <c r="M2851" t="s">
        <v>5</v>
      </c>
      <c r="N2851" t="s">
        <v>6</v>
      </c>
      <c r="O2851">
        <v>1</v>
      </c>
      <c r="P2851" s="1">
        <v>43906.476469907408</v>
      </c>
    </row>
    <row r="2852" spans="1:16" x14ac:dyDescent="0.25">
      <c r="A2852">
        <v>522266</v>
      </c>
      <c r="B2852" t="s">
        <v>0</v>
      </c>
      <c r="C2852" t="s">
        <v>32</v>
      </c>
      <c r="D2852" t="s">
        <v>1</v>
      </c>
      <c r="E2852" t="s">
        <v>22</v>
      </c>
      <c r="F2852" t="s">
        <v>23</v>
      </c>
      <c r="G2852" t="s">
        <v>24</v>
      </c>
      <c r="H2852" s="1">
        <v>43902</v>
      </c>
      <c r="I2852" t="str">
        <f t="shared" si="89"/>
        <v>43902</v>
      </c>
      <c r="J2852" t="str">
        <f t="shared" si="90"/>
        <v>43902KapchorwaImported Rice</v>
      </c>
      <c r="K2852">
        <v>110</v>
      </c>
      <c r="L2852">
        <v>96</v>
      </c>
      <c r="M2852" t="s">
        <v>5</v>
      </c>
      <c r="N2852" t="s">
        <v>6</v>
      </c>
      <c r="O2852">
        <v>1</v>
      </c>
      <c r="P2852" s="1">
        <v>43906.476481481484</v>
      </c>
    </row>
    <row r="2853" spans="1:16" x14ac:dyDescent="0.25">
      <c r="A2853">
        <v>522268</v>
      </c>
      <c r="B2853" t="s">
        <v>0</v>
      </c>
      <c r="C2853" t="s">
        <v>47</v>
      </c>
      <c r="D2853" t="s">
        <v>46</v>
      </c>
      <c r="E2853" t="s">
        <v>3</v>
      </c>
      <c r="F2853" t="s">
        <v>3</v>
      </c>
      <c r="G2853" t="s">
        <v>15</v>
      </c>
      <c r="H2853" s="1">
        <v>43902</v>
      </c>
      <c r="I2853" t="str">
        <f t="shared" si="89"/>
        <v>43902</v>
      </c>
      <c r="J2853" t="str">
        <f t="shared" si="90"/>
        <v>43902NairobiGreen Peas</v>
      </c>
      <c r="K2853">
        <v>60</v>
      </c>
      <c r="L2853">
        <v>58</v>
      </c>
      <c r="M2853" t="s">
        <v>5</v>
      </c>
      <c r="N2853" t="s">
        <v>6</v>
      </c>
      <c r="O2853">
        <v>1</v>
      </c>
      <c r="P2853" s="1">
        <v>43906.476493055554</v>
      </c>
    </row>
    <row r="2854" spans="1:16" x14ac:dyDescent="0.25">
      <c r="A2854">
        <v>522271</v>
      </c>
      <c r="B2854" t="s">
        <v>0</v>
      </c>
      <c r="C2854" t="s">
        <v>52</v>
      </c>
      <c r="D2854" t="s">
        <v>46</v>
      </c>
      <c r="E2854" t="s">
        <v>13</v>
      </c>
      <c r="F2854" t="s">
        <v>13</v>
      </c>
      <c r="G2854" t="s">
        <v>37</v>
      </c>
      <c r="H2854" s="1">
        <v>43902</v>
      </c>
      <c r="I2854" t="str">
        <f t="shared" si="89"/>
        <v>43902</v>
      </c>
      <c r="J2854" t="str">
        <f t="shared" si="90"/>
        <v>43902EldoretGreen Gram</v>
      </c>
      <c r="K2854">
        <v>145</v>
      </c>
      <c r="L2854">
        <v>140</v>
      </c>
      <c r="M2854" t="s">
        <v>5</v>
      </c>
      <c r="N2854" t="s">
        <v>6</v>
      </c>
      <c r="O2854">
        <v>1</v>
      </c>
      <c r="P2854" s="1">
        <v>43906.476504629631</v>
      </c>
    </row>
    <row r="2855" spans="1:16" x14ac:dyDescent="0.25">
      <c r="A2855">
        <v>522293</v>
      </c>
      <c r="B2855" t="s">
        <v>0</v>
      </c>
      <c r="C2855" t="s">
        <v>34</v>
      </c>
      <c r="D2855" t="s">
        <v>1</v>
      </c>
      <c r="E2855" t="s">
        <v>13</v>
      </c>
      <c r="F2855" t="s">
        <v>13</v>
      </c>
      <c r="G2855" t="s">
        <v>26</v>
      </c>
      <c r="H2855" s="1">
        <v>43902</v>
      </c>
      <c r="I2855" t="str">
        <f t="shared" si="89"/>
        <v>43902</v>
      </c>
      <c r="J2855" t="str">
        <f t="shared" si="90"/>
        <v>43902LiraYellow Beans</v>
      </c>
      <c r="K2855">
        <v>105</v>
      </c>
      <c r="L2855">
        <v>96</v>
      </c>
      <c r="M2855" t="s">
        <v>5</v>
      </c>
      <c r="N2855" t="s">
        <v>6</v>
      </c>
      <c r="O2855">
        <v>1</v>
      </c>
      <c r="P2855" s="1">
        <v>43906.476643518516</v>
      </c>
    </row>
    <row r="2856" spans="1:16" x14ac:dyDescent="0.25">
      <c r="A2856">
        <v>522295</v>
      </c>
      <c r="B2856" t="s">
        <v>0</v>
      </c>
      <c r="C2856" t="s">
        <v>2</v>
      </c>
      <c r="D2856" t="s">
        <v>1</v>
      </c>
      <c r="E2856" t="s">
        <v>13</v>
      </c>
      <c r="F2856" t="s">
        <v>13</v>
      </c>
      <c r="G2856" t="s">
        <v>14</v>
      </c>
      <c r="H2856" s="1">
        <v>43902</v>
      </c>
      <c r="I2856" t="str">
        <f t="shared" si="89"/>
        <v>43902</v>
      </c>
      <c r="J2856" t="str">
        <f t="shared" si="90"/>
        <v>43902KampalaMixed Beans</v>
      </c>
      <c r="K2856">
        <v>96</v>
      </c>
      <c r="L2856">
        <v>91</v>
      </c>
      <c r="M2856" t="s">
        <v>5</v>
      </c>
      <c r="N2856" t="s">
        <v>6</v>
      </c>
      <c r="O2856">
        <v>1</v>
      </c>
      <c r="P2856" s="1">
        <v>43906.476643518516</v>
      </c>
    </row>
    <row r="2857" spans="1:16" x14ac:dyDescent="0.25">
      <c r="A2857">
        <v>522311</v>
      </c>
      <c r="B2857" t="s">
        <v>0</v>
      </c>
      <c r="C2857" t="s">
        <v>2</v>
      </c>
      <c r="D2857" t="s">
        <v>1</v>
      </c>
      <c r="E2857" t="s">
        <v>3</v>
      </c>
      <c r="F2857" t="s">
        <v>3</v>
      </c>
      <c r="G2857" t="s">
        <v>15</v>
      </c>
      <c r="H2857" s="1">
        <v>43902</v>
      </c>
      <c r="I2857" t="str">
        <f t="shared" si="89"/>
        <v>43902</v>
      </c>
      <c r="J2857" t="str">
        <f t="shared" si="90"/>
        <v>43902KampalaGreen Peas</v>
      </c>
      <c r="K2857">
        <v>165</v>
      </c>
      <c r="L2857">
        <v>110</v>
      </c>
      <c r="M2857" t="s">
        <v>5</v>
      </c>
      <c r="N2857" t="s">
        <v>6</v>
      </c>
      <c r="O2857">
        <v>1</v>
      </c>
      <c r="P2857" s="1">
        <v>43906.476724537039</v>
      </c>
    </row>
    <row r="2858" spans="1:16" x14ac:dyDescent="0.25">
      <c r="A2858">
        <v>522349</v>
      </c>
      <c r="B2858" t="s">
        <v>0</v>
      </c>
      <c r="C2858" t="s">
        <v>52</v>
      </c>
      <c r="D2858" t="s">
        <v>46</v>
      </c>
      <c r="E2858" t="s">
        <v>29</v>
      </c>
      <c r="F2858" t="s">
        <v>30</v>
      </c>
      <c r="G2858" t="s">
        <v>31</v>
      </c>
      <c r="H2858" s="1">
        <v>43902</v>
      </c>
      <c r="I2858" t="str">
        <f t="shared" si="89"/>
        <v>43902</v>
      </c>
      <c r="J2858" t="str">
        <f t="shared" si="90"/>
        <v>43902EldoretDry Maize</v>
      </c>
      <c r="K2858">
        <v>34</v>
      </c>
      <c r="L2858">
        <v>31</v>
      </c>
      <c r="M2858" t="s">
        <v>5</v>
      </c>
      <c r="N2858" t="s">
        <v>6</v>
      </c>
      <c r="O2858">
        <v>1</v>
      </c>
      <c r="P2858" s="1">
        <v>43906.476840277777</v>
      </c>
    </row>
    <row r="2859" spans="1:16" x14ac:dyDescent="0.25">
      <c r="A2859">
        <v>522362</v>
      </c>
      <c r="B2859" t="s">
        <v>0</v>
      </c>
      <c r="C2859" t="s">
        <v>33</v>
      </c>
      <c r="D2859" t="s">
        <v>1</v>
      </c>
      <c r="E2859" t="s">
        <v>13</v>
      </c>
      <c r="F2859" t="s">
        <v>13</v>
      </c>
      <c r="G2859" t="s">
        <v>14</v>
      </c>
      <c r="H2859" s="1">
        <v>43902</v>
      </c>
      <c r="I2859" t="str">
        <f t="shared" si="89"/>
        <v>43902</v>
      </c>
      <c r="J2859" t="str">
        <f t="shared" si="90"/>
        <v>43902KabaleMixed Beans</v>
      </c>
      <c r="K2859">
        <v>77</v>
      </c>
      <c r="L2859">
        <v>69</v>
      </c>
      <c r="M2859" t="s">
        <v>5</v>
      </c>
      <c r="N2859" t="s">
        <v>6</v>
      </c>
      <c r="O2859">
        <v>1</v>
      </c>
      <c r="P2859" s="1">
        <v>43906.476898148147</v>
      </c>
    </row>
    <row r="2860" spans="1:16" x14ac:dyDescent="0.25">
      <c r="A2860">
        <v>522370</v>
      </c>
      <c r="B2860" t="s">
        <v>0</v>
      </c>
      <c r="C2860" t="s">
        <v>25</v>
      </c>
      <c r="D2860" t="s">
        <v>1</v>
      </c>
      <c r="E2860" t="s">
        <v>3</v>
      </c>
      <c r="F2860" t="s">
        <v>3</v>
      </c>
      <c r="G2860" t="s">
        <v>15</v>
      </c>
      <c r="H2860" s="1">
        <v>43902</v>
      </c>
      <c r="I2860" t="str">
        <f t="shared" si="89"/>
        <v>43902</v>
      </c>
      <c r="J2860" t="str">
        <f t="shared" si="90"/>
        <v>43902MasindiGreen Peas</v>
      </c>
      <c r="K2860">
        <v>138</v>
      </c>
      <c r="L2860">
        <v>110</v>
      </c>
      <c r="M2860" t="s">
        <v>5</v>
      </c>
      <c r="N2860" t="s">
        <v>6</v>
      </c>
      <c r="O2860">
        <v>1</v>
      </c>
      <c r="P2860" s="1">
        <v>43906.47693287037</v>
      </c>
    </row>
    <row r="2861" spans="1:16" x14ac:dyDescent="0.25">
      <c r="A2861">
        <v>522371</v>
      </c>
      <c r="B2861" t="s">
        <v>0</v>
      </c>
      <c r="C2861" t="s">
        <v>52</v>
      </c>
      <c r="D2861" t="s">
        <v>46</v>
      </c>
      <c r="E2861" t="s">
        <v>3</v>
      </c>
      <c r="F2861" t="s">
        <v>3</v>
      </c>
      <c r="G2861" t="s">
        <v>4</v>
      </c>
      <c r="H2861" s="1">
        <v>43902</v>
      </c>
      <c r="I2861" t="str">
        <f t="shared" si="89"/>
        <v>43902</v>
      </c>
      <c r="J2861" t="str">
        <f t="shared" si="90"/>
        <v>43902EldoretCowpeas</v>
      </c>
      <c r="K2861">
        <v>89</v>
      </c>
      <c r="L2861">
        <v>85</v>
      </c>
      <c r="M2861" t="s">
        <v>5</v>
      </c>
      <c r="N2861" t="s">
        <v>6</v>
      </c>
      <c r="O2861">
        <v>1</v>
      </c>
      <c r="P2861" s="1">
        <v>43906.47693287037</v>
      </c>
    </row>
    <row r="2862" spans="1:16" x14ac:dyDescent="0.25">
      <c r="A2862">
        <v>522378</v>
      </c>
      <c r="B2862" t="s">
        <v>0</v>
      </c>
      <c r="C2862" t="s">
        <v>53</v>
      </c>
      <c r="D2862" t="s">
        <v>46</v>
      </c>
      <c r="E2862" t="s">
        <v>29</v>
      </c>
      <c r="F2862" t="s">
        <v>30</v>
      </c>
      <c r="G2862" t="s">
        <v>31</v>
      </c>
      <c r="H2862" s="1">
        <v>43902</v>
      </c>
      <c r="I2862" t="str">
        <f t="shared" si="89"/>
        <v>43902</v>
      </c>
      <c r="J2862" t="str">
        <f t="shared" si="90"/>
        <v>43902MombasaDry Maize</v>
      </c>
      <c r="K2862">
        <v>30</v>
      </c>
      <c r="L2862">
        <v>26</v>
      </c>
      <c r="M2862" t="s">
        <v>5</v>
      </c>
      <c r="N2862" t="s">
        <v>6</v>
      </c>
      <c r="O2862">
        <v>1</v>
      </c>
      <c r="P2862" s="1">
        <v>43906.476967592593</v>
      </c>
    </row>
    <row r="2863" spans="1:16" x14ac:dyDescent="0.25">
      <c r="A2863">
        <v>522382</v>
      </c>
      <c r="B2863" t="s">
        <v>0</v>
      </c>
      <c r="C2863" t="s">
        <v>54</v>
      </c>
      <c r="D2863" t="s">
        <v>46</v>
      </c>
      <c r="E2863" t="s">
        <v>13</v>
      </c>
      <c r="F2863" t="s">
        <v>13</v>
      </c>
      <c r="G2863" t="s">
        <v>37</v>
      </c>
      <c r="H2863" s="1">
        <v>43902</v>
      </c>
      <c r="I2863" t="str">
        <f t="shared" si="89"/>
        <v>43902</v>
      </c>
      <c r="J2863" t="str">
        <f t="shared" si="90"/>
        <v>43902NakuruGreen Gram</v>
      </c>
      <c r="K2863">
        <v>87</v>
      </c>
      <c r="L2863">
        <v>80</v>
      </c>
      <c r="M2863" t="s">
        <v>5</v>
      </c>
      <c r="N2863" t="s">
        <v>6</v>
      </c>
      <c r="O2863">
        <v>1</v>
      </c>
      <c r="P2863" s="1">
        <v>43906.476967592593</v>
      </c>
    </row>
    <row r="2864" spans="1:16" x14ac:dyDescent="0.25">
      <c r="A2864">
        <v>522392</v>
      </c>
      <c r="B2864" t="s">
        <v>0</v>
      </c>
      <c r="C2864" t="s">
        <v>33</v>
      </c>
      <c r="D2864" t="s">
        <v>1</v>
      </c>
      <c r="E2864" t="s">
        <v>9</v>
      </c>
      <c r="F2864" t="s">
        <v>20</v>
      </c>
      <c r="G2864" t="s">
        <v>21</v>
      </c>
      <c r="H2864" s="1">
        <v>43902</v>
      </c>
      <c r="I2864" t="str">
        <f t="shared" si="89"/>
        <v>43902</v>
      </c>
      <c r="J2864" t="str">
        <f t="shared" si="90"/>
        <v>43902KabaleMillet Grain</v>
      </c>
      <c r="K2864">
        <v>50</v>
      </c>
      <c r="L2864">
        <v>41</v>
      </c>
      <c r="M2864" t="s">
        <v>5</v>
      </c>
      <c r="N2864" t="s">
        <v>6</v>
      </c>
      <c r="O2864">
        <v>1</v>
      </c>
      <c r="P2864" s="1">
        <v>43906.477013888885</v>
      </c>
    </row>
    <row r="2865" spans="1:16" x14ac:dyDescent="0.25">
      <c r="A2865">
        <v>522405</v>
      </c>
      <c r="B2865" t="s">
        <v>0</v>
      </c>
      <c r="C2865" t="s">
        <v>47</v>
      </c>
      <c r="D2865" t="s">
        <v>46</v>
      </c>
      <c r="E2865" t="s">
        <v>9</v>
      </c>
      <c r="F2865" t="s">
        <v>17</v>
      </c>
      <c r="G2865" t="s">
        <v>18</v>
      </c>
      <c r="H2865" s="1">
        <v>43902</v>
      </c>
      <c r="I2865" t="str">
        <f t="shared" si="89"/>
        <v>43902</v>
      </c>
      <c r="J2865" t="str">
        <f t="shared" si="90"/>
        <v>43902NairobiRed Sorghum</v>
      </c>
      <c r="K2865">
        <v>60</v>
      </c>
      <c r="L2865">
        <v>58</v>
      </c>
      <c r="M2865" t="s">
        <v>5</v>
      </c>
      <c r="N2865" t="s">
        <v>6</v>
      </c>
      <c r="O2865">
        <v>1</v>
      </c>
      <c r="P2865" s="1">
        <v>43906.477048611108</v>
      </c>
    </row>
    <row r="2866" spans="1:16" x14ac:dyDescent="0.25">
      <c r="A2866">
        <v>522420</v>
      </c>
      <c r="B2866" t="s">
        <v>0</v>
      </c>
      <c r="C2866" t="s">
        <v>33</v>
      </c>
      <c r="D2866" t="s">
        <v>1</v>
      </c>
      <c r="E2866" t="s">
        <v>3</v>
      </c>
      <c r="F2866" t="s">
        <v>3</v>
      </c>
      <c r="G2866" t="s">
        <v>15</v>
      </c>
      <c r="H2866" s="1">
        <v>43902</v>
      </c>
      <c r="I2866" t="str">
        <f t="shared" si="89"/>
        <v>43902</v>
      </c>
      <c r="J2866" t="str">
        <f t="shared" si="90"/>
        <v>43902KabaleGreen Peas</v>
      </c>
      <c r="K2866">
        <v>151</v>
      </c>
      <c r="L2866">
        <v>110</v>
      </c>
      <c r="M2866" t="s">
        <v>5</v>
      </c>
      <c r="N2866" t="s">
        <v>6</v>
      </c>
      <c r="O2866">
        <v>1</v>
      </c>
      <c r="P2866" s="1">
        <v>43906.477141203701</v>
      </c>
    </row>
    <row r="2867" spans="1:16" x14ac:dyDescent="0.25">
      <c r="A2867">
        <v>522421</v>
      </c>
      <c r="B2867" t="s">
        <v>0</v>
      </c>
      <c r="C2867" t="s">
        <v>38</v>
      </c>
      <c r="D2867" t="s">
        <v>1</v>
      </c>
      <c r="E2867" t="s">
        <v>29</v>
      </c>
      <c r="F2867" t="s">
        <v>30</v>
      </c>
      <c r="G2867" t="s">
        <v>31</v>
      </c>
      <c r="H2867" s="1">
        <v>43902</v>
      </c>
      <c r="I2867" t="str">
        <f t="shared" si="89"/>
        <v>43902</v>
      </c>
      <c r="J2867" t="str">
        <f t="shared" si="90"/>
        <v>43902GuluDry Maize</v>
      </c>
      <c r="K2867">
        <v>33</v>
      </c>
      <c r="L2867">
        <v>26</v>
      </c>
      <c r="M2867" t="s">
        <v>5</v>
      </c>
      <c r="N2867" t="s">
        <v>6</v>
      </c>
      <c r="O2867">
        <v>1</v>
      </c>
      <c r="P2867" s="1">
        <v>43906.477141203701</v>
      </c>
    </row>
    <row r="2868" spans="1:16" x14ac:dyDescent="0.25">
      <c r="A2868">
        <v>522423</v>
      </c>
      <c r="B2868" t="s">
        <v>0</v>
      </c>
      <c r="C2868" t="s">
        <v>38</v>
      </c>
      <c r="D2868" t="s">
        <v>1</v>
      </c>
      <c r="E2868" t="s">
        <v>22</v>
      </c>
      <c r="F2868" t="s">
        <v>23</v>
      </c>
      <c r="G2868" t="s">
        <v>24</v>
      </c>
      <c r="H2868" s="1">
        <v>43902</v>
      </c>
      <c r="I2868" t="str">
        <f t="shared" si="89"/>
        <v>43902</v>
      </c>
      <c r="J2868" t="str">
        <f t="shared" si="90"/>
        <v>43902GuluImported Rice</v>
      </c>
      <c r="K2868">
        <v>105</v>
      </c>
      <c r="L2868">
        <v>99</v>
      </c>
      <c r="M2868" t="s">
        <v>5</v>
      </c>
      <c r="N2868" t="s">
        <v>6</v>
      </c>
      <c r="O2868">
        <v>1</v>
      </c>
      <c r="P2868" s="1">
        <v>43906.477152777778</v>
      </c>
    </row>
    <row r="2869" spans="1:16" x14ac:dyDescent="0.25">
      <c r="A2869">
        <v>522425</v>
      </c>
      <c r="B2869" t="s">
        <v>0</v>
      </c>
      <c r="C2869" t="s">
        <v>32</v>
      </c>
      <c r="D2869" t="s">
        <v>1</v>
      </c>
      <c r="E2869" t="s">
        <v>13</v>
      </c>
      <c r="F2869" t="s">
        <v>13</v>
      </c>
      <c r="G2869" t="s">
        <v>14</v>
      </c>
      <c r="H2869" s="1">
        <v>43902</v>
      </c>
      <c r="I2869" t="str">
        <f t="shared" si="89"/>
        <v>43902</v>
      </c>
      <c r="J2869" t="str">
        <f t="shared" si="90"/>
        <v>43902KapchorwaMixed Beans</v>
      </c>
      <c r="K2869">
        <v>83</v>
      </c>
      <c r="L2869">
        <v>77</v>
      </c>
      <c r="M2869" t="s">
        <v>5</v>
      </c>
      <c r="N2869" t="s">
        <v>6</v>
      </c>
      <c r="O2869">
        <v>1</v>
      </c>
      <c r="P2869" s="1">
        <v>43906.477152777778</v>
      </c>
    </row>
    <row r="2870" spans="1:16" x14ac:dyDescent="0.25">
      <c r="A2870">
        <v>522428</v>
      </c>
      <c r="B2870" t="s">
        <v>0</v>
      </c>
      <c r="C2870" t="s">
        <v>34</v>
      </c>
      <c r="D2870" t="s">
        <v>1</v>
      </c>
      <c r="E2870" t="s">
        <v>29</v>
      </c>
      <c r="F2870" t="s">
        <v>30</v>
      </c>
      <c r="G2870" t="s">
        <v>31</v>
      </c>
      <c r="H2870" s="1">
        <v>43902</v>
      </c>
      <c r="I2870" t="str">
        <f t="shared" si="89"/>
        <v>43902</v>
      </c>
      <c r="J2870" t="str">
        <f t="shared" si="90"/>
        <v>43902LiraDry Maize</v>
      </c>
      <c r="K2870">
        <v>33</v>
      </c>
      <c r="L2870">
        <v>25</v>
      </c>
      <c r="M2870" t="s">
        <v>5</v>
      </c>
      <c r="N2870" t="s">
        <v>6</v>
      </c>
      <c r="O2870">
        <v>1</v>
      </c>
      <c r="P2870" s="1">
        <v>43906.477164351854</v>
      </c>
    </row>
    <row r="2871" spans="1:16" x14ac:dyDescent="0.25">
      <c r="A2871">
        <v>522429</v>
      </c>
      <c r="B2871" t="s">
        <v>0</v>
      </c>
      <c r="C2871" t="s">
        <v>34</v>
      </c>
      <c r="D2871" t="s">
        <v>1</v>
      </c>
      <c r="E2871" t="s">
        <v>9</v>
      </c>
      <c r="F2871" t="s">
        <v>20</v>
      </c>
      <c r="G2871" t="s">
        <v>21</v>
      </c>
      <c r="H2871" s="1">
        <v>43902</v>
      </c>
      <c r="I2871" t="str">
        <f t="shared" si="89"/>
        <v>43902</v>
      </c>
      <c r="J2871" t="str">
        <f t="shared" si="90"/>
        <v>43902LiraMillet Grain</v>
      </c>
      <c r="K2871">
        <v>41</v>
      </c>
      <c r="L2871">
        <v>36</v>
      </c>
      <c r="M2871" t="s">
        <v>5</v>
      </c>
      <c r="N2871" t="s">
        <v>6</v>
      </c>
      <c r="O2871">
        <v>1</v>
      </c>
      <c r="P2871" s="1">
        <v>43906.477164351854</v>
      </c>
    </row>
    <row r="2872" spans="1:16" x14ac:dyDescent="0.25">
      <c r="A2872">
        <v>522443</v>
      </c>
      <c r="B2872" t="s">
        <v>0</v>
      </c>
      <c r="C2872" t="s">
        <v>32</v>
      </c>
      <c r="D2872" t="s">
        <v>1</v>
      </c>
      <c r="E2872" t="s">
        <v>13</v>
      </c>
      <c r="F2872" t="s">
        <v>13</v>
      </c>
      <c r="G2872" t="s">
        <v>28</v>
      </c>
      <c r="H2872" s="1">
        <v>43902</v>
      </c>
      <c r="I2872" t="str">
        <f t="shared" si="89"/>
        <v>43902</v>
      </c>
      <c r="J2872" t="str">
        <f t="shared" si="90"/>
        <v>43902KapchorwaRed Beans</v>
      </c>
      <c r="K2872">
        <v>96</v>
      </c>
      <c r="L2872">
        <v>88</v>
      </c>
      <c r="M2872" t="s">
        <v>5</v>
      </c>
      <c r="N2872" t="s">
        <v>6</v>
      </c>
      <c r="O2872">
        <v>1</v>
      </c>
      <c r="P2872" s="1">
        <v>43906.477210648147</v>
      </c>
    </row>
    <row r="2873" spans="1:16" x14ac:dyDescent="0.25">
      <c r="A2873">
        <v>522447</v>
      </c>
      <c r="B2873" t="s">
        <v>0</v>
      </c>
      <c r="C2873" t="s">
        <v>34</v>
      </c>
      <c r="D2873" t="s">
        <v>1</v>
      </c>
      <c r="E2873" t="s">
        <v>9</v>
      </c>
      <c r="F2873" t="s">
        <v>17</v>
      </c>
      <c r="G2873" t="s">
        <v>18</v>
      </c>
      <c r="H2873" s="1">
        <v>43902</v>
      </c>
      <c r="I2873" t="str">
        <f t="shared" si="89"/>
        <v>43902</v>
      </c>
      <c r="J2873" t="str">
        <f t="shared" si="90"/>
        <v>43902LiraRed Sorghum</v>
      </c>
      <c r="K2873">
        <v>28</v>
      </c>
      <c r="L2873">
        <v>23</v>
      </c>
      <c r="M2873" t="s">
        <v>5</v>
      </c>
      <c r="N2873" t="s">
        <v>6</v>
      </c>
      <c r="O2873">
        <v>1</v>
      </c>
      <c r="P2873" s="1">
        <v>43906.477222222224</v>
      </c>
    </row>
    <row r="2874" spans="1:16" x14ac:dyDescent="0.25">
      <c r="A2874">
        <v>522454</v>
      </c>
      <c r="B2874" t="s">
        <v>0</v>
      </c>
      <c r="C2874" t="s">
        <v>38</v>
      </c>
      <c r="D2874" t="s">
        <v>1</v>
      </c>
      <c r="E2874" t="s">
        <v>13</v>
      </c>
      <c r="F2874" t="s">
        <v>13</v>
      </c>
      <c r="G2874" t="s">
        <v>40</v>
      </c>
      <c r="H2874" s="1">
        <v>43902</v>
      </c>
      <c r="I2874" t="str">
        <f t="shared" si="89"/>
        <v>43902</v>
      </c>
      <c r="J2874" t="str">
        <f t="shared" si="90"/>
        <v>43902GuluBlack Beans (Dolichos)</v>
      </c>
      <c r="K2874">
        <v>83</v>
      </c>
      <c r="L2874">
        <v>77</v>
      </c>
      <c r="M2874" t="s">
        <v>5</v>
      </c>
      <c r="N2874" t="s">
        <v>6</v>
      </c>
      <c r="O2874">
        <v>1</v>
      </c>
      <c r="P2874" s="1">
        <v>43906.477256944447</v>
      </c>
    </row>
    <row r="2875" spans="1:16" x14ac:dyDescent="0.25">
      <c r="A2875">
        <v>522458</v>
      </c>
      <c r="B2875" t="s">
        <v>0</v>
      </c>
      <c r="C2875" t="s">
        <v>52</v>
      </c>
      <c r="D2875" t="s">
        <v>46</v>
      </c>
      <c r="E2875" t="s">
        <v>13</v>
      </c>
      <c r="F2875" t="s">
        <v>13</v>
      </c>
      <c r="G2875" t="s">
        <v>40</v>
      </c>
      <c r="H2875" s="1">
        <v>43902</v>
      </c>
      <c r="I2875" t="str">
        <f t="shared" si="89"/>
        <v>43902</v>
      </c>
      <c r="J2875" t="str">
        <f t="shared" si="90"/>
        <v>43902EldoretBlack Beans (Dolichos)</v>
      </c>
      <c r="K2875">
        <v>133</v>
      </c>
      <c r="L2875">
        <v>130</v>
      </c>
      <c r="M2875" t="s">
        <v>5</v>
      </c>
      <c r="N2875" t="s">
        <v>6</v>
      </c>
      <c r="O2875">
        <v>1</v>
      </c>
      <c r="P2875" s="1">
        <v>43906.477268518516</v>
      </c>
    </row>
    <row r="2876" spans="1:16" x14ac:dyDescent="0.25">
      <c r="A2876">
        <v>522475</v>
      </c>
      <c r="B2876" t="s">
        <v>0</v>
      </c>
      <c r="C2876" t="s">
        <v>52</v>
      </c>
      <c r="D2876" t="s">
        <v>46</v>
      </c>
      <c r="E2876" t="s">
        <v>9</v>
      </c>
      <c r="F2876" t="s">
        <v>10</v>
      </c>
      <c r="G2876" t="s">
        <v>10</v>
      </c>
      <c r="H2876" s="1">
        <v>43902</v>
      </c>
      <c r="I2876" t="str">
        <f t="shared" si="89"/>
        <v>43902</v>
      </c>
      <c r="J2876" t="str">
        <f t="shared" si="90"/>
        <v>43902EldoretWheat</v>
      </c>
      <c r="K2876">
        <v>36</v>
      </c>
      <c r="L2876">
        <v>33</v>
      </c>
      <c r="M2876" t="s">
        <v>5</v>
      </c>
      <c r="N2876" t="s">
        <v>6</v>
      </c>
      <c r="O2876">
        <v>1</v>
      </c>
      <c r="P2876" s="1">
        <v>43906.477337962962</v>
      </c>
    </row>
    <row r="2877" spans="1:16" x14ac:dyDescent="0.25">
      <c r="A2877">
        <v>522477</v>
      </c>
      <c r="B2877" t="s">
        <v>0</v>
      </c>
      <c r="C2877" t="s">
        <v>53</v>
      </c>
      <c r="D2877" t="s">
        <v>46</v>
      </c>
      <c r="E2877" t="s">
        <v>13</v>
      </c>
      <c r="F2877" t="s">
        <v>13</v>
      </c>
      <c r="G2877" t="s">
        <v>40</v>
      </c>
      <c r="H2877" s="1">
        <v>43902</v>
      </c>
      <c r="I2877" t="str">
        <f t="shared" si="89"/>
        <v>43902</v>
      </c>
      <c r="J2877" t="str">
        <f t="shared" si="90"/>
        <v>43902MombasaBlack Beans (Dolichos)</v>
      </c>
      <c r="K2877">
        <v>149</v>
      </c>
      <c r="L2877">
        <v>145</v>
      </c>
      <c r="M2877" t="s">
        <v>5</v>
      </c>
      <c r="N2877" t="s">
        <v>6</v>
      </c>
      <c r="O2877">
        <v>1</v>
      </c>
      <c r="P2877" s="1">
        <v>43906.477337962962</v>
      </c>
    </row>
    <row r="2878" spans="1:16" x14ac:dyDescent="0.25">
      <c r="A2878">
        <v>522478</v>
      </c>
      <c r="B2878" t="s">
        <v>0</v>
      </c>
      <c r="C2878" t="s">
        <v>47</v>
      </c>
      <c r="D2878" t="s">
        <v>46</v>
      </c>
      <c r="E2878" t="s">
        <v>49</v>
      </c>
      <c r="F2878" t="s">
        <v>50</v>
      </c>
      <c r="G2878" t="s">
        <v>51</v>
      </c>
      <c r="H2878" s="1">
        <v>43902</v>
      </c>
      <c r="I2878" t="str">
        <f t="shared" si="89"/>
        <v>43902</v>
      </c>
      <c r="J2878" t="str">
        <f t="shared" si="90"/>
        <v>43902NairobiGround Nuts</v>
      </c>
      <c r="K2878">
        <v>156</v>
      </c>
      <c r="L2878">
        <v>151</v>
      </c>
      <c r="M2878" t="s">
        <v>5</v>
      </c>
      <c r="N2878" t="s">
        <v>6</v>
      </c>
      <c r="O2878">
        <v>1</v>
      </c>
      <c r="P2878" s="1">
        <v>43906.477349537039</v>
      </c>
    </row>
    <row r="2879" spans="1:16" x14ac:dyDescent="0.25">
      <c r="A2879">
        <v>522482</v>
      </c>
      <c r="B2879" t="s">
        <v>0</v>
      </c>
      <c r="C2879" t="s">
        <v>25</v>
      </c>
      <c r="D2879" t="s">
        <v>1</v>
      </c>
      <c r="E2879" t="s">
        <v>9</v>
      </c>
      <c r="F2879" t="s">
        <v>17</v>
      </c>
      <c r="G2879" t="s">
        <v>18</v>
      </c>
      <c r="H2879" s="1">
        <v>43902</v>
      </c>
      <c r="I2879" t="str">
        <f t="shared" si="89"/>
        <v>43902</v>
      </c>
      <c r="J2879" t="str">
        <f t="shared" si="90"/>
        <v>43902MasindiRed Sorghum</v>
      </c>
      <c r="K2879">
        <v>41</v>
      </c>
      <c r="L2879">
        <v>33</v>
      </c>
      <c r="M2879" t="s">
        <v>5</v>
      </c>
      <c r="N2879" t="s">
        <v>6</v>
      </c>
      <c r="O2879">
        <v>1</v>
      </c>
      <c r="P2879" s="1">
        <v>43906.477349537039</v>
      </c>
    </row>
    <row r="2880" spans="1:16" x14ac:dyDescent="0.25">
      <c r="A2880">
        <v>522502</v>
      </c>
      <c r="B2880" t="s">
        <v>0</v>
      </c>
      <c r="C2880" t="s">
        <v>54</v>
      </c>
      <c r="D2880" t="s">
        <v>46</v>
      </c>
      <c r="E2880" t="s">
        <v>3</v>
      </c>
      <c r="F2880" t="s">
        <v>3</v>
      </c>
      <c r="G2880" t="s">
        <v>15</v>
      </c>
      <c r="H2880" s="1">
        <v>43902</v>
      </c>
      <c r="I2880" t="str">
        <f t="shared" si="89"/>
        <v>43902</v>
      </c>
      <c r="J2880" t="str">
        <f t="shared" si="90"/>
        <v>43902NakuruGreen Peas</v>
      </c>
      <c r="K2880">
        <v>51</v>
      </c>
      <c r="L2880">
        <v>49</v>
      </c>
      <c r="M2880" t="s">
        <v>5</v>
      </c>
      <c r="N2880" t="s">
        <v>6</v>
      </c>
      <c r="O2880">
        <v>1</v>
      </c>
      <c r="P2880" s="1">
        <v>43906.477442129632</v>
      </c>
    </row>
    <row r="2881" spans="1:16" x14ac:dyDescent="0.25">
      <c r="A2881">
        <v>522519</v>
      </c>
      <c r="B2881" t="s">
        <v>0</v>
      </c>
      <c r="C2881" t="s">
        <v>38</v>
      </c>
      <c r="D2881" t="s">
        <v>1</v>
      </c>
      <c r="E2881" t="s">
        <v>13</v>
      </c>
      <c r="F2881" t="s">
        <v>13</v>
      </c>
      <c r="G2881" t="s">
        <v>26</v>
      </c>
      <c r="H2881" s="1">
        <v>43902</v>
      </c>
      <c r="I2881" t="str">
        <f t="shared" si="89"/>
        <v>43902</v>
      </c>
      <c r="J2881" t="str">
        <f t="shared" si="90"/>
        <v>43902GuluYellow Beans</v>
      </c>
      <c r="K2881">
        <v>96</v>
      </c>
      <c r="L2881">
        <v>91</v>
      </c>
      <c r="M2881" t="s">
        <v>5</v>
      </c>
      <c r="N2881" t="s">
        <v>6</v>
      </c>
      <c r="O2881">
        <v>1</v>
      </c>
      <c r="P2881" s="1">
        <v>43906.477465277778</v>
      </c>
    </row>
    <row r="2882" spans="1:16" x14ac:dyDescent="0.25">
      <c r="A2882">
        <v>522532</v>
      </c>
      <c r="B2882" t="s">
        <v>0</v>
      </c>
      <c r="C2882" t="s">
        <v>53</v>
      </c>
      <c r="D2882" t="s">
        <v>46</v>
      </c>
      <c r="E2882" t="s">
        <v>3</v>
      </c>
      <c r="F2882" t="s">
        <v>3</v>
      </c>
      <c r="G2882" t="s">
        <v>15</v>
      </c>
      <c r="H2882" s="1">
        <v>43902</v>
      </c>
      <c r="I2882" t="str">
        <f t="shared" ref="I2882:I2945" si="91">LEFT(H2882,10)</f>
        <v>43902</v>
      </c>
      <c r="J2882" t="str">
        <f t="shared" si="90"/>
        <v>43902MombasaGreen Peas</v>
      </c>
      <c r="K2882">
        <v>79</v>
      </c>
      <c r="L2882">
        <v>70</v>
      </c>
      <c r="M2882" t="s">
        <v>5</v>
      </c>
      <c r="N2882" t="s">
        <v>6</v>
      </c>
      <c r="O2882">
        <v>1</v>
      </c>
      <c r="P2882" s="1">
        <v>43906.477523148147</v>
      </c>
    </row>
    <row r="2883" spans="1:16" x14ac:dyDescent="0.25">
      <c r="A2883">
        <v>522542</v>
      </c>
      <c r="B2883" t="s">
        <v>0</v>
      </c>
      <c r="C2883" t="s">
        <v>54</v>
      </c>
      <c r="D2883" t="s">
        <v>46</v>
      </c>
      <c r="E2883" t="s">
        <v>9</v>
      </c>
      <c r="F2883" t="s">
        <v>17</v>
      </c>
      <c r="G2883" t="s">
        <v>18</v>
      </c>
      <c r="H2883" s="1">
        <v>43902</v>
      </c>
      <c r="I2883" t="str">
        <f t="shared" si="91"/>
        <v>43902</v>
      </c>
      <c r="J2883" t="str">
        <f t="shared" si="90"/>
        <v>43902NakuruRed Sorghum</v>
      </c>
      <c r="K2883">
        <v>37</v>
      </c>
      <c r="L2883">
        <v>30</v>
      </c>
      <c r="M2883" t="s">
        <v>5</v>
      </c>
      <c r="N2883" t="s">
        <v>6</v>
      </c>
      <c r="O2883">
        <v>1</v>
      </c>
      <c r="P2883" s="1">
        <v>43906.477569444447</v>
      </c>
    </row>
    <row r="2884" spans="1:16" x14ac:dyDescent="0.25">
      <c r="A2884">
        <v>522546</v>
      </c>
      <c r="B2884" t="s">
        <v>0</v>
      </c>
      <c r="C2884" t="s">
        <v>25</v>
      </c>
      <c r="D2884" t="s">
        <v>1</v>
      </c>
      <c r="E2884" t="s">
        <v>29</v>
      </c>
      <c r="F2884" t="s">
        <v>30</v>
      </c>
      <c r="G2884" t="s">
        <v>31</v>
      </c>
      <c r="H2884" s="1">
        <v>43902</v>
      </c>
      <c r="I2884" t="str">
        <f t="shared" si="91"/>
        <v>43902</v>
      </c>
      <c r="J2884" t="str">
        <f t="shared" si="90"/>
        <v>43902MasindiDry Maize</v>
      </c>
      <c r="K2884">
        <v>28</v>
      </c>
      <c r="L2884">
        <v>25</v>
      </c>
      <c r="M2884" t="s">
        <v>5</v>
      </c>
      <c r="N2884" t="s">
        <v>6</v>
      </c>
      <c r="O2884">
        <v>1</v>
      </c>
      <c r="P2884" s="1">
        <v>43906.477592592593</v>
      </c>
    </row>
    <row r="2885" spans="1:16" x14ac:dyDescent="0.25">
      <c r="A2885">
        <v>522547</v>
      </c>
      <c r="B2885" t="s">
        <v>0</v>
      </c>
      <c r="C2885" t="s">
        <v>32</v>
      </c>
      <c r="D2885" t="s">
        <v>1</v>
      </c>
      <c r="E2885" t="s">
        <v>29</v>
      </c>
      <c r="F2885" t="s">
        <v>30</v>
      </c>
      <c r="G2885" t="s">
        <v>31</v>
      </c>
      <c r="H2885" s="1">
        <v>43902</v>
      </c>
      <c r="I2885" t="str">
        <f t="shared" si="91"/>
        <v>43902</v>
      </c>
      <c r="J2885" t="str">
        <f t="shared" si="90"/>
        <v>43902KapchorwaDry Maize</v>
      </c>
      <c r="K2885">
        <v>28</v>
      </c>
      <c r="L2885">
        <v>22</v>
      </c>
      <c r="M2885" t="s">
        <v>5</v>
      </c>
      <c r="N2885" t="s">
        <v>6</v>
      </c>
      <c r="O2885">
        <v>1</v>
      </c>
      <c r="P2885" s="1">
        <v>43906.477592592593</v>
      </c>
    </row>
    <row r="2886" spans="1:16" x14ac:dyDescent="0.25">
      <c r="A2886">
        <v>522554</v>
      </c>
      <c r="B2886" t="s">
        <v>0</v>
      </c>
      <c r="C2886" t="s">
        <v>32</v>
      </c>
      <c r="D2886" t="s">
        <v>1</v>
      </c>
      <c r="E2886" t="s">
        <v>13</v>
      </c>
      <c r="F2886" t="s">
        <v>13</v>
      </c>
      <c r="G2886" t="s">
        <v>40</v>
      </c>
      <c r="H2886" s="1">
        <v>43902</v>
      </c>
      <c r="I2886" t="str">
        <f t="shared" si="91"/>
        <v>43902</v>
      </c>
      <c r="J2886" t="str">
        <f t="shared" si="90"/>
        <v>43902KapchorwaBlack Beans (Dolichos)</v>
      </c>
      <c r="K2886">
        <v>77</v>
      </c>
      <c r="L2886">
        <v>72</v>
      </c>
      <c r="M2886" t="s">
        <v>5</v>
      </c>
      <c r="N2886" t="s">
        <v>6</v>
      </c>
      <c r="O2886">
        <v>1</v>
      </c>
      <c r="P2886" s="1">
        <v>43906.47761574074</v>
      </c>
    </row>
    <row r="2887" spans="1:16" x14ac:dyDescent="0.25">
      <c r="A2887">
        <v>522562</v>
      </c>
      <c r="B2887" t="s">
        <v>0</v>
      </c>
      <c r="C2887" t="s">
        <v>2</v>
      </c>
      <c r="D2887" t="s">
        <v>1</v>
      </c>
      <c r="E2887" t="s">
        <v>9</v>
      </c>
      <c r="F2887" t="s">
        <v>17</v>
      </c>
      <c r="G2887" t="s">
        <v>18</v>
      </c>
      <c r="H2887" s="1">
        <v>43902</v>
      </c>
      <c r="I2887" t="str">
        <f t="shared" si="91"/>
        <v>43902</v>
      </c>
      <c r="J2887" t="str">
        <f t="shared" si="90"/>
        <v>43902KampalaRed Sorghum</v>
      </c>
      <c r="K2887">
        <v>36</v>
      </c>
      <c r="L2887">
        <v>25</v>
      </c>
      <c r="M2887" t="s">
        <v>5</v>
      </c>
      <c r="N2887" t="s">
        <v>6</v>
      </c>
      <c r="O2887">
        <v>1</v>
      </c>
      <c r="P2887" s="1">
        <v>43906.477638888886</v>
      </c>
    </row>
    <row r="2888" spans="1:16" x14ac:dyDescent="0.25">
      <c r="A2888">
        <v>522584</v>
      </c>
      <c r="B2888" t="s">
        <v>0</v>
      </c>
      <c r="C2888" t="s">
        <v>53</v>
      </c>
      <c r="D2888" t="s">
        <v>46</v>
      </c>
      <c r="E2888" t="s">
        <v>9</v>
      </c>
      <c r="F2888" t="s">
        <v>20</v>
      </c>
      <c r="G2888" t="s">
        <v>21</v>
      </c>
      <c r="H2888" s="1">
        <v>43902</v>
      </c>
      <c r="I2888" t="str">
        <f t="shared" si="91"/>
        <v>43902</v>
      </c>
      <c r="J2888" t="str">
        <f t="shared" si="90"/>
        <v>43902MombasaMillet Grain</v>
      </c>
      <c r="K2888">
        <v>58</v>
      </c>
      <c r="L2888">
        <v>55</v>
      </c>
      <c r="M2888" t="s">
        <v>5</v>
      </c>
      <c r="N2888" t="s">
        <v>6</v>
      </c>
      <c r="O2888">
        <v>1</v>
      </c>
      <c r="P2888" s="1">
        <v>43906.477731481478</v>
      </c>
    </row>
    <row r="2889" spans="1:16" x14ac:dyDescent="0.25">
      <c r="A2889">
        <v>522601</v>
      </c>
      <c r="B2889" t="s">
        <v>0</v>
      </c>
      <c r="C2889" t="s">
        <v>47</v>
      </c>
      <c r="D2889" t="s">
        <v>46</v>
      </c>
      <c r="E2889" t="s">
        <v>13</v>
      </c>
      <c r="F2889" t="s">
        <v>13</v>
      </c>
      <c r="G2889" t="s">
        <v>40</v>
      </c>
      <c r="H2889" s="1">
        <v>43902</v>
      </c>
      <c r="I2889" t="str">
        <f t="shared" si="91"/>
        <v>43902</v>
      </c>
      <c r="J2889" t="str">
        <f t="shared" si="90"/>
        <v>43902NairobiBlack Beans (Dolichos)</v>
      </c>
      <c r="K2889">
        <v>150</v>
      </c>
      <c r="L2889">
        <v>146</v>
      </c>
      <c r="M2889" t="s">
        <v>5</v>
      </c>
      <c r="N2889" t="s">
        <v>6</v>
      </c>
      <c r="O2889">
        <v>1</v>
      </c>
      <c r="P2889" s="1">
        <v>43906.477777777778</v>
      </c>
    </row>
    <row r="2890" spans="1:16" x14ac:dyDescent="0.25">
      <c r="A2890">
        <v>522604</v>
      </c>
      <c r="B2890" t="s">
        <v>0</v>
      </c>
      <c r="C2890" t="s">
        <v>47</v>
      </c>
      <c r="D2890" t="s">
        <v>46</v>
      </c>
      <c r="E2890" t="s">
        <v>3</v>
      </c>
      <c r="F2890" t="s">
        <v>3</v>
      </c>
      <c r="G2890" t="s">
        <v>4</v>
      </c>
      <c r="H2890" s="1">
        <v>43902</v>
      </c>
      <c r="I2890" t="str">
        <f t="shared" si="91"/>
        <v>43902</v>
      </c>
      <c r="J2890" t="str">
        <f t="shared" si="90"/>
        <v>43902NairobiCowpeas</v>
      </c>
      <c r="K2890">
        <v>89</v>
      </c>
      <c r="L2890">
        <v>80</v>
      </c>
      <c r="M2890" t="s">
        <v>5</v>
      </c>
      <c r="N2890" t="s">
        <v>6</v>
      </c>
      <c r="O2890">
        <v>1</v>
      </c>
      <c r="P2890" s="1">
        <v>43906.477789351855</v>
      </c>
    </row>
    <row r="2891" spans="1:16" x14ac:dyDescent="0.25">
      <c r="A2891">
        <v>522608</v>
      </c>
      <c r="B2891" t="s">
        <v>0</v>
      </c>
      <c r="C2891" t="s">
        <v>32</v>
      </c>
      <c r="D2891" t="s">
        <v>1</v>
      </c>
      <c r="E2891" t="s">
        <v>9</v>
      </c>
      <c r="F2891" t="s">
        <v>10</v>
      </c>
      <c r="G2891" t="s">
        <v>10</v>
      </c>
      <c r="H2891" s="1">
        <v>43902</v>
      </c>
      <c r="I2891" t="str">
        <f t="shared" si="91"/>
        <v>43902</v>
      </c>
      <c r="J2891" t="str">
        <f t="shared" si="90"/>
        <v>43902KapchorwaWheat</v>
      </c>
      <c r="K2891">
        <v>41</v>
      </c>
      <c r="L2891">
        <v>30</v>
      </c>
      <c r="M2891" t="s">
        <v>5</v>
      </c>
      <c r="N2891" t="s">
        <v>6</v>
      </c>
      <c r="O2891">
        <v>1</v>
      </c>
      <c r="P2891" s="1">
        <v>43906.477812500001</v>
      </c>
    </row>
    <row r="2892" spans="1:16" x14ac:dyDescent="0.25">
      <c r="A2892">
        <v>522634</v>
      </c>
      <c r="B2892" t="s">
        <v>0</v>
      </c>
      <c r="C2892" t="s">
        <v>2</v>
      </c>
      <c r="D2892" t="s">
        <v>1</v>
      </c>
      <c r="E2892" t="s">
        <v>13</v>
      </c>
      <c r="F2892" t="s">
        <v>13</v>
      </c>
      <c r="G2892" t="s">
        <v>26</v>
      </c>
      <c r="H2892" s="1">
        <v>43902</v>
      </c>
      <c r="I2892" t="str">
        <f t="shared" si="91"/>
        <v>43902</v>
      </c>
      <c r="J2892" t="str">
        <f t="shared" si="90"/>
        <v>43902KampalaYellow Beans</v>
      </c>
      <c r="K2892">
        <v>110</v>
      </c>
      <c r="L2892">
        <v>105</v>
      </c>
      <c r="M2892" t="s">
        <v>5</v>
      </c>
      <c r="N2892" t="s">
        <v>6</v>
      </c>
      <c r="O2892">
        <v>1</v>
      </c>
      <c r="P2892" s="1">
        <v>43906.477893518517</v>
      </c>
    </row>
    <row r="2893" spans="1:16" x14ac:dyDescent="0.25">
      <c r="A2893">
        <v>522687</v>
      </c>
      <c r="B2893" t="s">
        <v>0</v>
      </c>
      <c r="C2893" t="s">
        <v>47</v>
      </c>
      <c r="D2893" t="s">
        <v>46</v>
      </c>
      <c r="E2893" t="s">
        <v>29</v>
      </c>
      <c r="F2893" t="s">
        <v>30</v>
      </c>
      <c r="G2893" t="s">
        <v>31</v>
      </c>
      <c r="H2893" s="1">
        <v>43902</v>
      </c>
      <c r="I2893" t="str">
        <f t="shared" si="91"/>
        <v>43902</v>
      </c>
      <c r="J2893" t="str">
        <f t="shared" ref="J2893:J2956" si="92">I2893&amp;C2893&amp;G2893</f>
        <v>43902NairobiDry Maize</v>
      </c>
      <c r="K2893">
        <v>37</v>
      </c>
      <c r="L2893">
        <v>31</v>
      </c>
      <c r="M2893" t="s">
        <v>5</v>
      </c>
      <c r="N2893" t="s">
        <v>6</v>
      </c>
      <c r="O2893">
        <v>1</v>
      </c>
      <c r="P2893" s="1">
        <v>43906.478101851855</v>
      </c>
    </row>
    <row r="2894" spans="1:16" x14ac:dyDescent="0.25">
      <c r="A2894">
        <v>522710</v>
      </c>
      <c r="B2894" t="s">
        <v>0</v>
      </c>
      <c r="C2894" t="s">
        <v>38</v>
      </c>
      <c r="D2894" t="s">
        <v>1</v>
      </c>
      <c r="E2894" t="s">
        <v>3</v>
      </c>
      <c r="F2894" t="s">
        <v>3</v>
      </c>
      <c r="G2894" t="s">
        <v>4</v>
      </c>
      <c r="H2894" s="1">
        <v>43902</v>
      </c>
      <c r="I2894" t="str">
        <f t="shared" si="91"/>
        <v>43902</v>
      </c>
      <c r="J2894" t="str">
        <f t="shared" si="92"/>
        <v>43902GuluCowpeas</v>
      </c>
      <c r="K2894">
        <v>96</v>
      </c>
      <c r="L2894">
        <v>83</v>
      </c>
      <c r="M2894" t="s">
        <v>5</v>
      </c>
      <c r="N2894" t="s">
        <v>6</v>
      </c>
      <c r="O2894">
        <v>1</v>
      </c>
      <c r="P2894" s="1">
        <v>43906.478194444448</v>
      </c>
    </row>
    <row r="2895" spans="1:16" x14ac:dyDescent="0.25">
      <c r="A2895">
        <v>522714</v>
      </c>
      <c r="B2895" t="s">
        <v>0</v>
      </c>
      <c r="C2895" t="s">
        <v>54</v>
      </c>
      <c r="D2895" t="s">
        <v>46</v>
      </c>
      <c r="E2895" t="s">
        <v>13</v>
      </c>
      <c r="F2895" t="s">
        <v>13</v>
      </c>
      <c r="G2895" t="s">
        <v>40</v>
      </c>
      <c r="H2895" s="1">
        <v>43902</v>
      </c>
      <c r="I2895" t="str">
        <f t="shared" si="91"/>
        <v>43902</v>
      </c>
      <c r="J2895" t="str">
        <f t="shared" si="92"/>
        <v>43902NakuruBlack Beans (Dolichos)</v>
      </c>
      <c r="K2895">
        <v>160</v>
      </c>
      <c r="L2895">
        <v>155</v>
      </c>
      <c r="M2895" t="s">
        <v>5</v>
      </c>
      <c r="N2895" t="s">
        <v>6</v>
      </c>
      <c r="O2895">
        <v>1</v>
      </c>
      <c r="P2895" s="1">
        <v>43906.478206018517</v>
      </c>
    </row>
    <row r="2896" spans="1:16" x14ac:dyDescent="0.25">
      <c r="A2896">
        <v>522721</v>
      </c>
      <c r="B2896" t="s">
        <v>0</v>
      </c>
      <c r="C2896" t="s">
        <v>33</v>
      </c>
      <c r="D2896" t="s">
        <v>1</v>
      </c>
      <c r="E2896" t="s">
        <v>13</v>
      </c>
      <c r="F2896" t="s">
        <v>13</v>
      </c>
      <c r="G2896" t="s">
        <v>26</v>
      </c>
      <c r="H2896" s="1">
        <v>43902</v>
      </c>
      <c r="I2896" t="str">
        <f t="shared" si="91"/>
        <v>43902</v>
      </c>
      <c r="J2896" t="str">
        <f t="shared" si="92"/>
        <v>43902KabaleYellow Beans</v>
      </c>
      <c r="K2896">
        <v>105</v>
      </c>
      <c r="L2896">
        <v>96</v>
      </c>
      <c r="M2896" t="s">
        <v>5</v>
      </c>
      <c r="N2896" t="s">
        <v>6</v>
      </c>
      <c r="O2896">
        <v>1</v>
      </c>
      <c r="P2896" s="1">
        <v>43906.47824074074</v>
      </c>
    </row>
    <row r="2897" spans="1:16" x14ac:dyDescent="0.25">
      <c r="A2897">
        <v>522722</v>
      </c>
      <c r="B2897" t="s">
        <v>0</v>
      </c>
      <c r="C2897" t="s">
        <v>53</v>
      </c>
      <c r="D2897" t="s">
        <v>46</v>
      </c>
      <c r="E2897" t="s">
        <v>3</v>
      </c>
      <c r="F2897" t="s">
        <v>3</v>
      </c>
      <c r="G2897" t="s">
        <v>4</v>
      </c>
      <c r="H2897" s="1">
        <v>43902</v>
      </c>
      <c r="I2897" t="str">
        <f t="shared" si="91"/>
        <v>43902</v>
      </c>
      <c r="J2897" t="str">
        <f t="shared" si="92"/>
        <v>43902MombasaCowpeas</v>
      </c>
      <c r="K2897">
        <v>42</v>
      </c>
      <c r="L2897">
        <v>38</v>
      </c>
      <c r="M2897" t="s">
        <v>5</v>
      </c>
      <c r="N2897" t="s">
        <v>6</v>
      </c>
      <c r="O2897">
        <v>1</v>
      </c>
      <c r="P2897" s="1">
        <v>43906.47824074074</v>
      </c>
    </row>
    <row r="2898" spans="1:16" x14ac:dyDescent="0.25">
      <c r="A2898">
        <v>522125</v>
      </c>
      <c r="B2898" t="s">
        <v>0</v>
      </c>
      <c r="C2898" t="s">
        <v>12</v>
      </c>
      <c r="D2898" t="s">
        <v>11</v>
      </c>
      <c r="E2898" t="s">
        <v>13</v>
      </c>
      <c r="F2898" t="s">
        <v>13</v>
      </c>
      <c r="G2898" t="s">
        <v>14</v>
      </c>
      <c r="H2898" s="1">
        <v>43901</v>
      </c>
      <c r="I2898" t="str">
        <f t="shared" si="91"/>
        <v>43901</v>
      </c>
      <c r="J2898" t="str">
        <f t="shared" si="92"/>
        <v>43901GitegaMixed Beans</v>
      </c>
      <c r="K2898">
        <v>66</v>
      </c>
      <c r="L2898">
        <v>63</v>
      </c>
      <c r="M2898" t="s">
        <v>5</v>
      </c>
      <c r="N2898" t="s">
        <v>6</v>
      </c>
      <c r="O2898">
        <v>1</v>
      </c>
      <c r="P2898" s="1">
        <v>43906.476087962961</v>
      </c>
    </row>
    <row r="2899" spans="1:16" x14ac:dyDescent="0.25">
      <c r="A2899">
        <v>522127</v>
      </c>
      <c r="B2899" t="s">
        <v>0</v>
      </c>
      <c r="C2899" t="s">
        <v>54</v>
      </c>
      <c r="D2899" t="s">
        <v>46</v>
      </c>
      <c r="E2899" t="s">
        <v>13</v>
      </c>
      <c r="F2899" t="s">
        <v>13</v>
      </c>
      <c r="G2899" t="s">
        <v>40</v>
      </c>
      <c r="H2899" s="1">
        <v>43901</v>
      </c>
      <c r="I2899" t="str">
        <f t="shared" si="91"/>
        <v>43901</v>
      </c>
      <c r="J2899" t="str">
        <f t="shared" si="92"/>
        <v>43901NakuruBlack Beans (Dolichos)</v>
      </c>
      <c r="K2899">
        <v>161</v>
      </c>
      <c r="L2899">
        <v>156</v>
      </c>
      <c r="M2899" t="s">
        <v>5</v>
      </c>
      <c r="N2899" t="s">
        <v>6</v>
      </c>
      <c r="O2899">
        <v>1</v>
      </c>
      <c r="P2899" s="1">
        <v>43906.476087962961</v>
      </c>
    </row>
    <row r="2900" spans="1:16" x14ac:dyDescent="0.25">
      <c r="A2900">
        <v>522128</v>
      </c>
      <c r="B2900" t="s">
        <v>0</v>
      </c>
      <c r="C2900" t="s">
        <v>16</v>
      </c>
      <c r="D2900" t="s">
        <v>7</v>
      </c>
      <c r="E2900" t="s">
        <v>9</v>
      </c>
      <c r="F2900" t="s">
        <v>10</v>
      </c>
      <c r="G2900" t="s">
        <v>10</v>
      </c>
      <c r="H2900" s="1">
        <v>43901</v>
      </c>
      <c r="I2900" t="str">
        <f t="shared" si="91"/>
        <v>43901</v>
      </c>
      <c r="J2900" t="str">
        <f t="shared" si="92"/>
        <v>43901GicumbiWheat</v>
      </c>
      <c r="K2900">
        <v>66</v>
      </c>
      <c r="L2900">
        <v>63</v>
      </c>
      <c r="M2900" t="s">
        <v>5</v>
      </c>
      <c r="N2900" t="s">
        <v>6</v>
      </c>
      <c r="O2900">
        <v>1</v>
      </c>
      <c r="P2900" s="1">
        <v>43906.476087962961</v>
      </c>
    </row>
    <row r="2901" spans="1:16" x14ac:dyDescent="0.25">
      <c r="A2901">
        <v>522129</v>
      </c>
      <c r="B2901" t="s">
        <v>0</v>
      </c>
      <c r="C2901" t="s">
        <v>43</v>
      </c>
      <c r="D2901" t="s">
        <v>41</v>
      </c>
      <c r="E2901" t="s">
        <v>13</v>
      </c>
      <c r="F2901" t="s">
        <v>13</v>
      </c>
      <c r="G2901" t="s">
        <v>28</v>
      </c>
      <c r="H2901" s="1">
        <v>43901</v>
      </c>
      <c r="I2901" t="str">
        <f t="shared" si="91"/>
        <v>43901</v>
      </c>
      <c r="J2901" t="str">
        <f t="shared" si="92"/>
        <v>43901Dar es salaamRed Beans</v>
      </c>
      <c r="K2901">
        <v>100</v>
      </c>
      <c r="L2901">
        <v>93</v>
      </c>
      <c r="M2901" t="s">
        <v>5</v>
      </c>
      <c r="N2901" t="s">
        <v>6</v>
      </c>
      <c r="O2901">
        <v>1</v>
      </c>
      <c r="P2901" s="1">
        <v>43906.476099537038</v>
      </c>
    </row>
    <row r="2902" spans="1:16" x14ac:dyDescent="0.25">
      <c r="A2902">
        <v>522132</v>
      </c>
      <c r="B2902" t="s">
        <v>0</v>
      </c>
      <c r="C2902" t="s">
        <v>42</v>
      </c>
      <c r="D2902" t="s">
        <v>41</v>
      </c>
      <c r="E2902" t="s">
        <v>3</v>
      </c>
      <c r="F2902" t="s">
        <v>3</v>
      </c>
      <c r="G2902" t="s">
        <v>15</v>
      </c>
      <c r="H2902" s="1">
        <v>43901</v>
      </c>
      <c r="I2902" t="str">
        <f t="shared" si="91"/>
        <v>43901</v>
      </c>
      <c r="J2902" t="str">
        <f t="shared" si="92"/>
        <v>43901KigomaGreen Peas</v>
      </c>
      <c r="K2902">
        <v>156</v>
      </c>
      <c r="L2902">
        <v>133</v>
      </c>
      <c r="M2902" t="s">
        <v>5</v>
      </c>
      <c r="N2902" t="s">
        <v>6</v>
      </c>
      <c r="O2902">
        <v>1</v>
      </c>
      <c r="P2902" s="1">
        <v>43906.476099537038</v>
      </c>
    </row>
    <row r="2903" spans="1:16" x14ac:dyDescent="0.25">
      <c r="A2903">
        <v>522135</v>
      </c>
      <c r="B2903" t="s">
        <v>0</v>
      </c>
      <c r="C2903" t="s">
        <v>8</v>
      </c>
      <c r="D2903" t="s">
        <v>7</v>
      </c>
      <c r="E2903" t="s">
        <v>22</v>
      </c>
      <c r="F2903" t="s">
        <v>23</v>
      </c>
      <c r="G2903" t="s">
        <v>24</v>
      </c>
      <c r="H2903" s="1">
        <v>43901</v>
      </c>
      <c r="I2903" t="str">
        <f t="shared" si="91"/>
        <v>43901</v>
      </c>
      <c r="J2903" t="str">
        <f t="shared" si="92"/>
        <v>43901RuhengeriImported Rice</v>
      </c>
      <c r="K2903">
        <v>122</v>
      </c>
      <c r="L2903">
        <v>110</v>
      </c>
      <c r="M2903" t="s">
        <v>5</v>
      </c>
      <c r="N2903" t="s">
        <v>6</v>
      </c>
      <c r="O2903">
        <v>1</v>
      </c>
      <c r="P2903" s="1">
        <v>43906.476111111115</v>
      </c>
    </row>
    <row r="2904" spans="1:16" x14ac:dyDescent="0.25">
      <c r="A2904">
        <v>522137</v>
      </c>
      <c r="B2904" t="s">
        <v>0</v>
      </c>
      <c r="C2904" t="s">
        <v>52</v>
      </c>
      <c r="D2904" t="s">
        <v>46</v>
      </c>
      <c r="E2904" t="s">
        <v>9</v>
      </c>
      <c r="F2904" t="s">
        <v>10</v>
      </c>
      <c r="G2904" t="s">
        <v>10</v>
      </c>
      <c r="H2904" s="1">
        <v>43901</v>
      </c>
      <c r="I2904" t="str">
        <f t="shared" si="91"/>
        <v>43901</v>
      </c>
      <c r="J2904" t="str">
        <f t="shared" si="92"/>
        <v>43901EldoretWheat</v>
      </c>
      <c r="K2904">
        <v>36</v>
      </c>
      <c r="L2904">
        <v>33</v>
      </c>
      <c r="M2904" t="s">
        <v>5</v>
      </c>
      <c r="N2904" t="s">
        <v>6</v>
      </c>
      <c r="O2904">
        <v>1</v>
      </c>
      <c r="P2904" s="1">
        <v>43906.476122685184</v>
      </c>
    </row>
    <row r="2905" spans="1:16" x14ac:dyDescent="0.25">
      <c r="A2905">
        <v>522141</v>
      </c>
      <c r="B2905" t="s">
        <v>0</v>
      </c>
      <c r="C2905" t="s">
        <v>27</v>
      </c>
      <c r="D2905" t="s">
        <v>11</v>
      </c>
      <c r="E2905" t="s">
        <v>29</v>
      </c>
      <c r="F2905" t="s">
        <v>30</v>
      </c>
      <c r="G2905" t="s">
        <v>31</v>
      </c>
      <c r="H2905" s="1">
        <v>43901</v>
      </c>
      <c r="I2905" t="str">
        <f t="shared" si="91"/>
        <v>43901</v>
      </c>
      <c r="J2905" t="str">
        <f t="shared" si="92"/>
        <v>43901BujumburaDry Maize</v>
      </c>
      <c r="K2905">
        <v>38</v>
      </c>
      <c r="L2905">
        <v>36</v>
      </c>
      <c r="M2905" t="s">
        <v>5</v>
      </c>
      <c r="N2905" t="s">
        <v>6</v>
      </c>
      <c r="O2905">
        <v>1</v>
      </c>
      <c r="P2905" s="1">
        <v>43906.476134259261</v>
      </c>
    </row>
    <row r="2906" spans="1:16" x14ac:dyDescent="0.25">
      <c r="A2906">
        <v>522143</v>
      </c>
      <c r="B2906" t="s">
        <v>0</v>
      </c>
      <c r="C2906" t="s">
        <v>36</v>
      </c>
      <c r="D2906" t="s">
        <v>7</v>
      </c>
      <c r="E2906" t="s">
        <v>13</v>
      </c>
      <c r="F2906" t="s">
        <v>13</v>
      </c>
      <c r="G2906" t="s">
        <v>26</v>
      </c>
      <c r="H2906" s="1">
        <v>43901</v>
      </c>
      <c r="I2906" t="str">
        <f t="shared" si="91"/>
        <v>43901</v>
      </c>
      <c r="J2906" t="str">
        <f t="shared" si="92"/>
        <v>43901KimironkoYellow Beans</v>
      </c>
      <c r="K2906">
        <v>88</v>
      </c>
      <c r="L2906">
        <v>83</v>
      </c>
      <c r="M2906" t="s">
        <v>5</v>
      </c>
      <c r="N2906" t="s">
        <v>6</v>
      </c>
      <c r="O2906">
        <v>1</v>
      </c>
      <c r="P2906" s="1">
        <v>43906.476145833331</v>
      </c>
    </row>
    <row r="2907" spans="1:16" x14ac:dyDescent="0.25">
      <c r="A2907">
        <v>522146</v>
      </c>
      <c r="B2907" t="s">
        <v>0</v>
      </c>
      <c r="C2907" t="s">
        <v>19</v>
      </c>
      <c r="D2907" t="s">
        <v>11</v>
      </c>
      <c r="E2907" t="s">
        <v>9</v>
      </c>
      <c r="F2907" t="s">
        <v>17</v>
      </c>
      <c r="G2907" t="s">
        <v>18</v>
      </c>
      <c r="H2907" s="1">
        <v>43901</v>
      </c>
      <c r="I2907" t="str">
        <f t="shared" si="91"/>
        <v>43901</v>
      </c>
      <c r="J2907" t="str">
        <f t="shared" si="92"/>
        <v>43901KoberoRed Sorghum</v>
      </c>
      <c r="K2907">
        <v>60</v>
      </c>
      <c r="L2907">
        <v>55</v>
      </c>
      <c r="M2907" t="s">
        <v>5</v>
      </c>
      <c r="N2907" t="s">
        <v>6</v>
      </c>
      <c r="O2907">
        <v>1</v>
      </c>
      <c r="P2907" s="1">
        <v>43906.476157407407</v>
      </c>
    </row>
    <row r="2908" spans="1:16" x14ac:dyDescent="0.25">
      <c r="A2908">
        <v>522147</v>
      </c>
      <c r="B2908" t="s">
        <v>0</v>
      </c>
      <c r="C2908" t="s">
        <v>27</v>
      </c>
      <c r="D2908" t="s">
        <v>11</v>
      </c>
      <c r="E2908" t="s">
        <v>22</v>
      </c>
      <c r="F2908" t="s">
        <v>23</v>
      </c>
      <c r="G2908" t="s">
        <v>23</v>
      </c>
      <c r="H2908" s="1">
        <v>43901</v>
      </c>
      <c r="I2908" t="str">
        <f t="shared" si="91"/>
        <v>43901</v>
      </c>
      <c r="J2908" t="str">
        <f t="shared" si="92"/>
        <v>43901BujumburaRice</v>
      </c>
      <c r="K2908">
        <v>104</v>
      </c>
      <c r="L2908">
        <v>101</v>
      </c>
      <c r="M2908" t="s">
        <v>5</v>
      </c>
      <c r="N2908" t="s">
        <v>6</v>
      </c>
      <c r="O2908">
        <v>1</v>
      </c>
      <c r="P2908" s="1">
        <v>43906.476168981484</v>
      </c>
    </row>
    <row r="2909" spans="1:16" x14ac:dyDescent="0.25">
      <c r="A2909">
        <v>522152</v>
      </c>
      <c r="B2909" t="s">
        <v>0</v>
      </c>
      <c r="C2909" t="s">
        <v>35</v>
      </c>
      <c r="D2909" t="s">
        <v>11</v>
      </c>
      <c r="E2909" t="s">
        <v>9</v>
      </c>
      <c r="F2909" t="s">
        <v>10</v>
      </c>
      <c r="G2909" t="s">
        <v>10</v>
      </c>
      <c r="H2909" s="1">
        <v>43901</v>
      </c>
      <c r="I2909" t="str">
        <f t="shared" si="91"/>
        <v>43901</v>
      </c>
      <c r="J2909" t="str">
        <f t="shared" si="92"/>
        <v>43901NgoziWheat</v>
      </c>
      <c r="K2909">
        <v>82</v>
      </c>
      <c r="L2909">
        <v>79</v>
      </c>
      <c r="M2909" t="s">
        <v>5</v>
      </c>
      <c r="N2909" t="s">
        <v>6</v>
      </c>
      <c r="O2909">
        <v>1</v>
      </c>
      <c r="P2909" s="1">
        <v>43906.476180555554</v>
      </c>
    </row>
    <row r="2910" spans="1:16" x14ac:dyDescent="0.25">
      <c r="A2910">
        <v>522153</v>
      </c>
      <c r="B2910" t="s">
        <v>0</v>
      </c>
      <c r="C2910" t="s">
        <v>27</v>
      </c>
      <c r="D2910" t="s">
        <v>11</v>
      </c>
      <c r="E2910" t="s">
        <v>13</v>
      </c>
      <c r="F2910" t="s">
        <v>13</v>
      </c>
      <c r="G2910" t="s">
        <v>14</v>
      </c>
      <c r="H2910" s="1">
        <v>43901</v>
      </c>
      <c r="I2910" t="str">
        <f t="shared" si="91"/>
        <v>43901</v>
      </c>
      <c r="J2910" t="str">
        <f t="shared" si="92"/>
        <v>43901BujumburaMixed Beans</v>
      </c>
      <c r="K2910">
        <v>71</v>
      </c>
      <c r="L2910">
        <v>68</v>
      </c>
      <c r="M2910" t="s">
        <v>5</v>
      </c>
      <c r="N2910" t="s">
        <v>6</v>
      </c>
      <c r="O2910">
        <v>1</v>
      </c>
      <c r="P2910" s="1">
        <v>43906.476180555554</v>
      </c>
    </row>
    <row r="2911" spans="1:16" x14ac:dyDescent="0.25">
      <c r="A2911">
        <v>522157</v>
      </c>
      <c r="B2911" t="s">
        <v>0</v>
      </c>
      <c r="C2911" t="s">
        <v>12</v>
      </c>
      <c r="D2911" t="s">
        <v>11</v>
      </c>
      <c r="E2911" t="s">
        <v>13</v>
      </c>
      <c r="F2911" t="s">
        <v>13</v>
      </c>
      <c r="G2911" t="s">
        <v>26</v>
      </c>
      <c r="H2911" s="1">
        <v>43901</v>
      </c>
      <c r="I2911" t="str">
        <f t="shared" si="91"/>
        <v>43901</v>
      </c>
      <c r="J2911" t="str">
        <f t="shared" si="92"/>
        <v>43901GitegaYellow Beans</v>
      </c>
      <c r="K2911">
        <v>104</v>
      </c>
      <c r="L2911">
        <v>98</v>
      </c>
      <c r="M2911" t="s">
        <v>5</v>
      </c>
      <c r="N2911" t="s">
        <v>6</v>
      </c>
      <c r="O2911">
        <v>1</v>
      </c>
      <c r="P2911" s="1">
        <v>43906.47619212963</v>
      </c>
    </row>
    <row r="2912" spans="1:16" x14ac:dyDescent="0.25">
      <c r="A2912">
        <v>522158</v>
      </c>
      <c r="B2912" t="s">
        <v>0</v>
      </c>
      <c r="C2912" t="s">
        <v>42</v>
      </c>
      <c r="D2912" t="s">
        <v>41</v>
      </c>
      <c r="E2912" t="s">
        <v>22</v>
      </c>
      <c r="F2912" t="s">
        <v>23</v>
      </c>
      <c r="G2912" t="s">
        <v>23</v>
      </c>
      <c r="H2912" s="1">
        <v>43901</v>
      </c>
      <c r="I2912" t="str">
        <f t="shared" si="91"/>
        <v>43901</v>
      </c>
      <c r="J2912" t="str">
        <f t="shared" si="92"/>
        <v>43901KigomaRice</v>
      </c>
      <c r="K2912">
        <v>98</v>
      </c>
      <c r="L2912">
        <v>93</v>
      </c>
      <c r="M2912" t="s">
        <v>5</v>
      </c>
      <c r="N2912" t="s">
        <v>6</v>
      </c>
      <c r="O2912">
        <v>1</v>
      </c>
      <c r="P2912" s="1">
        <v>43906.476203703707</v>
      </c>
    </row>
    <row r="2913" spans="1:16" x14ac:dyDescent="0.25">
      <c r="A2913">
        <v>522164</v>
      </c>
      <c r="B2913" t="s">
        <v>0</v>
      </c>
      <c r="C2913" t="s">
        <v>42</v>
      </c>
      <c r="D2913" t="s">
        <v>41</v>
      </c>
      <c r="E2913" t="s">
        <v>13</v>
      </c>
      <c r="F2913" t="s">
        <v>13</v>
      </c>
      <c r="G2913" t="s">
        <v>26</v>
      </c>
      <c r="H2913" s="1">
        <v>43901</v>
      </c>
      <c r="I2913" t="str">
        <f t="shared" si="91"/>
        <v>43901</v>
      </c>
      <c r="J2913" t="str">
        <f t="shared" si="92"/>
        <v>43901KigomaYellow Beans</v>
      </c>
      <c r="K2913">
        <v>102</v>
      </c>
      <c r="L2913">
        <v>89</v>
      </c>
      <c r="M2913" t="s">
        <v>5</v>
      </c>
      <c r="N2913" t="s">
        <v>6</v>
      </c>
      <c r="O2913">
        <v>1</v>
      </c>
      <c r="P2913" s="1">
        <v>43906.476215277777</v>
      </c>
    </row>
    <row r="2914" spans="1:16" x14ac:dyDescent="0.25">
      <c r="A2914">
        <v>522172</v>
      </c>
      <c r="B2914" t="s">
        <v>0</v>
      </c>
      <c r="C2914" t="s">
        <v>52</v>
      </c>
      <c r="D2914" t="s">
        <v>46</v>
      </c>
      <c r="E2914" t="s">
        <v>13</v>
      </c>
      <c r="F2914" t="s">
        <v>13</v>
      </c>
      <c r="G2914" t="s">
        <v>37</v>
      </c>
      <c r="H2914" s="1">
        <v>43901</v>
      </c>
      <c r="I2914" t="str">
        <f t="shared" si="91"/>
        <v>43901</v>
      </c>
      <c r="J2914" t="str">
        <f t="shared" si="92"/>
        <v>43901EldoretGreen Gram</v>
      </c>
      <c r="K2914">
        <v>143</v>
      </c>
      <c r="L2914">
        <v>141</v>
      </c>
      <c r="M2914" t="s">
        <v>5</v>
      </c>
      <c r="N2914" t="s">
        <v>6</v>
      </c>
      <c r="O2914">
        <v>1</v>
      </c>
      <c r="P2914" s="1">
        <v>43906.476226851853</v>
      </c>
    </row>
    <row r="2915" spans="1:16" x14ac:dyDescent="0.25">
      <c r="A2915">
        <v>522190</v>
      </c>
      <c r="B2915" t="s">
        <v>0</v>
      </c>
      <c r="C2915" t="s">
        <v>36</v>
      </c>
      <c r="D2915" t="s">
        <v>7</v>
      </c>
      <c r="E2915" t="s">
        <v>9</v>
      </c>
      <c r="F2915" t="s">
        <v>20</v>
      </c>
      <c r="G2915" t="s">
        <v>21</v>
      </c>
      <c r="H2915" s="1">
        <v>43901</v>
      </c>
      <c r="I2915" t="str">
        <f t="shared" si="91"/>
        <v>43901</v>
      </c>
      <c r="J2915" t="str">
        <f t="shared" si="92"/>
        <v>43901KimironkoMillet Grain</v>
      </c>
      <c r="K2915">
        <v>83</v>
      </c>
      <c r="L2915">
        <v>77</v>
      </c>
      <c r="M2915" t="s">
        <v>5</v>
      </c>
      <c r="N2915" t="s">
        <v>6</v>
      </c>
      <c r="O2915">
        <v>1</v>
      </c>
      <c r="P2915" s="1">
        <v>43906.476273148146</v>
      </c>
    </row>
    <row r="2916" spans="1:16" x14ac:dyDescent="0.25">
      <c r="A2916">
        <v>522206</v>
      </c>
      <c r="B2916" t="s">
        <v>0</v>
      </c>
      <c r="C2916" t="s">
        <v>35</v>
      </c>
      <c r="D2916" t="s">
        <v>11</v>
      </c>
      <c r="E2916" t="s">
        <v>13</v>
      </c>
      <c r="F2916" t="s">
        <v>13</v>
      </c>
      <c r="G2916" t="s">
        <v>28</v>
      </c>
      <c r="H2916" s="1">
        <v>43901</v>
      </c>
      <c r="I2916" t="str">
        <f t="shared" si="91"/>
        <v>43901</v>
      </c>
      <c r="J2916" t="str">
        <f t="shared" si="92"/>
        <v>43901NgoziRed Beans</v>
      </c>
      <c r="K2916">
        <v>77</v>
      </c>
      <c r="L2916">
        <v>71</v>
      </c>
      <c r="M2916" t="s">
        <v>5</v>
      </c>
      <c r="N2916" t="s">
        <v>6</v>
      </c>
      <c r="O2916">
        <v>1</v>
      </c>
      <c r="P2916" s="1">
        <v>43906.476307870369</v>
      </c>
    </row>
    <row r="2917" spans="1:16" x14ac:dyDescent="0.25">
      <c r="A2917">
        <v>522210</v>
      </c>
      <c r="B2917" t="s">
        <v>0</v>
      </c>
      <c r="C2917" t="s">
        <v>36</v>
      </c>
      <c r="D2917" t="s">
        <v>7</v>
      </c>
      <c r="E2917" t="s">
        <v>9</v>
      </c>
      <c r="F2917" t="s">
        <v>17</v>
      </c>
      <c r="G2917" t="s">
        <v>18</v>
      </c>
      <c r="H2917" s="1">
        <v>43901</v>
      </c>
      <c r="I2917" t="str">
        <f t="shared" si="91"/>
        <v>43901</v>
      </c>
      <c r="J2917" t="str">
        <f t="shared" si="92"/>
        <v>43901KimironkoRed Sorghum</v>
      </c>
      <c r="K2917">
        <v>42</v>
      </c>
      <c r="L2917">
        <v>39</v>
      </c>
      <c r="M2917" t="s">
        <v>5</v>
      </c>
      <c r="N2917" t="s">
        <v>6</v>
      </c>
      <c r="O2917">
        <v>1</v>
      </c>
      <c r="P2917" s="1">
        <v>43906.476319444446</v>
      </c>
    </row>
    <row r="2918" spans="1:16" x14ac:dyDescent="0.25">
      <c r="A2918">
        <v>522212</v>
      </c>
      <c r="B2918" t="s">
        <v>0</v>
      </c>
      <c r="C2918" t="s">
        <v>12</v>
      </c>
      <c r="D2918" t="s">
        <v>11</v>
      </c>
      <c r="E2918" t="s">
        <v>3</v>
      </c>
      <c r="F2918" t="s">
        <v>3</v>
      </c>
      <c r="G2918" t="s">
        <v>39</v>
      </c>
      <c r="H2918" s="1">
        <v>43901</v>
      </c>
      <c r="I2918" t="str">
        <f t="shared" si="91"/>
        <v>43901</v>
      </c>
      <c r="J2918" t="str">
        <f t="shared" si="92"/>
        <v>43901GitegaDry Peas</v>
      </c>
      <c r="K2918">
        <v>153</v>
      </c>
      <c r="L2918">
        <v>148</v>
      </c>
      <c r="M2918" t="s">
        <v>5</v>
      </c>
      <c r="N2918" t="s">
        <v>6</v>
      </c>
      <c r="O2918">
        <v>1</v>
      </c>
      <c r="P2918" s="1">
        <v>43906.476331018515</v>
      </c>
    </row>
    <row r="2919" spans="1:16" x14ac:dyDescent="0.25">
      <c r="A2919">
        <v>522215</v>
      </c>
      <c r="B2919" t="s">
        <v>0</v>
      </c>
      <c r="C2919" t="s">
        <v>43</v>
      </c>
      <c r="D2919" t="s">
        <v>41</v>
      </c>
      <c r="E2919" t="s">
        <v>9</v>
      </c>
      <c r="F2919" t="s">
        <v>10</v>
      </c>
      <c r="G2919" t="s">
        <v>10</v>
      </c>
      <c r="H2919" s="1">
        <v>43901</v>
      </c>
      <c r="I2919" t="str">
        <f t="shared" si="91"/>
        <v>43901</v>
      </c>
      <c r="J2919" t="str">
        <f t="shared" si="92"/>
        <v>43901Dar es salaamWheat</v>
      </c>
      <c r="K2919">
        <v>62</v>
      </c>
      <c r="L2919">
        <v>53</v>
      </c>
      <c r="M2919" t="s">
        <v>5</v>
      </c>
      <c r="N2919" t="s">
        <v>6</v>
      </c>
      <c r="O2919">
        <v>1</v>
      </c>
      <c r="P2919" s="1">
        <v>43906.476331018515</v>
      </c>
    </row>
    <row r="2920" spans="1:16" x14ac:dyDescent="0.25">
      <c r="A2920">
        <v>522216</v>
      </c>
      <c r="B2920" t="s">
        <v>0</v>
      </c>
      <c r="C2920" t="s">
        <v>52</v>
      </c>
      <c r="D2920" t="s">
        <v>46</v>
      </c>
      <c r="E2920" t="s">
        <v>13</v>
      </c>
      <c r="F2920" t="s">
        <v>13</v>
      </c>
      <c r="G2920" t="s">
        <v>40</v>
      </c>
      <c r="H2920" s="1">
        <v>43901</v>
      </c>
      <c r="I2920" t="str">
        <f t="shared" si="91"/>
        <v>43901</v>
      </c>
      <c r="J2920" t="str">
        <f t="shared" si="92"/>
        <v>43901EldoretBlack Beans (Dolichos)</v>
      </c>
      <c r="K2920">
        <v>134</v>
      </c>
      <c r="L2920">
        <v>131</v>
      </c>
      <c r="M2920" t="s">
        <v>5</v>
      </c>
      <c r="N2920" t="s">
        <v>6</v>
      </c>
      <c r="O2920">
        <v>1</v>
      </c>
      <c r="P2920" s="1">
        <v>43906.476342592592</v>
      </c>
    </row>
    <row r="2921" spans="1:16" x14ac:dyDescent="0.25">
      <c r="A2921">
        <v>522231</v>
      </c>
      <c r="B2921" t="s">
        <v>0</v>
      </c>
      <c r="C2921" t="s">
        <v>45</v>
      </c>
      <c r="D2921" t="s">
        <v>41</v>
      </c>
      <c r="E2921" t="s">
        <v>9</v>
      </c>
      <c r="F2921" t="s">
        <v>10</v>
      </c>
      <c r="G2921" t="s">
        <v>10</v>
      </c>
      <c r="H2921" s="1">
        <v>43901</v>
      </c>
      <c r="I2921" t="str">
        <f t="shared" si="91"/>
        <v>43901</v>
      </c>
      <c r="J2921" t="str">
        <f t="shared" si="92"/>
        <v>43901IringaWheat</v>
      </c>
      <c r="K2921">
        <v>71</v>
      </c>
      <c r="L2921">
        <v>62</v>
      </c>
      <c r="M2921" t="s">
        <v>5</v>
      </c>
      <c r="N2921" t="s">
        <v>6</v>
      </c>
      <c r="O2921">
        <v>1</v>
      </c>
      <c r="P2921" s="1">
        <v>43906.476377314815</v>
      </c>
    </row>
    <row r="2922" spans="1:16" x14ac:dyDescent="0.25">
      <c r="A2922">
        <v>522250</v>
      </c>
      <c r="B2922" t="s">
        <v>0</v>
      </c>
      <c r="C2922" t="s">
        <v>8</v>
      </c>
      <c r="D2922" t="s">
        <v>7</v>
      </c>
      <c r="E2922" t="s">
        <v>9</v>
      </c>
      <c r="F2922" t="s">
        <v>20</v>
      </c>
      <c r="G2922" t="s">
        <v>21</v>
      </c>
      <c r="H2922" s="1">
        <v>43901</v>
      </c>
      <c r="I2922" t="str">
        <f t="shared" si="91"/>
        <v>43901</v>
      </c>
      <c r="J2922" t="str">
        <f t="shared" si="92"/>
        <v>43901RuhengeriMillet Grain</v>
      </c>
      <c r="K2922">
        <v>75</v>
      </c>
      <c r="L2922">
        <v>70</v>
      </c>
      <c r="M2922" t="s">
        <v>5</v>
      </c>
      <c r="N2922" t="s">
        <v>6</v>
      </c>
      <c r="O2922">
        <v>1</v>
      </c>
      <c r="P2922" s="1">
        <v>43906.476423611108</v>
      </c>
    </row>
    <row r="2923" spans="1:16" x14ac:dyDescent="0.25">
      <c r="A2923">
        <v>522251</v>
      </c>
      <c r="B2923" t="s">
        <v>0</v>
      </c>
      <c r="C2923" t="s">
        <v>19</v>
      </c>
      <c r="D2923" t="s">
        <v>11</v>
      </c>
      <c r="E2923" t="s">
        <v>9</v>
      </c>
      <c r="F2923" t="s">
        <v>20</v>
      </c>
      <c r="G2923" t="s">
        <v>21</v>
      </c>
      <c r="H2923" s="1">
        <v>43901</v>
      </c>
      <c r="I2923" t="str">
        <f t="shared" si="91"/>
        <v>43901</v>
      </c>
      <c r="J2923" t="str">
        <f t="shared" si="92"/>
        <v>43901KoberoMillet Grain</v>
      </c>
      <c r="K2923">
        <v>71</v>
      </c>
      <c r="L2923">
        <v>66</v>
      </c>
      <c r="M2923" t="s">
        <v>5</v>
      </c>
      <c r="N2923" t="s">
        <v>6</v>
      </c>
      <c r="O2923">
        <v>1</v>
      </c>
      <c r="P2923" s="1">
        <v>43906.476423611108</v>
      </c>
    </row>
    <row r="2924" spans="1:16" x14ac:dyDescent="0.25">
      <c r="A2924">
        <v>522257</v>
      </c>
      <c r="B2924" t="s">
        <v>0</v>
      </c>
      <c r="C2924" t="s">
        <v>54</v>
      </c>
      <c r="D2924" t="s">
        <v>46</v>
      </c>
      <c r="E2924" t="s">
        <v>13</v>
      </c>
      <c r="F2924" t="s">
        <v>13</v>
      </c>
      <c r="G2924" t="s">
        <v>37</v>
      </c>
      <c r="H2924" s="1">
        <v>43901</v>
      </c>
      <c r="I2924" t="str">
        <f t="shared" si="91"/>
        <v>43901</v>
      </c>
      <c r="J2924" t="str">
        <f t="shared" si="92"/>
        <v>43901NakuruGreen Gram</v>
      </c>
      <c r="K2924">
        <v>86</v>
      </c>
      <c r="L2924">
        <v>80</v>
      </c>
      <c r="M2924" t="s">
        <v>5</v>
      </c>
      <c r="N2924" t="s">
        <v>6</v>
      </c>
      <c r="O2924">
        <v>1</v>
      </c>
      <c r="P2924" s="1">
        <v>43906.476446759261</v>
      </c>
    </row>
    <row r="2925" spans="1:16" x14ac:dyDescent="0.25">
      <c r="A2925">
        <v>522261</v>
      </c>
      <c r="B2925" t="s">
        <v>0</v>
      </c>
      <c r="C2925" t="s">
        <v>53</v>
      </c>
      <c r="D2925" t="s">
        <v>46</v>
      </c>
      <c r="E2925" t="s">
        <v>9</v>
      </c>
      <c r="F2925" t="s">
        <v>20</v>
      </c>
      <c r="G2925" t="s">
        <v>21</v>
      </c>
      <c r="H2925" s="1">
        <v>43901</v>
      </c>
      <c r="I2925" t="str">
        <f t="shared" si="91"/>
        <v>43901</v>
      </c>
      <c r="J2925" t="str">
        <f t="shared" si="92"/>
        <v>43901MombasaMillet Grain</v>
      </c>
      <c r="K2925">
        <v>59</v>
      </c>
      <c r="L2925">
        <v>55</v>
      </c>
      <c r="M2925" t="s">
        <v>5</v>
      </c>
      <c r="N2925" t="s">
        <v>6</v>
      </c>
      <c r="O2925">
        <v>1</v>
      </c>
      <c r="P2925" s="1">
        <v>43906.476469907408</v>
      </c>
    </row>
    <row r="2926" spans="1:16" x14ac:dyDescent="0.25">
      <c r="A2926">
        <v>522272</v>
      </c>
      <c r="B2926" t="s">
        <v>0</v>
      </c>
      <c r="C2926" t="s">
        <v>16</v>
      </c>
      <c r="D2926" t="s">
        <v>7</v>
      </c>
      <c r="E2926" t="s">
        <v>13</v>
      </c>
      <c r="F2926" t="s">
        <v>13</v>
      </c>
      <c r="G2926" t="s">
        <v>37</v>
      </c>
      <c r="H2926" s="1">
        <v>43901</v>
      </c>
      <c r="I2926" t="str">
        <f t="shared" si="91"/>
        <v>43901</v>
      </c>
      <c r="J2926" t="str">
        <f t="shared" si="92"/>
        <v>43901GicumbiGreen Gram</v>
      </c>
      <c r="K2926">
        <v>99</v>
      </c>
      <c r="L2926">
        <v>88</v>
      </c>
      <c r="M2926" t="s">
        <v>5</v>
      </c>
      <c r="N2926" t="s">
        <v>6</v>
      </c>
      <c r="O2926">
        <v>1</v>
      </c>
      <c r="P2926" s="1">
        <v>43906.476504629631</v>
      </c>
    </row>
    <row r="2927" spans="1:16" x14ac:dyDescent="0.25">
      <c r="A2927">
        <v>522273</v>
      </c>
      <c r="B2927" t="s">
        <v>0</v>
      </c>
      <c r="C2927" t="s">
        <v>36</v>
      </c>
      <c r="D2927" t="s">
        <v>7</v>
      </c>
      <c r="E2927" t="s">
        <v>22</v>
      </c>
      <c r="F2927" t="s">
        <v>23</v>
      </c>
      <c r="G2927" t="s">
        <v>24</v>
      </c>
      <c r="H2927" s="1">
        <v>43901</v>
      </c>
      <c r="I2927" t="str">
        <f t="shared" si="91"/>
        <v>43901</v>
      </c>
      <c r="J2927" t="str">
        <f t="shared" si="92"/>
        <v>43901KimironkoImported Rice</v>
      </c>
      <c r="K2927">
        <v>133</v>
      </c>
      <c r="L2927">
        <v>122</v>
      </c>
      <c r="M2927" t="s">
        <v>5</v>
      </c>
      <c r="N2927" t="s">
        <v>6</v>
      </c>
      <c r="O2927">
        <v>1</v>
      </c>
      <c r="P2927" s="1">
        <v>43906.476504629631</v>
      </c>
    </row>
    <row r="2928" spans="1:16" x14ac:dyDescent="0.25">
      <c r="A2928">
        <v>522279</v>
      </c>
      <c r="B2928" t="s">
        <v>0</v>
      </c>
      <c r="C2928" t="s">
        <v>19</v>
      </c>
      <c r="D2928" t="s">
        <v>11</v>
      </c>
      <c r="E2928" t="s">
        <v>13</v>
      </c>
      <c r="F2928" t="s">
        <v>13</v>
      </c>
      <c r="G2928" t="s">
        <v>28</v>
      </c>
      <c r="H2928" s="1">
        <v>43901</v>
      </c>
      <c r="I2928" t="str">
        <f t="shared" si="91"/>
        <v>43901</v>
      </c>
      <c r="J2928" t="str">
        <f t="shared" si="92"/>
        <v>43901KoberoRed Beans</v>
      </c>
      <c r="K2928">
        <v>60</v>
      </c>
      <c r="L2928">
        <v>55</v>
      </c>
      <c r="M2928" t="s">
        <v>5</v>
      </c>
      <c r="N2928" t="s">
        <v>6</v>
      </c>
      <c r="O2928">
        <v>1</v>
      </c>
      <c r="P2928" s="1">
        <v>43906.476550925923</v>
      </c>
    </row>
    <row r="2929" spans="1:16" x14ac:dyDescent="0.25">
      <c r="A2929">
        <v>522284</v>
      </c>
      <c r="B2929" t="s">
        <v>0</v>
      </c>
      <c r="C2929" t="s">
        <v>12</v>
      </c>
      <c r="D2929" t="s">
        <v>11</v>
      </c>
      <c r="E2929" t="s">
        <v>9</v>
      </c>
      <c r="F2929" t="s">
        <v>10</v>
      </c>
      <c r="G2929" t="s">
        <v>10</v>
      </c>
      <c r="H2929" s="1">
        <v>43901</v>
      </c>
      <c r="I2929" t="str">
        <f t="shared" si="91"/>
        <v>43901</v>
      </c>
      <c r="J2929" t="str">
        <f t="shared" si="92"/>
        <v>43901GitegaWheat</v>
      </c>
      <c r="K2929">
        <v>82</v>
      </c>
      <c r="L2929">
        <v>77</v>
      </c>
      <c r="M2929" t="s">
        <v>5</v>
      </c>
      <c r="N2929" t="s">
        <v>6</v>
      </c>
      <c r="O2929">
        <v>1</v>
      </c>
      <c r="P2929" s="1">
        <v>43906.476574074077</v>
      </c>
    </row>
    <row r="2930" spans="1:16" x14ac:dyDescent="0.25">
      <c r="A2930">
        <v>522285</v>
      </c>
      <c r="B2930" t="s">
        <v>0</v>
      </c>
      <c r="C2930" t="s">
        <v>27</v>
      </c>
      <c r="D2930" t="s">
        <v>11</v>
      </c>
      <c r="E2930" t="s">
        <v>13</v>
      </c>
      <c r="F2930" t="s">
        <v>13</v>
      </c>
      <c r="G2930" t="s">
        <v>28</v>
      </c>
      <c r="H2930" s="1">
        <v>43901</v>
      </c>
      <c r="I2930" t="str">
        <f t="shared" si="91"/>
        <v>43901</v>
      </c>
      <c r="J2930" t="str">
        <f t="shared" si="92"/>
        <v>43901BujumburaRed Beans</v>
      </c>
      <c r="K2930">
        <v>77</v>
      </c>
      <c r="L2930">
        <v>71</v>
      </c>
      <c r="M2930" t="s">
        <v>5</v>
      </c>
      <c r="N2930" t="s">
        <v>6</v>
      </c>
      <c r="O2930">
        <v>1</v>
      </c>
      <c r="P2930" s="1">
        <v>43906.476585648146</v>
      </c>
    </row>
    <row r="2931" spans="1:16" x14ac:dyDescent="0.25">
      <c r="A2931">
        <v>522289</v>
      </c>
      <c r="B2931" t="s">
        <v>0</v>
      </c>
      <c r="C2931" t="s">
        <v>35</v>
      </c>
      <c r="D2931" t="s">
        <v>11</v>
      </c>
      <c r="E2931" t="s">
        <v>22</v>
      </c>
      <c r="F2931" t="s">
        <v>23</v>
      </c>
      <c r="G2931" t="s">
        <v>23</v>
      </c>
      <c r="H2931" s="1">
        <v>43901</v>
      </c>
      <c r="I2931" t="str">
        <f t="shared" si="91"/>
        <v>43901</v>
      </c>
      <c r="J2931" t="str">
        <f t="shared" si="92"/>
        <v>43901NgoziRice</v>
      </c>
      <c r="K2931">
        <v>109</v>
      </c>
      <c r="L2931">
        <v>107</v>
      </c>
      <c r="M2931" t="s">
        <v>5</v>
      </c>
      <c r="N2931" t="s">
        <v>6</v>
      </c>
      <c r="O2931">
        <v>1</v>
      </c>
      <c r="P2931" s="1">
        <v>43906.476620370369</v>
      </c>
    </row>
    <row r="2932" spans="1:16" x14ac:dyDescent="0.25">
      <c r="A2932">
        <v>522290</v>
      </c>
      <c r="B2932" t="s">
        <v>0</v>
      </c>
      <c r="C2932" t="s">
        <v>35</v>
      </c>
      <c r="D2932" t="s">
        <v>11</v>
      </c>
      <c r="E2932" t="s">
        <v>13</v>
      </c>
      <c r="F2932" t="s">
        <v>13</v>
      </c>
      <c r="G2932" t="s">
        <v>14</v>
      </c>
      <c r="H2932" s="1">
        <v>43901</v>
      </c>
      <c r="I2932" t="str">
        <f t="shared" si="91"/>
        <v>43901</v>
      </c>
      <c r="J2932" t="str">
        <f t="shared" si="92"/>
        <v>43901NgoziMixed Beans</v>
      </c>
      <c r="K2932">
        <v>71</v>
      </c>
      <c r="L2932">
        <v>68</v>
      </c>
      <c r="M2932" t="s">
        <v>5</v>
      </c>
      <c r="N2932" t="s">
        <v>6</v>
      </c>
      <c r="O2932">
        <v>1</v>
      </c>
      <c r="P2932" s="1">
        <v>43906.476631944446</v>
      </c>
    </row>
    <row r="2933" spans="1:16" x14ac:dyDescent="0.25">
      <c r="A2933">
        <v>522297</v>
      </c>
      <c r="B2933" t="s">
        <v>0</v>
      </c>
      <c r="C2933" t="s">
        <v>45</v>
      </c>
      <c r="D2933" t="s">
        <v>41</v>
      </c>
      <c r="E2933" t="s">
        <v>13</v>
      </c>
      <c r="F2933" t="s">
        <v>13</v>
      </c>
      <c r="G2933" t="s">
        <v>28</v>
      </c>
      <c r="H2933" s="1">
        <v>43901</v>
      </c>
      <c r="I2933" t="str">
        <f t="shared" si="91"/>
        <v>43901</v>
      </c>
      <c r="J2933" t="str">
        <f t="shared" si="92"/>
        <v>43901IringaRed Beans</v>
      </c>
      <c r="K2933">
        <v>67</v>
      </c>
      <c r="L2933">
        <v>49</v>
      </c>
      <c r="M2933" t="s">
        <v>5</v>
      </c>
      <c r="N2933" t="s">
        <v>6</v>
      </c>
      <c r="O2933">
        <v>1</v>
      </c>
      <c r="P2933" s="1">
        <v>43906.476655092592</v>
      </c>
    </row>
    <row r="2934" spans="1:16" x14ac:dyDescent="0.25">
      <c r="A2934">
        <v>522314</v>
      </c>
      <c r="B2934" t="s">
        <v>0</v>
      </c>
      <c r="C2934" t="s">
        <v>45</v>
      </c>
      <c r="D2934" t="s">
        <v>41</v>
      </c>
      <c r="E2934" t="s">
        <v>13</v>
      </c>
      <c r="F2934" t="s">
        <v>13</v>
      </c>
      <c r="G2934" t="s">
        <v>37</v>
      </c>
      <c r="H2934" s="1">
        <v>43901</v>
      </c>
      <c r="I2934" t="str">
        <f t="shared" si="91"/>
        <v>43901</v>
      </c>
      <c r="J2934" t="str">
        <f t="shared" si="92"/>
        <v>43901IringaGreen Gram</v>
      </c>
      <c r="K2934">
        <v>124</v>
      </c>
      <c r="L2934">
        <v>107</v>
      </c>
      <c r="M2934" t="s">
        <v>5</v>
      </c>
      <c r="N2934" t="s">
        <v>6</v>
      </c>
      <c r="O2934">
        <v>1</v>
      </c>
      <c r="P2934" s="1">
        <v>43906.476736111108</v>
      </c>
    </row>
    <row r="2935" spans="1:16" x14ac:dyDescent="0.25">
      <c r="A2935">
        <v>522324</v>
      </c>
      <c r="B2935" t="s">
        <v>0</v>
      </c>
      <c r="C2935" t="s">
        <v>52</v>
      </c>
      <c r="D2935" t="s">
        <v>46</v>
      </c>
      <c r="E2935" t="s">
        <v>3</v>
      </c>
      <c r="F2935" t="s">
        <v>3</v>
      </c>
      <c r="G2935" t="s">
        <v>4</v>
      </c>
      <c r="H2935" s="1">
        <v>43901</v>
      </c>
      <c r="I2935" t="str">
        <f t="shared" si="91"/>
        <v>43901</v>
      </c>
      <c r="J2935" t="str">
        <f t="shared" si="92"/>
        <v>43901EldoretCowpeas</v>
      </c>
      <c r="K2935">
        <v>90</v>
      </c>
      <c r="L2935">
        <v>85</v>
      </c>
      <c r="M2935" t="s">
        <v>5</v>
      </c>
      <c r="N2935" t="s">
        <v>6</v>
      </c>
      <c r="O2935">
        <v>1</v>
      </c>
      <c r="P2935" s="1">
        <v>43906.476759259262</v>
      </c>
    </row>
    <row r="2936" spans="1:16" x14ac:dyDescent="0.25">
      <c r="A2936">
        <v>522327</v>
      </c>
      <c r="B2936" t="s">
        <v>0</v>
      </c>
      <c r="C2936" t="s">
        <v>19</v>
      </c>
      <c r="D2936" t="s">
        <v>11</v>
      </c>
      <c r="E2936" t="s">
        <v>13</v>
      </c>
      <c r="F2936" t="s">
        <v>13</v>
      </c>
      <c r="G2936" t="s">
        <v>26</v>
      </c>
      <c r="H2936" s="1">
        <v>43901</v>
      </c>
      <c r="I2936" t="str">
        <f t="shared" si="91"/>
        <v>43901</v>
      </c>
      <c r="J2936" t="str">
        <f t="shared" si="92"/>
        <v>43901KoberoYellow Beans</v>
      </c>
      <c r="K2936">
        <v>93</v>
      </c>
      <c r="L2936">
        <v>88</v>
      </c>
      <c r="M2936" t="s">
        <v>5</v>
      </c>
      <c r="N2936" t="s">
        <v>6</v>
      </c>
      <c r="O2936">
        <v>1</v>
      </c>
      <c r="P2936" s="1">
        <v>43906.476770833331</v>
      </c>
    </row>
    <row r="2937" spans="1:16" x14ac:dyDescent="0.25">
      <c r="A2937">
        <v>522329</v>
      </c>
      <c r="B2937" t="s">
        <v>0</v>
      </c>
      <c r="C2937" t="s">
        <v>54</v>
      </c>
      <c r="D2937" t="s">
        <v>46</v>
      </c>
      <c r="E2937" t="s">
        <v>3</v>
      </c>
      <c r="F2937" t="s">
        <v>3</v>
      </c>
      <c r="G2937" t="s">
        <v>4</v>
      </c>
      <c r="H2937" s="1">
        <v>43901</v>
      </c>
      <c r="I2937" t="str">
        <f t="shared" si="91"/>
        <v>43901</v>
      </c>
      <c r="J2937" t="str">
        <f t="shared" si="92"/>
        <v>43901NakuruCowpeas</v>
      </c>
      <c r="K2937">
        <v>86</v>
      </c>
      <c r="L2937">
        <v>83</v>
      </c>
      <c r="M2937" t="s">
        <v>5</v>
      </c>
      <c r="N2937" t="s">
        <v>6</v>
      </c>
      <c r="O2937">
        <v>1</v>
      </c>
      <c r="P2937" s="1">
        <v>43906.476770833331</v>
      </c>
    </row>
    <row r="2938" spans="1:16" x14ac:dyDescent="0.25">
      <c r="A2938">
        <v>522338</v>
      </c>
      <c r="B2938" t="s">
        <v>0</v>
      </c>
      <c r="C2938" t="s">
        <v>19</v>
      </c>
      <c r="D2938" t="s">
        <v>11</v>
      </c>
      <c r="E2938" t="s">
        <v>29</v>
      </c>
      <c r="F2938" t="s">
        <v>30</v>
      </c>
      <c r="G2938" t="s">
        <v>31</v>
      </c>
      <c r="H2938" s="1">
        <v>43901</v>
      </c>
      <c r="I2938" t="str">
        <f t="shared" si="91"/>
        <v>43901</v>
      </c>
      <c r="J2938" t="str">
        <f t="shared" si="92"/>
        <v>43901KoberoDry Maize</v>
      </c>
      <c r="K2938">
        <v>33</v>
      </c>
      <c r="L2938">
        <v>30</v>
      </c>
      <c r="M2938" t="s">
        <v>5</v>
      </c>
      <c r="N2938" t="s">
        <v>6</v>
      </c>
      <c r="O2938">
        <v>1</v>
      </c>
      <c r="P2938" s="1">
        <v>43906.476793981485</v>
      </c>
    </row>
    <row r="2939" spans="1:16" x14ac:dyDescent="0.25">
      <c r="A2939">
        <v>522352</v>
      </c>
      <c r="B2939" t="s">
        <v>0</v>
      </c>
      <c r="C2939" t="s">
        <v>45</v>
      </c>
      <c r="D2939" t="s">
        <v>41</v>
      </c>
      <c r="E2939" t="s">
        <v>3</v>
      </c>
      <c r="F2939" t="s">
        <v>3</v>
      </c>
      <c r="G2939" t="s">
        <v>15</v>
      </c>
      <c r="H2939" s="1">
        <v>43901</v>
      </c>
      <c r="I2939" t="str">
        <f t="shared" si="91"/>
        <v>43901</v>
      </c>
      <c r="J2939" t="str">
        <f t="shared" si="92"/>
        <v>43901IringaGreen Peas</v>
      </c>
      <c r="K2939">
        <v>156</v>
      </c>
      <c r="L2939">
        <v>133</v>
      </c>
      <c r="M2939" t="s">
        <v>5</v>
      </c>
      <c r="N2939" t="s">
        <v>6</v>
      </c>
      <c r="O2939">
        <v>1</v>
      </c>
      <c r="P2939" s="1">
        <v>43906.476863425924</v>
      </c>
    </row>
    <row r="2940" spans="1:16" x14ac:dyDescent="0.25">
      <c r="A2940">
        <v>522355</v>
      </c>
      <c r="B2940" t="s">
        <v>0</v>
      </c>
      <c r="C2940" t="s">
        <v>42</v>
      </c>
      <c r="D2940" t="s">
        <v>41</v>
      </c>
      <c r="E2940" t="s">
        <v>13</v>
      </c>
      <c r="F2940" t="s">
        <v>13</v>
      </c>
      <c r="G2940" t="s">
        <v>14</v>
      </c>
      <c r="H2940" s="1">
        <v>43901</v>
      </c>
      <c r="I2940" t="str">
        <f t="shared" si="91"/>
        <v>43901</v>
      </c>
      <c r="J2940" t="str">
        <f t="shared" si="92"/>
        <v>43901KigomaMixed Beans</v>
      </c>
      <c r="K2940">
        <v>89</v>
      </c>
      <c r="L2940">
        <v>80</v>
      </c>
      <c r="M2940" t="s">
        <v>5</v>
      </c>
      <c r="N2940" t="s">
        <v>6</v>
      </c>
      <c r="O2940">
        <v>1</v>
      </c>
      <c r="P2940" s="1">
        <v>43906.476875</v>
      </c>
    </row>
    <row r="2941" spans="1:16" x14ac:dyDescent="0.25">
      <c r="A2941">
        <v>522359</v>
      </c>
      <c r="B2941" t="s">
        <v>0</v>
      </c>
      <c r="C2941" t="s">
        <v>12</v>
      </c>
      <c r="D2941" t="s">
        <v>11</v>
      </c>
      <c r="E2941" t="s">
        <v>9</v>
      </c>
      <c r="F2941" t="s">
        <v>20</v>
      </c>
      <c r="G2941" t="s">
        <v>21</v>
      </c>
      <c r="H2941" s="1">
        <v>43901</v>
      </c>
      <c r="I2941" t="str">
        <f t="shared" si="91"/>
        <v>43901</v>
      </c>
      <c r="J2941" t="str">
        <f t="shared" si="92"/>
        <v>43901GitegaMillet Grain</v>
      </c>
      <c r="K2941">
        <v>71</v>
      </c>
      <c r="L2941">
        <v>66</v>
      </c>
      <c r="M2941" t="s">
        <v>5</v>
      </c>
      <c r="N2941" t="s">
        <v>6</v>
      </c>
      <c r="O2941">
        <v>1</v>
      </c>
      <c r="P2941" s="1">
        <v>43906.476886574077</v>
      </c>
    </row>
    <row r="2942" spans="1:16" x14ac:dyDescent="0.25">
      <c r="A2942">
        <v>522367</v>
      </c>
      <c r="B2942" t="s">
        <v>0</v>
      </c>
      <c r="C2942" t="s">
        <v>43</v>
      </c>
      <c r="D2942" t="s">
        <v>41</v>
      </c>
      <c r="E2942" t="s">
        <v>13</v>
      </c>
      <c r="F2942" t="s">
        <v>13</v>
      </c>
      <c r="G2942" t="s">
        <v>26</v>
      </c>
      <c r="H2942" s="1">
        <v>43901</v>
      </c>
      <c r="I2942" t="str">
        <f t="shared" si="91"/>
        <v>43901</v>
      </c>
      <c r="J2942" t="str">
        <f t="shared" si="92"/>
        <v>43901Dar es salaamYellow Beans</v>
      </c>
      <c r="K2942">
        <v>124</v>
      </c>
      <c r="L2942">
        <v>110</v>
      </c>
      <c r="M2942" t="s">
        <v>5</v>
      </c>
      <c r="N2942" t="s">
        <v>6</v>
      </c>
      <c r="O2942">
        <v>1</v>
      </c>
      <c r="P2942" s="1">
        <v>43906.476921296293</v>
      </c>
    </row>
    <row r="2943" spans="1:16" x14ac:dyDescent="0.25">
      <c r="A2943">
        <v>522377</v>
      </c>
      <c r="B2943" t="s">
        <v>0</v>
      </c>
      <c r="C2943" t="s">
        <v>42</v>
      </c>
      <c r="D2943" t="s">
        <v>41</v>
      </c>
      <c r="E2943" t="s">
        <v>3</v>
      </c>
      <c r="F2943" t="s">
        <v>3</v>
      </c>
      <c r="G2943" t="s">
        <v>4</v>
      </c>
      <c r="H2943" s="1">
        <v>43901</v>
      </c>
      <c r="I2943" t="str">
        <f t="shared" si="91"/>
        <v>43901</v>
      </c>
      <c r="J2943" t="str">
        <f t="shared" si="92"/>
        <v>43901KigomaCowpeas</v>
      </c>
      <c r="K2943">
        <v>73</v>
      </c>
      <c r="L2943">
        <v>67</v>
      </c>
      <c r="M2943" t="s">
        <v>5</v>
      </c>
      <c r="N2943" t="s">
        <v>6</v>
      </c>
      <c r="O2943">
        <v>1</v>
      </c>
      <c r="P2943" s="1">
        <v>43906.476956018516</v>
      </c>
    </row>
    <row r="2944" spans="1:16" x14ac:dyDescent="0.25">
      <c r="A2944">
        <v>522380</v>
      </c>
      <c r="B2944" t="s">
        <v>0</v>
      </c>
      <c r="C2944" t="s">
        <v>27</v>
      </c>
      <c r="D2944" t="s">
        <v>11</v>
      </c>
      <c r="E2944" t="s">
        <v>3</v>
      </c>
      <c r="F2944" t="s">
        <v>3</v>
      </c>
      <c r="G2944" t="s">
        <v>39</v>
      </c>
      <c r="H2944" s="1">
        <v>43901</v>
      </c>
      <c r="I2944" t="str">
        <f t="shared" si="91"/>
        <v>43901</v>
      </c>
      <c r="J2944" t="str">
        <f t="shared" si="92"/>
        <v>43901BujumburaDry Peas</v>
      </c>
      <c r="K2944">
        <v>175</v>
      </c>
      <c r="L2944">
        <v>170</v>
      </c>
      <c r="M2944" t="s">
        <v>5</v>
      </c>
      <c r="N2944" t="s">
        <v>6</v>
      </c>
      <c r="O2944">
        <v>1</v>
      </c>
      <c r="P2944" s="1">
        <v>43906.476967592593</v>
      </c>
    </row>
    <row r="2945" spans="1:16" x14ac:dyDescent="0.25">
      <c r="A2945">
        <v>522384</v>
      </c>
      <c r="B2945" t="s">
        <v>0</v>
      </c>
      <c r="C2945" t="s">
        <v>53</v>
      </c>
      <c r="D2945" t="s">
        <v>46</v>
      </c>
      <c r="E2945" t="s">
        <v>13</v>
      </c>
      <c r="F2945" t="s">
        <v>13</v>
      </c>
      <c r="G2945" t="s">
        <v>40</v>
      </c>
      <c r="H2945" s="1">
        <v>43901</v>
      </c>
      <c r="I2945" t="str">
        <f t="shared" si="91"/>
        <v>43901</v>
      </c>
      <c r="J2945" t="str">
        <f t="shared" si="92"/>
        <v>43901MombasaBlack Beans (Dolichos)</v>
      </c>
      <c r="K2945">
        <v>148</v>
      </c>
      <c r="L2945">
        <v>146</v>
      </c>
      <c r="M2945" t="s">
        <v>5</v>
      </c>
      <c r="N2945" t="s">
        <v>6</v>
      </c>
      <c r="O2945">
        <v>1</v>
      </c>
      <c r="P2945" s="1">
        <v>43906.476967592593</v>
      </c>
    </row>
    <row r="2946" spans="1:16" x14ac:dyDescent="0.25">
      <c r="A2946">
        <v>522390</v>
      </c>
      <c r="B2946" t="s">
        <v>0</v>
      </c>
      <c r="C2946" t="s">
        <v>48</v>
      </c>
      <c r="D2946" t="s">
        <v>46</v>
      </c>
      <c r="E2946" t="s">
        <v>13</v>
      </c>
      <c r="F2946" t="s">
        <v>13</v>
      </c>
      <c r="G2946" t="s">
        <v>37</v>
      </c>
      <c r="H2946" s="1">
        <v>43901</v>
      </c>
      <c r="I2946" t="str">
        <f t="shared" ref="I2946:I3009" si="93">LEFT(H2946,10)</f>
        <v>43901</v>
      </c>
      <c r="J2946" t="str">
        <f t="shared" si="92"/>
        <v>43901KitaleGreen Gram</v>
      </c>
      <c r="K2946">
        <v>136</v>
      </c>
      <c r="L2946">
        <v>131</v>
      </c>
      <c r="M2946" t="s">
        <v>5</v>
      </c>
      <c r="N2946" t="s">
        <v>6</v>
      </c>
      <c r="O2946">
        <v>1</v>
      </c>
      <c r="P2946" s="1">
        <v>43906.477002314816</v>
      </c>
    </row>
    <row r="2947" spans="1:16" x14ac:dyDescent="0.25">
      <c r="A2947">
        <v>522391</v>
      </c>
      <c r="B2947" t="s">
        <v>0</v>
      </c>
      <c r="C2947" t="s">
        <v>44</v>
      </c>
      <c r="D2947" t="s">
        <v>41</v>
      </c>
      <c r="E2947" t="s">
        <v>13</v>
      </c>
      <c r="F2947" t="s">
        <v>13</v>
      </c>
      <c r="G2947" t="s">
        <v>37</v>
      </c>
      <c r="H2947" s="1">
        <v>43901</v>
      </c>
      <c r="I2947" t="str">
        <f t="shared" si="93"/>
        <v>43901</v>
      </c>
      <c r="J2947" t="str">
        <f t="shared" si="92"/>
        <v>43901ArushaGreen Gram</v>
      </c>
      <c r="K2947">
        <v>120</v>
      </c>
      <c r="L2947">
        <v>111</v>
      </c>
      <c r="M2947" t="s">
        <v>5</v>
      </c>
      <c r="N2947" t="s">
        <v>6</v>
      </c>
      <c r="O2947">
        <v>1</v>
      </c>
      <c r="P2947" s="1">
        <v>43906.477013888885</v>
      </c>
    </row>
    <row r="2948" spans="1:16" x14ac:dyDescent="0.25">
      <c r="A2948">
        <v>522398</v>
      </c>
      <c r="B2948" t="s">
        <v>0</v>
      </c>
      <c r="C2948" t="s">
        <v>35</v>
      </c>
      <c r="D2948" t="s">
        <v>11</v>
      </c>
      <c r="E2948" t="s">
        <v>13</v>
      </c>
      <c r="F2948" t="s">
        <v>13</v>
      </c>
      <c r="G2948" t="s">
        <v>26</v>
      </c>
      <c r="H2948" s="1">
        <v>43901</v>
      </c>
      <c r="I2948" t="str">
        <f t="shared" si="93"/>
        <v>43901</v>
      </c>
      <c r="J2948" t="str">
        <f t="shared" si="92"/>
        <v>43901NgoziYellow Beans</v>
      </c>
      <c r="K2948">
        <v>115</v>
      </c>
      <c r="L2948">
        <v>109</v>
      </c>
      <c r="M2948" t="s">
        <v>5</v>
      </c>
      <c r="N2948" t="s">
        <v>6</v>
      </c>
      <c r="O2948">
        <v>1</v>
      </c>
      <c r="P2948" s="1">
        <v>43906.477037037039</v>
      </c>
    </row>
    <row r="2949" spans="1:16" x14ac:dyDescent="0.25">
      <c r="A2949">
        <v>522399</v>
      </c>
      <c r="B2949" t="s">
        <v>0</v>
      </c>
      <c r="C2949" t="s">
        <v>43</v>
      </c>
      <c r="D2949" t="s">
        <v>41</v>
      </c>
      <c r="E2949" t="s">
        <v>13</v>
      </c>
      <c r="F2949" t="s">
        <v>13</v>
      </c>
      <c r="G2949" t="s">
        <v>14</v>
      </c>
      <c r="H2949" s="1">
        <v>43901</v>
      </c>
      <c r="I2949" t="str">
        <f t="shared" si="93"/>
        <v>43901</v>
      </c>
      <c r="J2949" t="str">
        <f t="shared" si="92"/>
        <v>43901Dar es salaamMixed Beans</v>
      </c>
      <c r="K2949">
        <v>98</v>
      </c>
      <c r="L2949">
        <v>89</v>
      </c>
      <c r="M2949" t="s">
        <v>5</v>
      </c>
      <c r="N2949" t="s">
        <v>6</v>
      </c>
      <c r="O2949">
        <v>1</v>
      </c>
      <c r="P2949" s="1">
        <v>43906.477037037039</v>
      </c>
    </row>
    <row r="2950" spans="1:16" x14ac:dyDescent="0.25">
      <c r="A2950">
        <v>522404</v>
      </c>
      <c r="B2950" t="s">
        <v>0</v>
      </c>
      <c r="C2950" t="s">
        <v>36</v>
      </c>
      <c r="D2950" t="s">
        <v>7</v>
      </c>
      <c r="E2950" t="s">
        <v>3</v>
      </c>
      <c r="F2950" t="s">
        <v>3</v>
      </c>
      <c r="G2950" t="s">
        <v>4</v>
      </c>
      <c r="H2950" s="1">
        <v>43901</v>
      </c>
      <c r="I2950" t="str">
        <f t="shared" si="93"/>
        <v>43901</v>
      </c>
      <c r="J2950" t="str">
        <f t="shared" si="92"/>
        <v>43901KimironkoCowpeas</v>
      </c>
      <c r="K2950">
        <v>155</v>
      </c>
      <c r="L2950">
        <v>144</v>
      </c>
      <c r="M2950" t="s">
        <v>5</v>
      </c>
      <c r="N2950" t="s">
        <v>6</v>
      </c>
      <c r="O2950">
        <v>1</v>
      </c>
      <c r="P2950" s="1">
        <v>43906.477048611108</v>
      </c>
    </row>
    <row r="2951" spans="1:16" x14ac:dyDescent="0.25">
      <c r="A2951">
        <v>522427</v>
      </c>
      <c r="B2951" t="s">
        <v>0</v>
      </c>
      <c r="C2951" t="s">
        <v>54</v>
      </c>
      <c r="D2951" t="s">
        <v>46</v>
      </c>
      <c r="E2951" t="s">
        <v>9</v>
      </c>
      <c r="F2951" t="s">
        <v>17</v>
      </c>
      <c r="G2951" t="s">
        <v>18</v>
      </c>
      <c r="H2951" s="1">
        <v>43901</v>
      </c>
      <c r="I2951" t="str">
        <f t="shared" si="93"/>
        <v>43901</v>
      </c>
      <c r="J2951" t="str">
        <f t="shared" si="92"/>
        <v>43901NakuruRed Sorghum</v>
      </c>
      <c r="K2951">
        <v>38</v>
      </c>
      <c r="L2951">
        <v>30</v>
      </c>
      <c r="M2951" t="s">
        <v>5</v>
      </c>
      <c r="N2951" t="s">
        <v>6</v>
      </c>
      <c r="O2951">
        <v>1</v>
      </c>
      <c r="P2951" s="1">
        <v>43906.477152777778</v>
      </c>
    </row>
    <row r="2952" spans="1:16" x14ac:dyDescent="0.25">
      <c r="A2952">
        <v>522430</v>
      </c>
      <c r="B2952" t="s">
        <v>0</v>
      </c>
      <c r="C2952" t="s">
        <v>47</v>
      </c>
      <c r="D2952" t="s">
        <v>46</v>
      </c>
      <c r="E2952" t="s">
        <v>13</v>
      </c>
      <c r="F2952" t="s">
        <v>13</v>
      </c>
      <c r="G2952" t="s">
        <v>40</v>
      </c>
      <c r="H2952" s="1">
        <v>43901</v>
      </c>
      <c r="I2952" t="str">
        <f t="shared" si="93"/>
        <v>43901</v>
      </c>
      <c r="J2952" t="str">
        <f t="shared" si="92"/>
        <v>43901NairobiBlack Beans (Dolichos)</v>
      </c>
      <c r="K2952">
        <v>149</v>
      </c>
      <c r="L2952">
        <v>147</v>
      </c>
      <c r="M2952" t="s">
        <v>5</v>
      </c>
      <c r="N2952" t="s">
        <v>6</v>
      </c>
      <c r="O2952">
        <v>1</v>
      </c>
      <c r="P2952" s="1">
        <v>43906.477164351854</v>
      </c>
    </row>
    <row r="2953" spans="1:16" x14ac:dyDescent="0.25">
      <c r="A2953">
        <v>522435</v>
      </c>
      <c r="B2953" t="s">
        <v>0</v>
      </c>
      <c r="C2953" t="s">
        <v>16</v>
      </c>
      <c r="D2953" t="s">
        <v>7</v>
      </c>
      <c r="E2953" t="s">
        <v>9</v>
      </c>
      <c r="F2953" t="s">
        <v>20</v>
      </c>
      <c r="G2953" t="s">
        <v>21</v>
      </c>
      <c r="H2953" s="1">
        <v>43901</v>
      </c>
      <c r="I2953" t="str">
        <f t="shared" si="93"/>
        <v>43901</v>
      </c>
      <c r="J2953" t="str">
        <f t="shared" si="92"/>
        <v>43901GicumbiMillet Grain</v>
      </c>
      <c r="K2953">
        <v>72</v>
      </c>
      <c r="L2953">
        <v>66</v>
      </c>
      <c r="M2953" t="s">
        <v>5</v>
      </c>
      <c r="N2953" t="s">
        <v>6</v>
      </c>
      <c r="O2953">
        <v>1</v>
      </c>
      <c r="P2953" s="1">
        <v>43906.477187500001</v>
      </c>
    </row>
    <row r="2954" spans="1:16" x14ac:dyDescent="0.25">
      <c r="A2954">
        <v>522439</v>
      </c>
      <c r="B2954" t="s">
        <v>0</v>
      </c>
      <c r="C2954" t="s">
        <v>43</v>
      </c>
      <c r="D2954" t="s">
        <v>41</v>
      </c>
      <c r="E2954" t="s">
        <v>13</v>
      </c>
      <c r="F2954" t="s">
        <v>13</v>
      </c>
      <c r="G2954" t="s">
        <v>37</v>
      </c>
      <c r="H2954" s="1">
        <v>43901</v>
      </c>
      <c r="I2954" t="str">
        <f t="shared" si="93"/>
        <v>43901</v>
      </c>
      <c r="J2954" t="str">
        <f t="shared" si="92"/>
        <v>43901Dar es salaamGreen Gram</v>
      </c>
      <c r="K2954">
        <v>120</v>
      </c>
      <c r="L2954">
        <v>107</v>
      </c>
      <c r="M2954" t="s">
        <v>5</v>
      </c>
      <c r="N2954" t="s">
        <v>6</v>
      </c>
      <c r="O2954">
        <v>1</v>
      </c>
      <c r="P2954" s="1">
        <v>43906.477210648147</v>
      </c>
    </row>
    <row r="2955" spans="1:16" x14ac:dyDescent="0.25">
      <c r="A2955">
        <v>522440</v>
      </c>
      <c r="B2955" t="s">
        <v>0</v>
      </c>
      <c r="C2955" t="s">
        <v>47</v>
      </c>
      <c r="D2955" t="s">
        <v>46</v>
      </c>
      <c r="E2955" t="s">
        <v>9</v>
      </c>
      <c r="F2955" t="s">
        <v>17</v>
      </c>
      <c r="G2955" t="s">
        <v>18</v>
      </c>
      <c r="H2955" s="1">
        <v>43901</v>
      </c>
      <c r="I2955" t="str">
        <f t="shared" si="93"/>
        <v>43901</v>
      </c>
      <c r="J2955" t="str">
        <f t="shared" si="92"/>
        <v>43901NairobiRed Sorghum</v>
      </c>
      <c r="K2955">
        <v>64</v>
      </c>
      <c r="L2955">
        <v>58</v>
      </c>
      <c r="M2955" t="s">
        <v>5</v>
      </c>
      <c r="N2955" t="s">
        <v>6</v>
      </c>
      <c r="O2955">
        <v>1</v>
      </c>
      <c r="P2955" s="1">
        <v>43906.477210648147</v>
      </c>
    </row>
    <row r="2956" spans="1:16" x14ac:dyDescent="0.25">
      <c r="A2956">
        <v>522459</v>
      </c>
      <c r="B2956" t="s">
        <v>0</v>
      </c>
      <c r="C2956" t="s">
        <v>42</v>
      </c>
      <c r="D2956" t="s">
        <v>41</v>
      </c>
      <c r="E2956" t="s">
        <v>13</v>
      </c>
      <c r="F2956" t="s">
        <v>13</v>
      </c>
      <c r="G2956" t="s">
        <v>28</v>
      </c>
      <c r="H2956" s="1">
        <v>43901</v>
      </c>
      <c r="I2956" t="str">
        <f t="shared" si="93"/>
        <v>43901</v>
      </c>
      <c r="J2956" t="str">
        <f t="shared" si="92"/>
        <v>43901KigomaRed Beans</v>
      </c>
      <c r="K2956">
        <v>76</v>
      </c>
      <c r="L2956">
        <v>69</v>
      </c>
      <c r="M2956" t="s">
        <v>5</v>
      </c>
      <c r="N2956" t="s">
        <v>6</v>
      </c>
      <c r="O2956">
        <v>1</v>
      </c>
      <c r="P2956" s="1">
        <v>43906.477280092593</v>
      </c>
    </row>
    <row r="2957" spans="1:16" x14ac:dyDescent="0.25">
      <c r="A2957">
        <v>522466</v>
      </c>
      <c r="B2957" t="s">
        <v>0</v>
      </c>
      <c r="C2957" t="s">
        <v>53</v>
      </c>
      <c r="D2957" t="s">
        <v>46</v>
      </c>
      <c r="E2957" t="s">
        <v>3</v>
      </c>
      <c r="F2957" t="s">
        <v>3</v>
      </c>
      <c r="G2957" t="s">
        <v>4</v>
      </c>
      <c r="H2957" s="1">
        <v>43901</v>
      </c>
      <c r="I2957" t="str">
        <f t="shared" si="93"/>
        <v>43901</v>
      </c>
      <c r="J2957" t="str">
        <f t="shared" ref="J2957:J3020" si="94">I2957&amp;C2957&amp;G2957</f>
        <v>43901MombasaCowpeas</v>
      </c>
      <c r="K2957">
        <v>43</v>
      </c>
      <c r="L2957">
        <v>38</v>
      </c>
      <c r="M2957" t="s">
        <v>5</v>
      </c>
      <c r="N2957" t="s">
        <v>6</v>
      </c>
      <c r="O2957">
        <v>1</v>
      </c>
      <c r="P2957" s="1">
        <v>43906.477303240739</v>
      </c>
    </row>
    <row r="2958" spans="1:16" x14ac:dyDescent="0.25">
      <c r="A2958">
        <v>522471</v>
      </c>
      <c r="B2958" t="s">
        <v>0</v>
      </c>
      <c r="C2958" t="s">
        <v>44</v>
      </c>
      <c r="D2958" t="s">
        <v>41</v>
      </c>
      <c r="E2958" t="s">
        <v>13</v>
      </c>
      <c r="F2958" t="s">
        <v>13</v>
      </c>
      <c r="G2958" t="s">
        <v>26</v>
      </c>
      <c r="H2958" s="1">
        <v>43901</v>
      </c>
      <c r="I2958" t="str">
        <f t="shared" si="93"/>
        <v>43901</v>
      </c>
      <c r="J2958" t="str">
        <f t="shared" si="94"/>
        <v>43901ArushaYellow Beans</v>
      </c>
      <c r="K2958">
        <v>98</v>
      </c>
      <c r="L2958">
        <v>84</v>
      </c>
      <c r="M2958" t="s">
        <v>5</v>
      </c>
      <c r="N2958" t="s">
        <v>6</v>
      </c>
      <c r="O2958">
        <v>1</v>
      </c>
      <c r="P2958" s="1">
        <v>43906.477314814816</v>
      </c>
    </row>
    <row r="2959" spans="1:16" x14ac:dyDescent="0.25">
      <c r="A2959">
        <v>522476</v>
      </c>
      <c r="B2959" t="s">
        <v>0</v>
      </c>
      <c r="C2959" t="s">
        <v>12</v>
      </c>
      <c r="D2959" t="s">
        <v>11</v>
      </c>
      <c r="E2959" t="s">
        <v>13</v>
      </c>
      <c r="F2959" t="s">
        <v>13</v>
      </c>
      <c r="G2959" t="s">
        <v>28</v>
      </c>
      <c r="H2959" s="1">
        <v>43901</v>
      </c>
      <c r="I2959" t="str">
        <f t="shared" si="93"/>
        <v>43901</v>
      </c>
      <c r="J2959" t="str">
        <f t="shared" si="94"/>
        <v>43901GitegaRed Beans</v>
      </c>
      <c r="K2959">
        <v>71</v>
      </c>
      <c r="L2959">
        <v>66</v>
      </c>
      <c r="M2959" t="s">
        <v>5</v>
      </c>
      <c r="N2959" t="s">
        <v>6</v>
      </c>
      <c r="O2959">
        <v>1</v>
      </c>
      <c r="P2959" s="1">
        <v>43906.477337962962</v>
      </c>
    </row>
    <row r="2960" spans="1:16" x14ac:dyDescent="0.25">
      <c r="A2960">
        <v>522487</v>
      </c>
      <c r="B2960" t="s">
        <v>0</v>
      </c>
      <c r="C2960" t="s">
        <v>16</v>
      </c>
      <c r="D2960" t="s">
        <v>7</v>
      </c>
      <c r="E2960" t="s">
        <v>13</v>
      </c>
      <c r="F2960" t="s">
        <v>13</v>
      </c>
      <c r="G2960" t="s">
        <v>14</v>
      </c>
      <c r="H2960" s="1">
        <v>43901</v>
      </c>
      <c r="I2960" t="str">
        <f t="shared" si="93"/>
        <v>43901</v>
      </c>
      <c r="J2960" t="str">
        <f t="shared" si="94"/>
        <v>43901GicumbiMixed Beans</v>
      </c>
      <c r="K2960">
        <v>53</v>
      </c>
      <c r="L2960">
        <v>49</v>
      </c>
      <c r="M2960" t="s">
        <v>5</v>
      </c>
      <c r="N2960" t="s">
        <v>6</v>
      </c>
      <c r="O2960">
        <v>1</v>
      </c>
      <c r="P2960" s="1">
        <v>43906.477361111109</v>
      </c>
    </row>
    <row r="2961" spans="1:16" x14ac:dyDescent="0.25">
      <c r="A2961">
        <v>522504</v>
      </c>
      <c r="B2961" t="s">
        <v>0</v>
      </c>
      <c r="C2961" t="s">
        <v>27</v>
      </c>
      <c r="D2961" t="s">
        <v>11</v>
      </c>
      <c r="E2961" t="s">
        <v>13</v>
      </c>
      <c r="F2961" t="s">
        <v>13</v>
      </c>
      <c r="G2961" t="s">
        <v>26</v>
      </c>
      <c r="H2961" s="1">
        <v>43901</v>
      </c>
      <c r="I2961" t="str">
        <f t="shared" si="93"/>
        <v>43901</v>
      </c>
      <c r="J2961" t="str">
        <f t="shared" si="94"/>
        <v>43901BujumburaYellow Beans</v>
      </c>
      <c r="K2961">
        <v>109</v>
      </c>
      <c r="L2961">
        <v>104</v>
      </c>
      <c r="M2961" t="s">
        <v>5</v>
      </c>
      <c r="N2961" t="s">
        <v>6</v>
      </c>
      <c r="O2961">
        <v>1</v>
      </c>
      <c r="P2961" s="1">
        <v>43906.477442129632</v>
      </c>
    </row>
    <row r="2962" spans="1:16" x14ac:dyDescent="0.25">
      <c r="A2962">
        <v>522505</v>
      </c>
      <c r="B2962" t="s">
        <v>0</v>
      </c>
      <c r="C2962" t="s">
        <v>19</v>
      </c>
      <c r="D2962" t="s">
        <v>11</v>
      </c>
      <c r="E2962" t="s">
        <v>3</v>
      </c>
      <c r="F2962" t="s">
        <v>3</v>
      </c>
      <c r="G2962" t="s">
        <v>15</v>
      </c>
      <c r="H2962" s="1">
        <v>43901</v>
      </c>
      <c r="I2962" t="str">
        <f t="shared" si="93"/>
        <v>43901</v>
      </c>
      <c r="J2962" t="str">
        <f t="shared" si="94"/>
        <v>43901KoberoGreen Peas</v>
      </c>
      <c r="K2962">
        <v>137</v>
      </c>
      <c r="L2962">
        <v>120</v>
      </c>
      <c r="M2962" t="s">
        <v>5</v>
      </c>
      <c r="N2962" t="s">
        <v>6</v>
      </c>
      <c r="O2962">
        <v>1</v>
      </c>
      <c r="P2962" s="1">
        <v>43906.477442129632</v>
      </c>
    </row>
    <row r="2963" spans="1:16" x14ac:dyDescent="0.25">
      <c r="A2963">
        <v>522507</v>
      </c>
      <c r="B2963" t="s">
        <v>0</v>
      </c>
      <c r="C2963" t="s">
        <v>12</v>
      </c>
      <c r="D2963" t="s">
        <v>11</v>
      </c>
      <c r="E2963" t="s">
        <v>3</v>
      </c>
      <c r="F2963" t="s">
        <v>3</v>
      </c>
      <c r="G2963" t="s">
        <v>15</v>
      </c>
      <c r="H2963" s="1">
        <v>43901</v>
      </c>
      <c r="I2963" t="str">
        <f t="shared" si="93"/>
        <v>43901</v>
      </c>
      <c r="J2963" t="str">
        <f t="shared" si="94"/>
        <v>43901GitegaGreen Peas</v>
      </c>
      <c r="K2963">
        <v>142</v>
      </c>
      <c r="L2963">
        <v>137</v>
      </c>
      <c r="M2963" t="s">
        <v>5</v>
      </c>
      <c r="N2963" t="s">
        <v>6</v>
      </c>
      <c r="O2963">
        <v>1</v>
      </c>
      <c r="P2963" s="1">
        <v>43906.477453703701</v>
      </c>
    </row>
    <row r="2964" spans="1:16" x14ac:dyDescent="0.25">
      <c r="A2964">
        <v>522520</v>
      </c>
      <c r="B2964" t="s">
        <v>0</v>
      </c>
      <c r="C2964" t="s">
        <v>45</v>
      </c>
      <c r="D2964" t="s">
        <v>41</v>
      </c>
      <c r="E2964" t="s">
        <v>13</v>
      </c>
      <c r="F2964" t="s">
        <v>13</v>
      </c>
      <c r="G2964" t="s">
        <v>14</v>
      </c>
      <c r="H2964" s="1">
        <v>43901</v>
      </c>
      <c r="I2964" t="str">
        <f t="shared" si="93"/>
        <v>43901</v>
      </c>
      <c r="J2964" t="str">
        <f t="shared" si="94"/>
        <v>43901IringaMixed Beans</v>
      </c>
      <c r="K2964">
        <v>53</v>
      </c>
      <c r="L2964">
        <v>44</v>
      </c>
      <c r="M2964" t="s">
        <v>5</v>
      </c>
      <c r="N2964" t="s">
        <v>6</v>
      </c>
      <c r="O2964">
        <v>1</v>
      </c>
      <c r="P2964" s="1">
        <v>43906.477465277778</v>
      </c>
    </row>
    <row r="2965" spans="1:16" x14ac:dyDescent="0.25">
      <c r="A2965">
        <v>522521</v>
      </c>
      <c r="B2965" t="s">
        <v>0</v>
      </c>
      <c r="C2965" t="s">
        <v>8</v>
      </c>
      <c r="D2965" t="s">
        <v>7</v>
      </c>
      <c r="E2965" t="s">
        <v>13</v>
      </c>
      <c r="F2965" t="s">
        <v>13</v>
      </c>
      <c r="G2965" t="s">
        <v>26</v>
      </c>
      <c r="H2965" s="1">
        <v>43901</v>
      </c>
      <c r="I2965" t="str">
        <f t="shared" si="93"/>
        <v>43901</v>
      </c>
      <c r="J2965" t="str">
        <f t="shared" si="94"/>
        <v>43901RuhengeriYellow Beans</v>
      </c>
      <c r="K2965">
        <v>84</v>
      </c>
      <c r="L2965">
        <v>80</v>
      </c>
      <c r="M2965" t="s">
        <v>5</v>
      </c>
      <c r="N2965" t="s">
        <v>6</v>
      </c>
      <c r="O2965">
        <v>1</v>
      </c>
      <c r="P2965" s="1">
        <v>43906.477465277778</v>
      </c>
    </row>
    <row r="2966" spans="1:16" x14ac:dyDescent="0.25">
      <c r="A2966">
        <v>522528</v>
      </c>
      <c r="B2966" t="s">
        <v>0</v>
      </c>
      <c r="C2966" t="s">
        <v>44</v>
      </c>
      <c r="D2966" t="s">
        <v>41</v>
      </c>
      <c r="E2966" t="s">
        <v>9</v>
      </c>
      <c r="F2966" t="s">
        <v>10</v>
      </c>
      <c r="G2966" t="s">
        <v>10</v>
      </c>
      <c r="H2966" s="1">
        <v>43901</v>
      </c>
      <c r="I2966" t="str">
        <f t="shared" si="93"/>
        <v>43901</v>
      </c>
      <c r="J2966" t="str">
        <f t="shared" si="94"/>
        <v>43901ArushaWheat</v>
      </c>
      <c r="K2966">
        <v>62</v>
      </c>
      <c r="L2966">
        <v>58</v>
      </c>
      <c r="M2966" t="s">
        <v>5</v>
      </c>
      <c r="N2966" t="s">
        <v>6</v>
      </c>
      <c r="O2966">
        <v>1</v>
      </c>
      <c r="P2966" s="1">
        <v>43906.477511574078</v>
      </c>
    </row>
    <row r="2967" spans="1:16" x14ac:dyDescent="0.25">
      <c r="A2967">
        <v>522531</v>
      </c>
      <c r="B2967" t="s">
        <v>0</v>
      </c>
      <c r="C2967" t="s">
        <v>12</v>
      </c>
      <c r="D2967" t="s">
        <v>11</v>
      </c>
      <c r="E2967" t="s">
        <v>29</v>
      </c>
      <c r="F2967" t="s">
        <v>30</v>
      </c>
      <c r="G2967" t="s">
        <v>31</v>
      </c>
      <c r="H2967" s="1">
        <v>43901</v>
      </c>
      <c r="I2967" t="str">
        <f t="shared" si="93"/>
        <v>43901</v>
      </c>
      <c r="J2967" t="str">
        <f t="shared" si="94"/>
        <v>43901GitegaDry Maize</v>
      </c>
      <c r="K2967">
        <v>33</v>
      </c>
      <c r="L2967">
        <v>30</v>
      </c>
      <c r="M2967" t="s">
        <v>5</v>
      </c>
      <c r="N2967" t="s">
        <v>6</v>
      </c>
      <c r="O2967">
        <v>1</v>
      </c>
      <c r="P2967" s="1">
        <v>43906.477523148147</v>
      </c>
    </row>
    <row r="2968" spans="1:16" x14ac:dyDescent="0.25">
      <c r="A2968">
        <v>522539</v>
      </c>
      <c r="B2968" t="s">
        <v>0</v>
      </c>
      <c r="C2968" t="s">
        <v>8</v>
      </c>
      <c r="D2968" t="s">
        <v>7</v>
      </c>
      <c r="E2968" t="s">
        <v>13</v>
      </c>
      <c r="F2968" t="s">
        <v>13</v>
      </c>
      <c r="G2968" t="s">
        <v>28</v>
      </c>
      <c r="H2968" s="1">
        <v>43901</v>
      </c>
      <c r="I2968" t="str">
        <f t="shared" si="93"/>
        <v>43901</v>
      </c>
      <c r="J2968" t="str">
        <f t="shared" si="94"/>
        <v>43901RuhengeriRed Beans</v>
      </c>
      <c r="K2968">
        <v>83</v>
      </c>
      <c r="L2968">
        <v>77</v>
      </c>
      <c r="M2968" t="s">
        <v>5</v>
      </c>
      <c r="N2968" t="s">
        <v>6</v>
      </c>
      <c r="O2968">
        <v>1</v>
      </c>
      <c r="P2968" s="1">
        <v>43906.47755787037</v>
      </c>
    </row>
    <row r="2969" spans="1:16" x14ac:dyDescent="0.25">
      <c r="A2969">
        <v>522557</v>
      </c>
      <c r="B2969" t="s">
        <v>0</v>
      </c>
      <c r="C2969" t="s">
        <v>8</v>
      </c>
      <c r="D2969" t="s">
        <v>7</v>
      </c>
      <c r="E2969" t="s">
        <v>9</v>
      </c>
      <c r="F2969" t="s">
        <v>17</v>
      </c>
      <c r="G2969" t="s">
        <v>18</v>
      </c>
      <c r="H2969" s="1">
        <v>43901</v>
      </c>
      <c r="I2969" t="str">
        <f t="shared" si="93"/>
        <v>43901</v>
      </c>
      <c r="J2969" t="str">
        <f t="shared" si="94"/>
        <v>43901RuhengeriRed Sorghum</v>
      </c>
      <c r="K2969">
        <v>39</v>
      </c>
      <c r="L2969">
        <v>36</v>
      </c>
      <c r="M2969" t="s">
        <v>5</v>
      </c>
      <c r="N2969" t="s">
        <v>6</v>
      </c>
      <c r="O2969">
        <v>1</v>
      </c>
      <c r="P2969" s="1">
        <v>43906.477627314816</v>
      </c>
    </row>
    <row r="2970" spans="1:16" x14ac:dyDescent="0.25">
      <c r="A2970">
        <v>522564</v>
      </c>
      <c r="B2970" t="s">
        <v>0</v>
      </c>
      <c r="C2970" t="s">
        <v>36</v>
      </c>
      <c r="D2970" t="s">
        <v>7</v>
      </c>
      <c r="E2970" t="s">
        <v>9</v>
      </c>
      <c r="F2970" t="s">
        <v>10</v>
      </c>
      <c r="G2970" t="s">
        <v>10</v>
      </c>
      <c r="H2970" s="1">
        <v>43901</v>
      </c>
      <c r="I2970" t="str">
        <f t="shared" si="93"/>
        <v>43901</v>
      </c>
      <c r="J2970" t="str">
        <f t="shared" si="94"/>
        <v>43901KimironkoWheat</v>
      </c>
      <c r="K2970">
        <v>66</v>
      </c>
      <c r="L2970">
        <v>61</v>
      </c>
      <c r="M2970" t="s">
        <v>5</v>
      </c>
      <c r="N2970" t="s">
        <v>6</v>
      </c>
      <c r="O2970">
        <v>1</v>
      </c>
      <c r="P2970" s="1">
        <v>43906.477650462963</v>
      </c>
    </row>
    <row r="2971" spans="1:16" x14ac:dyDescent="0.25">
      <c r="A2971">
        <v>522566</v>
      </c>
      <c r="B2971" t="s">
        <v>0</v>
      </c>
      <c r="C2971" t="s">
        <v>35</v>
      </c>
      <c r="D2971" t="s">
        <v>11</v>
      </c>
      <c r="E2971" t="s">
        <v>29</v>
      </c>
      <c r="F2971" t="s">
        <v>30</v>
      </c>
      <c r="G2971" t="s">
        <v>31</v>
      </c>
      <c r="H2971" s="1">
        <v>43901</v>
      </c>
      <c r="I2971" t="str">
        <f t="shared" si="93"/>
        <v>43901</v>
      </c>
      <c r="J2971" t="str">
        <f t="shared" si="94"/>
        <v>43901NgoziDry Maize</v>
      </c>
      <c r="K2971">
        <v>38</v>
      </c>
      <c r="L2971">
        <v>33</v>
      </c>
      <c r="M2971" t="s">
        <v>5</v>
      </c>
      <c r="N2971" t="s">
        <v>6</v>
      </c>
      <c r="O2971">
        <v>1</v>
      </c>
      <c r="P2971" s="1">
        <v>43906.477662037039</v>
      </c>
    </row>
    <row r="2972" spans="1:16" x14ac:dyDescent="0.25">
      <c r="A2972">
        <v>522567</v>
      </c>
      <c r="B2972" t="s">
        <v>0</v>
      </c>
      <c r="C2972" t="s">
        <v>27</v>
      </c>
      <c r="D2972" t="s">
        <v>11</v>
      </c>
      <c r="E2972" t="s">
        <v>3</v>
      </c>
      <c r="F2972" t="s">
        <v>3</v>
      </c>
      <c r="G2972" t="s">
        <v>15</v>
      </c>
      <c r="H2972" s="1">
        <v>43901</v>
      </c>
      <c r="I2972" t="str">
        <f t="shared" si="93"/>
        <v>43901</v>
      </c>
      <c r="J2972" t="str">
        <f t="shared" si="94"/>
        <v>43901BujumburaGreen Peas</v>
      </c>
      <c r="K2972">
        <v>192</v>
      </c>
      <c r="L2972">
        <v>175</v>
      </c>
      <c r="M2972" t="s">
        <v>5</v>
      </c>
      <c r="N2972" t="s">
        <v>6</v>
      </c>
      <c r="O2972">
        <v>1</v>
      </c>
      <c r="P2972" s="1">
        <v>43906.477662037039</v>
      </c>
    </row>
    <row r="2973" spans="1:16" x14ac:dyDescent="0.25">
      <c r="A2973">
        <v>522572</v>
      </c>
      <c r="B2973" t="s">
        <v>0</v>
      </c>
      <c r="C2973" t="s">
        <v>8</v>
      </c>
      <c r="D2973" t="s">
        <v>7</v>
      </c>
      <c r="E2973" t="s">
        <v>13</v>
      </c>
      <c r="F2973" t="s">
        <v>13</v>
      </c>
      <c r="G2973" t="s">
        <v>14</v>
      </c>
      <c r="H2973" s="1">
        <v>43901</v>
      </c>
      <c r="I2973" t="str">
        <f t="shared" si="93"/>
        <v>43901</v>
      </c>
      <c r="J2973" t="str">
        <f t="shared" si="94"/>
        <v>43901RuhengeriMixed Beans</v>
      </c>
      <c r="K2973">
        <v>55</v>
      </c>
      <c r="L2973">
        <v>52</v>
      </c>
      <c r="M2973" t="s">
        <v>5</v>
      </c>
      <c r="N2973" t="s">
        <v>6</v>
      </c>
      <c r="O2973">
        <v>1</v>
      </c>
      <c r="P2973" s="1">
        <v>43906.477673611109</v>
      </c>
    </row>
    <row r="2974" spans="1:16" x14ac:dyDescent="0.25">
      <c r="A2974">
        <v>522573</v>
      </c>
      <c r="B2974" t="s">
        <v>0</v>
      </c>
      <c r="C2974" t="s">
        <v>16</v>
      </c>
      <c r="D2974" t="s">
        <v>7</v>
      </c>
      <c r="E2974" t="s">
        <v>22</v>
      </c>
      <c r="F2974" t="s">
        <v>23</v>
      </c>
      <c r="G2974" t="s">
        <v>24</v>
      </c>
      <c r="H2974" s="1">
        <v>43901</v>
      </c>
      <c r="I2974" t="str">
        <f t="shared" si="93"/>
        <v>43901</v>
      </c>
      <c r="J2974" t="str">
        <f t="shared" si="94"/>
        <v>43901GicumbiImported Rice</v>
      </c>
      <c r="K2974">
        <v>133</v>
      </c>
      <c r="L2974">
        <v>122</v>
      </c>
      <c r="M2974" t="s">
        <v>5</v>
      </c>
      <c r="N2974" t="s">
        <v>6</v>
      </c>
      <c r="O2974">
        <v>1</v>
      </c>
      <c r="P2974" s="1">
        <v>43906.477685185186</v>
      </c>
    </row>
    <row r="2975" spans="1:16" x14ac:dyDescent="0.25">
      <c r="A2975">
        <v>522575</v>
      </c>
      <c r="B2975" t="s">
        <v>0</v>
      </c>
      <c r="C2975" t="s">
        <v>47</v>
      </c>
      <c r="D2975" t="s">
        <v>46</v>
      </c>
      <c r="E2975" t="s">
        <v>13</v>
      </c>
      <c r="F2975" t="s">
        <v>13</v>
      </c>
      <c r="G2975" t="s">
        <v>37</v>
      </c>
      <c r="H2975" s="1">
        <v>43901</v>
      </c>
      <c r="I2975" t="str">
        <f t="shared" si="93"/>
        <v>43901</v>
      </c>
      <c r="J2975" t="str">
        <f t="shared" si="94"/>
        <v>43901NairobiGreen Gram</v>
      </c>
      <c r="K2975">
        <v>127</v>
      </c>
      <c r="L2975">
        <v>124</v>
      </c>
      <c r="M2975" t="s">
        <v>5</v>
      </c>
      <c r="N2975" t="s">
        <v>6</v>
      </c>
      <c r="O2975">
        <v>1</v>
      </c>
      <c r="P2975" s="1">
        <v>43906.477685185186</v>
      </c>
    </row>
    <row r="2976" spans="1:16" x14ac:dyDescent="0.25">
      <c r="A2976">
        <v>522580</v>
      </c>
      <c r="B2976" t="s">
        <v>0</v>
      </c>
      <c r="C2976" t="s">
        <v>12</v>
      </c>
      <c r="D2976" t="s">
        <v>11</v>
      </c>
      <c r="E2976" t="s">
        <v>22</v>
      </c>
      <c r="F2976" t="s">
        <v>23</v>
      </c>
      <c r="G2976" t="s">
        <v>24</v>
      </c>
      <c r="H2976" s="1">
        <v>43901</v>
      </c>
      <c r="I2976" t="str">
        <f t="shared" si="93"/>
        <v>43901</v>
      </c>
      <c r="J2976" t="str">
        <f t="shared" si="94"/>
        <v>43901GitegaImported Rice</v>
      </c>
      <c r="K2976">
        <v>137</v>
      </c>
      <c r="L2976">
        <v>131</v>
      </c>
      <c r="M2976" t="s">
        <v>5</v>
      </c>
      <c r="N2976" t="s">
        <v>6</v>
      </c>
      <c r="O2976">
        <v>1</v>
      </c>
      <c r="P2976" s="1">
        <v>43906.477708333332</v>
      </c>
    </row>
    <row r="2977" spans="1:16" x14ac:dyDescent="0.25">
      <c r="A2977">
        <v>522589</v>
      </c>
      <c r="B2977" t="s">
        <v>0</v>
      </c>
      <c r="C2977" t="s">
        <v>16</v>
      </c>
      <c r="D2977" t="s">
        <v>7</v>
      </c>
      <c r="E2977" t="s">
        <v>29</v>
      </c>
      <c r="F2977" t="s">
        <v>30</v>
      </c>
      <c r="G2977" t="s">
        <v>31</v>
      </c>
      <c r="H2977" s="1">
        <v>43901</v>
      </c>
      <c r="I2977" t="str">
        <f t="shared" si="93"/>
        <v>43901</v>
      </c>
      <c r="J2977" t="str">
        <f t="shared" si="94"/>
        <v>43901GicumbiDry Maize</v>
      </c>
      <c r="K2977">
        <v>28</v>
      </c>
      <c r="L2977">
        <v>25</v>
      </c>
      <c r="M2977" t="s">
        <v>5</v>
      </c>
      <c r="N2977" t="s">
        <v>6</v>
      </c>
      <c r="O2977">
        <v>1</v>
      </c>
      <c r="P2977" s="1">
        <v>43906.477743055555</v>
      </c>
    </row>
    <row r="2978" spans="1:16" x14ac:dyDescent="0.25">
      <c r="A2978">
        <v>522598</v>
      </c>
      <c r="B2978" t="s">
        <v>0</v>
      </c>
      <c r="C2978" t="s">
        <v>53</v>
      </c>
      <c r="D2978" t="s">
        <v>46</v>
      </c>
      <c r="E2978" t="s">
        <v>9</v>
      </c>
      <c r="F2978" t="s">
        <v>17</v>
      </c>
      <c r="G2978" t="s">
        <v>18</v>
      </c>
      <c r="H2978" s="1">
        <v>43901</v>
      </c>
      <c r="I2978" t="str">
        <f t="shared" si="93"/>
        <v>43901</v>
      </c>
      <c r="J2978" t="str">
        <f t="shared" si="94"/>
        <v>43901MombasaRed Sorghum</v>
      </c>
      <c r="K2978">
        <v>43</v>
      </c>
      <c r="L2978">
        <v>38</v>
      </c>
      <c r="M2978" t="s">
        <v>5</v>
      </c>
      <c r="N2978" t="s">
        <v>6</v>
      </c>
      <c r="O2978">
        <v>1</v>
      </c>
      <c r="P2978" s="1">
        <v>43906.477766203701</v>
      </c>
    </row>
    <row r="2979" spans="1:16" x14ac:dyDescent="0.25">
      <c r="A2979">
        <v>522600</v>
      </c>
      <c r="B2979" t="s">
        <v>0</v>
      </c>
      <c r="C2979" t="s">
        <v>36</v>
      </c>
      <c r="D2979" t="s">
        <v>7</v>
      </c>
      <c r="E2979" t="s">
        <v>13</v>
      </c>
      <c r="F2979" t="s">
        <v>13</v>
      </c>
      <c r="G2979" t="s">
        <v>28</v>
      </c>
      <c r="H2979" s="1">
        <v>43901</v>
      </c>
      <c r="I2979" t="str">
        <f t="shared" si="93"/>
        <v>43901</v>
      </c>
      <c r="J2979" t="str">
        <f t="shared" si="94"/>
        <v>43901KimironkoRed Beans</v>
      </c>
      <c r="K2979">
        <v>77</v>
      </c>
      <c r="L2979">
        <v>72</v>
      </c>
      <c r="M2979" t="s">
        <v>5</v>
      </c>
      <c r="N2979" t="s">
        <v>6</v>
      </c>
      <c r="O2979">
        <v>1</v>
      </c>
      <c r="P2979" s="1">
        <v>43906.477777777778</v>
      </c>
    </row>
    <row r="2980" spans="1:16" x14ac:dyDescent="0.25">
      <c r="A2980">
        <v>522616</v>
      </c>
      <c r="B2980" t="s">
        <v>0</v>
      </c>
      <c r="C2980" t="s">
        <v>36</v>
      </c>
      <c r="D2980" t="s">
        <v>7</v>
      </c>
      <c r="E2980" t="s">
        <v>13</v>
      </c>
      <c r="F2980" t="s">
        <v>13</v>
      </c>
      <c r="G2980" t="s">
        <v>14</v>
      </c>
      <c r="H2980" s="1">
        <v>43901</v>
      </c>
      <c r="I2980" t="str">
        <f t="shared" si="93"/>
        <v>43901</v>
      </c>
      <c r="J2980" t="str">
        <f t="shared" si="94"/>
        <v>43901KimironkoMixed Beans</v>
      </c>
      <c r="K2980">
        <v>59</v>
      </c>
      <c r="L2980">
        <v>53</v>
      </c>
      <c r="M2980" t="s">
        <v>5</v>
      </c>
      <c r="N2980" t="s">
        <v>6</v>
      </c>
      <c r="O2980">
        <v>1</v>
      </c>
      <c r="P2980" s="1">
        <v>43906.477847222224</v>
      </c>
    </row>
    <row r="2981" spans="1:16" x14ac:dyDescent="0.25">
      <c r="A2981">
        <v>522621</v>
      </c>
      <c r="B2981" t="s">
        <v>0</v>
      </c>
      <c r="C2981" t="s">
        <v>16</v>
      </c>
      <c r="D2981" t="s">
        <v>7</v>
      </c>
      <c r="E2981" t="s">
        <v>3</v>
      </c>
      <c r="F2981" t="s">
        <v>3</v>
      </c>
      <c r="G2981" t="s">
        <v>4</v>
      </c>
      <c r="H2981" s="1">
        <v>43901</v>
      </c>
      <c r="I2981" t="str">
        <f t="shared" si="93"/>
        <v>43901</v>
      </c>
      <c r="J2981" t="str">
        <f t="shared" si="94"/>
        <v>43901GicumbiCowpeas</v>
      </c>
      <c r="K2981">
        <v>144</v>
      </c>
      <c r="L2981">
        <v>133</v>
      </c>
      <c r="M2981" t="s">
        <v>5</v>
      </c>
      <c r="N2981" t="s">
        <v>6</v>
      </c>
      <c r="O2981">
        <v>1</v>
      </c>
      <c r="P2981" s="1">
        <v>43906.477858796294</v>
      </c>
    </row>
    <row r="2982" spans="1:16" x14ac:dyDescent="0.25">
      <c r="A2982">
        <v>522622</v>
      </c>
      <c r="B2982" t="s">
        <v>0</v>
      </c>
      <c r="C2982" t="s">
        <v>16</v>
      </c>
      <c r="D2982" t="s">
        <v>7</v>
      </c>
      <c r="E2982" t="s">
        <v>13</v>
      </c>
      <c r="F2982" t="s">
        <v>13</v>
      </c>
      <c r="G2982" t="s">
        <v>26</v>
      </c>
      <c r="H2982" s="1">
        <v>43901</v>
      </c>
      <c r="I2982" t="str">
        <f t="shared" si="93"/>
        <v>43901</v>
      </c>
      <c r="J2982" t="str">
        <f t="shared" si="94"/>
        <v>43901GicumbiYellow Beans</v>
      </c>
      <c r="K2982">
        <v>77</v>
      </c>
      <c r="L2982">
        <v>72</v>
      </c>
      <c r="M2982" t="s">
        <v>5</v>
      </c>
      <c r="N2982" t="s">
        <v>6</v>
      </c>
      <c r="O2982">
        <v>1</v>
      </c>
      <c r="P2982" s="1">
        <v>43906.477870370371</v>
      </c>
    </row>
    <row r="2983" spans="1:16" x14ac:dyDescent="0.25">
      <c r="A2983">
        <v>522633</v>
      </c>
      <c r="B2983" t="s">
        <v>0</v>
      </c>
      <c r="C2983" t="s">
        <v>42</v>
      </c>
      <c r="D2983" t="s">
        <v>41</v>
      </c>
      <c r="E2983" t="s">
        <v>13</v>
      </c>
      <c r="F2983" t="s">
        <v>13</v>
      </c>
      <c r="G2983" t="s">
        <v>37</v>
      </c>
      <c r="H2983" s="1">
        <v>43901</v>
      </c>
      <c r="I2983" t="str">
        <f t="shared" si="93"/>
        <v>43901</v>
      </c>
      <c r="J2983" t="str">
        <f t="shared" si="94"/>
        <v>43901KigomaGreen Gram</v>
      </c>
      <c r="K2983">
        <v>71</v>
      </c>
      <c r="L2983">
        <v>58</v>
      </c>
      <c r="M2983" t="s">
        <v>5</v>
      </c>
      <c r="N2983" t="s">
        <v>6</v>
      </c>
      <c r="O2983">
        <v>1</v>
      </c>
      <c r="P2983" s="1">
        <v>43906.477893518517</v>
      </c>
    </row>
    <row r="2984" spans="1:16" x14ac:dyDescent="0.25">
      <c r="A2984">
        <v>522635</v>
      </c>
      <c r="B2984" t="s">
        <v>0</v>
      </c>
      <c r="C2984" t="s">
        <v>48</v>
      </c>
      <c r="D2984" t="s">
        <v>46</v>
      </c>
      <c r="E2984" t="s">
        <v>3</v>
      </c>
      <c r="F2984" t="s">
        <v>3</v>
      </c>
      <c r="G2984" t="s">
        <v>4</v>
      </c>
      <c r="H2984" s="1">
        <v>43901</v>
      </c>
      <c r="I2984" t="str">
        <f t="shared" si="93"/>
        <v>43901</v>
      </c>
      <c r="J2984" t="str">
        <f t="shared" si="94"/>
        <v>43901KitaleCowpeas</v>
      </c>
      <c r="K2984">
        <v>90</v>
      </c>
      <c r="L2984">
        <v>88</v>
      </c>
      <c r="M2984" t="s">
        <v>5</v>
      </c>
      <c r="N2984" t="s">
        <v>6</v>
      </c>
      <c r="O2984">
        <v>1</v>
      </c>
      <c r="P2984" s="1">
        <v>43906.477905092594</v>
      </c>
    </row>
    <row r="2985" spans="1:16" x14ac:dyDescent="0.25">
      <c r="A2985">
        <v>522640</v>
      </c>
      <c r="B2985" t="s">
        <v>0</v>
      </c>
      <c r="C2985" t="s">
        <v>8</v>
      </c>
      <c r="D2985" t="s">
        <v>7</v>
      </c>
      <c r="E2985" t="s">
        <v>22</v>
      </c>
      <c r="F2985" t="s">
        <v>23</v>
      </c>
      <c r="G2985" t="s">
        <v>23</v>
      </c>
      <c r="H2985" s="1">
        <v>43901</v>
      </c>
      <c r="I2985" t="str">
        <f t="shared" si="93"/>
        <v>43901</v>
      </c>
      <c r="J2985" t="str">
        <f t="shared" si="94"/>
        <v>43901RuhengeriRice</v>
      </c>
      <c r="K2985">
        <v>94</v>
      </c>
      <c r="L2985">
        <v>88</v>
      </c>
      <c r="M2985" t="s">
        <v>5</v>
      </c>
      <c r="N2985" t="s">
        <v>6</v>
      </c>
      <c r="O2985">
        <v>1</v>
      </c>
      <c r="P2985" s="1">
        <v>43906.47792824074</v>
      </c>
    </row>
    <row r="2986" spans="1:16" x14ac:dyDescent="0.25">
      <c r="A2986">
        <v>522643</v>
      </c>
      <c r="B2986" t="s">
        <v>0</v>
      </c>
      <c r="C2986" t="s">
        <v>44</v>
      </c>
      <c r="D2986" t="s">
        <v>41</v>
      </c>
      <c r="E2986" t="s">
        <v>13</v>
      </c>
      <c r="F2986" t="s">
        <v>13</v>
      </c>
      <c r="G2986" t="s">
        <v>28</v>
      </c>
      <c r="H2986" s="1">
        <v>43901</v>
      </c>
      <c r="I2986" t="str">
        <f t="shared" si="93"/>
        <v>43901</v>
      </c>
      <c r="J2986" t="str">
        <f t="shared" si="94"/>
        <v>43901ArushaRed Beans</v>
      </c>
      <c r="K2986">
        <v>89</v>
      </c>
      <c r="L2986">
        <v>80</v>
      </c>
      <c r="M2986" t="s">
        <v>5</v>
      </c>
      <c r="N2986" t="s">
        <v>6</v>
      </c>
      <c r="O2986">
        <v>1</v>
      </c>
      <c r="P2986" s="1">
        <v>43906.477939814817</v>
      </c>
    </row>
    <row r="2987" spans="1:16" x14ac:dyDescent="0.25">
      <c r="A2987">
        <v>522648</v>
      </c>
      <c r="B2987" t="s">
        <v>0</v>
      </c>
      <c r="C2987" t="s">
        <v>8</v>
      </c>
      <c r="D2987" t="s">
        <v>7</v>
      </c>
      <c r="E2987" t="s">
        <v>3</v>
      </c>
      <c r="F2987" t="s">
        <v>3</v>
      </c>
      <c r="G2987" t="s">
        <v>15</v>
      </c>
      <c r="H2987" s="1">
        <v>43901</v>
      </c>
      <c r="I2987" t="str">
        <f t="shared" si="93"/>
        <v>43901</v>
      </c>
      <c r="J2987" t="str">
        <f t="shared" si="94"/>
        <v>43901RuhengeriGreen Peas</v>
      </c>
      <c r="K2987">
        <v>110</v>
      </c>
      <c r="L2987">
        <v>99</v>
      </c>
      <c r="M2987" t="s">
        <v>5</v>
      </c>
      <c r="N2987" t="s">
        <v>6</v>
      </c>
      <c r="O2987">
        <v>1</v>
      </c>
      <c r="P2987" s="1">
        <v>43906.477951388886</v>
      </c>
    </row>
    <row r="2988" spans="1:16" x14ac:dyDescent="0.25">
      <c r="A2988">
        <v>522649</v>
      </c>
      <c r="B2988" t="s">
        <v>0</v>
      </c>
      <c r="C2988" t="s">
        <v>48</v>
      </c>
      <c r="D2988" t="s">
        <v>46</v>
      </c>
      <c r="E2988" t="s">
        <v>13</v>
      </c>
      <c r="F2988" t="s">
        <v>13</v>
      </c>
      <c r="G2988" t="s">
        <v>40</v>
      </c>
      <c r="H2988" s="1">
        <v>43901</v>
      </c>
      <c r="I2988" t="str">
        <f t="shared" si="93"/>
        <v>43901</v>
      </c>
      <c r="J2988" t="str">
        <f t="shared" si="94"/>
        <v>43901KitaleBlack Beans (Dolichos)</v>
      </c>
      <c r="K2988">
        <v>126</v>
      </c>
      <c r="L2988">
        <v>121</v>
      </c>
      <c r="M2988" t="s">
        <v>5</v>
      </c>
      <c r="N2988" t="s">
        <v>6</v>
      </c>
      <c r="O2988">
        <v>1</v>
      </c>
      <c r="P2988" s="1">
        <v>43906.477951388886</v>
      </c>
    </row>
    <row r="2989" spans="1:16" x14ac:dyDescent="0.25">
      <c r="A2989">
        <v>522653</v>
      </c>
      <c r="B2989" t="s">
        <v>0</v>
      </c>
      <c r="C2989" t="s">
        <v>47</v>
      </c>
      <c r="D2989" t="s">
        <v>46</v>
      </c>
      <c r="E2989" t="s">
        <v>29</v>
      </c>
      <c r="F2989" t="s">
        <v>30</v>
      </c>
      <c r="G2989" t="s">
        <v>31</v>
      </c>
      <c r="H2989" s="1">
        <v>43901</v>
      </c>
      <c r="I2989" t="str">
        <f t="shared" si="93"/>
        <v>43901</v>
      </c>
      <c r="J2989" t="str">
        <f t="shared" si="94"/>
        <v>43901NairobiDry Maize</v>
      </c>
      <c r="K2989">
        <v>34</v>
      </c>
      <c r="L2989">
        <v>32</v>
      </c>
      <c r="M2989" t="s">
        <v>5</v>
      </c>
      <c r="N2989" t="s">
        <v>6</v>
      </c>
      <c r="O2989">
        <v>1</v>
      </c>
      <c r="P2989" s="1">
        <v>43906.47797453704</v>
      </c>
    </row>
    <row r="2990" spans="1:16" x14ac:dyDescent="0.25">
      <c r="A2990">
        <v>522654</v>
      </c>
      <c r="B2990" t="s">
        <v>0</v>
      </c>
      <c r="C2990" t="s">
        <v>16</v>
      </c>
      <c r="D2990" t="s">
        <v>7</v>
      </c>
      <c r="E2990" t="s">
        <v>13</v>
      </c>
      <c r="F2990" t="s">
        <v>13</v>
      </c>
      <c r="G2990" t="s">
        <v>28</v>
      </c>
      <c r="H2990" s="1">
        <v>43901</v>
      </c>
      <c r="I2990" t="str">
        <f t="shared" si="93"/>
        <v>43901</v>
      </c>
      <c r="J2990" t="str">
        <f t="shared" si="94"/>
        <v>43901GicumbiRed Beans</v>
      </c>
      <c r="K2990">
        <v>66</v>
      </c>
      <c r="L2990">
        <v>61</v>
      </c>
      <c r="M2990" t="s">
        <v>5</v>
      </c>
      <c r="N2990" t="s">
        <v>6</v>
      </c>
      <c r="O2990">
        <v>1</v>
      </c>
      <c r="P2990" s="1">
        <v>43906.47797453704</v>
      </c>
    </row>
    <row r="2991" spans="1:16" x14ac:dyDescent="0.25">
      <c r="A2991">
        <v>522663</v>
      </c>
      <c r="B2991" t="s">
        <v>0</v>
      </c>
      <c r="C2991" t="s">
        <v>36</v>
      </c>
      <c r="D2991" t="s">
        <v>7</v>
      </c>
      <c r="E2991" t="s">
        <v>13</v>
      </c>
      <c r="F2991" t="s">
        <v>13</v>
      </c>
      <c r="G2991" t="s">
        <v>40</v>
      </c>
      <c r="H2991" s="1">
        <v>43901</v>
      </c>
      <c r="I2991" t="str">
        <f t="shared" si="93"/>
        <v>43901</v>
      </c>
      <c r="J2991" t="str">
        <f t="shared" si="94"/>
        <v>43901KimironkoBlack Beans (Dolichos)</v>
      </c>
      <c r="K2991">
        <v>144</v>
      </c>
      <c r="L2991">
        <v>133</v>
      </c>
      <c r="M2991" t="s">
        <v>5</v>
      </c>
      <c r="N2991" t="s">
        <v>6</v>
      </c>
      <c r="O2991">
        <v>1</v>
      </c>
      <c r="P2991" s="1">
        <v>43906.477997685186</v>
      </c>
    </row>
    <row r="2992" spans="1:16" x14ac:dyDescent="0.25">
      <c r="A2992">
        <v>522664</v>
      </c>
      <c r="B2992" t="s">
        <v>0</v>
      </c>
      <c r="C2992" t="s">
        <v>43</v>
      </c>
      <c r="D2992" t="s">
        <v>41</v>
      </c>
      <c r="E2992" t="s">
        <v>3</v>
      </c>
      <c r="F2992" t="s">
        <v>3</v>
      </c>
      <c r="G2992" t="s">
        <v>15</v>
      </c>
      <c r="H2992" s="1">
        <v>43901</v>
      </c>
      <c r="I2992" t="str">
        <f t="shared" si="93"/>
        <v>43901</v>
      </c>
      <c r="J2992" t="str">
        <f t="shared" si="94"/>
        <v>43901Dar es salaamGreen Peas</v>
      </c>
      <c r="K2992">
        <v>58</v>
      </c>
      <c r="L2992">
        <v>53</v>
      </c>
      <c r="M2992" t="s">
        <v>5</v>
      </c>
      <c r="N2992" t="s">
        <v>6</v>
      </c>
      <c r="O2992">
        <v>1</v>
      </c>
      <c r="P2992" s="1">
        <v>43906.477997685186</v>
      </c>
    </row>
    <row r="2993" spans="1:16" x14ac:dyDescent="0.25">
      <c r="A2993">
        <v>522666</v>
      </c>
      <c r="B2993" t="s">
        <v>0</v>
      </c>
      <c r="C2993" t="s">
        <v>43</v>
      </c>
      <c r="D2993" t="s">
        <v>41</v>
      </c>
      <c r="E2993" t="s">
        <v>22</v>
      </c>
      <c r="F2993" t="s">
        <v>23</v>
      </c>
      <c r="G2993" t="s">
        <v>24</v>
      </c>
      <c r="H2993" s="1">
        <v>43901</v>
      </c>
      <c r="I2993" t="str">
        <f t="shared" si="93"/>
        <v>43901</v>
      </c>
      <c r="J2993" t="str">
        <f t="shared" si="94"/>
        <v>43901Dar es salaamImported Rice</v>
      </c>
      <c r="K2993">
        <v>116</v>
      </c>
      <c r="L2993">
        <v>98</v>
      </c>
      <c r="M2993" t="s">
        <v>5</v>
      </c>
      <c r="N2993" t="s">
        <v>6</v>
      </c>
      <c r="O2993">
        <v>1</v>
      </c>
      <c r="P2993" s="1">
        <v>43906.478009259263</v>
      </c>
    </row>
    <row r="2994" spans="1:16" x14ac:dyDescent="0.25">
      <c r="A2994">
        <v>522673</v>
      </c>
      <c r="B2994" t="s">
        <v>0</v>
      </c>
      <c r="C2994" t="s">
        <v>8</v>
      </c>
      <c r="D2994" t="s">
        <v>7</v>
      </c>
      <c r="E2994" t="s">
        <v>9</v>
      </c>
      <c r="F2994" t="s">
        <v>10</v>
      </c>
      <c r="G2994" t="s">
        <v>10</v>
      </c>
      <c r="H2994" s="1">
        <v>43901</v>
      </c>
      <c r="I2994" t="str">
        <f t="shared" si="93"/>
        <v>43901</v>
      </c>
      <c r="J2994" t="str">
        <f t="shared" si="94"/>
        <v>43901RuhengeriWheat</v>
      </c>
      <c r="K2994">
        <v>72</v>
      </c>
      <c r="L2994">
        <v>66</v>
      </c>
      <c r="M2994" t="s">
        <v>5</v>
      </c>
      <c r="N2994" t="s">
        <v>6</v>
      </c>
      <c r="O2994">
        <v>1</v>
      </c>
      <c r="P2994" s="1">
        <v>43906.478032407409</v>
      </c>
    </row>
    <row r="2995" spans="1:16" x14ac:dyDescent="0.25">
      <c r="A2995">
        <v>522678</v>
      </c>
      <c r="B2995" t="s">
        <v>0</v>
      </c>
      <c r="C2995" t="s">
        <v>45</v>
      </c>
      <c r="D2995" t="s">
        <v>41</v>
      </c>
      <c r="E2995" t="s">
        <v>3</v>
      </c>
      <c r="F2995" t="s">
        <v>3</v>
      </c>
      <c r="G2995" t="s">
        <v>4</v>
      </c>
      <c r="H2995" s="1">
        <v>43901</v>
      </c>
      <c r="I2995" t="str">
        <f t="shared" si="93"/>
        <v>43901</v>
      </c>
      <c r="J2995" t="str">
        <f t="shared" si="94"/>
        <v>43901IringaCowpeas</v>
      </c>
      <c r="K2995">
        <v>67</v>
      </c>
      <c r="L2995">
        <v>58</v>
      </c>
      <c r="M2995" t="s">
        <v>5</v>
      </c>
      <c r="N2995" t="s">
        <v>6</v>
      </c>
      <c r="O2995">
        <v>1</v>
      </c>
      <c r="P2995" s="1">
        <v>43906.478067129632</v>
      </c>
    </row>
    <row r="2996" spans="1:16" x14ac:dyDescent="0.25">
      <c r="A2996">
        <v>522680</v>
      </c>
      <c r="B2996" t="s">
        <v>0</v>
      </c>
      <c r="C2996" t="s">
        <v>16</v>
      </c>
      <c r="D2996" t="s">
        <v>7</v>
      </c>
      <c r="E2996" t="s">
        <v>9</v>
      </c>
      <c r="F2996" t="s">
        <v>17</v>
      </c>
      <c r="G2996" t="s">
        <v>18</v>
      </c>
      <c r="H2996" s="1">
        <v>43901</v>
      </c>
      <c r="I2996" t="str">
        <f t="shared" si="93"/>
        <v>43901</v>
      </c>
      <c r="J2996" t="str">
        <f t="shared" si="94"/>
        <v>43901GicumbiRed Sorghum</v>
      </c>
      <c r="K2996">
        <v>38</v>
      </c>
      <c r="L2996">
        <v>33</v>
      </c>
      <c r="M2996" t="s">
        <v>5</v>
      </c>
      <c r="N2996" t="s">
        <v>6</v>
      </c>
      <c r="O2996">
        <v>1</v>
      </c>
      <c r="P2996" s="1">
        <v>43906.478078703702</v>
      </c>
    </row>
    <row r="2997" spans="1:16" x14ac:dyDescent="0.25">
      <c r="A2997">
        <v>522683</v>
      </c>
      <c r="B2997" t="s">
        <v>0</v>
      </c>
      <c r="C2997" t="s">
        <v>45</v>
      </c>
      <c r="D2997" t="s">
        <v>41</v>
      </c>
      <c r="E2997" t="s">
        <v>13</v>
      </c>
      <c r="F2997" t="s">
        <v>13</v>
      </c>
      <c r="G2997" t="s">
        <v>26</v>
      </c>
      <c r="H2997" s="1">
        <v>43901</v>
      </c>
      <c r="I2997" t="str">
        <f t="shared" si="93"/>
        <v>43901</v>
      </c>
      <c r="J2997" t="str">
        <f t="shared" si="94"/>
        <v>43901IringaYellow Beans</v>
      </c>
      <c r="K2997">
        <v>102</v>
      </c>
      <c r="L2997">
        <v>98</v>
      </c>
      <c r="M2997" t="s">
        <v>5</v>
      </c>
      <c r="N2997" t="s">
        <v>6</v>
      </c>
      <c r="O2997">
        <v>1</v>
      </c>
      <c r="P2997" s="1">
        <v>43906.478101851855</v>
      </c>
    </row>
    <row r="2998" spans="1:16" x14ac:dyDescent="0.25">
      <c r="A2998">
        <v>522688</v>
      </c>
      <c r="B2998" t="s">
        <v>0</v>
      </c>
      <c r="C2998" t="s">
        <v>47</v>
      </c>
      <c r="D2998" t="s">
        <v>46</v>
      </c>
      <c r="E2998" t="s">
        <v>9</v>
      </c>
      <c r="F2998" t="s">
        <v>20</v>
      </c>
      <c r="G2998" t="s">
        <v>21</v>
      </c>
      <c r="H2998" s="1">
        <v>43901</v>
      </c>
      <c r="I2998" t="str">
        <f t="shared" si="93"/>
        <v>43901</v>
      </c>
      <c r="J2998" t="str">
        <f t="shared" si="94"/>
        <v>43901NairobiMillet Grain</v>
      </c>
      <c r="K2998">
        <v>90</v>
      </c>
      <c r="L2998">
        <v>86</v>
      </c>
      <c r="M2998" t="s">
        <v>5</v>
      </c>
      <c r="N2998" t="s">
        <v>6</v>
      </c>
      <c r="O2998">
        <v>1</v>
      </c>
      <c r="P2998" s="1">
        <v>43906.478101851855</v>
      </c>
    </row>
    <row r="2999" spans="1:16" x14ac:dyDescent="0.25">
      <c r="A2999">
        <v>522696</v>
      </c>
      <c r="B2999" t="s">
        <v>0</v>
      </c>
      <c r="C2999" t="s">
        <v>8</v>
      </c>
      <c r="D2999" t="s">
        <v>7</v>
      </c>
      <c r="E2999" t="s">
        <v>3</v>
      </c>
      <c r="F2999" t="s">
        <v>3</v>
      </c>
      <c r="G2999" t="s">
        <v>4</v>
      </c>
      <c r="H2999" s="1">
        <v>43901</v>
      </c>
      <c r="I2999" t="str">
        <f t="shared" si="93"/>
        <v>43901</v>
      </c>
      <c r="J2999" t="str">
        <f t="shared" si="94"/>
        <v>43901RuhengeriCowpeas</v>
      </c>
      <c r="K2999">
        <v>133</v>
      </c>
      <c r="L2999">
        <v>110</v>
      </c>
      <c r="M2999" t="s">
        <v>5</v>
      </c>
      <c r="N2999" t="s">
        <v>6</v>
      </c>
      <c r="O2999">
        <v>1</v>
      </c>
      <c r="P2999" s="1">
        <v>43906.478136574071</v>
      </c>
    </row>
    <row r="3000" spans="1:16" x14ac:dyDescent="0.25">
      <c r="A3000">
        <v>522703</v>
      </c>
      <c r="B3000" t="s">
        <v>0</v>
      </c>
      <c r="C3000" t="s">
        <v>44</v>
      </c>
      <c r="D3000" t="s">
        <v>41</v>
      </c>
      <c r="E3000" t="s">
        <v>3</v>
      </c>
      <c r="F3000" t="s">
        <v>3</v>
      </c>
      <c r="G3000" t="s">
        <v>4</v>
      </c>
      <c r="H3000" s="1">
        <v>43901</v>
      </c>
      <c r="I3000" t="str">
        <f t="shared" si="93"/>
        <v>43901</v>
      </c>
      <c r="J3000" t="str">
        <f t="shared" si="94"/>
        <v>43901ArushaCowpeas</v>
      </c>
      <c r="K3000">
        <v>89</v>
      </c>
      <c r="L3000">
        <v>80</v>
      </c>
      <c r="M3000" t="s">
        <v>5</v>
      </c>
      <c r="N3000" t="s">
        <v>6</v>
      </c>
      <c r="O3000">
        <v>1</v>
      </c>
      <c r="P3000" s="1">
        <v>43906.478171296294</v>
      </c>
    </row>
    <row r="3001" spans="1:16" x14ac:dyDescent="0.25">
      <c r="A3001">
        <v>522706</v>
      </c>
      <c r="B3001" t="s">
        <v>0</v>
      </c>
      <c r="C3001" t="s">
        <v>36</v>
      </c>
      <c r="D3001" t="s">
        <v>7</v>
      </c>
      <c r="E3001" t="s">
        <v>3</v>
      </c>
      <c r="F3001" t="s">
        <v>3</v>
      </c>
      <c r="G3001" t="s">
        <v>15</v>
      </c>
      <c r="H3001" s="1">
        <v>43901</v>
      </c>
      <c r="I3001" t="str">
        <f t="shared" si="93"/>
        <v>43901</v>
      </c>
      <c r="J3001" t="str">
        <f t="shared" si="94"/>
        <v>43901KimironkoGreen Peas</v>
      </c>
      <c r="K3001">
        <v>133</v>
      </c>
      <c r="L3001">
        <v>110</v>
      </c>
      <c r="M3001" t="s">
        <v>5</v>
      </c>
      <c r="N3001" t="s">
        <v>6</v>
      </c>
      <c r="O3001">
        <v>1</v>
      </c>
      <c r="P3001" s="1">
        <v>43906.478171296294</v>
      </c>
    </row>
    <row r="3002" spans="1:16" x14ac:dyDescent="0.25">
      <c r="A3002">
        <v>522717</v>
      </c>
      <c r="B3002" t="s">
        <v>0</v>
      </c>
      <c r="C3002" t="s">
        <v>16</v>
      </c>
      <c r="D3002" t="s">
        <v>7</v>
      </c>
      <c r="E3002" t="s">
        <v>3</v>
      </c>
      <c r="F3002" t="s">
        <v>3</v>
      </c>
      <c r="G3002" t="s">
        <v>15</v>
      </c>
      <c r="H3002" s="1">
        <v>43901</v>
      </c>
      <c r="I3002" t="str">
        <f t="shared" si="93"/>
        <v>43901</v>
      </c>
      <c r="J3002" t="str">
        <f t="shared" si="94"/>
        <v>43901GicumbiGreen Peas</v>
      </c>
      <c r="K3002">
        <v>133</v>
      </c>
      <c r="L3002">
        <v>110</v>
      </c>
      <c r="M3002" t="s">
        <v>5</v>
      </c>
      <c r="N3002" t="s">
        <v>6</v>
      </c>
      <c r="O3002">
        <v>1</v>
      </c>
      <c r="P3002" s="1">
        <v>43906.478217592594</v>
      </c>
    </row>
    <row r="3003" spans="1:16" x14ac:dyDescent="0.25">
      <c r="A3003">
        <v>522725</v>
      </c>
      <c r="B3003" t="s">
        <v>0</v>
      </c>
      <c r="C3003" t="s">
        <v>43</v>
      </c>
      <c r="D3003" t="s">
        <v>41</v>
      </c>
      <c r="E3003" t="s">
        <v>3</v>
      </c>
      <c r="F3003" t="s">
        <v>3</v>
      </c>
      <c r="G3003" t="s">
        <v>4</v>
      </c>
      <c r="H3003" s="1">
        <v>43901</v>
      </c>
      <c r="I3003" t="str">
        <f t="shared" si="93"/>
        <v>43901</v>
      </c>
      <c r="J3003" t="str">
        <f t="shared" si="94"/>
        <v>43901Dar es salaamCowpeas</v>
      </c>
      <c r="K3003">
        <v>80</v>
      </c>
      <c r="L3003">
        <v>71</v>
      </c>
      <c r="M3003" t="s">
        <v>5</v>
      </c>
      <c r="N3003" t="s">
        <v>6</v>
      </c>
      <c r="O3003">
        <v>1</v>
      </c>
      <c r="P3003" s="1">
        <v>43906.47824074074</v>
      </c>
    </row>
    <row r="3004" spans="1:16" x14ac:dyDescent="0.25">
      <c r="A3004">
        <v>522728</v>
      </c>
      <c r="B3004" t="s">
        <v>0</v>
      </c>
      <c r="C3004" t="s">
        <v>42</v>
      </c>
      <c r="D3004" t="s">
        <v>41</v>
      </c>
      <c r="E3004" t="s">
        <v>9</v>
      </c>
      <c r="F3004" t="s">
        <v>10</v>
      </c>
      <c r="G3004" t="s">
        <v>10</v>
      </c>
      <c r="H3004" s="1">
        <v>43901</v>
      </c>
      <c r="I3004" t="str">
        <f t="shared" si="93"/>
        <v>43901</v>
      </c>
      <c r="J3004" t="str">
        <f t="shared" si="94"/>
        <v>43901KigomaWheat</v>
      </c>
      <c r="K3004">
        <v>116</v>
      </c>
      <c r="L3004">
        <v>107</v>
      </c>
      <c r="M3004" t="s">
        <v>5</v>
      </c>
      <c r="N3004" t="s">
        <v>6</v>
      </c>
      <c r="O3004">
        <v>1</v>
      </c>
      <c r="P3004" s="1">
        <v>43906.478263888886</v>
      </c>
    </row>
    <row r="3005" spans="1:16" x14ac:dyDescent="0.25">
      <c r="A3005">
        <v>522730</v>
      </c>
      <c r="B3005" t="s">
        <v>0</v>
      </c>
      <c r="C3005" t="s">
        <v>43</v>
      </c>
      <c r="D3005" t="s">
        <v>41</v>
      </c>
      <c r="E3005" t="s">
        <v>22</v>
      </c>
      <c r="F3005" t="s">
        <v>23</v>
      </c>
      <c r="G3005" t="s">
        <v>23</v>
      </c>
      <c r="H3005" s="1">
        <v>43901</v>
      </c>
      <c r="I3005" t="str">
        <f t="shared" si="93"/>
        <v>43901</v>
      </c>
      <c r="J3005" t="str">
        <f t="shared" si="94"/>
        <v>43901Dar es salaamRice</v>
      </c>
      <c r="K3005">
        <v>111</v>
      </c>
      <c r="L3005">
        <v>102</v>
      </c>
      <c r="M3005" t="s">
        <v>5</v>
      </c>
      <c r="N3005" t="s">
        <v>6</v>
      </c>
      <c r="O3005">
        <v>1</v>
      </c>
      <c r="P3005" s="1">
        <v>43906.478263888886</v>
      </c>
    </row>
    <row r="3006" spans="1:16" x14ac:dyDescent="0.25">
      <c r="A3006">
        <v>522732</v>
      </c>
      <c r="B3006" t="s">
        <v>0</v>
      </c>
      <c r="C3006" t="s">
        <v>44</v>
      </c>
      <c r="D3006" t="s">
        <v>41</v>
      </c>
      <c r="E3006" t="s">
        <v>3</v>
      </c>
      <c r="F3006" t="s">
        <v>3</v>
      </c>
      <c r="G3006" t="s">
        <v>15</v>
      </c>
      <c r="H3006" s="1">
        <v>43901</v>
      </c>
      <c r="I3006" t="str">
        <f t="shared" si="93"/>
        <v>43901</v>
      </c>
      <c r="J3006" t="str">
        <f t="shared" si="94"/>
        <v>43901ArushaGreen Peas</v>
      </c>
      <c r="K3006">
        <v>80</v>
      </c>
      <c r="L3006">
        <v>71</v>
      </c>
      <c r="M3006" t="s">
        <v>5</v>
      </c>
      <c r="N3006" t="s">
        <v>6</v>
      </c>
      <c r="O3006">
        <v>1</v>
      </c>
      <c r="P3006" s="1">
        <v>43906.478275462963</v>
      </c>
    </row>
    <row r="3007" spans="1:16" x14ac:dyDescent="0.25">
      <c r="A3007">
        <v>522131</v>
      </c>
      <c r="B3007" t="s">
        <v>0</v>
      </c>
      <c r="C3007" t="s">
        <v>25</v>
      </c>
      <c r="D3007" t="s">
        <v>1</v>
      </c>
      <c r="E3007" t="s">
        <v>13</v>
      </c>
      <c r="F3007" t="s">
        <v>13</v>
      </c>
      <c r="G3007" t="s">
        <v>14</v>
      </c>
      <c r="H3007" s="1">
        <v>43900</v>
      </c>
      <c r="I3007" t="str">
        <f t="shared" si="93"/>
        <v>43900</v>
      </c>
      <c r="J3007" t="str">
        <f t="shared" si="94"/>
        <v>43900MasindiMixed Beans</v>
      </c>
      <c r="K3007">
        <v>83</v>
      </c>
      <c r="L3007">
        <v>72</v>
      </c>
      <c r="M3007" t="s">
        <v>5</v>
      </c>
      <c r="N3007" t="s">
        <v>6</v>
      </c>
      <c r="O3007">
        <v>1</v>
      </c>
      <c r="P3007" s="1">
        <v>43906.476099537038</v>
      </c>
    </row>
    <row r="3008" spans="1:16" x14ac:dyDescent="0.25">
      <c r="A3008">
        <v>522148</v>
      </c>
      <c r="B3008" t="s">
        <v>0</v>
      </c>
      <c r="C3008" t="s">
        <v>52</v>
      </c>
      <c r="D3008" t="s">
        <v>46</v>
      </c>
      <c r="E3008" t="s">
        <v>3</v>
      </c>
      <c r="F3008" t="s">
        <v>3</v>
      </c>
      <c r="G3008" t="s">
        <v>4</v>
      </c>
      <c r="H3008" s="1">
        <v>43900</v>
      </c>
      <c r="I3008" t="str">
        <f t="shared" si="93"/>
        <v>43900</v>
      </c>
      <c r="J3008" t="str">
        <f t="shared" si="94"/>
        <v>43900EldoretCowpeas</v>
      </c>
      <c r="K3008">
        <v>90</v>
      </c>
      <c r="L3008">
        <v>85</v>
      </c>
      <c r="M3008" t="s">
        <v>5</v>
      </c>
      <c r="N3008" t="s">
        <v>6</v>
      </c>
      <c r="O3008">
        <v>1</v>
      </c>
      <c r="P3008" s="1">
        <v>43906.476168981484</v>
      </c>
    </row>
    <row r="3009" spans="1:16" x14ac:dyDescent="0.25">
      <c r="A3009">
        <v>522159</v>
      </c>
      <c r="B3009" t="s">
        <v>0</v>
      </c>
      <c r="C3009" t="s">
        <v>47</v>
      </c>
      <c r="D3009" t="s">
        <v>46</v>
      </c>
      <c r="E3009" t="s">
        <v>13</v>
      </c>
      <c r="F3009" t="s">
        <v>13</v>
      </c>
      <c r="G3009" t="s">
        <v>37</v>
      </c>
      <c r="H3009" s="1">
        <v>43900</v>
      </c>
      <c r="I3009" t="str">
        <f t="shared" si="93"/>
        <v>43900</v>
      </c>
      <c r="J3009" t="str">
        <f t="shared" si="94"/>
        <v>43900NairobiGreen Gram</v>
      </c>
      <c r="K3009">
        <v>129</v>
      </c>
      <c r="L3009">
        <v>124</v>
      </c>
      <c r="M3009" t="s">
        <v>5</v>
      </c>
      <c r="N3009" t="s">
        <v>6</v>
      </c>
      <c r="O3009">
        <v>1</v>
      </c>
      <c r="P3009" s="1">
        <v>43906.476203703707</v>
      </c>
    </row>
    <row r="3010" spans="1:16" x14ac:dyDescent="0.25">
      <c r="A3010">
        <v>522162</v>
      </c>
      <c r="B3010" t="s">
        <v>0</v>
      </c>
      <c r="C3010" t="s">
        <v>47</v>
      </c>
      <c r="D3010" t="s">
        <v>46</v>
      </c>
      <c r="E3010" t="s">
        <v>3</v>
      </c>
      <c r="F3010" t="s">
        <v>3</v>
      </c>
      <c r="G3010" t="s">
        <v>4</v>
      </c>
      <c r="H3010" s="1">
        <v>43900</v>
      </c>
      <c r="I3010" t="str">
        <f t="shared" ref="I3010:I3073" si="95">LEFT(H3010,10)</f>
        <v>43900</v>
      </c>
      <c r="J3010" t="str">
        <f t="shared" si="94"/>
        <v>43900NairobiCowpeas</v>
      </c>
      <c r="K3010">
        <v>90</v>
      </c>
      <c r="L3010">
        <v>80</v>
      </c>
      <c r="M3010" t="s">
        <v>5</v>
      </c>
      <c r="N3010" t="s">
        <v>6</v>
      </c>
      <c r="O3010">
        <v>1</v>
      </c>
      <c r="P3010" s="1">
        <v>43906.476203703707</v>
      </c>
    </row>
    <row r="3011" spans="1:16" x14ac:dyDescent="0.25">
      <c r="A3011">
        <v>522187</v>
      </c>
      <c r="B3011" t="s">
        <v>0</v>
      </c>
      <c r="C3011" t="s">
        <v>25</v>
      </c>
      <c r="D3011" t="s">
        <v>1</v>
      </c>
      <c r="E3011" t="s">
        <v>13</v>
      </c>
      <c r="F3011" t="s">
        <v>13</v>
      </c>
      <c r="G3011" t="s">
        <v>37</v>
      </c>
      <c r="H3011" s="1">
        <v>43900</v>
      </c>
      <c r="I3011" t="str">
        <f t="shared" si="95"/>
        <v>43900</v>
      </c>
      <c r="J3011" t="str">
        <f t="shared" si="94"/>
        <v>43900MasindiGreen Gram</v>
      </c>
      <c r="K3011">
        <v>91</v>
      </c>
      <c r="L3011">
        <v>83</v>
      </c>
      <c r="M3011" t="s">
        <v>5</v>
      </c>
      <c r="N3011" t="s">
        <v>6</v>
      </c>
      <c r="O3011">
        <v>1</v>
      </c>
      <c r="P3011" s="1">
        <v>43906.476261574076</v>
      </c>
    </row>
    <row r="3012" spans="1:16" x14ac:dyDescent="0.25">
      <c r="A3012">
        <v>522197</v>
      </c>
      <c r="B3012" t="s">
        <v>0</v>
      </c>
      <c r="C3012" t="s">
        <v>34</v>
      </c>
      <c r="D3012" t="s">
        <v>1</v>
      </c>
      <c r="E3012" t="s">
        <v>13</v>
      </c>
      <c r="F3012" t="s">
        <v>13</v>
      </c>
      <c r="G3012" t="s">
        <v>26</v>
      </c>
      <c r="H3012" s="1">
        <v>43900</v>
      </c>
      <c r="I3012" t="str">
        <f t="shared" si="95"/>
        <v>43900</v>
      </c>
      <c r="J3012" t="str">
        <f t="shared" si="94"/>
        <v>43900LiraYellow Beans</v>
      </c>
      <c r="K3012">
        <v>105</v>
      </c>
      <c r="L3012">
        <v>97</v>
      </c>
      <c r="M3012" t="s">
        <v>5</v>
      </c>
      <c r="N3012" t="s">
        <v>6</v>
      </c>
      <c r="O3012">
        <v>1</v>
      </c>
      <c r="P3012" s="1">
        <v>43906.476284722223</v>
      </c>
    </row>
    <row r="3013" spans="1:16" x14ac:dyDescent="0.25">
      <c r="A3013">
        <v>522205</v>
      </c>
      <c r="B3013" t="s">
        <v>0</v>
      </c>
      <c r="C3013" t="s">
        <v>32</v>
      </c>
      <c r="D3013" t="s">
        <v>1</v>
      </c>
      <c r="E3013" t="s">
        <v>9</v>
      </c>
      <c r="F3013" t="s">
        <v>10</v>
      </c>
      <c r="G3013" t="s">
        <v>10</v>
      </c>
      <c r="H3013" s="1">
        <v>43900</v>
      </c>
      <c r="I3013" t="str">
        <f t="shared" si="95"/>
        <v>43900</v>
      </c>
      <c r="J3013" t="str">
        <f t="shared" si="94"/>
        <v>43900KapchorwaWheat</v>
      </c>
      <c r="K3013">
        <v>42</v>
      </c>
      <c r="L3013">
        <v>30</v>
      </c>
      <c r="M3013" t="s">
        <v>5</v>
      </c>
      <c r="N3013" t="s">
        <v>6</v>
      </c>
      <c r="O3013">
        <v>1</v>
      </c>
      <c r="P3013" s="1">
        <v>43906.476307870369</v>
      </c>
    </row>
    <row r="3014" spans="1:16" x14ac:dyDescent="0.25">
      <c r="A3014">
        <v>522220</v>
      </c>
      <c r="B3014" t="s">
        <v>0</v>
      </c>
      <c r="C3014" t="s">
        <v>53</v>
      </c>
      <c r="D3014" t="s">
        <v>46</v>
      </c>
      <c r="E3014" t="s">
        <v>49</v>
      </c>
      <c r="F3014" t="s">
        <v>50</v>
      </c>
      <c r="G3014" t="s">
        <v>51</v>
      </c>
      <c r="H3014" s="1">
        <v>43900</v>
      </c>
      <c r="I3014" t="str">
        <f t="shared" si="95"/>
        <v>43900</v>
      </c>
      <c r="J3014" t="str">
        <f t="shared" si="94"/>
        <v>43900MombasaGround Nuts</v>
      </c>
      <c r="K3014">
        <v>139</v>
      </c>
      <c r="L3014">
        <v>137</v>
      </c>
      <c r="M3014" t="s">
        <v>5</v>
      </c>
      <c r="N3014" t="s">
        <v>6</v>
      </c>
      <c r="O3014">
        <v>1</v>
      </c>
      <c r="P3014" s="1">
        <v>43906.476342592592</v>
      </c>
    </row>
    <row r="3015" spans="1:16" x14ac:dyDescent="0.25">
      <c r="A3015">
        <v>522222</v>
      </c>
      <c r="B3015" t="s">
        <v>0</v>
      </c>
      <c r="C3015" t="s">
        <v>33</v>
      </c>
      <c r="D3015" t="s">
        <v>1</v>
      </c>
      <c r="E3015" t="s">
        <v>13</v>
      </c>
      <c r="F3015" t="s">
        <v>13</v>
      </c>
      <c r="G3015" t="s">
        <v>26</v>
      </c>
      <c r="H3015" s="1">
        <v>43900</v>
      </c>
      <c r="I3015" t="str">
        <f t="shared" si="95"/>
        <v>43900</v>
      </c>
      <c r="J3015" t="str">
        <f t="shared" si="94"/>
        <v>43900KabaleYellow Beans</v>
      </c>
      <c r="K3015">
        <v>105</v>
      </c>
      <c r="L3015">
        <v>97</v>
      </c>
      <c r="M3015" t="s">
        <v>5</v>
      </c>
      <c r="N3015" t="s">
        <v>6</v>
      </c>
      <c r="O3015">
        <v>1</v>
      </c>
      <c r="P3015" s="1">
        <v>43906.476354166669</v>
      </c>
    </row>
    <row r="3016" spans="1:16" x14ac:dyDescent="0.25">
      <c r="A3016">
        <v>522223</v>
      </c>
      <c r="B3016" t="s">
        <v>0</v>
      </c>
      <c r="C3016" t="s">
        <v>54</v>
      </c>
      <c r="D3016" t="s">
        <v>46</v>
      </c>
      <c r="E3016" t="s">
        <v>49</v>
      </c>
      <c r="F3016" t="s">
        <v>50</v>
      </c>
      <c r="G3016" t="s">
        <v>51</v>
      </c>
      <c r="H3016" s="1">
        <v>43900</v>
      </c>
      <c r="I3016" t="str">
        <f t="shared" si="95"/>
        <v>43900</v>
      </c>
      <c r="J3016" t="str">
        <f t="shared" si="94"/>
        <v>43900NakuruGround Nuts</v>
      </c>
      <c r="K3016">
        <v>141</v>
      </c>
      <c r="L3016">
        <v>137</v>
      </c>
      <c r="M3016" t="s">
        <v>5</v>
      </c>
      <c r="N3016" t="s">
        <v>6</v>
      </c>
      <c r="O3016">
        <v>1</v>
      </c>
      <c r="P3016" s="1">
        <v>43906.476354166669</v>
      </c>
    </row>
    <row r="3017" spans="1:16" x14ac:dyDescent="0.25">
      <c r="A3017">
        <v>522226</v>
      </c>
      <c r="B3017" t="s">
        <v>0</v>
      </c>
      <c r="C3017" t="s">
        <v>33</v>
      </c>
      <c r="D3017" t="s">
        <v>1</v>
      </c>
      <c r="E3017" t="s">
        <v>22</v>
      </c>
      <c r="F3017" t="s">
        <v>23</v>
      </c>
      <c r="G3017" t="s">
        <v>23</v>
      </c>
      <c r="H3017" s="1">
        <v>43900</v>
      </c>
      <c r="I3017" t="str">
        <f t="shared" si="95"/>
        <v>43900</v>
      </c>
      <c r="J3017" t="str">
        <f t="shared" si="94"/>
        <v>43900KabaleRice</v>
      </c>
      <c r="K3017">
        <v>111</v>
      </c>
      <c r="L3017">
        <v>97</v>
      </c>
      <c r="M3017" t="s">
        <v>5</v>
      </c>
      <c r="N3017" t="s">
        <v>6</v>
      </c>
      <c r="O3017">
        <v>1</v>
      </c>
      <c r="P3017" s="1">
        <v>43906.476354166669</v>
      </c>
    </row>
    <row r="3018" spans="1:16" x14ac:dyDescent="0.25">
      <c r="A3018">
        <v>522253</v>
      </c>
      <c r="B3018" t="s">
        <v>0</v>
      </c>
      <c r="C3018" t="s">
        <v>2</v>
      </c>
      <c r="D3018" t="s">
        <v>1</v>
      </c>
      <c r="E3018" t="s">
        <v>22</v>
      </c>
      <c r="F3018" t="s">
        <v>23</v>
      </c>
      <c r="G3018" t="s">
        <v>23</v>
      </c>
      <c r="H3018" s="1">
        <v>43900</v>
      </c>
      <c r="I3018" t="str">
        <f t="shared" si="95"/>
        <v>43900</v>
      </c>
      <c r="J3018" t="str">
        <f t="shared" si="94"/>
        <v>43900KampalaRice</v>
      </c>
      <c r="K3018">
        <v>97</v>
      </c>
      <c r="L3018">
        <v>91</v>
      </c>
      <c r="M3018" t="s">
        <v>5</v>
      </c>
      <c r="N3018" t="s">
        <v>6</v>
      </c>
      <c r="O3018">
        <v>1</v>
      </c>
      <c r="P3018" s="1">
        <v>43906.476435185185</v>
      </c>
    </row>
    <row r="3019" spans="1:16" x14ac:dyDescent="0.25">
      <c r="A3019">
        <v>522254</v>
      </c>
      <c r="B3019" t="s">
        <v>0</v>
      </c>
      <c r="C3019" t="s">
        <v>25</v>
      </c>
      <c r="D3019" t="s">
        <v>1</v>
      </c>
      <c r="E3019" t="s">
        <v>22</v>
      </c>
      <c r="F3019" t="s">
        <v>23</v>
      </c>
      <c r="G3019" t="s">
        <v>23</v>
      </c>
      <c r="H3019" s="1">
        <v>43900</v>
      </c>
      <c r="I3019" t="str">
        <f t="shared" si="95"/>
        <v>43900</v>
      </c>
      <c r="J3019" t="str">
        <f t="shared" si="94"/>
        <v>43900MasindiRice</v>
      </c>
      <c r="K3019">
        <v>105</v>
      </c>
      <c r="L3019">
        <v>97</v>
      </c>
      <c r="M3019" t="s">
        <v>5</v>
      </c>
      <c r="N3019" t="s">
        <v>6</v>
      </c>
      <c r="O3019">
        <v>1</v>
      </c>
      <c r="P3019" s="1">
        <v>43906.476435185185</v>
      </c>
    </row>
    <row r="3020" spans="1:16" x14ac:dyDescent="0.25">
      <c r="A3020">
        <v>522275</v>
      </c>
      <c r="B3020" t="s">
        <v>0</v>
      </c>
      <c r="C3020" t="s">
        <v>54</v>
      </c>
      <c r="D3020" t="s">
        <v>46</v>
      </c>
      <c r="E3020" t="s">
        <v>13</v>
      </c>
      <c r="F3020" t="s">
        <v>13</v>
      </c>
      <c r="G3020" t="s">
        <v>40</v>
      </c>
      <c r="H3020" s="1">
        <v>43900</v>
      </c>
      <c r="I3020" t="str">
        <f t="shared" si="95"/>
        <v>43900</v>
      </c>
      <c r="J3020" t="str">
        <f t="shared" si="94"/>
        <v>43900NakuruBlack Beans (Dolichos)</v>
      </c>
      <c r="K3020">
        <v>159</v>
      </c>
      <c r="L3020">
        <v>156</v>
      </c>
      <c r="M3020" t="s">
        <v>5</v>
      </c>
      <c r="N3020" t="s">
        <v>6</v>
      </c>
      <c r="O3020">
        <v>1</v>
      </c>
      <c r="P3020" s="1">
        <v>43906.476527777777</v>
      </c>
    </row>
    <row r="3021" spans="1:16" x14ac:dyDescent="0.25">
      <c r="A3021">
        <v>522280</v>
      </c>
      <c r="B3021" t="s">
        <v>0</v>
      </c>
      <c r="C3021" t="s">
        <v>32</v>
      </c>
      <c r="D3021" t="s">
        <v>1</v>
      </c>
      <c r="E3021" t="s">
        <v>13</v>
      </c>
      <c r="F3021" t="s">
        <v>13</v>
      </c>
      <c r="G3021" t="s">
        <v>26</v>
      </c>
      <c r="H3021" s="1">
        <v>43900</v>
      </c>
      <c r="I3021" t="str">
        <f t="shared" si="95"/>
        <v>43900</v>
      </c>
      <c r="J3021" t="str">
        <f t="shared" ref="J3021:J3084" si="96">I3021&amp;C3021&amp;G3021</f>
        <v>43900KapchorwaYellow Beans</v>
      </c>
      <c r="K3021">
        <v>105</v>
      </c>
      <c r="L3021">
        <v>100</v>
      </c>
      <c r="M3021" t="s">
        <v>5</v>
      </c>
      <c r="N3021" t="s">
        <v>6</v>
      </c>
      <c r="O3021">
        <v>1</v>
      </c>
      <c r="P3021" s="1">
        <v>43906.476550925923</v>
      </c>
    </row>
    <row r="3022" spans="1:16" x14ac:dyDescent="0.25">
      <c r="A3022">
        <v>522286</v>
      </c>
      <c r="B3022" t="s">
        <v>0</v>
      </c>
      <c r="C3022" t="s">
        <v>34</v>
      </c>
      <c r="D3022" t="s">
        <v>1</v>
      </c>
      <c r="E3022" t="s">
        <v>13</v>
      </c>
      <c r="F3022" t="s">
        <v>13</v>
      </c>
      <c r="G3022" t="s">
        <v>40</v>
      </c>
      <c r="H3022" s="1">
        <v>43900</v>
      </c>
      <c r="I3022" t="str">
        <f t="shared" si="95"/>
        <v>43900</v>
      </c>
      <c r="J3022" t="str">
        <f t="shared" si="96"/>
        <v>43900LiraBlack Beans (Dolichos)</v>
      </c>
      <c r="K3022">
        <v>77</v>
      </c>
      <c r="L3022">
        <v>72</v>
      </c>
      <c r="M3022" t="s">
        <v>5</v>
      </c>
      <c r="N3022" t="s">
        <v>6</v>
      </c>
      <c r="O3022">
        <v>1</v>
      </c>
      <c r="P3022" s="1">
        <v>43906.4766087963</v>
      </c>
    </row>
    <row r="3023" spans="1:16" x14ac:dyDescent="0.25">
      <c r="A3023">
        <v>522292</v>
      </c>
      <c r="B3023" t="s">
        <v>0</v>
      </c>
      <c r="C3023" t="s">
        <v>2</v>
      </c>
      <c r="D3023" t="s">
        <v>1</v>
      </c>
      <c r="E3023" t="s">
        <v>13</v>
      </c>
      <c r="F3023" t="s">
        <v>13</v>
      </c>
      <c r="G3023" t="s">
        <v>40</v>
      </c>
      <c r="H3023" s="1">
        <v>43900</v>
      </c>
      <c r="I3023" t="str">
        <f t="shared" si="95"/>
        <v>43900</v>
      </c>
      <c r="J3023" t="str">
        <f t="shared" si="96"/>
        <v>43900KampalaBlack Beans (Dolichos)</v>
      </c>
      <c r="K3023">
        <v>89</v>
      </c>
      <c r="L3023">
        <v>83</v>
      </c>
      <c r="M3023" t="s">
        <v>5</v>
      </c>
      <c r="N3023" t="s">
        <v>6</v>
      </c>
      <c r="O3023">
        <v>1</v>
      </c>
      <c r="P3023" s="1">
        <v>43906.476631944446</v>
      </c>
    </row>
    <row r="3024" spans="1:16" x14ac:dyDescent="0.25">
      <c r="A3024">
        <v>522298</v>
      </c>
      <c r="B3024" t="s">
        <v>0</v>
      </c>
      <c r="C3024" t="s">
        <v>54</v>
      </c>
      <c r="D3024" t="s">
        <v>46</v>
      </c>
      <c r="E3024" t="s">
        <v>3</v>
      </c>
      <c r="F3024" t="s">
        <v>3</v>
      </c>
      <c r="G3024" t="s">
        <v>15</v>
      </c>
      <c r="H3024" s="1">
        <v>43900</v>
      </c>
      <c r="I3024" t="str">
        <f t="shared" si="95"/>
        <v>43900</v>
      </c>
      <c r="J3024" t="str">
        <f t="shared" si="96"/>
        <v>43900NakuruGreen Peas</v>
      </c>
      <c r="K3024">
        <v>56</v>
      </c>
      <c r="L3024">
        <v>49</v>
      </c>
      <c r="M3024" t="s">
        <v>5</v>
      </c>
      <c r="N3024" t="s">
        <v>6</v>
      </c>
      <c r="O3024">
        <v>1</v>
      </c>
      <c r="P3024" s="1">
        <v>43906.476666666669</v>
      </c>
    </row>
    <row r="3025" spans="1:16" x14ac:dyDescent="0.25">
      <c r="A3025">
        <v>522334</v>
      </c>
      <c r="B3025" t="s">
        <v>0</v>
      </c>
      <c r="C3025" t="s">
        <v>32</v>
      </c>
      <c r="D3025" t="s">
        <v>1</v>
      </c>
      <c r="E3025" t="s">
        <v>13</v>
      </c>
      <c r="F3025" t="s">
        <v>13</v>
      </c>
      <c r="G3025" t="s">
        <v>14</v>
      </c>
      <c r="H3025" s="1">
        <v>43900</v>
      </c>
      <c r="I3025" t="str">
        <f t="shared" si="95"/>
        <v>43900</v>
      </c>
      <c r="J3025" t="str">
        <f t="shared" si="96"/>
        <v>43900KapchorwaMixed Beans</v>
      </c>
      <c r="K3025">
        <v>83</v>
      </c>
      <c r="L3025">
        <v>77</v>
      </c>
      <c r="M3025" t="s">
        <v>5</v>
      </c>
      <c r="N3025" t="s">
        <v>6</v>
      </c>
      <c r="O3025">
        <v>1</v>
      </c>
      <c r="P3025" s="1">
        <v>43906.476782407408</v>
      </c>
    </row>
    <row r="3026" spans="1:16" x14ac:dyDescent="0.25">
      <c r="A3026">
        <v>522345</v>
      </c>
      <c r="B3026" t="s">
        <v>0</v>
      </c>
      <c r="C3026" t="s">
        <v>34</v>
      </c>
      <c r="D3026" t="s">
        <v>1</v>
      </c>
      <c r="E3026" t="s">
        <v>3</v>
      </c>
      <c r="F3026" t="s">
        <v>3</v>
      </c>
      <c r="G3026" t="s">
        <v>4</v>
      </c>
      <c r="H3026" s="1">
        <v>43900</v>
      </c>
      <c r="I3026" t="str">
        <f t="shared" si="95"/>
        <v>43900</v>
      </c>
      <c r="J3026" t="str">
        <f t="shared" si="96"/>
        <v>43900LiraCowpeas</v>
      </c>
      <c r="K3026">
        <v>111</v>
      </c>
      <c r="L3026">
        <v>89</v>
      </c>
      <c r="M3026" t="s">
        <v>5</v>
      </c>
      <c r="N3026" t="s">
        <v>6</v>
      </c>
      <c r="O3026">
        <v>1</v>
      </c>
      <c r="P3026" s="1">
        <v>43906.476817129631</v>
      </c>
    </row>
    <row r="3027" spans="1:16" x14ac:dyDescent="0.25">
      <c r="A3027">
        <v>522348</v>
      </c>
      <c r="B3027" t="s">
        <v>0</v>
      </c>
      <c r="C3027" t="s">
        <v>53</v>
      </c>
      <c r="D3027" t="s">
        <v>46</v>
      </c>
      <c r="E3027" t="s">
        <v>3</v>
      </c>
      <c r="F3027" t="s">
        <v>3</v>
      </c>
      <c r="G3027" t="s">
        <v>4</v>
      </c>
      <c r="H3027" s="1">
        <v>43900</v>
      </c>
      <c r="I3027" t="str">
        <f t="shared" si="95"/>
        <v>43900</v>
      </c>
      <c r="J3027" t="str">
        <f t="shared" si="96"/>
        <v>43900MombasaCowpeas</v>
      </c>
      <c r="K3027">
        <v>42</v>
      </c>
      <c r="L3027">
        <v>38</v>
      </c>
      <c r="M3027" t="s">
        <v>5</v>
      </c>
      <c r="N3027" t="s">
        <v>6</v>
      </c>
      <c r="O3027">
        <v>1</v>
      </c>
      <c r="P3027" s="1">
        <v>43906.476817129631</v>
      </c>
    </row>
    <row r="3028" spans="1:16" x14ac:dyDescent="0.25">
      <c r="A3028">
        <v>522354</v>
      </c>
      <c r="B3028" t="s">
        <v>0</v>
      </c>
      <c r="C3028" t="s">
        <v>2</v>
      </c>
      <c r="D3028" t="s">
        <v>1</v>
      </c>
      <c r="E3028" t="s">
        <v>22</v>
      </c>
      <c r="F3028" t="s">
        <v>23</v>
      </c>
      <c r="G3028" t="s">
        <v>24</v>
      </c>
      <c r="H3028" s="1">
        <v>43900</v>
      </c>
      <c r="I3028" t="str">
        <f t="shared" si="95"/>
        <v>43900</v>
      </c>
      <c r="J3028" t="str">
        <f t="shared" si="96"/>
        <v>43900KampalaImported Rice</v>
      </c>
      <c r="K3028">
        <v>105</v>
      </c>
      <c r="L3028">
        <v>97</v>
      </c>
      <c r="M3028" t="s">
        <v>5</v>
      </c>
      <c r="N3028" t="s">
        <v>6</v>
      </c>
      <c r="O3028">
        <v>1</v>
      </c>
      <c r="P3028" s="1">
        <v>43906.476875</v>
      </c>
    </row>
    <row r="3029" spans="1:16" x14ac:dyDescent="0.25">
      <c r="A3029">
        <v>522363</v>
      </c>
      <c r="B3029" t="s">
        <v>0</v>
      </c>
      <c r="C3029" t="s">
        <v>25</v>
      </c>
      <c r="D3029" t="s">
        <v>1</v>
      </c>
      <c r="E3029" t="s">
        <v>13</v>
      </c>
      <c r="F3029" t="s">
        <v>13</v>
      </c>
      <c r="G3029" t="s">
        <v>28</v>
      </c>
      <c r="H3029" s="1">
        <v>43900</v>
      </c>
      <c r="I3029" t="str">
        <f t="shared" si="95"/>
        <v>43900</v>
      </c>
      <c r="J3029" t="str">
        <f t="shared" si="96"/>
        <v>43900MasindiRed Beans</v>
      </c>
      <c r="K3029">
        <v>83</v>
      </c>
      <c r="L3029">
        <v>77</v>
      </c>
      <c r="M3029" t="s">
        <v>5</v>
      </c>
      <c r="N3029" t="s">
        <v>6</v>
      </c>
      <c r="O3029">
        <v>1</v>
      </c>
      <c r="P3029" s="1">
        <v>43906.476898148147</v>
      </c>
    </row>
    <row r="3030" spans="1:16" x14ac:dyDescent="0.25">
      <c r="A3030">
        <v>522397</v>
      </c>
      <c r="B3030" t="s">
        <v>0</v>
      </c>
      <c r="C3030" t="s">
        <v>34</v>
      </c>
      <c r="D3030" t="s">
        <v>1</v>
      </c>
      <c r="E3030" t="s">
        <v>22</v>
      </c>
      <c r="F3030" t="s">
        <v>23</v>
      </c>
      <c r="G3030" t="s">
        <v>23</v>
      </c>
      <c r="H3030" s="1">
        <v>43900</v>
      </c>
      <c r="I3030" t="str">
        <f t="shared" si="95"/>
        <v>43900</v>
      </c>
      <c r="J3030" t="str">
        <f t="shared" si="96"/>
        <v>43900LiraRice</v>
      </c>
      <c r="K3030">
        <v>97</v>
      </c>
      <c r="L3030">
        <v>89</v>
      </c>
      <c r="M3030" t="s">
        <v>5</v>
      </c>
      <c r="N3030" t="s">
        <v>6</v>
      </c>
      <c r="O3030">
        <v>1</v>
      </c>
      <c r="P3030" s="1">
        <v>43906.477025462962</v>
      </c>
    </row>
    <row r="3031" spans="1:16" x14ac:dyDescent="0.25">
      <c r="A3031">
        <v>522418</v>
      </c>
      <c r="B3031" t="s">
        <v>0</v>
      </c>
      <c r="C3031" t="s">
        <v>2</v>
      </c>
      <c r="D3031" t="s">
        <v>1</v>
      </c>
      <c r="E3031" t="s">
        <v>13</v>
      </c>
      <c r="F3031" t="s">
        <v>13</v>
      </c>
      <c r="G3031" t="s">
        <v>28</v>
      </c>
      <c r="H3031" s="1">
        <v>43900</v>
      </c>
      <c r="I3031" t="str">
        <f t="shared" si="95"/>
        <v>43900</v>
      </c>
      <c r="J3031" t="str">
        <f t="shared" si="96"/>
        <v>43900KampalaRed Beans</v>
      </c>
      <c r="K3031">
        <v>105</v>
      </c>
      <c r="L3031">
        <v>100</v>
      </c>
      <c r="M3031" t="s">
        <v>5</v>
      </c>
      <c r="N3031" t="s">
        <v>6</v>
      </c>
      <c r="O3031">
        <v>1</v>
      </c>
      <c r="P3031" s="1">
        <v>43906.477129629631</v>
      </c>
    </row>
    <row r="3032" spans="1:16" x14ac:dyDescent="0.25">
      <c r="A3032">
        <v>522433</v>
      </c>
      <c r="B3032" t="s">
        <v>0</v>
      </c>
      <c r="C3032" t="s">
        <v>38</v>
      </c>
      <c r="D3032" t="s">
        <v>1</v>
      </c>
      <c r="E3032" t="s">
        <v>13</v>
      </c>
      <c r="F3032" t="s">
        <v>13</v>
      </c>
      <c r="G3032" t="s">
        <v>37</v>
      </c>
      <c r="H3032" s="1">
        <v>43900</v>
      </c>
      <c r="I3032" t="str">
        <f t="shared" si="95"/>
        <v>43900</v>
      </c>
      <c r="J3032" t="str">
        <f t="shared" si="96"/>
        <v>43900GuluGreen Gram</v>
      </c>
      <c r="K3032">
        <v>83</v>
      </c>
      <c r="L3032">
        <v>77</v>
      </c>
      <c r="M3032" t="s">
        <v>5</v>
      </c>
      <c r="N3032" t="s">
        <v>6</v>
      </c>
      <c r="O3032">
        <v>1</v>
      </c>
      <c r="P3032" s="1">
        <v>43906.477175925924</v>
      </c>
    </row>
    <row r="3033" spans="1:16" x14ac:dyDescent="0.25">
      <c r="A3033">
        <v>522446</v>
      </c>
      <c r="B3033" t="s">
        <v>0</v>
      </c>
      <c r="C3033" t="s">
        <v>52</v>
      </c>
      <c r="D3033" t="s">
        <v>46</v>
      </c>
      <c r="E3033" t="s">
        <v>13</v>
      </c>
      <c r="F3033" t="s">
        <v>13</v>
      </c>
      <c r="G3033" t="s">
        <v>37</v>
      </c>
      <c r="H3033" s="1">
        <v>43900</v>
      </c>
      <c r="I3033" t="str">
        <f t="shared" si="95"/>
        <v>43900</v>
      </c>
      <c r="J3033" t="str">
        <f t="shared" si="96"/>
        <v>43900EldoretGreen Gram</v>
      </c>
      <c r="K3033">
        <v>148</v>
      </c>
      <c r="L3033">
        <v>141</v>
      </c>
      <c r="M3033" t="s">
        <v>5</v>
      </c>
      <c r="N3033" t="s">
        <v>6</v>
      </c>
      <c r="O3033">
        <v>1</v>
      </c>
      <c r="P3033" s="1">
        <v>43906.477222222224</v>
      </c>
    </row>
    <row r="3034" spans="1:16" x14ac:dyDescent="0.25">
      <c r="A3034">
        <v>522462</v>
      </c>
      <c r="B3034" t="s">
        <v>0</v>
      </c>
      <c r="C3034" t="s">
        <v>34</v>
      </c>
      <c r="D3034" t="s">
        <v>1</v>
      </c>
      <c r="E3034" t="s">
        <v>13</v>
      </c>
      <c r="F3034" t="s">
        <v>13</v>
      </c>
      <c r="G3034" t="s">
        <v>28</v>
      </c>
      <c r="H3034" s="1">
        <v>43900</v>
      </c>
      <c r="I3034" t="str">
        <f t="shared" si="95"/>
        <v>43900</v>
      </c>
      <c r="J3034" t="str">
        <f t="shared" si="96"/>
        <v>43900LiraRed Beans</v>
      </c>
      <c r="K3034">
        <v>97</v>
      </c>
      <c r="L3034">
        <v>91</v>
      </c>
      <c r="M3034" t="s">
        <v>5</v>
      </c>
      <c r="N3034" t="s">
        <v>6</v>
      </c>
      <c r="O3034">
        <v>1</v>
      </c>
      <c r="P3034" s="1">
        <v>43906.477280092593</v>
      </c>
    </row>
    <row r="3035" spans="1:16" x14ac:dyDescent="0.25">
      <c r="A3035">
        <v>522472</v>
      </c>
      <c r="B3035" t="s">
        <v>0</v>
      </c>
      <c r="C3035" t="s">
        <v>32</v>
      </c>
      <c r="D3035" t="s">
        <v>1</v>
      </c>
      <c r="E3035" t="s">
        <v>22</v>
      </c>
      <c r="F3035" t="s">
        <v>23</v>
      </c>
      <c r="G3035" t="s">
        <v>24</v>
      </c>
      <c r="H3035" s="1">
        <v>43900</v>
      </c>
      <c r="I3035" t="str">
        <f t="shared" si="95"/>
        <v>43900</v>
      </c>
      <c r="J3035" t="str">
        <f t="shared" si="96"/>
        <v>43900KapchorwaImported Rice</v>
      </c>
      <c r="K3035">
        <v>111</v>
      </c>
      <c r="L3035">
        <v>97</v>
      </c>
      <c r="M3035" t="s">
        <v>5</v>
      </c>
      <c r="N3035" t="s">
        <v>6</v>
      </c>
      <c r="O3035">
        <v>1</v>
      </c>
      <c r="P3035" s="1">
        <v>43906.477314814816</v>
      </c>
    </row>
    <row r="3036" spans="1:16" x14ac:dyDescent="0.25">
      <c r="A3036">
        <v>522509</v>
      </c>
      <c r="B3036" t="s">
        <v>0</v>
      </c>
      <c r="C3036" t="s">
        <v>38</v>
      </c>
      <c r="D3036" t="s">
        <v>1</v>
      </c>
      <c r="E3036" t="s">
        <v>13</v>
      </c>
      <c r="F3036" t="s">
        <v>13</v>
      </c>
      <c r="G3036" t="s">
        <v>28</v>
      </c>
      <c r="H3036" s="1">
        <v>43900</v>
      </c>
      <c r="I3036" t="str">
        <f t="shared" si="95"/>
        <v>43900</v>
      </c>
      <c r="J3036" t="str">
        <f t="shared" si="96"/>
        <v>43900GuluRed Beans</v>
      </c>
      <c r="K3036">
        <v>97</v>
      </c>
      <c r="L3036">
        <v>89</v>
      </c>
      <c r="M3036" t="s">
        <v>5</v>
      </c>
      <c r="N3036" t="s">
        <v>6</v>
      </c>
      <c r="O3036">
        <v>1</v>
      </c>
      <c r="P3036" s="1">
        <v>43906.477453703701</v>
      </c>
    </row>
    <row r="3037" spans="1:16" x14ac:dyDescent="0.25">
      <c r="A3037">
        <v>522512</v>
      </c>
      <c r="B3037" t="s">
        <v>0</v>
      </c>
      <c r="C3037" t="s">
        <v>25</v>
      </c>
      <c r="D3037" t="s">
        <v>1</v>
      </c>
      <c r="E3037" t="s">
        <v>22</v>
      </c>
      <c r="F3037" t="s">
        <v>23</v>
      </c>
      <c r="G3037" t="s">
        <v>24</v>
      </c>
      <c r="H3037" s="1">
        <v>43900</v>
      </c>
      <c r="I3037" t="str">
        <f t="shared" si="95"/>
        <v>43900</v>
      </c>
      <c r="J3037" t="str">
        <f t="shared" si="96"/>
        <v>43900MasindiImported Rice</v>
      </c>
      <c r="K3037">
        <v>111</v>
      </c>
      <c r="L3037">
        <v>100</v>
      </c>
      <c r="M3037" t="s">
        <v>5</v>
      </c>
      <c r="N3037" t="s">
        <v>6</v>
      </c>
      <c r="O3037">
        <v>1</v>
      </c>
      <c r="P3037" s="1">
        <v>43906.477453703701</v>
      </c>
    </row>
    <row r="3038" spans="1:16" x14ac:dyDescent="0.25">
      <c r="A3038">
        <v>522513</v>
      </c>
      <c r="B3038" t="s">
        <v>0</v>
      </c>
      <c r="C3038" t="s">
        <v>32</v>
      </c>
      <c r="D3038" t="s">
        <v>1</v>
      </c>
      <c r="E3038" t="s">
        <v>13</v>
      </c>
      <c r="F3038" t="s">
        <v>13</v>
      </c>
      <c r="G3038" t="s">
        <v>28</v>
      </c>
      <c r="H3038" s="1">
        <v>43900</v>
      </c>
      <c r="I3038" t="str">
        <f t="shared" si="95"/>
        <v>43900</v>
      </c>
      <c r="J3038" t="str">
        <f t="shared" si="96"/>
        <v>43900KapchorwaRed Beans</v>
      </c>
      <c r="K3038">
        <v>97</v>
      </c>
      <c r="L3038">
        <v>89</v>
      </c>
      <c r="M3038" t="s">
        <v>5</v>
      </c>
      <c r="N3038" t="s">
        <v>6</v>
      </c>
      <c r="O3038">
        <v>1</v>
      </c>
      <c r="P3038" s="1">
        <v>43906.477453703701</v>
      </c>
    </row>
    <row r="3039" spans="1:16" x14ac:dyDescent="0.25">
      <c r="A3039">
        <v>522515</v>
      </c>
      <c r="B3039" t="s">
        <v>0</v>
      </c>
      <c r="C3039" t="s">
        <v>47</v>
      </c>
      <c r="D3039" t="s">
        <v>46</v>
      </c>
      <c r="E3039" t="s">
        <v>3</v>
      </c>
      <c r="F3039" t="s">
        <v>3</v>
      </c>
      <c r="G3039" t="s">
        <v>15</v>
      </c>
      <c r="H3039" s="1">
        <v>43900</v>
      </c>
      <c r="I3039" t="str">
        <f t="shared" si="95"/>
        <v>43900</v>
      </c>
      <c r="J3039" t="str">
        <f t="shared" si="96"/>
        <v>43900NairobiGreen Peas</v>
      </c>
      <c r="K3039">
        <v>63</v>
      </c>
      <c r="L3039">
        <v>58</v>
      </c>
      <c r="M3039" t="s">
        <v>5</v>
      </c>
      <c r="N3039" t="s">
        <v>6</v>
      </c>
      <c r="O3039">
        <v>1</v>
      </c>
      <c r="P3039" s="1">
        <v>43906.477465277778</v>
      </c>
    </row>
    <row r="3040" spans="1:16" x14ac:dyDescent="0.25">
      <c r="A3040">
        <v>522516</v>
      </c>
      <c r="B3040" t="s">
        <v>0</v>
      </c>
      <c r="C3040" t="s">
        <v>32</v>
      </c>
      <c r="D3040" t="s">
        <v>1</v>
      </c>
      <c r="E3040" t="s">
        <v>22</v>
      </c>
      <c r="F3040" t="s">
        <v>23</v>
      </c>
      <c r="G3040" t="s">
        <v>23</v>
      </c>
      <c r="H3040" s="1">
        <v>43900</v>
      </c>
      <c r="I3040" t="str">
        <f t="shared" si="95"/>
        <v>43900</v>
      </c>
      <c r="J3040" t="str">
        <f t="shared" si="96"/>
        <v>43900KapchorwaRice</v>
      </c>
      <c r="K3040">
        <v>97</v>
      </c>
      <c r="L3040">
        <v>89</v>
      </c>
      <c r="M3040" t="s">
        <v>5</v>
      </c>
      <c r="N3040" t="s">
        <v>6</v>
      </c>
      <c r="O3040">
        <v>1</v>
      </c>
      <c r="P3040" s="1">
        <v>43906.477465277778</v>
      </c>
    </row>
    <row r="3041" spans="1:16" x14ac:dyDescent="0.25">
      <c r="A3041">
        <v>522530</v>
      </c>
      <c r="B3041" t="s">
        <v>0</v>
      </c>
      <c r="C3041" t="s">
        <v>38</v>
      </c>
      <c r="D3041" t="s">
        <v>1</v>
      </c>
      <c r="E3041" t="s">
        <v>22</v>
      </c>
      <c r="F3041" t="s">
        <v>23</v>
      </c>
      <c r="G3041" t="s">
        <v>23</v>
      </c>
      <c r="H3041" s="1">
        <v>43900</v>
      </c>
      <c r="I3041" t="str">
        <f t="shared" si="95"/>
        <v>43900</v>
      </c>
      <c r="J3041" t="str">
        <f t="shared" si="96"/>
        <v>43900GuluRice</v>
      </c>
      <c r="K3041">
        <v>97</v>
      </c>
      <c r="L3041">
        <v>89</v>
      </c>
      <c r="M3041" t="s">
        <v>5</v>
      </c>
      <c r="N3041" t="s">
        <v>6</v>
      </c>
      <c r="O3041">
        <v>1</v>
      </c>
      <c r="P3041" s="1">
        <v>43906.477523148147</v>
      </c>
    </row>
    <row r="3042" spans="1:16" x14ac:dyDescent="0.25">
      <c r="A3042">
        <v>522552</v>
      </c>
      <c r="B3042" t="s">
        <v>0</v>
      </c>
      <c r="C3042" t="s">
        <v>32</v>
      </c>
      <c r="D3042" t="s">
        <v>1</v>
      </c>
      <c r="E3042" t="s">
        <v>13</v>
      </c>
      <c r="F3042" t="s">
        <v>13</v>
      </c>
      <c r="G3042" t="s">
        <v>40</v>
      </c>
      <c r="H3042" s="1">
        <v>43900</v>
      </c>
      <c r="I3042" t="str">
        <f t="shared" si="95"/>
        <v>43900</v>
      </c>
      <c r="J3042" t="str">
        <f t="shared" si="96"/>
        <v>43900KapchorwaBlack Beans (Dolichos)</v>
      </c>
      <c r="K3042">
        <v>77</v>
      </c>
      <c r="L3042">
        <v>72</v>
      </c>
      <c r="M3042" t="s">
        <v>5</v>
      </c>
      <c r="N3042" t="s">
        <v>6</v>
      </c>
      <c r="O3042">
        <v>1</v>
      </c>
      <c r="P3042" s="1">
        <v>43906.47760416667</v>
      </c>
    </row>
    <row r="3043" spans="1:16" x14ac:dyDescent="0.25">
      <c r="A3043">
        <v>522559</v>
      </c>
      <c r="B3043" t="s">
        <v>0</v>
      </c>
      <c r="C3043" t="s">
        <v>2</v>
      </c>
      <c r="D3043" t="s">
        <v>1</v>
      </c>
      <c r="E3043" t="s">
        <v>13</v>
      </c>
      <c r="F3043" t="s">
        <v>13</v>
      </c>
      <c r="G3043" t="s">
        <v>37</v>
      </c>
      <c r="H3043" s="1">
        <v>43900</v>
      </c>
      <c r="I3043" t="str">
        <f t="shared" si="95"/>
        <v>43900</v>
      </c>
      <c r="J3043" t="str">
        <f t="shared" si="96"/>
        <v>43900KampalaGreen Gram</v>
      </c>
      <c r="K3043">
        <v>105</v>
      </c>
      <c r="L3043">
        <v>97</v>
      </c>
      <c r="M3043" t="s">
        <v>5</v>
      </c>
      <c r="N3043" t="s">
        <v>6</v>
      </c>
      <c r="O3043">
        <v>1</v>
      </c>
      <c r="P3043" s="1">
        <v>43906.477627314816</v>
      </c>
    </row>
    <row r="3044" spans="1:16" x14ac:dyDescent="0.25">
      <c r="A3044">
        <v>522596</v>
      </c>
      <c r="B3044" t="s">
        <v>0</v>
      </c>
      <c r="C3044" t="s">
        <v>2</v>
      </c>
      <c r="D3044" t="s">
        <v>1</v>
      </c>
      <c r="E3044" t="s">
        <v>13</v>
      </c>
      <c r="F3044" t="s">
        <v>13</v>
      </c>
      <c r="G3044" t="s">
        <v>14</v>
      </c>
      <c r="H3044" s="1">
        <v>43900</v>
      </c>
      <c r="I3044" t="str">
        <f t="shared" si="95"/>
        <v>43900</v>
      </c>
      <c r="J3044" t="str">
        <f t="shared" si="96"/>
        <v>43900KampalaMixed Beans</v>
      </c>
      <c r="K3044">
        <v>97</v>
      </c>
      <c r="L3044">
        <v>91</v>
      </c>
      <c r="M3044" t="s">
        <v>5</v>
      </c>
      <c r="N3044" t="s">
        <v>6</v>
      </c>
      <c r="O3044">
        <v>1</v>
      </c>
      <c r="P3044" s="1">
        <v>43906.477754629632</v>
      </c>
    </row>
    <row r="3045" spans="1:16" x14ac:dyDescent="0.25">
      <c r="A3045">
        <v>522603</v>
      </c>
      <c r="B3045" t="s">
        <v>0</v>
      </c>
      <c r="C3045" t="s">
        <v>53</v>
      </c>
      <c r="D3045" t="s">
        <v>46</v>
      </c>
      <c r="E3045" t="s">
        <v>13</v>
      </c>
      <c r="F3045" t="s">
        <v>13</v>
      </c>
      <c r="G3045" t="s">
        <v>37</v>
      </c>
      <c r="H3045" s="1">
        <v>43900</v>
      </c>
      <c r="I3045" t="str">
        <f t="shared" si="95"/>
        <v>43900</v>
      </c>
      <c r="J3045" t="str">
        <f t="shared" si="96"/>
        <v>43900MombasaGreen Gram</v>
      </c>
      <c r="K3045">
        <v>70</v>
      </c>
      <c r="L3045">
        <v>65</v>
      </c>
      <c r="M3045" t="s">
        <v>5</v>
      </c>
      <c r="N3045" t="s">
        <v>6</v>
      </c>
      <c r="O3045">
        <v>1</v>
      </c>
      <c r="P3045" s="1">
        <v>43906.477789351855</v>
      </c>
    </row>
    <row r="3046" spans="1:16" x14ac:dyDescent="0.25">
      <c r="A3046">
        <v>522612</v>
      </c>
      <c r="B3046" t="s">
        <v>0</v>
      </c>
      <c r="C3046" t="s">
        <v>33</v>
      </c>
      <c r="D3046" t="s">
        <v>1</v>
      </c>
      <c r="E3046" t="s">
        <v>13</v>
      </c>
      <c r="F3046" t="s">
        <v>13</v>
      </c>
      <c r="G3046" t="s">
        <v>28</v>
      </c>
      <c r="H3046" s="1">
        <v>43900</v>
      </c>
      <c r="I3046" t="str">
        <f t="shared" si="95"/>
        <v>43900</v>
      </c>
      <c r="J3046" t="str">
        <f t="shared" si="96"/>
        <v>43900KabaleRed Beans</v>
      </c>
      <c r="K3046">
        <v>97</v>
      </c>
      <c r="L3046">
        <v>89</v>
      </c>
      <c r="M3046" t="s">
        <v>5</v>
      </c>
      <c r="N3046" t="s">
        <v>6</v>
      </c>
      <c r="O3046">
        <v>1</v>
      </c>
      <c r="P3046" s="1">
        <v>43906.477824074071</v>
      </c>
    </row>
    <row r="3047" spans="1:16" x14ac:dyDescent="0.25">
      <c r="A3047">
        <v>522631</v>
      </c>
      <c r="B3047" t="s">
        <v>0</v>
      </c>
      <c r="C3047" t="s">
        <v>47</v>
      </c>
      <c r="D3047" t="s">
        <v>46</v>
      </c>
      <c r="E3047" t="s">
        <v>49</v>
      </c>
      <c r="F3047" t="s">
        <v>50</v>
      </c>
      <c r="G3047" t="s">
        <v>51</v>
      </c>
      <c r="H3047" s="1">
        <v>43900</v>
      </c>
      <c r="I3047" t="str">
        <f t="shared" si="95"/>
        <v>43900</v>
      </c>
      <c r="J3047" t="str">
        <f t="shared" si="96"/>
        <v>43900NairobiGround Nuts</v>
      </c>
      <c r="K3047">
        <v>127</v>
      </c>
      <c r="L3047">
        <v>124</v>
      </c>
      <c r="M3047" t="s">
        <v>5</v>
      </c>
      <c r="N3047" t="s">
        <v>6</v>
      </c>
      <c r="O3047">
        <v>1</v>
      </c>
      <c r="P3047" s="1">
        <v>43906.477893518517</v>
      </c>
    </row>
    <row r="3048" spans="1:16" x14ac:dyDescent="0.25">
      <c r="A3048">
        <v>522636</v>
      </c>
      <c r="B3048" t="s">
        <v>0</v>
      </c>
      <c r="C3048" t="s">
        <v>38</v>
      </c>
      <c r="D3048" t="s">
        <v>1</v>
      </c>
      <c r="E3048" t="s">
        <v>22</v>
      </c>
      <c r="F3048" t="s">
        <v>23</v>
      </c>
      <c r="G3048" t="s">
        <v>24</v>
      </c>
      <c r="H3048" s="1">
        <v>43900</v>
      </c>
      <c r="I3048" t="str">
        <f t="shared" si="95"/>
        <v>43900</v>
      </c>
      <c r="J3048" t="str">
        <f t="shared" si="96"/>
        <v>43900GuluImported Rice</v>
      </c>
      <c r="K3048">
        <v>105</v>
      </c>
      <c r="L3048">
        <v>100</v>
      </c>
      <c r="M3048" t="s">
        <v>5</v>
      </c>
      <c r="N3048" t="s">
        <v>6</v>
      </c>
      <c r="O3048">
        <v>1</v>
      </c>
      <c r="P3048" s="1">
        <v>43906.477916666663</v>
      </c>
    </row>
    <row r="3049" spans="1:16" x14ac:dyDescent="0.25">
      <c r="A3049">
        <v>522646</v>
      </c>
      <c r="B3049" t="s">
        <v>0</v>
      </c>
      <c r="C3049" t="s">
        <v>2</v>
      </c>
      <c r="D3049" t="s">
        <v>1</v>
      </c>
      <c r="E3049" t="s">
        <v>13</v>
      </c>
      <c r="F3049" t="s">
        <v>13</v>
      </c>
      <c r="G3049" t="s">
        <v>26</v>
      </c>
      <c r="H3049" s="1">
        <v>43900</v>
      </c>
      <c r="I3049" t="str">
        <f t="shared" si="95"/>
        <v>43900</v>
      </c>
      <c r="J3049" t="str">
        <f t="shared" si="96"/>
        <v>43900KampalaYellow Beans</v>
      </c>
      <c r="K3049">
        <v>111</v>
      </c>
      <c r="L3049">
        <v>105</v>
      </c>
      <c r="M3049" t="s">
        <v>5</v>
      </c>
      <c r="N3049" t="s">
        <v>6</v>
      </c>
      <c r="O3049">
        <v>1</v>
      </c>
      <c r="P3049" s="1">
        <v>43906.477951388886</v>
      </c>
    </row>
    <row r="3050" spans="1:16" x14ac:dyDescent="0.25">
      <c r="A3050">
        <v>522647</v>
      </c>
      <c r="B3050" t="s">
        <v>0</v>
      </c>
      <c r="C3050" t="s">
        <v>53</v>
      </c>
      <c r="D3050" t="s">
        <v>46</v>
      </c>
      <c r="E3050" t="s">
        <v>13</v>
      </c>
      <c r="F3050" t="s">
        <v>13</v>
      </c>
      <c r="G3050" t="s">
        <v>40</v>
      </c>
      <c r="H3050" s="1">
        <v>43900</v>
      </c>
      <c r="I3050" t="str">
        <f t="shared" si="95"/>
        <v>43900</v>
      </c>
      <c r="J3050" t="str">
        <f t="shared" si="96"/>
        <v>43900MombasaBlack Beans (Dolichos)</v>
      </c>
      <c r="K3050">
        <v>151</v>
      </c>
      <c r="L3050">
        <v>146</v>
      </c>
      <c r="M3050" t="s">
        <v>5</v>
      </c>
      <c r="N3050" t="s">
        <v>6</v>
      </c>
      <c r="O3050">
        <v>1</v>
      </c>
      <c r="P3050" s="1">
        <v>43906.477951388886</v>
      </c>
    </row>
    <row r="3051" spans="1:16" x14ac:dyDescent="0.25">
      <c r="A3051">
        <v>522669</v>
      </c>
      <c r="B3051" t="s">
        <v>0</v>
      </c>
      <c r="C3051" t="s">
        <v>38</v>
      </c>
      <c r="D3051" t="s">
        <v>1</v>
      </c>
      <c r="E3051" t="s">
        <v>13</v>
      </c>
      <c r="F3051" t="s">
        <v>13</v>
      </c>
      <c r="G3051" t="s">
        <v>26</v>
      </c>
      <c r="H3051" s="1">
        <v>43900</v>
      </c>
      <c r="I3051" t="str">
        <f t="shared" si="95"/>
        <v>43900</v>
      </c>
      <c r="J3051" t="str">
        <f t="shared" si="96"/>
        <v>43900GuluYellow Beans</v>
      </c>
      <c r="K3051">
        <v>105</v>
      </c>
      <c r="L3051">
        <v>100</v>
      </c>
      <c r="M3051" t="s">
        <v>5</v>
      </c>
      <c r="N3051" t="s">
        <v>6</v>
      </c>
      <c r="O3051">
        <v>1</v>
      </c>
      <c r="P3051" s="1">
        <v>43906.478020833332</v>
      </c>
    </row>
    <row r="3052" spans="1:16" x14ac:dyDescent="0.25">
      <c r="A3052">
        <v>522684</v>
      </c>
      <c r="B3052" t="s">
        <v>0</v>
      </c>
      <c r="C3052" t="s">
        <v>34</v>
      </c>
      <c r="D3052" t="s">
        <v>1</v>
      </c>
      <c r="E3052" t="s">
        <v>22</v>
      </c>
      <c r="F3052" t="s">
        <v>23</v>
      </c>
      <c r="G3052" t="s">
        <v>24</v>
      </c>
      <c r="H3052" s="1">
        <v>43900</v>
      </c>
      <c r="I3052" t="str">
        <f t="shared" si="95"/>
        <v>43900</v>
      </c>
      <c r="J3052" t="str">
        <f t="shared" si="96"/>
        <v>43900LiraImported Rice</v>
      </c>
      <c r="K3052">
        <v>105</v>
      </c>
      <c r="L3052">
        <v>97</v>
      </c>
      <c r="M3052" t="s">
        <v>5</v>
      </c>
      <c r="N3052" t="s">
        <v>6</v>
      </c>
      <c r="O3052">
        <v>1</v>
      </c>
      <c r="P3052" s="1">
        <v>43906.478101851855</v>
      </c>
    </row>
    <row r="3053" spans="1:16" x14ac:dyDescent="0.25">
      <c r="A3053">
        <v>522686</v>
      </c>
      <c r="B3053" t="s">
        <v>0</v>
      </c>
      <c r="C3053" t="s">
        <v>47</v>
      </c>
      <c r="D3053" t="s">
        <v>46</v>
      </c>
      <c r="E3053" t="s">
        <v>13</v>
      </c>
      <c r="F3053" t="s">
        <v>13</v>
      </c>
      <c r="G3053" t="s">
        <v>40</v>
      </c>
      <c r="H3053" s="1">
        <v>43900</v>
      </c>
      <c r="I3053" t="str">
        <f t="shared" si="95"/>
        <v>43900</v>
      </c>
      <c r="J3053" t="str">
        <f t="shared" si="96"/>
        <v>43900NairobiBlack Beans (Dolichos)</v>
      </c>
      <c r="K3053">
        <v>151</v>
      </c>
      <c r="L3053">
        <v>147</v>
      </c>
      <c r="M3053" t="s">
        <v>5</v>
      </c>
      <c r="N3053" t="s">
        <v>6</v>
      </c>
      <c r="O3053">
        <v>1</v>
      </c>
      <c r="P3053" s="1">
        <v>43906.478101851855</v>
      </c>
    </row>
    <row r="3054" spans="1:16" x14ac:dyDescent="0.25">
      <c r="A3054">
        <v>522691</v>
      </c>
      <c r="B3054" t="s">
        <v>0</v>
      </c>
      <c r="C3054" t="s">
        <v>53</v>
      </c>
      <c r="D3054" t="s">
        <v>46</v>
      </c>
      <c r="E3054" t="s">
        <v>3</v>
      </c>
      <c r="F3054" t="s">
        <v>3</v>
      </c>
      <c r="G3054" t="s">
        <v>15</v>
      </c>
      <c r="H3054" s="1">
        <v>43900</v>
      </c>
      <c r="I3054" t="str">
        <f t="shared" si="95"/>
        <v>43900</v>
      </c>
      <c r="J3054" t="str">
        <f t="shared" si="96"/>
        <v>43900MombasaGreen Peas</v>
      </c>
      <c r="K3054">
        <v>85</v>
      </c>
      <c r="L3054">
        <v>80</v>
      </c>
      <c r="M3054" t="s">
        <v>5</v>
      </c>
      <c r="N3054" t="s">
        <v>6</v>
      </c>
      <c r="O3054">
        <v>1</v>
      </c>
      <c r="P3054" s="1">
        <v>43906.478113425925</v>
      </c>
    </row>
    <row r="3055" spans="1:16" x14ac:dyDescent="0.25">
      <c r="A3055">
        <v>522720</v>
      </c>
      <c r="B3055" t="s">
        <v>0</v>
      </c>
      <c r="C3055" t="s">
        <v>25</v>
      </c>
      <c r="D3055" t="s">
        <v>1</v>
      </c>
      <c r="E3055" t="s">
        <v>13</v>
      </c>
      <c r="F3055" t="s">
        <v>13</v>
      </c>
      <c r="G3055" t="s">
        <v>26</v>
      </c>
      <c r="H3055" s="1">
        <v>43900</v>
      </c>
      <c r="I3055" t="str">
        <f t="shared" si="95"/>
        <v>43900</v>
      </c>
      <c r="J3055" t="str">
        <f t="shared" si="96"/>
        <v>43900MasindiYellow Beans</v>
      </c>
      <c r="K3055">
        <v>105</v>
      </c>
      <c r="L3055">
        <v>100</v>
      </c>
      <c r="M3055" t="s">
        <v>5</v>
      </c>
      <c r="N3055" t="s">
        <v>6</v>
      </c>
      <c r="O3055">
        <v>1</v>
      </c>
      <c r="P3055" s="1">
        <v>43906.47824074074</v>
      </c>
    </row>
    <row r="3056" spans="1:16" x14ac:dyDescent="0.25">
      <c r="A3056">
        <v>522726</v>
      </c>
      <c r="B3056" t="s">
        <v>0</v>
      </c>
      <c r="C3056" t="s">
        <v>33</v>
      </c>
      <c r="D3056" t="s">
        <v>1</v>
      </c>
      <c r="E3056" t="s">
        <v>22</v>
      </c>
      <c r="F3056" t="s">
        <v>23</v>
      </c>
      <c r="G3056" t="s">
        <v>24</v>
      </c>
      <c r="H3056" s="1">
        <v>43900</v>
      </c>
      <c r="I3056" t="str">
        <f t="shared" si="95"/>
        <v>43900</v>
      </c>
      <c r="J3056" t="str">
        <f t="shared" si="96"/>
        <v>43900KabaleImported Rice</v>
      </c>
      <c r="K3056">
        <v>111</v>
      </c>
      <c r="L3056">
        <v>97</v>
      </c>
      <c r="M3056" t="s">
        <v>5</v>
      </c>
      <c r="N3056" t="s">
        <v>6</v>
      </c>
      <c r="O3056">
        <v>1</v>
      </c>
      <c r="P3056" s="1">
        <v>43906.478252314817</v>
      </c>
    </row>
    <row r="3057" spans="1:16" x14ac:dyDescent="0.25">
      <c r="A3057">
        <v>522126</v>
      </c>
      <c r="B3057" t="s">
        <v>0</v>
      </c>
      <c r="C3057" t="s">
        <v>36</v>
      </c>
      <c r="D3057" t="s">
        <v>7</v>
      </c>
      <c r="E3057" t="s">
        <v>9</v>
      </c>
      <c r="F3057" t="s">
        <v>10</v>
      </c>
      <c r="G3057" t="s">
        <v>10</v>
      </c>
      <c r="H3057" s="1">
        <v>43899</v>
      </c>
      <c r="I3057" t="str">
        <f t="shared" si="95"/>
        <v>43899</v>
      </c>
      <c r="J3057" t="str">
        <f t="shared" si="96"/>
        <v>43899KimironkoWheat</v>
      </c>
      <c r="K3057">
        <v>66</v>
      </c>
      <c r="L3057">
        <v>61</v>
      </c>
      <c r="M3057" t="s">
        <v>5</v>
      </c>
      <c r="N3057" t="s">
        <v>6</v>
      </c>
      <c r="O3057">
        <v>1</v>
      </c>
      <c r="P3057" s="1">
        <v>43906.476087962961</v>
      </c>
    </row>
    <row r="3058" spans="1:16" x14ac:dyDescent="0.25">
      <c r="A3058">
        <v>522156</v>
      </c>
      <c r="B3058" t="s">
        <v>0</v>
      </c>
      <c r="C3058" t="s">
        <v>12</v>
      </c>
      <c r="D3058" t="s">
        <v>11</v>
      </c>
      <c r="E3058" t="s">
        <v>9</v>
      </c>
      <c r="F3058" t="s">
        <v>10</v>
      </c>
      <c r="G3058" t="s">
        <v>10</v>
      </c>
      <c r="H3058" s="1">
        <v>43899</v>
      </c>
      <c r="I3058" t="str">
        <f t="shared" si="95"/>
        <v>43899</v>
      </c>
      <c r="J3058" t="str">
        <f t="shared" si="96"/>
        <v>43899GitegaWheat</v>
      </c>
      <c r="K3058">
        <v>82</v>
      </c>
      <c r="L3058">
        <v>76</v>
      </c>
      <c r="M3058" t="s">
        <v>5</v>
      </c>
      <c r="N3058" t="s">
        <v>6</v>
      </c>
      <c r="O3058">
        <v>1</v>
      </c>
      <c r="P3058" s="1">
        <v>43906.47619212963</v>
      </c>
    </row>
    <row r="3059" spans="1:16" x14ac:dyDescent="0.25">
      <c r="A3059">
        <v>522161</v>
      </c>
      <c r="B3059" t="s">
        <v>0</v>
      </c>
      <c r="C3059" t="s">
        <v>12</v>
      </c>
      <c r="D3059" t="s">
        <v>11</v>
      </c>
      <c r="E3059" t="s">
        <v>13</v>
      </c>
      <c r="F3059" t="s">
        <v>13</v>
      </c>
      <c r="G3059" t="s">
        <v>28</v>
      </c>
      <c r="H3059" s="1">
        <v>43899</v>
      </c>
      <c r="I3059" t="str">
        <f t="shared" si="95"/>
        <v>43899</v>
      </c>
      <c r="J3059" t="str">
        <f t="shared" si="96"/>
        <v>43899GitegaRed Beans</v>
      </c>
      <c r="K3059">
        <v>65</v>
      </c>
      <c r="L3059">
        <v>60</v>
      </c>
      <c r="M3059" t="s">
        <v>5</v>
      </c>
      <c r="N3059" t="s">
        <v>6</v>
      </c>
      <c r="O3059">
        <v>1</v>
      </c>
      <c r="P3059" s="1">
        <v>43906.476203703707</v>
      </c>
    </row>
    <row r="3060" spans="1:16" x14ac:dyDescent="0.25">
      <c r="A3060">
        <v>522163</v>
      </c>
      <c r="B3060" t="s">
        <v>0</v>
      </c>
      <c r="C3060" t="s">
        <v>44</v>
      </c>
      <c r="D3060" t="s">
        <v>41</v>
      </c>
      <c r="E3060" t="s">
        <v>9</v>
      </c>
      <c r="F3060" t="s">
        <v>10</v>
      </c>
      <c r="G3060" t="s">
        <v>10</v>
      </c>
      <c r="H3060" s="1">
        <v>43899</v>
      </c>
      <c r="I3060" t="str">
        <f t="shared" si="95"/>
        <v>43899</v>
      </c>
      <c r="J3060" t="str">
        <f t="shared" si="96"/>
        <v>43899ArushaWheat</v>
      </c>
      <c r="K3060">
        <v>62</v>
      </c>
      <c r="L3060">
        <v>58</v>
      </c>
      <c r="M3060" t="s">
        <v>5</v>
      </c>
      <c r="N3060" t="s">
        <v>6</v>
      </c>
      <c r="O3060">
        <v>1</v>
      </c>
      <c r="P3060" s="1">
        <v>43906.476215277777</v>
      </c>
    </row>
    <row r="3061" spans="1:16" x14ac:dyDescent="0.25">
      <c r="A3061">
        <v>522176</v>
      </c>
      <c r="B3061" t="s">
        <v>0</v>
      </c>
      <c r="C3061" t="s">
        <v>19</v>
      </c>
      <c r="D3061" t="s">
        <v>11</v>
      </c>
      <c r="E3061" t="s">
        <v>22</v>
      </c>
      <c r="F3061" t="s">
        <v>23</v>
      </c>
      <c r="G3061" t="s">
        <v>24</v>
      </c>
      <c r="H3061" s="1">
        <v>43899</v>
      </c>
      <c r="I3061" t="str">
        <f t="shared" si="95"/>
        <v>43899</v>
      </c>
      <c r="J3061" t="str">
        <f t="shared" si="96"/>
        <v>43899KoberoImported Rice</v>
      </c>
      <c r="K3061">
        <v>142</v>
      </c>
      <c r="L3061">
        <v>136</v>
      </c>
      <c r="M3061" t="s">
        <v>5</v>
      </c>
      <c r="N3061" t="s">
        <v>6</v>
      </c>
      <c r="O3061">
        <v>1</v>
      </c>
      <c r="P3061" s="1">
        <v>43906.476238425923</v>
      </c>
    </row>
    <row r="3062" spans="1:16" x14ac:dyDescent="0.25">
      <c r="A3062">
        <v>522183</v>
      </c>
      <c r="B3062" t="s">
        <v>0</v>
      </c>
      <c r="C3062" t="s">
        <v>12</v>
      </c>
      <c r="D3062" t="s">
        <v>11</v>
      </c>
      <c r="E3062" t="s">
        <v>22</v>
      </c>
      <c r="F3062" t="s">
        <v>23</v>
      </c>
      <c r="G3062" t="s">
        <v>24</v>
      </c>
      <c r="H3062" s="1">
        <v>43899</v>
      </c>
      <c r="I3062" t="str">
        <f t="shared" si="95"/>
        <v>43899</v>
      </c>
      <c r="J3062" t="str">
        <f t="shared" si="96"/>
        <v>43899GitegaImported Rice</v>
      </c>
      <c r="K3062">
        <v>136</v>
      </c>
      <c r="L3062">
        <v>131</v>
      </c>
      <c r="M3062" t="s">
        <v>5</v>
      </c>
      <c r="N3062" t="s">
        <v>6</v>
      </c>
      <c r="O3062">
        <v>1</v>
      </c>
      <c r="P3062" s="1">
        <v>43906.47625</v>
      </c>
    </row>
    <row r="3063" spans="1:16" x14ac:dyDescent="0.25">
      <c r="A3063">
        <v>522189</v>
      </c>
      <c r="B3063" t="s">
        <v>0</v>
      </c>
      <c r="C3063" t="s">
        <v>42</v>
      </c>
      <c r="D3063" t="s">
        <v>41</v>
      </c>
      <c r="E3063" t="s">
        <v>9</v>
      </c>
      <c r="F3063" t="s">
        <v>10</v>
      </c>
      <c r="G3063" t="s">
        <v>10</v>
      </c>
      <c r="H3063" s="1">
        <v>43899</v>
      </c>
      <c r="I3063" t="str">
        <f t="shared" si="95"/>
        <v>43899</v>
      </c>
      <c r="J3063" t="str">
        <f t="shared" si="96"/>
        <v>43899KigomaWheat</v>
      </c>
      <c r="K3063">
        <v>115</v>
      </c>
      <c r="L3063">
        <v>106</v>
      </c>
      <c r="M3063" t="s">
        <v>5</v>
      </c>
      <c r="N3063" t="s">
        <v>6</v>
      </c>
      <c r="O3063">
        <v>1</v>
      </c>
      <c r="P3063" s="1">
        <v>43906.476261574076</v>
      </c>
    </row>
    <row r="3064" spans="1:16" x14ac:dyDescent="0.25">
      <c r="A3064">
        <v>522204</v>
      </c>
      <c r="B3064" t="s">
        <v>0</v>
      </c>
      <c r="C3064" t="s">
        <v>27</v>
      </c>
      <c r="D3064" t="s">
        <v>11</v>
      </c>
      <c r="E3064" t="s">
        <v>9</v>
      </c>
      <c r="F3064" t="s">
        <v>10</v>
      </c>
      <c r="G3064" t="s">
        <v>10</v>
      </c>
      <c r="H3064" s="1">
        <v>43899</v>
      </c>
      <c r="I3064" t="str">
        <f t="shared" si="95"/>
        <v>43899</v>
      </c>
      <c r="J3064" t="str">
        <f t="shared" si="96"/>
        <v>43899BujumburaWheat</v>
      </c>
      <c r="K3064">
        <v>76</v>
      </c>
      <c r="L3064">
        <v>74</v>
      </c>
      <c r="M3064" t="s">
        <v>5</v>
      </c>
      <c r="N3064" t="s">
        <v>6</v>
      </c>
      <c r="O3064">
        <v>1</v>
      </c>
      <c r="P3064" s="1">
        <v>43906.476307870369</v>
      </c>
    </row>
    <row r="3065" spans="1:16" x14ac:dyDescent="0.25">
      <c r="A3065">
        <v>522208</v>
      </c>
      <c r="B3065" t="s">
        <v>0</v>
      </c>
      <c r="C3065" t="s">
        <v>19</v>
      </c>
      <c r="D3065" t="s">
        <v>11</v>
      </c>
      <c r="E3065" t="s">
        <v>13</v>
      </c>
      <c r="F3065" t="s">
        <v>13</v>
      </c>
      <c r="G3065" t="s">
        <v>28</v>
      </c>
      <c r="H3065" s="1">
        <v>43899</v>
      </c>
      <c r="I3065" t="str">
        <f t="shared" si="95"/>
        <v>43899</v>
      </c>
      <c r="J3065" t="str">
        <f t="shared" si="96"/>
        <v>43899KoberoRed Beans</v>
      </c>
      <c r="K3065">
        <v>60</v>
      </c>
      <c r="L3065">
        <v>54</v>
      </c>
      <c r="M3065" t="s">
        <v>5</v>
      </c>
      <c r="N3065" t="s">
        <v>6</v>
      </c>
      <c r="O3065">
        <v>1</v>
      </c>
      <c r="P3065" s="1">
        <v>43906.476319444446</v>
      </c>
    </row>
    <row r="3066" spans="1:16" x14ac:dyDescent="0.25">
      <c r="A3066">
        <v>522227</v>
      </c>
      <c r="B3066" t="s">
        <v>0</v>
      </c>
      <c r="C3066" t="s">
        <v>43</v>
      </c>
      <c r="D3066" t="s">
        <v>41</v>
      </c>
      <c r="E3066" t="s">
        <v>22</v>
      </c>
      <c r="F3066" t="s">
        <v>23</v>
      </c>
      <c r="G3066" t="s">
        <v>23</v>
      </c>
      <c r="H3066" s="1">
        <v>43899</v>
      </c>
      <c r="I3066" t="str">
        <f t="shared" si="95"/>
        <v>43899</v>
      </c>
      <c r="J3066" t="str">
        <f t="shared" si="96"/>
        <v>43899Dar es salaamRice</v>
      </c>
      <c r="K3066">
        <v>106</v>
      </c>
      <c r="L3066">
        <v>102</v>
      </c>
      <c r="M3066" t="s">
        <v>5</v>
      </c>
      <c r="N3066" t="s">
        <v>6</v>
      </c>
      <c r="O3066">
        <v>1</v>
      </c>
      <c r="P3066" s="1">
        <v>43906.476354166669</v>
      </c>
    </row>
    <row r="3067" spans="1:16" x14ac:dyDescent="0.25">
      <c r="A3067">
        <v>522232</v>
      </c>
      <c r="B3067" t="s">
        <v>0</v>
      </c>
      <c r="C3067" t="s">
        <v>52</v>
      </c>
      <c r="D3067" t="s">
        <v>46</v>
      </c>
      <c r="E3067" t="s">
        <v>13</v>
      </c>
      <c r="F3067" t="s">
        <v>13</v>
      </c>
      <c r="G3067" t="s">
        <v>40</v>
      </c>
      <c r="H3067" s="1">
        <v>43899</v>
      </c>
      <c r="I3067" t="str">
        <f t="shared" si="95"/>
        <v>43899</v>
      </c>
      <c r="J3067" t="str">
        <f t="shared" si="96"/>
        <v>43899EldoretBlack Beans (Dolichos)</v>
      </c>
      <c r="K3067">
        <v>137</v>
      </c>
      <c r="L3067">
        <v>130</v>
      </c>
      <c r="M3067" t="s">
        <v>5</v>
      </c>
      <c r="N3067" t="s">
        <v>6</v>
      </c>
      <c r="O3067">
        <v>1</v>
      </c>
      <c r="P3067" s="1">
        <v>43906.476377314815</v>
      </c>
    </row>
    <row r="3068" spans="1:16" x14ac:dyDescent="0.25">
      <c r="A3068">
        <v>522244</v>
      </c>
      <c r="B3068" t="s">
        <v>0</v>
      </c>
      <c r="C3068" t="s">
        <v>8</v>
      </c>
      <c r="D3068" t="s">
        <v>7</v>
      </c>
      <c r="E3068" t="s">
        <v>9</v>
      </c>
      <c r="F3068" t="s">
        <v>10</v>
      </c>
      <c r="G3068" t="s">
        <v>10</v>
      </c>
      <c r="H3068" s="1">
        <v>43899</v>
      </c>
      <c r="I3068" t="str">
        <f t="shared" si="95"/>
        <v>43899</v>
      </c>
      <c r="J3068" t="str">
        <f t="shared" si="96"/>
        <v>43899RuhengeriWheat</v>
      </c>
      <c r="K3068">
        <v>73</v>
      </c>
      <c r="L3068">
        <v>68</v>
      </c>
      <c r="M3068" t="s">
        <v>5</v>
      </c>
      <c r="N3068" t="s">
        <v>6</v>
      </c>
      <c r="O3068">
        <v>1</v>
      </c>
      <c r="P3068" s="1">
        <v>43906.476400462961</v>
      </c>
    </row>
    <row r="3069" spans="1:16" x14ac:dyDescent="0.25">
      <c r="A3069">
        <v>522258</v>
      </c>
      <c r="B3069" t="s">
        <v>0</v>
      </c>
      <c r="C3069" t="s">
        <v>8</v>
      </c>
      <c r="D3069" t="s">
        <v>7</v>
      </c>
      <c r="E3069" t="s">
        <v>22</v>
      </c>
      <c r="F3069" t="s">
        <v>23</v>
      </c>
      <c r="G3069" t="s">
        <v>24</v>
      </c>
      <c r="H3069" s="1">
        <v>43899</v>
      </c>
      <c r="I3069" t="str">
        <f t="shared" si="95"/>
        <v>43899</v>
      </c>
      <c r="J3069" t="str">
        <f t="shared" si="96"/>
        <v>43899RuhengeriImported Rice</v>
      </c>
      <c r="K3069">
        <v>121</v>
      </c>
      <c r="L3069">
        <v>110</v>
      </c>
      <c r="M3069" t="s">
        <v>5</v>
      </c>
      <c r="N3069" t="s">
        <v>6</v>
      </c>
      <c r="O3069">
        <v>1</v>
      </c>
      <c r="P3069" s="1">
        <v>43906.476458333331</v>
      </c>
    </row>
    <row r="3070" spans="1:16" x14ac:dyDescent="0.25">
      <c r="A3070">
        <v>522262</v>
      </c>
      <c r="B3070" t="s">
        <v>0</v>
      </c>
      <c r="C3070" t="s">
        <v>43</v>
      </c>
      <c r="D3070" t="s">
        <v>41</v>
      </c>
      <c r="E3070" t="s">
        <v>22</v>
      </c>
      <c r="F3070" t="s">
        <v>23</v>
      </c>
      <c r="G3070" t="s">
        <v>24</v>
      </c>
      <c r="H3070" s="1">
        <v>43899</v>
      </c>
      <c r="I3070" t="str">
        <f t="shared" si="95"/>
        <v>43899</v>
      </c>
      <c r="J3070" t="str">
        <f t="shared" si="96"/>
        <v>43899Dar es salaamImported Rice</v>
      </c>
      <c r="K3070">
        <v>115</v>
      </c>
      <c r="L3070">
        <v>97</v>
      </c>
      <c r="M3070" t="s">
        <v>5</v>
      </c>
      <c r="N3070" t="s">
        <v>6</v>
      </c>
      <c r="O3070">
        <v>1</v>
      </c>
      <c r="P3070" s="1">
        <v>43906.476469907408</v>
      </c>
    </row>
    <row r="3071" spans="1:16" x14ac:dyDescent="0.25">
      <c r="A3071">
        <v>522283</v>
      </c>
      <c r="B3071" t="s">
        <v>0</v>
      </c>
      <c r="C3071" t="s">
        <v>19</v>
      </c>
      <c r="D3071" t="s">
        <v>11</v>
      </c>
      <c r="E3071" t="s">
        <v>13</v>
      </c>
      <c r="F3071" t="s">
        <v>13</v>
      </c>
      <c r="G3071" t="s">
        <v>14</v>
      </c>
      <c r="H3071" s="1">
        <v>43899</v>
      </c>
      <c r="I3071" t="str">
        <f t="shared" si="95"/>
        <v>43899</v>
      </c>
      <c r="J3071" t="str">
        <f t="shared" si="96"/>
        <v>43899KoberoMixed Beans</v>
      </c>
      <c r="K3071">
        <v>60</v>
      </c>
      <c r="L3071">
        <v>54</v>
      </c>
      <c r="M3071" t="s">
        <v>5</v>
      </c>
      <c r="N3071" t="s">
        <v>6</v>
      </c>
      <c r="O3071">
        <v>1</v>
      </c>
      <c r="P3071" s="1">
        <v>43906.4765625</v>
      </c>
    </row>
    <row r="3072" spans="1:16" x14ac:dyDescent="0.25">
      <c r="A3072">
        <v>522306</v>
      </c>
      <c r="B3072" t="s">
        <v>0</v>
      </c>
      <c r="C3072" t="s">
        <v>12</v>
      </c>
      <c r="D3072" t="s">
        <v>11</v>
      </c>
      <c r="E3072" t="s">
        <v>13</v>
      </c>
      <c r="F3072" t="s">
        <v>13</v>
      </c>
      <c r="G3072" t="s">
        <v>14</v>
      </c>
      <c r="H3072" s="1">
        <v>43899</v>
      </c>
      <c r="I3072" t="str">
        <f t="shared" si="95"/>
        <v>43899</v>
      </c>
      <c r="J3072" t="str">
        <f t="shared" si="96"/>
        <v>43899GitegaMixed Beans</v>
      </c>
      <c r="K3072">
        <v>65</v>
      </c>
      <c r="L3072">
        <v>63</v>
      </c>
      <c r="M3072" t="s">
        <v>5</v>
      </c>
      <c r="N3072" t="s">
        <v>6</v>
      </c>
      <c r="O3072">
        <v>1</v>
      </c>
      <c r="P3072" s="1">
        <v>43906.476712962962</v>
      </c>
    </row>
    <row r="3073" spans="1:16" x14ac:dyDescent="0.25">
      <c r="A3073">
        <v>522320</v>
      </c>
      <c r="B3073" t="s">
        <v>0</v>
      </c>
      <c r="C3073" t="s">
        <v>12</v>
      </c>
      <c r="D3073" t="s">
        <v>11</v>
      </c>
      <c r="E3073" t="s">
        <v>22</v>
      </c>
      <c r="F3073" t="s">
        <v>23</v>
      </c>
      <c r="G3073" t="s">
        <v>23</v>
      </c>
      <c r="H3073" s="1">
        <v>43899</v>
      </c>
      <c r="I3073" t="str">
        <f t="shared" si="95"/>
        <v>43899</v>
      </c>
      <c r="J3073" t="str">
        <f t="shared" si="96"/>
        <v>43899GitegaRice</v>
      </c>
      <c r="K3073">
        <v>120</v>
      </c>
      <c r="L3073">
        <v>109</v>
      </c>
      <c r="M3073" t="s">
        <v>5</v>
      </c>
      <c r="N3073" t="s">
        <v>6</v>
      </c>
      <c r="O3073">
        <v>1</v>
      </c>
      <c r="P3073" s="1">
        <v>43906.476747685185</v>
      </c>
    </row>
    <row r="3074" spans="1:16" x14ac:dyDescent="0.25">
      <c r="A3074">
        <v>522322</v>
      </c>
      <c r="B3074" t="s">
        <v>0</v>
      </c>
      <c r="C3074" t="s">
        <v>19</v>
      </c>
      <c r="D3074" t="s">
        <v>11</v>
      </c>
      <c r="E3074" t="s">
        <v>3</v>
      </c>
      <c r="F3074" t="s">
        <v>3</v>
      </c>
      <c r="G3074" t="s">
        <v>39</v>
      </c>
      <c r="H3074" s="1">
        <v>43899</v>
      </c>
      <c r="I3074" t="str">
        <f t="shared" ref="I3074:I3137" si="97">LEFT(H3074,10)</f>
        <v>43899</v>
      </c>
      <c r="J3074" t="str">
        <f t="shared" si="96"/>
        <v>43899KoberoDry Peas</v>
      </c>
      <c r="K3074">
        <v>163</v>
      </c>
      <c r="L3074">
        <v>153</v>
      </c>
      <c r="M3074" t="s">
        <v>5</v>
      </c>
      <c r="N3074" t="s">
        <v>6</v>
      </c>
      <c r="O3074">
        <v>1</v>
      </c>
      <c r="P3074" s="1">
        <v>43906.476747685185</v>
      </c>
    </row>
    <row r="3075" spans="1:16" x14ac:dyDescent="0.25">
      <c r="A3075">
        <v>522347</v>
      </c>
      <c r="B3075" t="s">
        <v>0</v>
      </c>
      <c r="C3075" t="s">
        <v>54</v>
      </c>
      <c r="D3075" t="s">
        <v>46</v>
      </c>
      <c r="E3075" t="s">
        <v>13</v>
      </c>
      <c r="F3075" t="s">
        <v>13</v>
      </c>
      <c r="G3075" t="s">
        <v>37</v>
      </c>
      <c r="H3075" s="1">
        <v>43899</v>
      </c>
      <c r="I3075" t="str">
        <f t="shared" si="97"/>
        <v>43899</v>
      </c>
      <c r="J3075" t="str">
        <f t="shared" si="96"/>
        <v>43899NakuruGreen Gram</v>
      </c>
      <c r="K3075">
        <v>88</v>
      </c>
      <c r="L3075">
        <v>80</v>
      </c>
      <c r="M3075" t="s">
        <v>5</v>
      </c>
      <c r="N3075" t="s">
        <v>6</v>
      </c>
      <c r="O3075">
        <v>1</v>
      </c>
      <c r="P3075" s="1">
        <v>43906.476817129631</v>
      </c>
    </row>
    <row r="3076" spans="1:16" x14ac:dyDescent="0.25">
      <c r="A3076">
        <v>522369</v>
      </c>
      <c r="B3076" t="s">
        <v>0</v>
      </c>
      <c r="C3076" t="s">
        <v>45</v>
      </c>
      <c r="D3076" t="s">
        <v>41</v>
      </c>
      <c r="E3076" t="s">
        <v>13</v>
      </c>
      <c r="F3076" t="s">
        <v>13</v>
      </c>
      <c r="G3076" t="s">
        <v>37</v>
      </c>
      <c r="H3076" s="1">
        <v>43899</v>
      </c>
      <c r="I3076" t="str">
        <f t="shared" si="97"/>
        <v>43899</v>
      </c>
      <c r="J3076" t="str">
        <f t="shared" si="96"/>
        <v>43899IringaGreen Gram</v>
      </c>
      <c r="K3076">
        <v>124</v>
      </c>
      <c r="L3076">
        <v>106</v>
      </c>
      <c r="M3076" t="s">
        <v>5</v>
      </c>
      <c r="N3076" t="s">
        <v>6</v>
      </c>
      <c r="O3076">
        <v>1</v>
      </c>
      <c r="P3076" s="1">
        <v>43906.47693287037</v>
      </c>
    </row>
    <row r="3077" spans="1:16" x14ac:dyDescent="0.25">
      <c r="A3077">
        <v>522416</v>
      </c>
      <c r="B3077" t="s">
        <v>0</v>
      </c>
      <c r="C3077" t="s">
        <v>12</v>
      </c>
      <c r="D3077" t="s">
        <v>11</v>
      </c>
      <c r="E3077" t="s">
        <v>13</v>
      </c>
      <c r="F3077" t="s">
        <v>13</v>
      </c>
      <c r="G3077" t="s">
        <v>26</v>
      </c>
      <c r="H3077" s="1">
        <v>43899</v>
      </c>
      <c r="I3077" t="str">
        <f t="shared" si="97"/>
        <v>43899</v>
      </c>
      <c r="J3077" t="str">
        <f t="shared" si="96"/>
        <v>43899GitegaYellow Beans</v>
      </c>
      <c r="K3077">
        <v>98</v>
      </c>
      <c r="L3077">
        <v>87</v>
      </c>
      <c r="M3077" t="s">
        <v>5</v>
      </c>
      <c r="N3077" t="s">
        <v>6</v>
      </c>
      <c r="O3077">
        <v>1</v>
      </c>
      <c r="P3077" s="1">
        <v>43906.477118055554</v>
      </c>
    </row>
    <row r="3078" spans="1:16" x14ac:dyDescent="0.25">
      <c r="A3078">
        <v>522438</v>
      </c>
      <c r="B3078" t="s">
        <v>0</v>
      </c>
      <c r="C3078" t="s">
        <v>27</v>
      </c>
      <c r="D3078" t="s">
        <v>11</v>
      </c>
      <c r="E3078" t="s">
        <v>13</v>
      </c>
      <c r="F3078" t="s">
        <v>13</v>
      </c>
      <c r="G3078" t="s">
        <v>26</v>
      </c>
      <c r="H3078" s="1">
        <v>43899</v>
      </c>
      <c r="I3078" t="str">
        <f t="shared" si="97"/>
        <v>43899</v>
      </c>
      <c r="J3078" t="str">
        <f t="shared" si="96"/>
        <v>43899BujumburaYellow Beans</v>
      </c>
      <c r="K3078">
        <v>120</v>
      </c>
      <c r="L3078">
        <v>109</v>
      </c>
      <c r="M3078" t="s">
        <v>5</v>
      </c>
      <c r="N3078" t="s">
        <v>6</v>
      </c>
      <c r="O3078">
        <v>1</v>
      </c>
      <c r="P3078" s="1">
        <v>43906.477199074077</v>
      </c>
    </row>
    <row r="3079" spans="1:16" x14ac:dyDescent="0.25">
      <c r="A3079">
        <v>522450</v>
      </c>
      <c r="B3079" t="s">
        <v>0</v>
      </c>
      <c r="C3079" t="s">
        <v>43</v>
      </c>
      <c r="D3079" t="s">
        <v>41</v>
      </c>
      <c r="E3079" t="s">
        <v>13</v>
      </c>
      <c r="F3079" t="s">
        <v>13</v>
      </c>
      <c r="G3079" t="s">
        <v>14</v>
      </c>
      <c r="H3079" s="1">
        <v>43899</v>
      </c>
      <c r="I3079" t="str">
        <f t="shared" si="97"/>
        <v>43899</v>
      </c>
      <c r="J3079" t="str">
        <f t="shared" si="96"/>
        <v>43899Dar es salaamMixed Beans</v>
      </c>
      <c r="K3079">
        <v>97</v>
      </c>
      <c r="L3079">
        <v>88</v>
      </c>
      <c r="M3079" t="s">
        <v>5</v>
      </c>
      <c r="N3079" t="s">
        <v>6</v>
      </c>
      <c r="O3079">
        <v>1</v>
      </c>
      <c r="P3079" s="1">
        <v>43906.477233796293</v>
      </c>
    </row>
    <row r="3080" spans="1:16" x14ac:dyDescent="0.25">
      <c r="A3080">
        <v>522455</v>
      </c>
      <c r="B3080" t="s">
        <v>0</v>
      </c>
      <c r="C3080" t="s">
        <v>53</v>
      </c>
      <c r="D3080" t="s">
        <v>46</v>
      </c>
      <c r="E3080" t="s">
        <v>13</v>
      </c>
      <c r="F3080" t="s">
        <v>13</v>
      </c>
      <c r="G3080" t="s">
        <v>37</v>
      </c>
      <c r="H3080" s="1">
        <v>43899</v>
      </c>
      <c r="I3080" t="str">
        <f t="shared" si="97"/>
        <v>43899</v>
      </c>
      <c r="J3080" t="str">
        <f t="shared" si="96"/>
        <v>43899MombasaGreen Gram</v>
      </c>
      <c r="K3080">
        <v>81</v>
      </c>
      <c r="L3080">
        <v>77</v>
      </c>
      <c r="M3080" t="s">
        <v>5</v>
      </c>
      <c r="N3080" t="s">
        <v>6</v>
      </c>
      <c r="O3080">
        <v>1</v>
      </c>
      <c r="P3080" s="1">
        <v>43906.477268518516</v>
      </c>
    </row>
    <row r="3081" spans="1:16" x14ac:dyDescent="0.25">
      <c r="A3081">
        <v>522463</v>
      </c>
      <c r="B3081" t="s">
        <v>0</v>
      </c>
      <c r="C3081" t="s">
        <v>19</v>
      </c>
      <c r="D3081" t="s">
        <v>11</v>
      </c>
      <c r="E3081" t="s">
        <v>13</v>
      </c>
      <c r="F3081" t="s">
        <v>13</v>
      </c>
      <c r="G3081" t="s">
        <v>26</v>
      </c>
      <c r="H3081" s="1">
        <v>43899</v>
      </c>
      <c r="I3081" t="str">
        <f t="shared" si="97"/>
        <v>43899</v>
      </c>
      <c r="J3081" t="str">
        <f t="shared" si="96"/>
        <v>43899KoberoYellow Beans</v>
      </c>
      <c r="K3081">
        <v>104</v>
      </c>
      <c r="L3081">
        <v>98</v>
      </c>
      <c r="M3081" t="s">
        <v>5</v>
      </c>
      <c r="N3081" t="s">
        <v>6</v>
      </c>
      <c r="O3081">
        <v>1</v>
      </c>
      <c r="P3081" s="1">
        <v>43906.477280092593</v>
      </c>
    </row>
    <row r="3082" spans="1:16" x14ac:dyDescent="0.25">
      <c r="A3082">
        <v>522481</v>
      </c>
      <c r="B3082" t="s">
        <v>0</v>
      </c>
      <c r="C3082" t="s">
        <v>35</v>
      </c>
      <c r="D3082" t="s">
        <v>11</v>
      </c>
      <c r="E3082" t="s">
        <v>13</v>
      </c>
      <c r="F3082" t="s">
        <v>13</v>
      </c>
      <c r="G3082" t="s">
        <v>26</v>
      </c>
      <c r="H3082" s="1">
        <v>43899</v>
      </c>
      <c r="I3082" t="str">
        <f t="shared" si="97"/>
        <v>43899</v>
      </c>
      <c r="J3082" t="str">
        <f t="shared" si="96"/>
        <v>43899NgoziYellow Beans</v>
      </c>
      <c r="K3082">
        <v>109</v>
      </c>
      <c r="L3082">
        <v>106</v>
      </c>
      <c r="M3082" t="s">
        <v>5</v>
      </c>
      <c r="N3082" t="s">
        <v>6</v>
      </c>
      <c r="O3082">
        <v>1</v>
      </c>
      <c r="P3082" s="1">
        <v>43906.477349537039</v>
      </c>
    </row>
    <row r="3083" spans="1:16" x14ac:dyDescent="0.25">
      <c r="A3083">
        <v>522485</v>
      </c>
      <c r="B3083" t="s">
        <v>0</v>
      </c>
      <c r="C3083" t="s">
        <v>54</v>
      </c>
      <c r="D3083" t="s">
        <v>46</v>
      </c>
      <c r="E3083" t="s">
        <v>49</v>
      </c>
      <c r="F3083" t="s">
        <v>50</v>
      </c>
      <c r="G3083" t="s">
        <v>51</v>
      </c>
      <c r="H3083" s="1">
        <v>43899</v>
      </c>
      <c r="I3083" t="str">
        <f t="shared" si="97"/>
        <v>43899</v>
      </c>
      <c r="J3083" t="str">
        <f t="shared" si="96"/>
        <v>43899NakuruGround Nuts</v>
      </c>
      <c r="K3083">
        <v>138</v>
      </c>
      <c r="L3083">
        <v>136</v>
      </c>
      <c r="M3083" t="s">
        <v>5</v>
      </c>
      <c r="N3083" t="s">
        <v>6</v>
      </c>
      <c r="O3083">
        <v>1</v>
      </c>
      <c r="P3083" s="1">
        <v>43906.477361111109</v>
      </c>
    </row>
    <row r="3084" spans="1:16" x14ac:dyDescent="0.25">
      <c r="A3084">
        <v>522536</v>
      </c>
      <c r="B3084" t="s">
        <v>0</v>
      </c>
      <c r="C3084" t="s">
        <v>47</v>
      </c>
      <c r="D3084" t="s">
        <v>46</v>
      </c>
      <c r="E3084" t="s">
        <v>13</v>
      </c>
      <c r="F3084" t="s">
        <v>13</v>
      </c>
      <c r="G3084" t="s">
        <v>40</v>
      </c>
      <c r="H3084" s="1">
        <v>43899</v>
      </c>
      <c r="I3084" t="str">
        <f t="shared" si="97"/>
        <v>43899</v>
      </c>
      <c r="J3084" t="str">
        <f t="shared" si="96"/>
        <v>43899NairobiBlack Beans (Dolichos)</v>
      </c>
      <c r="K3084">
        <v>148</v>
      </c>
      <c r="L3084">
        <v>146</v>
      </c>
      <c r="M3084" t="s">
        <v>5</v>
      </c>
      <c r="N3084" t="s">
        <v>6</v>
      </c>
      <c r="O3084">
        <v>1</v>
      </c>
      <c r="P3084" s="1">
        <v>43906.477546296293</v>
      </c>
    </row>
    <row r="3085" spans="1:16" x14ac:dyDescent="0.25">
      <c r="A3085">
        <v>522537</v>
      </c>
      <c r="B3085" t="s">
        <v>0</v>
      </c>
      <c r="C3085" t="s">
        <v>53</v>
      </c>
      <c r="D3085" t="s">
        <v>46</v>
      </c>
      <c r="E3085" t="s">
        <v>49</v>
      </c>
      <c r="F3085" t="s">
        <v>50</v>
      </c>
      <c r="G3085" t="s">
        <v>51</v>
      </c>
      <c r="H3085" s="1">
        <v>43899</v>
      </c>
      <c r="I3085" t="str">
        <f t="shared" si="97"/>
        <v>43899</v>
      </c>
      <c r="J3085" t="str">
        <f t="shared" ref="J3085:J3148" si="98">I3085&amp;C3085&amp;G3085</f>
        <v>43899MombasaGround Nuts</v>
      </c>
      <c r="K3085">
        <v>140</v>
      </c>
      <c r="L3085">
        <v>136</v>
      </c>
      <c r="M3085" t="s">
        <v>5</v>
      </c>
      <c r="N3085" t="s">
        <v>6</v>
      </c>
      <c r="O3085">
        <v>1</v>
      </c>
      <c r="P3085" s="1">
        <v>43906.477546296293</v>
      </c>
    </row>
    <row r="3086" spans="1:16" x14ac:dyDescent="0.25">
      <c r="A3086">
        <v>522548</v>
      </c>
      <c r="B3086" t="s">
        <v>0</v>
      </c>
      <c r="C3086" t="s">
        <v>53</v>
      </c>
      <c r="D3086" t="s">
        <v>46</v>
      </c>
      <c r="E3086" t="s">
        <v>13</v>
      </c>
      <c r="F3086" t="s">
        <v>13</v>
      </c>
      <c r="G3086" t="s">
        <v>40</v>
      </c>
      <c r="H3086" s="1">
        <v>43899</v>
      </c>
      <c r="I3086" t="str">
        <f t="shared" si="97"/>
        <v>43899</v>
      </c>
      <c r="J3086" t="str">
        <f t="shared" si="98"/>
        <v>43899MombasaBlack Beans (Dolichos)</v>
      </c>
      <c r="K3086">
        <v>147</v>
      </c>
      <c r="L3086">
        <v>145</v>
      </c>
      <c r="M3086" t="s">
        <v>5</v>
      </c>
      <c r="N3086" t="s">
        <v>6</v>
      </c>
      <c r="O3086">
        <v>1</v>
      </c>
      <c r="P3086" s="1">
        <v>43906.47760416667</v>
      </c>
    </row>
    <row r="3087" spans="1:16" x14ac:dyDescent="0.25">
      <c r="A3087">
        <v>522561</v>
      </c>
      <c r="B3087" t="s">
        <v>0</v>
      </c>
      <c r="C3087" t="s">
        <v>35</v>
      </c>
      <c r="D3087" t="s">
        <v>11</v>
      </c>
      <c r="E3087" t="s">
        <v>13</v>
      </c>
      <c r="F3087" t="s">
        <v>13</v>
      </c>
      <c r="G3087" t="s">
        <v>14</v>
      </c>
      <c r="H3087" s="1">
        <v>43899</v>
      </c>
      <c r="I3087" t="str">
        <f t="shared" si="97"/>
        <v>43899</v>
      </c>
      <c r="J3087" t="str">
        <f t="shared" si="98"/>
        <v>43899NgoziMixed Beans</v>
      </c>
      <c r="K3087">
        <v>65</v>
      </c>
      <c r="L3087">
        <v>63</v>
      </c>
      <c r="M3087" t="s">
        <v>5</v>
      </c>
      <c r="N3087" t="s">
        <v>6</v>
      </c>
      <c r="O3087">
        <v>1</v>
      </c>
      <c r="P3087" s="1">
        <v>43906.477638888886</v>
      </c>
    </row>
    <row r="3088" spans="1:16" x14ac:dyDescent="0.25">
      <c r="A3088">
        <v>522619</v>
      </c>
      <c r="B3088" t="s">
        <v>0</v>
      </c>
      <c r="C3088" t="s">
        <v>27</v>
      </c>
      <c r="D3088" t="s">
        <v>11</v>
      </c>
      <c r="E3088" t="s">
        <v>3</v>
      </c>
      <c r="F3088" t="s">
        <v>3</v>
      </c>
      <c r="G3088" t="s">
        <v>39</v>
      </c>
      <c r="H3088" s="1">
        <v>43899</v>
      </c>
      <c r="I3088" t="str">
        <f t="shared" si="97"/>
        <v>43899</v>
      </c>
      <c r="J3088" t="str">
        <f t="shared" si="98"/>
        <v>43899BujumburaDry Peas</v>
      </c>
      <c r="K3088">
        <v>163</v>
      </c>
      <c r="L3088">
        <v>158</v>
      </c>
      <c r="M3088" t="s">
        <v>5</v>
      </c>
      <c r="N3088" t="s">
        <v>6</v>
      </c>
      <c r="O3088">
        <v>1</v>
      </c>
      <c r="P3088" s="1">
        <v>43906.477858796294</v>
      </c>
    </row>
    <row r="3089" spans="1:16" x14ac:dyDescent="0.25">
      <c r="A3089">
        <v>522628</v>
      </c>
      <c r="B3089" t="s">
        <v>0</v>
      </c>
      <c r="C3089" t="s">
        <v>27</v>
      </c>
      <c r="D3089" t="s">
        <v>11</v>
      </c>
      <c r="E3089" t="s">
        <v>22</v>
      </c>
      <c r="F3089" t="s">
        <v>23</v>
      </c>
      <c r="G3089" t="s">
        <v>24</v>
      </c>
      <c r="H3089" s="1">
        <v>43899</v>
      </c>
      <c r="I3089" t="str">
        <f t="shared" si="97"/>
        <v>43899</v>
      </c>
      <c r="J3089" t="str">
        <f t="shared" si="98"/>
        <v>43899BujumburaImported Rice</v>
      </c>
      <c r="K3089">
        <v>153</v>
      </c>
      <c r="L3089">
        <v>147</v>
      </c>
      <c r="M3089" t="s">
        <v>5</v>
      </c>
      <c r="N3089" t="s">
        <v>6</v>
      </c>
      <c r="O3089">
        <v>1</v>
      </c>
      <c r="P3089" s="1">
        <v>43906.477881944447</v>
      </c>
    </row>
    <row r="3090" spans="1:16" x14ac:dyDescent="0.25">
      <c r="A3090">
        <v>522629</v>
      </c>
      <c r="B3090" t="s">
        <v>0</v>
      </c>
      <c r="C3090" t="s">
        <v>47</v>
      </c>
      <c r="D3090" t="s">
        <v>46</v>
      </c>
      <c r="E3090" t="s">
        <v>13</v>
      </c>
      <c r="F3090" t="s">
        <v>13</v>
      </c>
      <c r="G3090" t="s">
        <v>37</v>
      </c>
      <c r="H3090" s="1">
        <v>43899</v>
      </c>
      <c r="I3090" t="str">
        <f t="shared" si="97"/>
        <v>43899</v>
      </c>
      <c r="J3090" t="str">
        <f t="shared" si="98"/>
        <v>43899NairobiGreen Gram</v>
      </c>
      <c r="K3090">
        <v>126</v>
      </c>
      <c r="L3090">
        <v>123</v>
      </c>
      <c r="M3090" t="s">
        <v>5</v>
      </c>
      <c r="N3090" t="s">
        <v>6</v>
      </c>
      <c r="O3090">
        <v>1</v>
      </c>
      <c r="P3090" s="1">
        <v>43906.477881944447</v>
      </c>
    </row>
    <row r="3091" spans="1:16" x14ac:dyDescent="0.25">
      <c r="A3091">
        <v>522662</v>
      </c>
      <c r="B3091" t="s">
        <v>0</v>
      </c>
      <c r="C3091" t="s">
        <v>44</v>
      </c>
      <c r="D3091" t="s">
        <v>41</v>
      </c>
      <c r="E3091" t="s">
        <v>13</v>
      </c>
      <c r="F3091" t="s">
        <v>13</v>
      </c>
      <c r="G3091" t="s">
        <v>37</v>
      </c>
      <c r="H3091" s="1">
        <v>43899</v>
      </c>
      <c r="I3091" t="str">
        <f t="shared" si="97"/>
        <v>43899</v>
      </c>
      <c r="J3091" t="str">
        <f t="shared" si="98"/>
        <v>43899ArushaGreen Gram</v>
      </c>
      <c r="K3091">
        <v>119</v>
      </c>
      <c r="L3091">
        <v>111</v>
      </c>
      <c r="M3091" t="s">
        <v>5</v>
      </c>
      <c r="N3091" t="s">
        <v>6</v>
      </c>
      <c r="O3091">
        <v>1</v>
      </c>
      <c r="P3091" s="1">
        <v>43906.477986111109</v>
      </c>
    </row>
    <row r="3092" spans="1:16" x14ac:dyDescent="0.25">
      <c r="A3092">
        <v>522671</v>
      </c>
      <c r="B3092" t="s">
        <v>0</v>
      </c>
      <c r="C3092" t="s">
        <v>54</v>
      </c>
      <c r="D3092" t="s">
        <v>46</v>
      </c>
      <c r="E3092" t="s">
        <v>13</v>
      </c>
      <c r="F3092" t="s">
        <v>13</v>
      </c>
      <c r="G3092" t="s">
        <v>40</v>
      </c>
      <c r="H3092" s="1">
        <v>43899</v>
      </c>
      <c r="I3092" t="str">
        <f t="shared" si="97"/>
        <v>43899</v>
      </c>
      <c r="J3092" t="str">
        <f t="shared" si="98"/>
        <v>43899NakuruBlack Beans (Dolichos)</v>
      </c>
      <c r="K3092">
        <v>160</v>
      </c>
      <c r="L3092">
        <v>155</v>
      </c>
      <c r="M3092" t="s">
        <v>5</v>
      </c>
      <c r="N3092" t="s">
        <v>6</v>
      </c>
      <c r="O3092">
        <v>1</v>
      </c>
      <c r="P3092" s="1">
        <v>43906.478032407409</v>
      </c>
    </row>
    <row r="3093" spans="1:16" x14ac:dyDescent="0.25">
      <c r="A3093">
        <v>522672</v>
      </c>
      <c r="B3093" t="s">
        <v>0</v>
      </c>
      <c r="C3093" t="s">
        <v>35</v>
      </c>
      <c r="D3093" t="s">
        <v>11</v>
      </c>
      <c r="E3093" t="s">
        <v>13</v>
      </c>
      <c r="F3093" t="s">
        <v>13</v>
      </c>
      <c r="G3093" t="s">
        <v>28</v>
      </c>
      <c r="H3093" s="1">
        <v>43899</v>
      </c>
      <c r="I3093" t="str">
        <f t="shared" si="97"/>
        <v>43899</v>
      </c>
      <c r="J3093" t="str">
        <f t="shared" si="98"/>
        <v>43899NgoziRed Beans</v>
      </c>
      <c r="K3093">
        <v>68</v>
      </c>
      <c r="L3093">
        <v>65</v>
      </c>
      <c r="M3093" t="s">
        <v>5</v>
      </c>
      <c r="N3093" t="s">
        <v>6</v>
      </c>
      <c r="O3093">
        <v>1</v>
      </c>
      <c r="P3093" s="1">
        <v>43906.478032407409</v>
      </c>
    </row>
    <row r="3094" spans="1:16" x14ac:dyDescent="0.25">
      <c r="A3094">
        <v>522679</v>
      </c>
      <c r="B3094" t="s">
        <v>0</v>
      </c>
      <c r="C3094" t="s">
        <v>43</v>
      </c>
      <c r="D3094" t="s">
        <v>41</v>
      </c>
      <c r="E3094" t="s">
        <v>13</v>
      </c>
      <c r="F3094" t="s">
        <v>13</v>
      </c>
      <c r="G3094" t="s">
        <v>37</v>
      </c>
      <c r="H3094" s="1">
        <v>43899</v>
      </c>
      <c r="I3094" t="str">
        <f t="shared" si="97"/>
        <v>43899</v>
      </c>
      <c r="J3094" t="str">
        <f t="shared" si="98"/>
        <v>43899Dar es salaamGreen Gram</v>
      </c>
      <c r="K3094">
        <v>119</v>
      </c>
      <c r="L3094">
        <v>106</v>
      </c>
      <c r="M3094" t="s">
        <v>5</v>
      </c>
      <c r="N3094" t="s">
        <v>6</v>
      </c>
      <c r="O3094">
        <v>1</v>
      </c>
      <c r="P3094" s="1">
        <v>43906.478067129632</v>
      </c>
    </row>
    <row r="3095" spans="1:16" x14ac:dyDescent="0.25">
      <c r="A3095">
        <v>522682</v>
      </c>
      <c r="B3095" t="s">
        <v>0</v>
      </c>
      <c r="C3095" t="s">
        <v>12</v>
      </c>
      <c r="D3095" t="s">
        <v>11</v>
      </c>
      <c r="E3095" t="s">
        <v>3</v>
      </c>
      <c r="F3095" t="s">
        <v>3</v>
      </c>
      <c r="G3095" t="s">
        <v>39</v>
      </c>
      <c r="H3095" s="1">
        <v>43899</v>
      </c>
      <c r="I3095" t="str">
        <f t="shared" si="97"/>
        <v>43899</v>
      </c>
      <c r="J3095" t="str">
        <f t="shared" si="98"/>
        <v>43899GitegaDry Peas</v>
      </c>
      <c r="K3095">
        <v>147</v>
      </c>
      <c r="L3095">
        <v>136</v>
      </c>
      <c r="M3095" t="s">
        <v>5</v>
      </c>
      <c r="N3095" t="s">
        <v>6</v>
      </c>
      <c r="O3095">
        <v>1</v>
      </c>
      <c r="P3095" s="1">
        <v>43906.478090277778</v>
      </c>
    </row>
    <row r="3096" spans="1:16" x14ac:dyDescent="0.25">
      <c r="A3096">
        <v>522695</v>
      </c>
      <c r="B3096" t="s">
        <v>0</v>
      </c>
      <c r="C3096" t="s">
        <v>35</v>
      </c>
      <c r="D3096" t="s">
        <v>11</v>
      </c>
      <c r="E3096" t="s">
        <v>3</v>
      </c>
      <c r="F3096" t="s">
        <v>3</v>
      </c>
      <c r="G3096" t="s">
        <v>39</v>
      </c>
      <c r="H3096" s="1">
        <v>43899</v>
      </c>
      <c r="I3096" t="str">
        <f t="shared" si="97"/>
        <v>43899</v>
      </c>
      <c r="J3096" t="str">
        <f t="shared" si="98"/>
        <v>43899NgoziDry Peas</v>
      </c>
      <c r="K3096">
        <v>147</v>
      </c>
      <c r="L3096">
        <v>142</v>
      </c>
      <c r="M3096" t="s">
        <v>5</v>
      </c>
      <c r="N3096" t="s">
        <v>6</v>
      </c>
      <c r="O3096">
        <v>1</v>
      </c>
      <c r="P3096" s="1">
        <v>43906.478125000001</v>
      </c>
    </row>
    <row r="3097" spans="1:16" x14ac:dyDescent="0.25">
      <c r="A3097">
        <v>522715</v>
      </c>
      <c r="B3097" t="s">
        <v>0</v>
      </c>
      <c r="C3097" t="s">
        <v>16</v>
      </c>
      <c r="D3097" t="s">
        <v>7</v>
      </c>
      <c r="E3097" t="s">
        <v>22</v>
      </c>
      <c r="F3097" t="s">
        <v>23</v>
      </c>
      <c r="G3097" t="s">
        <v>24</v>
      </c>
      <c r="H3097" s="1">
        <v>43899</v>
      </c>
      <c r="I3097" t="str">
        <f t="shared" si="97"/>
        <v>43899</v>
      </c>
      <c r="J3097" t="str">
        <f t="shared" si="98"/>
        <v>43899GicumbiImported Rice</v>
      </c>
      <c r="K3097">
        <v>132</v>
      </c>
      <c r="L3097">
        <v>121</v>
      </c>
      <c r="M3097" t="s">
        <v>5</v>
      </c>
      <c r="N3097" t="s">
        <v>6</v>
      </c>
      <c r="O3097">
        <v>1</v>
      </c>
      <c r="P3097" s="1">
        <v>43906.478217592594</v>
      </c>
    </row>
    <row r="3098" spans="1:16" x14ac:dyDescent="0.25">
      <c r="A3098">
        <v>521543</v>
      </c>
      <c r="B3098" t="s">
        <v>0</v>
      </c>
      <c r="C3098" t="s">
        <v>12</v>
      </c>
      <c r="D3098" t="s">
        <v>11</v>
      </c>
      <c r="E3098" t="s">
        <v>13</v>
      </c>
      <c r="F3098" t="s">
        <v>13</v>
      </c>
      <c r="G3098" t="s">
        <v>28</v>
      </c>
      <c r="H3098" s="1">
        <v>43896</v>
      </c>
      <c r="I3098" t="str">
        <f t="shared" si="97"/>
        <v>43896</v>
      </c>
      <c r="J3098" t="str">
        <f t="shared" si="98"/>
        <v>43896GitegaRed Beans</v>
      </c>
      <c r="K3098">
        <v>66</v>
      </c>
      <c r="L3098">
        <v>60</v>
      </c>
      <c r="M3098" t="s">
        <v>5</v>
      </c>
      <c r="N3098" t="s">
        <v>6</v>
      </c>
      <c r="O3098">
        <v>1</v>
      </c>
      <c r="P3098" s="1">
        <v>43901.223773148151</v>
      </c>
    </row>
    <row r="3099" spans="1:16" x14ac:dyDescent="0.25">
      <c r="A3099">
        <v>521544</v>
      </c>
      <c r="B3099" t="s">
        <v>0</v>
      </c>
      <c r="C3099" t="s">
        <v>8</v>
      </c>
      <c r="D3099" t="s">
        <v>7</v>
      </c>
      <c r="E3099" t="s">
        <v>13</v>
      </c>
      <c r="F3099" t="s">
        <v>13</v>
      </c>
      <c r="G3099" t="s">
        <v>14</v>
      </c>
      <c r="H3099" s="1">
        <v>43896</v>
      </c>
      <c r="I3099" t="str">
        <f t="shared" si="97"/>
        <v>43896</v>
      </c>
      <c r="J3099" t="str">
        <f t="shared" si="98"/>
        <v>43896RuhengeriMixed Beans</v>
      </c>
      <c r="K3099">
        <v>55</v>
      </c>
      <c r="L3099">
        <v>52</v>
      </c>
      <c r="M3099" t="s">
        <v>5</v>
      </c>
      <c r="N3099" t="s">
        <v>6</v>
      </c>
      <c r="O3099">
        <v>1</v>
      </c>
      <c r="P3099" s="1">
        <v>43901.223773148151</v>
      </c>
    </row>
    <row r="3100" spans="1:16" x14ac:dyDescent="0.25">
      <c r="A3100">
        <v>521545</v>
      </c>
      <c r="B3100" t="s">
        <v>0</v>
      </c>
      <c r="C3100" t="s">
        <v>12</v>
      </c>
      <c r="D3100" t="s">
        <v>11</v>
      </c>
      <c r="E3100" t="s">
        <v>13</v>
      </c>
      <c r="F3100" t="s">
        <v>13</v>
      </c>
      <c r="G3100" t="s">
        <v>14</v>
      </c>
      <c r="H3100" s="1">
        <v>43896</v>
      </c>
      <c r="I3100" t="str">
        <f t="shared" si="97"/>
        <v>43896</v>
      </c>
      <c r="J3100" t="str">
        <f t="shared" si="98"/>
        <v>43896GitegaMixed Beans</v>
      </c>
      <c r="K3100">
        <v>66</v>
      </c>
      <c r="L3100">
        <v>63</v>
      </c>
      <c r="M3100" t="s">
        <v>5</v>
      </c>
      <c r="N3100" t="s">
        <v>6</v>
      </c>
      <c r="O3100">
        <v>1</v>
      </c>
      <c r="P3100" s="1">
        <v>43901.22378472222</v>
      </c>
    </row>
    <row r="3101" spans="1:16" x14ac:dyDescent="0.25">
      <c r="A3101">
        <v>521547</v>
      </c>
      <c r="B3101" t="s">
        <v>0</v>
      </c>
      <c r="C3101" t="s">
        <v>32</v>
      </c>
      <c r="D3101" t="s">
        <v>1</v>
      </c>
      <c r="E3101" t="s">
        <v>13</v>
      </c>
      <c r="F3101" t="s">
        <v>13</v>
      </c>
      <c r="G3101" t="s">
        <v>14</v>
      </c>
      <c r="H3101" s="1">
        <v>43896</v>
      </c>
      <c r="I3101" t="str">
        <f t="shared" si="97"/>
        <v>43896</v>
      </c>
      <c r="J3101" t="str">
        <f t="shared" si="98"/>
        <v>43896KapchorwaMixed Beans</v>
      </c>
      <c r="K3101">
        <v>77</v>
      </c>
      <c r="L3101">
        <v>73</v>
      </c>
      <c r="M3101" t="s">
        <v>5</v>
      </c>
      <c r="N3101" t="s">
        <v>6</v>
      </c>
      <c r="O3101">
        <v>1</v>
      </c>
      <c r="P3101" s="1">
        <v>43901.223807870374</v>
      </c>
    </row>
    <row r="3102" spans="1:16" x14ac:dyDescent="0.25">
      <c r="A3102">
        <v>521548</v>
      </c>
      <c r="B3102" t="s">
        <v>0</v>
      </c>
      <c r="C3102" t="s">
        <v>36</v>
      </c>
      <c r="D3102" t="s">
        <v>7</v>
      </c>
      <c r="E3102" t="s">
        <v>3</v>
      </c>
      <c r="F3102" t="s">
        <v>3</v>
      </c>
      <c r="G3102" t="s">
        <v>15</v>
      </c>
      <c r="H3102" s="1">
        <v>43896</v>
      </c>
      <c r="I3102" t="str">
        <f t="shared" si="97"/>
        <v>43896</v>
      </c>
      <c r="J3102" t="str">
        <f t="shared" si="98"/>
        <v>43896KimironkoGreen Peas</v>
      </c>
      <c r="K3102">
        <v>133</v>
      </c>
      <c r="L3102">
        <v>111</v>
      </c>
      <c r="M3102" t="s">
        <v>5</v>
      </c>
      <c r="N3102" t="s">
        <v>6</v>
      </c>
      <c r="O3102">
        <v>1</v>
      </c>
      <c r="P3102" s="1">
        <v>43901.223807870374</v>
      </c>
    </row>
    <row r="3103" spans="1:16" x14ac:dyDescent="0.25">
      <c r="A3103">
        <v>521549</v>
      </c>
      <c r="B3103" t="s">
        <v>0</v>
      </c>
      <c r="C3103" t="s">
        <v>36</v>
      </c>
      <c r="D3103" t="s">
        <v>7</v>
      </c>
      <c r="E3103" t="s">
        <v>9</v>
      </c>
      <c r="F3103" t="s">
        <v>10</v>
      </c>
      <c r="G3103" t="s">
        <v>10</v>
      </c>
      <c r="H3103" s="1">
        <v>43896</v>
      </c>
      <c r="I3103" t="str">
        <f t="shared" si="97"/>
        <v>43896</v>
      </c>
      <c r="J3103" t="str">
        <f t="shared" si="98"/>
        <v>43896KimironkoWheat</v>
      </c>
      <c r="K3103">
        <v>66</v>
      </c>
      <c r="L3103">
        <v>61</v>
      </c>
      <c r="M3103" t="s">
        <v>5</v>
      </c>
      <c r="N3103" t="s">
        <v>6</v>
      </c>
      <c r="O3103">
        <v>1</v>
      </c>
      <c r="P3103" s="1">
        <v>43901.223819444444</v>
      </c>
    </row>
    <row r="3104" spans="1:16" x14ac:dyDescent="0.25">
      <c r="A3104">
        <v>521550</v>
      </c>
      <c r="B3104" t="s">
        <v>0</v>
      </c>
      <c r="C3104" t="s">
        <v>52</v>
      </c>
      <c r="D3104" t="s">
        <v>46</v>
      </c>
      <c r="E3104" t="s">
        <v>9</v>
      </c>
      <c r="F3104" t="s">
        <v>20</v>
      </c>
      <c r="G3104" t="s">
        <v>21</v>
      </c>
      <c r="H3104" s="1">
        <v>43896</v>
      </c>
      <c r="I3104" t="str">
        <f t="shared" si="97"/>
        <v>43896</v>
      </c>
      <c r="J3104" t="str">
        <f t="shared" si="98"/>
        <v>43896EldoretMillet Grain</v>
      </c>
      <c r="K3104">
        <v>90</v>
      </c>
      <c r="L3104">
        <v>85</v>
      </c>
      <c r="M3104" t="s">
        <v>5</v>
      </c>
      <c r="N3104" t="s">
        <v>6</v>
      </c>
      <c r="O3104">
        <v>1</v>
      </c>
      <c r="P3104" s="1">
        <v>43901.22384259259</v>
      </c>
    </row>
    <row r="3105" spans="1:16" x14ac:dyDescent="0.25">
      <c r="A3105">
        <v>521552</v>
      </c>
      <c r="B3105" t="s">
        <v>0</v>
      </c>
      <c r="C3105" t="s">
        <v>36</v>
      </c>
      <c r="D3105" t="s">
        <v>7</v>
      </c>
      <c r="E3105" t="s">
        <v>29</v>
      </c>
      <c r="F3105" t="s">
        <v>30</v>
      </c>
      <c r="G3105" t="s">
        <v>31</v>
      </c>
      <c r="H3105" s="1">
        <v>43896</v>
      </c>
      <c r="I3105" t="str">
        <f t="shared" si="97"/>
        <v>43896</v>
      </c>
      <c r="J3105" t="str">
        <f t="shared" si="98"/>
        <v>43896KimironkoDry Maize</v>
      </c>
      <c r="K3105">
        <v>31</v>
      </c>
      <c r="L3105">
        <v>28</v>
      </c>
      <c r="M3105" t="s">
        <v>5</v>
      </c>
      <c r="N3105" t="s">
        <v>6</v>
      </c>
      <c r="O3105">
        <v>1</v>
      </c>
      <c r="P3105" s="1">
        <v>43901.223877314813</v>
      </c>
    </row>
    <row r="3106" spans="1:16" x14ac:dyDescent="0.25">
      <c r="A3106">
        <v>521553</v>
      </c>
      <c r="B3106" t="s">
        <v>0</v>
      </c>
      <c r="C3106" t="s">
        <v>34</v>
      </c>
      <c r="D3106" t="s">
        <v>1</v>
      </c>
      <c r="E3106" t="s">
        <v>29</v>
      </c>
      <c r="F3106" t="s">
        <v>30</v>
      </c>
      <c r="G3106" t="s">
        <v>31</v>
      </c>
      <c r="H3106" s="1">
        <v>43896</v>
      </c>
      <c r="I3106" t="str">
        <f t="shared" si="97"/>
        <v>43896</v>
      </c>
      <c r="J3106" t="str">
        <f t="shared" si="98"/>
        <v>43896LiraDry Maize</v>
      </c>
      <c r="K3106">
        <v>33</v>
      </c>
      <c r="L3106">
        <v>24</v>
      </c>
      <c r="M3106" t="s">
        <v>5</v>
      </c>
      <c r="N3106" t="s">
        <v>6</v>
      </c>
      <c r="O3106">
        <v>1</v>
      </c>
      <c r="P3106" s="1">
        <v>43901.22388888889</v>
      </c>
    </row>
    <row r="3107" spans="1:16" x14ac:dyDescent="0.25">
      <c r="A3107">
        <v>521556</v>
      </c>
      <c r="B3107" t="s">
        <v>0</v>
      </c>
      <c r="C3107" t="s">
        <v>54</v>
      </c>
      <c r="D3107" t="s">
        <v>46</v>
      </c>
      <c r="E3107" t="s">
        <v>49</v>
      </c>
      <c r="F3107" t="s">
        <v>50</v>
      </c>
      <c r="G3107" t="s">
        <v>51</v>
      </c>
      <c r="H3107" s="1">
        <v>43896</v>
      </c>
      <c r="I3107" t="str">
        <f t="shared" si="97"/>
        <v>43896</v>
      </c>
      <c r="J3107" t="str">
        <f t="shared" si="98"/>
        <v>43896NakuruGround Nuts</v>
      </c>
      <c r="K3107">
        <v>140</v>
      </c>
      <c r="L3107">
        <v>137</v>
      </c>
      <c r="M3107" t="s">
        <v>5</v>
      </c>
      <c r="N3107" t="s">
        <v>6</v>
      </c>
      <c r="O3107">
        <v>1</v>
      </c>
      <c r="P3107" s="1">
        <v>43901.223969907405</v>
      </c>
    </row>
    <row r="3108" spans="1:16" x14ac:dyDescent="0.25">
      <c r="A3108">
        <v>521557</v>
      </c>
      <c r="B3108" t="s">
        <v>0</v>
      </c>
      <c r="C3108" t="s">
        <v>35</v>
      </c>
      <c r="D3108" t="s">
        <v>11</v>
      </c>
      <c r="E3108" t="s">
        <v>29</v>
      </c>
      <c r="F3108" t="s">
        <v>30</v>
      </c>
      <c r="G3108" t="s">
        <v>31</v>
      </c>
      <c r="H3108" s="1">
        <v>43896</v>
      </c>
      <c r="I3108" t="str">
        <f t="shared" si="97"/>
        <v>43896</v>
      </c>
      <c r="J3108" t="str">
        <f t="shared" si="98"/>
        <v>43896NgoziDry Maize</v>
      </c>
      <c r="K3108">
        <v>38</v>
      </c>
      <c r="L3108">
        <v>33</v>
      </c>
      <c r="M3108" t="s">
        <v>5</v>
      </c>
      <c r="N3108" t="s">
        <v>6</v>
      </c>
      <c r="O3108">
        <v>1</v>
      </c>
      <c r="P3108" s="1">
        <v>43901.223981481482</v>
      </c>
    </row>
    <row r="3109" spans="1:16" x14ac:dyDescent="0.25">
      <c r="A3109">
        <v>521558</v>
      </c>
      <c r="B3109" t="s">
        <v>0</v>
      </c>
      <c r="C3109" t="s">
        <v>52</v>
      </c>
      <c r="D3109" t="s">
        <v>46</v>
      </c>
      <c r="E3109" t="s">
        <v>29</v>
      </c>
      <c r="F3109" t="s">
        <v>30</v>
      </c>
      <c r="G3109" t="s">
        <v>31</v>
      </c>
      <c r="H3109" s="1">
        <v>43896</v>
      </c>
      <c r="I3109" t="str">
        <f t="shared" si="97"/>
        <v>43896</v>
      </c>
      <c r="J3109" t="str">
        <f t="shared" si="98"/>
        <v>43896EldoretDry Maize</v>
      </c>
      <c r="K3109">
        <v>35</v>
      </c>
      <c r="L3109">
        <v>30</v>
      </c>
      <c r="M3109" t="s">
        <v>5</v>
      </c>
      <c r="N3109" t="s">
        <v>6</v>
      </c>
      <c r="O3109">
        <v>1</v>
      </c>
      <c r="P3109" s="1">
        <v>43901.224004629628</v>
      </c>
    </row>
    <row r="3110" spans="1:16" x14ac:dyDescent="0.25">
      <c r="A3110">
        <v>521559</v>
      </c>
      <c r="B3110" t="s">
        <v>0</v>
      </c>
      <c r="C3110" t="s">
        <v>19</v>
      </c>
      <c r="D3110" t="s">
        <v>11</v>
      </c>
      <c r="E3110" t="s">
        <v>13</v>
      </c>
      <c r="F3110" t="s">
        <v>13</v>
      </c>
      <c r="G3110" t="s">
        <v>26</v>
      </c>
      <c r="H3110" s="1">
        <v>43896</v>
      </c>
      <c r="I3110" t="str">
        <f t="shared" si="97"/>
        <v>43896</v>
      </c>
      <c r="J3110" t="str">
        <f t="shared" si="98"/>
        <v>43896KoberoYellow Beans</v>
      </c>
      <c r="K3110">
        <v>104</v>
      </c>
      <c r="L3110">
        <v>99</v>
      </c>
      <c r="M3110" t="s">
        <v>5</v>
      </c>
      <c r="N3110" t="s">
        <v>6</v>
      </c>
      <c r="O3110">
        <v>1</v>
      </c>
      <c r="P3110" s="1">
        <v>43901.224027777775</v>
      </c>
    </row>
    <row r="3111" spans="1:16" x14ac:dyDescent="0.25">
      <c r="A3111">
        <v>521560</v>
      </c>
      <c r="B3111" t="s">
        <v>0</v>
      </c>
      <c r="C3111" t="s">
        <v>38</v>
      </c>
      <c r="D3111" t="s">
        <v>1</v>
      </c>
      <c r="E3111" t="s">
        <v>13</v>
      </c>
      <c r="F3111" t="s">
        <v>13</v>
      </c>
      <c r="G3111" t="s">
        <v>28</v>
      </c>
      <c r="H3111" s="1">
        <v>43896</v>
      </c>
      <c r="I3111" t="str">
        <f t="shared" si="97"/>
        <v>43896</v>
      </c>
      <c r="J3111" t="str">
        <f t="shared" si="98"/>
        <v>43896GuluRed Beans</v>
      </c>
      <c r="K3111">
        <v>97</v>
      </c>
      <c r="L3111">
        <v>83</v>
      </c>
      <c r="M3111" t="s">
        <v>5</v>
      </c>
      <c r="N3111" t="s">
        <v>6</v>
      </c>
      <c r="O3111">
        <v>1</v>
      </c>
      <c r="P3111" s="1">
        <v>43901.224039351851</v>
      </c>
    </row>
    <row r="3112" spans="1:16" x14ac:dyDescent="0.25">
      <c r="A3112">
        <v>521562</v>
      </c>
      <c r="B3112" t="s">
        <v>0</v>
      </c>
      <c r="C3112" t="s">
        <v>47</v>
      </c>
      <c r="D3112" t="s">
        <v>46</v>
      </c>
      <c r="E3112" t="s">
        <v>3</v>
      </c>
      <c r="F3112" t="s">
        <v>3</v>
      </c>
      <c r="G3112" t="s">
        <v>15</v>
      </c>
      <c r="H3112" s="1">
        <v>43896</v>
      </c>
      <c r="I3112" t="str">
        <f t="shared" si="97"/>
        <v>43896</v>
      </c>
      <c r="J3112" t="str">
        <f t="shared" si="98"/>
        <v>43896NairobiGreen Peas</v>
      </c>
      <c r="K3112">
        <v>61</v>
      </c>
      <c r="L3112">
        <v>58</v>
      </c>
      <c r="M3112" t="s">
        <v>5</v>
      </c>
      <c r="N3112" t="s">
        <v>6</v>
      </c>
      <c r="O3112">
        <v>1</v>
      </c>
      <c r="P3112" s="1">
        <v>43901.224085648151</v>
      </c>
    </row>
    <row r="3113" spans="1:16" x14ac:dyDescent="0.25">
      <c r="A3113">
        <v>521563</v>
      </c>
      <c r="B3113" t="s">
        <v>0</v>
      </c>
      <c r="C3113" t="s">
        <v>33</v>
      </c>
      <c r="D3113" t="s">
        <v>1</v>
      </c>
      <c r="E3113" t="s">
        <v>9</v>
      </c>
      <c r="F3113" t="s">
        <v>17</v>
      </c>
      <c r="G3113" t="s">
        <v>18</v>
      </c>
      <c r="H3113" s="1">
        <v>43896</v>
      </c>
      <c r="I3113" t="str">
        <f t="shared" si="97"/>
        <v>43896</v>
      </c>
      <c r="J3113" t="str">
        <f t="shared" si="98"/>
        <v>43896KabaleRed Sorghum</v>
      </c>
      <c r="K3113">
        <v>41</v>
      </c>
      <c r="L3113">
        <v>33</v>
      </c>
      <c r="M3113" t="s">
        <v>5</v>
      </c>
      <c r="N3113" t="s">
        <v>6</v>
      </c>
      <c r="O3113">
        <v>1</v>
      </c>
      <c r="P3113" s="1">
        <v>43901.224085648151</v>
      </c>
    </row>
    <row r="3114" spans="1:16" x14ac:dyDescent="0.25">
      <c r="A3114">
        <v>521564</v>
      </c>
      <c r="B3114" t="s">
        <v>0</v>
      </c>
      <c r="C3114" t="s">
        <v>48</v>
      </c>
      <c r="D3114" t="s">
        <v>46</v>
      </c>
      <c r="E3114" t="s">
        <v>29</v>
      </c>
      <c r="F3114" t="s">
        <v>30</v>
      </c>
      <c r="G3114" t="s">
        <v>31</v>
      </c>
      <c r="H3114" s="1">
        <v>43896</v>
      </c>
      <c r="I3114" t="str">
        <f t="shared" si="97"/>
        <v>43896</v>
      </c>
      <c r="J3114" t="str">
        <f t="shared" si="98"/>
        <v>43896KitaleDry Maize</v>
      </c>
      <c r="K3114">
        <v>37</v>
      </c>
      <c r="L3114">
        <v>31</v>
      </c>
      <c r="M3114" t="s">
        <v>5</v>
      </c>
      <c r="N3114" t="s">
        <v>6</v>
      </c>
      <c r="O3114">
        <v>1</v>
      </c>
      <c r="P3114" s="1">
        <v>43901.224097222221</v>
      </c>
    </row>
    <row r="3115" spans="1:16" x14ac:dyDescent="0.25">
      <c r="A3115">
        <v>521565</v>
      </c>
      <c r="B3115" t="s">
        <v>0</v>
      </c>
      <c r="C3115" t="s">
        <v>8</v>
      </c>
      <c r="D3115" t="s">
        <v>7</v>
      </c>
      <c r="E3115" t="s">
        <v>22</v>
      </c>
      <c r="F3115" t="s">
        <v>23</v>
      </c>
      <c r="G3115" t="s">
        <v>23</v>
      </c>
      <c r="H3115" s="1">
        <v>43896</v>
      </c>
      <c r="I3115" t="str">
        <f t="shared" si="97"/>
        <v>43896</v>
      </c>
      <c r="J3115" t="str">
        <f t="shared" si="98"/>
        <v>43896RuhengeriRice</v>
      </c>
      <c r="K3115">
        <v>94</v>
      </c>
      <c r="L3115">
        <v>88</v>
      </c>
      <c r="M3115" t="s">
        <v>5</v>
      </c>
      <c r="N3115" t="s">
        <v>6</v>
      </c>
      <c r="O3115">
        <v>1</v>
      </c>
      <c r="P3115" s="1">
        <v>43901.224108796298</v>
      </c>
    </row>
    <row r="3116" spans="1:16" x14ac:dyDescent="0.25">
      <c r="A3116">
        <v>521566</v>
      </c>
      <c r="B3116" t="s">
        <v>0</v>
      </c>
      <c r="C3116" t="s">
        <v>36</v>
      </c>
      <c r="D3116" t="s">
        <v>7</v>
      </c>
      <c r="E3116" t="s">
        <v>22</v>
      </c>
      <c r="F3116" t="s">
        <v>23</v>
      </c>
      <c r="G3116" t="s">
        <v>23</v>
      </c>
      <c r="H3116" s="1">
        <v>43896</v>
      </c>
      <c r="I3116" t="str">
        <f t="shared" si="97"/>
        <v>43896</v>
      </c>
      <c r="J3116" t="str">
        <f t="shared" si="98"/>
        <v>43896KimironkoRice</v>
      </c>
      <c r="K3116">
        <v>99</v>
      </c>
      <c r="L3116">
        <v>94</v>
      </c>
      <c r="M3116" t="s">
        <v>5</v>
      </c>
      <c r="N3116" t="s">
        <v>6</v>
      </c>
      <c r="O3116">
        <v>1</v>
      </c>
      <c r="P3116" s="1">
        <v>43901.224120370367</v>
      </c>
    </row>
    <row r="3117" spans="1:16" x14ac:dyDescent="0.25">
      <c r="A3117">
        <v>521568</v>
      </c>
      <c r="B3117" t="s">
        <v>0</v>
      </c>
      <c r="C3117" t="s">
        <v>33</v>
      </c>
      <c r="D3117" t="s">
        <v>1</v>
      </c>
      <c r="E3117" t="s">
        <v>29</v>
      </c>
      <c r="F3117" t="s">
        <v>30</v>
      </c>
      <c r="G3117" t="s">
        <v>31</v>
      </c>
      <c r="H3117" s="1">
        <v>43896</v>
      </c>
      <c r="I3117" t="str">
        <f t="shared" si="97"/>
        <v>43896</v>
      </c>
      <c r="J3117" t="str">
        <f t="shared" si="98"/>
        <v>43896KabaleDry Maize</v>
      </c>
      <c r="K3117">
        <v>33</v>
      </c>
      <c r="L3117">
        <v>28</v>
      </c>
      <c r="M3117" t="s">
        <v>5</v>
      </c>
      <c r="N3117" t="s">
        <v>6</v>
      </c>
      <c r="O3117">
        <v>1</v>
      </c>
      <c r="P3117" s="1">
        <v>43901.224212962959</v>
      </c>
    </row>
    <row r="3118" spans="1:16" x14ac:dyDescent="0.25">
      <c r="A3118">
        <v>521569</v>
      </c>
      <c r="B3118" t="s">
        <v>0</v>
      </c>
      <c r="C3118" t="s">
        <v>12</v>
      </c>
      <c r="D3118" t="s">
        <v>11</v>
      </c>
      <c r="E3118" t="s">
        <v>3</v>
      </c>
      <c r="F3118" t="s">
        <v>3</v>
      </c>
      <c r="G3118" t="s">
        <v>15</v>
      </c>
      <c r="H3118" s="1">
        <v>43896</v>
      </c>
      <c r="I3118" t="str">
        <f t="shared" si="97"/>
        <v>43896</v>
      </c>
      <c r="J3118" t="str">
        <f t="shared" si="98"/>
        <v>43896GitegaGreen Peas</v>
      </c>
      <c r="K3118">
        <v>137</v>
      </c>
      <c r="L3118">
        <v>120</v>
      </c>
      <c r="M3118" t="s">
        <v>5</v>
      </c>
      <c r="N3118" t="s">
        <v>6</v>
      </c>
      <c r="O3118">
        <v>1</v>
      </c>
      <c r="P3118" s="1">
        <v>43901.224224537036</v>
      </c>
    </row>
    <row r="3119" spans="1:16" x14ac:dyDescent="0.25">
      <c r="A3119">
        <v>521570</v>
      </c>
      <c r="B3119" t="s">
        <v>0</v>
      </c>
      <c r="C3119" t="s">
        <v>25</v>
      </c>
      <c r="D3119" t="s">
        <v>1</v>
      </c>
      <c r="E3119" t="s">
        <v>9</v>
      </c>
      <c r="F3119" t="s">
        <v>17</v>
      </c>
      <c r="G3119" t="s">
        <v>18</v>
      </c>
      <c r="H3119" s="1">
        <v>43896</v>
      </c>
      <c r="I3119" t="str">
        <f t="shared" si="97"/>
        <v>43896</v>
      </c>
      <c r="J3119" t="str">
        <f t="shared" si="98"/>
        <v>43896MasindiRed Sorghum</v>
      </c>
      <c r="K3119">
        <v>41</v>
      </c>
      <c r="L3119">
        <v>33</v>
      </c>
      <c r="M3119" t="s">
        <v>5</v>
      </c>
      <c r="N3119" t="s">
        <v>6</v>
      </c>
      <c r="O3119">
        <v>1</v>
      </c>
      <c r="P3119" s="1">
        <v>43901.224236111113</v>
      </c>
    </row>
    <row r="3120" spans="1:16" x14ac:dyDescent="0.25">
      <c r="A3120">
        <v>521571</v>
      </c>
      <c r="B3120" t="s">
        <v>0</v>
      </c>
      <c r="C3120" t="s">
        <v>16</v>
      </c>
      <c r="D3120" t="s">
        <v>7</v>
      </c>
      <c r="E3120" t="s">
        <v>29</v>
      </c>
      <c r="F3120" t="s">
        <v>30</v>
      </c>
      <c r="G3120" t="s">
        <v>31</v>
      </c>
      <c r="H3120" s="1">
        <v>43896</v>
      </c>
      <c r="I3120" t="str">
        <f t="shared" si="97"/>
        <v>43896</v>
      </c>
      <c r="J3120" t="str">
        <f t="shared" si="98"/>
        <v>43896GicumbiDry Maize</v>
      </c>
      <c r="K3120">
        <v>29</v>
      </c>
      <c r="L3120">
        <v>27</v>
      </c>
      <c r="M3120" t="s">
        <v>5</v>
      </c>
      <c r="N3120" t="s">
        <v>6</v>
      </c>
      <c r="O3120">
        <v>1</v>
      </c>
      <c r="P3120" s="1">
        <v>43901.224247685182</v>
      </c>
    </row>
    <row r="3121" spans="1:16" x14ac:dyDescent="0.25">
      <c r="A3121">
        <v>521574</v>
      </c>
      <c r="B3121" t="s">
        <v>0</v>
      </c>
      <c r="C3121" t="s">
        <v>38</v>
      </c>
      <c r="D3121" t="s">
        <v>1</v>
      </c>
      <c r="E3121" t="s">
        <v>13</v>
      </c>
      <c r="F3121" t="s">
        <v>13</v>
      </c>
      <c r="G3121" t="s">
        <v>37</v>
      </c>
      <c r="H3121" s="1">
        <v>43896</v>
      </c>
      <c r="I3121" t="str">
        <f t="shared" si="97"/>
        <v>43896</v>
      </c>
      <c r="J3121" t="str">
        <f t="shared" si="98"/>
        <v>43896GuluGreen Gram</v>
      </c>
      <c r="K3121">
        <v>83</v>
      </c>
      <c r="L3121">
        <v>72</v>
      </c>
      <c r="M3121" t="s">
        <v>5</v>
      </c>
      <c r="N3121" t="s">
        <v>6</v>
      </c>
      <c r="O3121">
        <v>1</v>
      </c>
      <c r="P3121" s="1">
        <v>43901.224317129629</v>
      </c>
    </row>
    <row r="3122" spans="1:16" x14ac:dyDescent="0.25">
      <c r="A3122">
        <v>521575</v>
      </c>
      <c r="B3122" t="s">
        <v>0</v>
      </c>
      <c r="C3122" t="s">
        <v>52</v>
      </c>
      <c r="D3122" t="s">
        <v>46</v>
      </c>
      <c r="E3122" t="s">
        <v>3</v>
      </c>
      <c r="F3122" t="s">
        <v>3</v>
      </c>
      <c r="G3122" t="s">
        <v>4</v>
      </c>
      <c r="H3122" s="1">
        <v>43896</v>
      </c>
      <c r="I3122" t="str">
        <f t="shared" si="97"/>
        <v>43896</v>
      </c>
      <c r="J3122" t="str">
        <f t="shared" si="98"/>
        <v>43896EldoretCowpeas</v>
      </c>
      <c r="K3122">
        <v>87</v>
      </c>
      <c r="L3122">
        <v>85</v>
      </c>
      <c r="M3122" t="s">
        <v>5</v>
      </c>
      <c r="N3122" t="s">
        <v>6</v>
      </c>
      <c r="O3122">
        <v>1</v>
      </c>
      <c r="P3122" s="1">
        <v>43901.224328703705</v>
      </c>
    </row>
    <row r="3123" spans="1:16" x14ac:dyDescent="0.25">
      <c r="A3123">
        <v>521577</v>
      </c>
      <c r="B3123" t="s">
        <v>0</v>
      </c>
      <c r="C3123" t="s">
        <v>2</v>
      </c>
      <c r="D3123" t="s">
        <v>1</v>
      </c>
      <c r="E3123" t="s">
        <v>13</v>
      </c>
      <c r="F3123" t="s">
        <v>13</v>
      </c>
      <c r="G3123" t="s">
        <v>40</v>
      </c>
      <c r="H3123" s="1">
        <v>43896</v>
      </c>
      <c r="I3123" t="str">
        <f t="shared" si="97"/>
        <v>43896</v>
      </c>
      <c r="J3123" t="str">
        <f t="shared" si="98"/>
        <v>43896KampalaBlack Beans (Dolichos)</v>
      </c>
      <c r="K3123">
        <v>83</v>
      </c>
      <c r="L3123">
        <v>77</v>
      </c>
      <c r="M3123" t="s">
        <v>5</v>
      </c>
      <c r="N3123" t="s">
        <v>6</v>
      </c>
      <c r="O3123">
        <v>1</v>
      </c>
      <c r="P3123" s="1">
        <v>43901.224386574075</v>
      </c>
    </row>
    <row r="3124" spans="1:16" x14ac:dyDescent="0.25">
      <c r="A3124">
        <v>521578</v>
      </c>
      <c r="B3124" t="s">
        <v>0</v>
      </c>
      <c r="C3124" t="s">
        <v>8</v>
      </c>
      <c r="D3124" t="s">
        <v>7</v>
      </c>
      <c r="E3124" t="s">
        <v>13</v>
      </c>
      <c r="F3124" t="s">
        <v>13</v>
      </c>
      <c r="G3124" t="s">
        <v>28</v>
      </c>
      <c r="H3124" s="1">
        <v>43896</v>
      </c>
      <c r="I3124" t="str">
        <f t="shared" si="97"/>
        <v>43896</v>
      </c>
      <c r="J3124" t="str">
        <f t="shared" si="98"/>
        <v>43896RuhengeriRed Beans</v>
      </c>
      <c r="K3124">
        <v>83</v>
      </c>
      <c r="L3124">
        <v>77</v>
      </c>
      <c r="M3124" t="s">
        <v>5</v>
      </c>
      <c r="N3124" t="s">
        <v>6</v>
      </c>
      <c r="O3124">
        <v>1</v>
      </c>
      <c r="P3124" s="1">
        <v>43901.224398148152</v>
      </c>
    </row>
    <row r="3125" spans="1:16" x14ac:dyDescent="0.25">
      <c r="A3125">
        <v>521579</v>
      </c>
      <c r="B3125" t="s">
        <v>0</v>
      </c>
      <c r="C3125" t="s">
        <v>19</v>
      </c>
      <c r="D3125" t="s">
        <v>11</v>
      </c>
      <c r="E3125" t="s">
        <v>9</v>
      </c>
      <c r="F3125" t="s">
        <v>17</v>
      </c>
      <c r="G3125" t="s">
        <v>18</v>
      </c>
      <c r="H3125" s="1">
        <v>43896</v>
      </c>
      <c r="I3125" t="str">
        <f t="shared" si="97"/>
        <v>43896</v>
      </c>
      <c r="J3125" t="str">
        <f t="shared" si="98"/>
        <v>43896KoberoRed Sorghum</v>
      </c>
      <c r="K3125">
        <v>60</v>
      </c>
      <c r="L3125">
        <v>55</v>
      </c>
      <c r="M3125" t="s">
        <v>5</v>
      </c>
      <c r="N3125" t="s">
        <v>6</v>
      </c>
      <c r="O3125">
        <v>1</v>
      </c>
      <c r="P3125" s="1">
        <v>43901.224444444444</v>
      </c>
    </row>
    <row r="3126" spans="1:16" x14ac:dyDescent="0.25">
      <c r="A3126">
        <v>521580</v>
      </c>
      <c r="B3126" t="s">
        <v>0</v>
      </c>
      <c r="C3126" t="s">
        <v>2</v>
      </c>
      <c r="D3126" t="s">
        <v>1</v>
      </c>
      <c r="E3126" t="s">
        <v>22</v>
      </c>
      <c r="F3126" t="s">
        <v>23</v>
      </c>
      <c r="G3126" t="s">
        <v>23</v>
      </c>
      <c r="H3126" s="1">
        <v>43896</v>
      </c>
      <c r="I3126" t="str">
        <f t="shared" si="97"/>
        <v>43896</v>
      </c>
      <c r="J3126" t="str">
        <f t="shared" si="98"/>
        <v>43896KampalaRice</v>
      </c>
      <c r="K3126">
        <v>97</v>
      </c>
      <c r="L3126">
        <v>91</v>
      </c>
      <c r="M3126" t="s">
        <v>5</v>
      </c>
      <c r="N3126" t="s">
        <v>6</v>
      </c>
      <c r="O3126">
        <v>1</v>
      </c>
      <c r="P3126" s="1">
        <v>43901.22446759259</v>
      </c>
    </row>
    <row r="3127" spans="1:16" x14ac:dyDescent="0.25">
      <c r="A3127">
        <v>521581</v>
      </c>
      <c r="B3127" t="s">
        <v>0</v>
      </c>
      <c r="C3127" t="s">
        <v>52</v>
      </c>
      <c r="D3127" t="s">
        <v>46</v>
      </c>
      <c r="E3127" t="s">
        <v>13</v>
      </c>
      <c r="F3127" t="s">
        <v>13</v>
      </c>
      <c r="G3127" t="s">
        <v>40</v>
      </c>
      <c r="H3127" s="1">
        <v>43896</v>
      </c>
      <c r="I3127" t="str">
        <f t="shared" si="97"/>
        <v>43896</v>
      </c>
      <c r="J3127" t="str">
        <f t="shared" si="98"/>
        <v>43896EldoretBlack Beans (Dolichos)</v>
      </c>
      <c r="K3127">
        <v>137</v>
      </c>
      <c r="L3127">
        <v>131</v>
      </c>
      <c r="M3127" t="s">
        <v>5</v>
      </c>
      <c r="N3127" t="s">
        <v>6</v>
      </c>
      <c r="O3127">
        <v>1</v>
      </c>
      <c r="P3127" s="1">
        <v>43901.224490740744</v>
      </c>
    </row>
    <row r="3128" spans="1:16" x14ac:dyDescent="0.25">
      <c r="A3128">
        <v>521582</v>
      </c>
      <c r="B3128" t="s">
        <v>0</v>
      </c>
      <c r="C3128" t="s">
        <v>25</v>
      </c>
      <c r="D3128" t="s">
        <v>1</v>
      </c>
      <c r="E3128" t="s">
        <v>13</v>
      </c>
      <c r="F3128" t="s">
        <v>13</v>
      </c>
      <c r="G3128" t="s">
        <v>37</v>
      </c>
      <c r="H3128" s="1">
        <v>43896</v>
      </c>
      <c r="I3128" t="str">
        <f t="shared" si="97"/>
        <v>43896</v>
      </c>
      <c r="J3128" t="str">
        <f t="shared" si="98"/>
        <v>43896MasindiGreen Gram</v>
      </c>
      <c r="K3128">
        <v>91</v>
      </c>
      <c r="L3128">
        <v>83</v>
      </c>
      <c r="M3128" t="s">
        <v>5</v>
      </c>
      <c r="N3128" t="s">
        <v>6</v>
      </c>
      <c r="O3128">
        <v>1</v>
      </c>
      <c r="P3128" s="1">
        <v>43901.224537037036</v>
      </c>
    </row>
    <row r="3129" spans="1:16" x14ac:dyDescent="0.25">
      <c r="A3129">
        <v>521584</v>
      </c>
      <c r="B3129" t="s">
        <v>0</v>
      </c>
      <c r="C3129" t="s">
        <v>19</v>
      </c>
      <c r="D3129" t="s">
        <v>11</v>
      </c>
      <c r="E3129" t="s">
        <v>13</v>
      </c>
      <c r="F3129" t="s">
        <v>13</v>
      </c>
      <c r="G3129" t="s">
        <v>28</v>
      </c>
      <c r="H3129" s="1">
        <v>43896</v>
      </c>
      <c r="I3129" t="str">
        <f t="shared" si="97"/>
        <v>43896</v>
      </c>
      <c r="J3129" t="str">
        <f t="shared" si="98"/>
        <v>43896KoberoRed Beans</v>
      </c>
      <c r="K3129">
        <v>60</v>
      </c>
      <c r="L3129">
        <v>55</v>
      </c>
      <c r="M3129" t="s">
        <v>5</v>
      </c>
      <c r="N3129" t="s">
        <v>6</v>
      </c>
      <c r="O3129">
        <v>1</v>
      </c>
      <c r="P3129" s="1">
        <v>43901.224548611113</v>
      </c>
    </row>
    <row r="3130" spans="1:16" x14ac:dyDescent="0.25">
      <c r="A3130">
        <v>521585</v>
      </c>
      <c r="B3130" t="s">
        <v>0</v>
      </c>
      <c r="C3130" t="s">
        <v>36</v>
      </c>
      <c r="D3130" t="s">
        <v>7</v>
      </c>
      <c r="E3130" t="s">
        <v>13</v>
      </c>
      <c r="F3130" t="s">
        <v>13</v>
      </c>
      <c r="G3130" t="s">
        <v>40</v>
      </c>
      <c r="H3130" s="1">
        <v>43896</v>
      </c>
      <c r="I3130" t="str">
        <f t="shared" si="97"/>
        <v>43896</v>
      </c>
      <c r="J3130" t="str">
        <f t="shared" si="98"/>
        <v>43896KimironkoBlack Beans (Dolichos)</v>
      </c>
      <c r="K3130">
        <v>144</v>
      </c>
      <c r="L3130">
        <v>133</v>
      </c>
      <c r="M3130" t="s">
        <v>5</v>
      </c>
      <c r="N3130" t="s">
        <v>6</v>
      </c>
      <c r="O3130">
        <v>1</v>
      </c>
      <c r="P3130" s="1">
        <v>43901.224594907406</v>
      </c>
    </row>
    <row r="3131" spans="1:16" x14ac:dyDescent="0.25">
      <c r="A3131">
        <v>521586</v>
      </c>
      <c r="B3131" t="s">
        <v>0</v>
      </c>
      <c r="C3131" t="s">
        <v>25</v>
      </c>
      <c r="D3131" t="s">
        <v>1</v>
      </c>
      <c r="E3131" t="s">
        <v>13</v>
      </c>
      <c r="F3131" t="s">
        <v>13</v>
      </c>
      <c r="G3131" t="s">
        <v>14</v>
      </c>
      <c r="H3131" s="1">
        <v>43896</v>
      </c>
      <c r="I3131" t="str">
        <f t="shared" si="97"/>
        <v>43896</v>
      </c>
      <c r="J3131" t="str">
        <f t="shared" si="98"/>
        <v>43896MasindiMixed Beans</v>
      </c>
      <c r="K3131">
        <v>83</v>
      </c>
      <c r="L3131">
        <v>72</v>
      </c>
      <c r="M3131" t="s">
        <v>5</v>
      </c>
      <c r="N3131" t="s">
        <v>6</v>
      </c>
      <c r="O3131">
        <v>1</v>
      </c>
      <c r="P3131" s="1">
        <v>43901.224594907406</v>
      </c>
    </row>
    <row r="3132" spans="1:16" x14ac:dyDescent="0.25">
      <c r="A3132">
        <v>521587</v>
      </c>
      <c r="B3132" t="s">
        <v>0</v>
      </c>
      <c r="C3132" t="s">
        <v>34</v>
      </c>
      <c r="D3132" t="s">
        <v>1</v>
      </c>
      <c r="E3132" t="s">
        <v>9</v>
      </c>
      <c r="F3132" t="s">
        <v>20</v>
      </c>
      <c r="G3132" t="s">
        <v>21</v>
      </c>
      <c r="H3132" s="1">
        <v>43896</v>
      </c>
      <c r="I3132" t="str">
        <f t="shared" si="97"/>
        <v>43896</v>
      </c>
      <c r="J3132" t="str">
        <f t="shared" si="98"/>
        <v>43896LiraMillet Grain</v>
      </c>
      <c r="K3132">
        <v>41</v>
      </c>
      <c r="L3132">
        <v>33</v>
      </c>
      <c r="M3132" t="s">
        <v>5</v>
      </c>
      <c r="N3132" t="s">
        <v>6</v>
      </c>
      <c r="O3132">
        <v>1</v>
      </c>
      <c r="P3132" s="1">
        <v>43901.224641203706</v>
      </c>
    </row>
    <row r="3133" spans="1:16" x14ac:dyDescent="0.25">
      <c r="A3133">
        <v>521589</v>
      </c>
      <c r="B3133" t="s">
        <v>0</v>
      </c>
      <c r="C3133" t="s">
        <v>35</v>
      </c>
      <c r="D3133" t="s">
        <v>11</v>
      </c>
      <c r="E3133" t="s">
        <v>9</v>
      </c>
      <c r="F3133" t="s">
        <v>10</v>
      </c>
      <c r="G3133" t="s">
        <v>10</v>
      </c>
      <c r="H3133" s="1">
        <v>43896</v>
      </c>
      <c r="I3133" t="str">
        <f t="shared" si="97"/>
        <v>43896</v>
      </c>
      <c r="J3133" t="str">
        <f t="shared" si="98"/>
        <v>43896NgoziWheat</v>
      </c>
      <c r="K3133">
        <v>82</v>
      </c>
      <c r="L3133">
        <v>79</v>
      </c>
      <c r="M3133" t="s">
        <v>5</v>
      </c>
      <c r="N3133" t="s">
        <v>6</v>
      </c>
      <c r="O3133">
        <v>1</v>
      </c>
      <c r="P3133" s="1">
        <v>43901.224768518521</v>
      </c>
    </row>
    <row r="3134" spans="1:16" x14ac:dyDescent="0.25">
      <c r="A3134">
        <v>521593</v>
      </c>
      <c r="B3134" t="s">
        <v>0</v>
      </c>
      <c r="C3134" t="s">
        <v>34</v>
      </c>
      <c r="D3134" t="s">
        <v>1</v>
      </c>
      <c r="E3134" t="s">
        <v>9</v>
      </c>
      <c r="F3134" t="s">
        <v>17</v>
      </c>
      <c r="G3134" t="s">
        <v>18</v>
      </c>
      <c r="H3134" s="1">
        <v>43896</v>
      </c>
      <c r="I3134" t="str">
        <f t="shared" si="97"/>
        <v>43896</v>
      </c>
      <c r="J3134" t="str">
        <f t="shared" si="98"/>
        <v>43896LiraRed Sorghum</v>
      </c>
      <c r="K3134">
        <v>28</v>
      </c>
      <c r="L3134">
        <v>22</v>
      </c>
      <c r="M3134" t="s">
        <v>5</v>
      </c>
      <c r="N3134" t="s">
        <v>6</v>
      </c>
      <c r="O3134">
        <v>1</v>
      </c>
      <c r="P3134" s="1">
        <v>43901.224849537037</v>
      </c>
    </row>
    <row r="3135" spans="1:16" x14ac:dyDescent="0.25">
      <c r="A3135">
        <v>521594</v>
      </c>
      <c r="B3135" t="s">
        <v>0</v>
      </c>
      <c r="C3135" t="s">
        <v>16</v>
      </c>
      <c r="D3135" t="s">
        <v>7</v>
      </c>
      <c r="E3135" t="s">
        <v>22</v>
      </c>
      <c r="F3135" t="s">
        <v>23</v>
      </c>
      <c r="G3135" t="s">
        <v>23</v>
      </c>
      <c r="H3135" s="1">
        <v>43896</v>
      </c>
      <c r="I3135" t="str">
        <f t="shared" si="97"/>
        <v>43896</v>
      </c>
      <c r="J3135" t="str">
        <f t="shared" si="98"/>
        <v>43896GicumbiRice</v>
      </c>
      <c r="K3135">
        <v>94</v>
      </c>
      <c r="L3135">
        <v>88</v>
      </c>
      <c r="M3135" t="s">
        <v>5</v>
      </c>
      <c r="N3135" t="s">
        <v>6</v>
      </c>
      <c r="O3135">
        <v>1</v>
      </c>
      <c r="P3135" s="1">
        <v>43901.224953703706</v>
      </c>
    </row>
    <row r="3136" spans="1:16" x14ac:dyDescent="0.25">
      <c r="A3136">
        <v>521595</v>
      </c>
      <c r="B3136" t="s">
        <v>0</v>
      </c>
      <c r="C3136" t="s">
        <v>16</v>
      </c>
      <c r="D3136" t="s">
        <v>7</v>
      </c>
      <c r="E3136" t="s">
        <v>13</v>
      </c>
      <c r="F3136" t="s">
        <v>13</v>
      </c>
      <c r="G3136" t="s">
        <v>14</v>
      </c>
      <c r="H3136" s="1">
        <v>43896</v>
      </c>
      <c r="I3136" t="str">
        <f t="shared" si="97"/>
        <v>43896</v>
      </c>
      <c r="J3136" t="str">
        <f t="shared" si="98"/>
        <v>43896GicumbiMixed Beans</v>
      </c>
      <c r="K3136">
        <v>60</v>
      </c>
      <c r="L3136">
        <v>55</v>
      </c>
      <c r="M3136" t="s">
        <v>5</v>
      </c>
      <c r="N3136" t="s">
        <v>6</v>
      </c>
      <c r="O3136">
        <v>1</v>
      </c>
      <c r="P3136" s="1">
        <v>43901.224976851852</v>
      </c>
    </row>
    <row r="3137" spans="1:16" x14ac:dyDescent="0.25">
      <c r="A3137">
        <v>521596</v>
      </c>
      <c r="B3137" t="s">
        <v>0</v>
      </c>
      <c r="C3137" t="s">
        <v>47</v>
      </c>
      <c r="D3137" t="s">
        <v>46</v>
      </c>
      <c r="E3137" t="s">
        <v>29</v>
      </c>
      <c r="F3137" t="s">
        <v>30</v>
      </c>
      <c r="G3137" t="s">
        <v>31</v>
      </c>
      <c r="H3137" s="1">
        <v>43896</v>
      </c>
      <c r="I3137" t="str">
        <f t="shared" si="97"/>
        <v>43896</v>
      </c>
      <c r="J3137" t="str">
        <f t="shared" si="98"/>
        <v>43896NairobiDry Maize</v>
      </c>
      <c r="K3137">
        <v>34</v>
      </c>
      <c r="L3137">
        <v>31</v>
      </c>
      <c r="M3137" t="s">
        <v>5</v>
      </c>
      <c r="N3137" t="s">
        <v>6</v>
      </c>
      <c r="O3137">
        <v>1</v>
      </c>
      <c r="P3137" s="1">
        <v>43901.224976851852</v>
      </c>
    </row>
    <row r="3138" spans="1:16" x14ac:dyDescent="0.25">
      <c r="A3138">
        <v>521597</v>
      </c>
      <c r="B3138" t="s">
        <v>0</v>
      </c>
      <c r="C3138" t="s">
        <v>25</v>
      </c>
      <c r="D3138" t="s">
        <v>1</v>
      </c>
      <c r="E3138" t="s">
        <v>9</v>
      </c>
      <c r="F3138" t="s">
        <v>20</v>
      </c>
      <c r="G3138" t="s">
        <v>21</v>
      </c>
      <c r="H3138" s="1">
        <v>43896</v>
      </c>
      <c r="I3138" t="str">
        <f t="shared" ref="I3138:I3201" si="99">LEFT(H3138,10)</f>
        <v>43896</v>
      </c>
      <c r="J3138" t="str">
        <f t="shared" si="98"/>
        <v>43896MasindiMillet Grain</v>
      </c>
      <c r="K3138">
        <v>55</v>
      </c>
      <c r="L3138">
        <v>46</v>
      </c>
      <c r="M3138" t="s">
        <v>5</v>
      </c>
      <c r="N3138" t="s">
        <v>6</v>
      </c>
      <c r="O3138">
        <v>1</v>
      </c>
      <c r="P3138" s="1">
        <v>43901.224999999999</v>
      </c>
    </row>
    <row r="3139" spans="1:16" x14ac:dyDescent="0.25">
      <c r="A3139">
        <v>521598</v>
      </c>
      <c r="B3139" t="s">
        <v>0</v>
      </c>
      <c r="C3139" t="s">
        <v>19</v>
      </c>
      <c r="D3139" t="s">
        <v>11</v>
      </c>
      <c r="E3139" t="s">
        <v>29</v>
      </c>
      <c r="F3139" t="s">
        <v>30</v>
      </c>
      <c r="G3139" t="s">
        <v>31</v>
      </c>
      <c r="H3139" s="1">
        <v>43896</v>
      </c>
      <c r="I3139" t="str">
        <f t="shared" si="99"/>
        <v>43896</v>
      </c>
      <c r="J3139" t="str">
        <f t="shared" si="98"/>
        <v>43896KoberoDry Maize</v>
      </c>
      <c r="K3139">
        <v>44</v>
      </c>
      <c r="L3139">
        <v>38</v>
      </c>
      <c r="M3139" t="s">
        <v>5</v>
      </c>
      <c r="N3139" t="s">
        <v>6</v>
      </c>
      <c r="O3139">
        <v>1</v>
      </c>
      <c r="P3139" s="1">
        <v>43901.225023148145</v>
      </c>
    </row>
    <row r="3140" spans="1:16" x14ac:dyDescent="0.25">
      <c r="A3140">
        <v>521601</v>
      </c>
      <c r="B3140" t="s">
        <v>0</v>
      </c>
      <c r="C3140" t="s">
        <v>33</v>
      </c>
      <c r="D3140" t="s">
        <v>1</v>
      </c>
      <c r="E3140" t="s">
        <v>13</v>
      </c>
      <c r="F3140" t="s">
        <v>13</v>
      </c>
      <c r="G3140" t="s">
        <v>14</v>
      </c>
      <c r="H3140" s="1">
        <v>43896</v>
      </c>
      <c r="I3140" t="str">
        <f t="shared" si="99"/>
        <v>43896</v>
      </c>
      <c r="J3140" t="str">
        <f t="shared" si="98"/>
        <v>43896KabaleMixed Beans</v>
      </c>
      <c r="K3140">
        <v>77</v>
      </c>
      <c r="L3140">
        <v>69</v>
      </c>
      <c r="M3140" t="s">
        <v>5</v>
      </c>
      <c r="N3140" t="s">
        <v>6</v>
      </c>
      <c r="O3140">
        <v>1</v>
      </c>
      <c r="P3140" s="1">
        <v>43901.225069444445</v>
      </c>
    </row>
    <row r="3141" spans="1:16" x14ac:dyDescent="0.25">
      <c r="A3141">
        <v>521602</v>
      </c>
      <c r="B3141" t="s">
        <v>0</v>
      </c>
      <c r="C3141" t="s">
        <v>38</v>
      </c>
      <c r="D3141" t="s">
        <v>1</v>
      </c>
      <c r="E3141" t="s">
        <v>13</v>
      </c>
      <c r="F3141" t="s">
        <v>13</v>
      </c>
      <c r="G3141" t="s">
        <v>26</v>
      </c>
      <c r="H3141" s="1">
        <v>43896</v>
      </c>
      <c r="I3141" t="str">
        <f t="shared" si="99"/>
        <v>43896</v>
      </c>
      <c r="J3141" t="str">
        <f t="shared" si="98"/>
        <v>43896GuluYellow Beans</v>
      </c>
      <c r="K3141">
        <v>105</v>
      </c>
      <c r="L3141">
        <v>98</v>
      </c>
      <c r="M3141" t="s">
        <v>5</v>
      </c>
      <c r="N3141" t="s">
        <v>6</v>
      </c>
      <c r="O3141">
        <v>1</v>
      </c>
      <c r="P3141" s="1">
        <v>43901.225092592591</v>
      </c>
    </row>
    <row r="3142" spans="1:16" x14ac:dyDescent="0.25">
      <c r="A3142">
        <v>521603</v>
      </c>
      <c r="B3142" t="s">
        <v>0</v>
      </c>
      <c r="C3142" t="s">
        <v>38</v>
      </c>
      <c r="D3142" t="s">
        <v>1</v>
      </c>
      <c r="E3142" t="s">
        <v>9</v>
      </c>
      <c r="F3142" t="s">
        <v>20</v>
      </c>
      <c r="G3142" t="s">
        <v>21</v>
      </c>
      <c r="H3142" s="1">
        <v>43896</v>
      </c>
      <c r="I3142" t="str">
        <f t="shared" si="99"/>
        <v>43896</v>
      </c>
      <c r="J3142" t="str">
        <f t="shared" si="98"/>
        <v>43896GuluMillet Grain</v>
      </c>
      <c r="K3142">
        <v>41</v>
      </c>
      <c r="L3142">
        <v>36</v>
      </c>
      <c r="M3142" t="s">
        <v>5</v>
      </c>
      <c r="N3142" t="s">
        <v>6</v>
      </c>
      <c r="O3142">
        <v>1</v>
      </c>
      <c r="P3142" s="1">
        <v>43901.225138888891</v>
      </c>
    </row>
    <row r="3143" spans="1:16" x14ac:dyDescent="0.25">
      <c r="A3143">
        <v>521604</v>
      </c>
      <c r="B3143" t="s">
        <v>0</v>
      </c>
      <c r="C3143" t="s">
        <v>27</v>
      </c>
      <c r="D3143" t="s">
        <v>11</v>
      </c>
      <c r="E3143" t="s">
        <v>3</v>
      </c>
      <c r="F3143" t="s">
        <v>3</v>
      </c>
      <c r="G3143" t="s">
        <v>15</v>
      </c>
      <c r="H3143" s="1">
        <v>43896</v>
      </c>
      <c r="I3143" t="str">
        <f t="shared" si="99"/>
        <v>43896</v>
      </c>
      <c r="J3143" t="str">
        <f t="shared" si="98"/>
        <v>43896BujumburaGreen Peas</v>
      </c>
      <c r="K3143">
        <v>192</v>
      </c>
      <c r="L3143">
        <v>175</v>
      </c>
      <c r="M3143" t="s">
        <v>5</v>
      </c>
      <c r="N3143" t="s">
        <v>6</v>
      </c>
      <c r="O3143">
        <v>1</v>
      </c>
      <c r="P3143" s="1">
        <v>43901.225162037037</v>
      </c>
    </row>
    <row r="3144" spans="1:16" x14ac:dyDescent="0.25">
      <c r="A3144">
        <v>521605</v>
      </c>
      <c r="B3144" t="s">
        <v>0</v>
      </c>
      <c r="C3144" t="s">
        <v>38</v>
      </c>
      <c r="D3144" t="s">
        <v>1</v>
      </c>
      <c r="E3144" t="s">
        <v>13</v>
      </c>
      <c r="F3144" t="s">
        <v>13</v>
      </c>
      <c r="G3144" t="s">
        <v>40</v>
      </c>
      <c r="H3144" s="1">
        <v>43896</v>
      </c>
      <c r="I3144" t="str">
        <f t="shared" si="99"/>
        <v>43896</v>
      </c>
      <c r="J3144" t="str">
        <f t="shared" si="98"/>
        <v>43896GuluBlack Beans (Dolichos)</v>
      </c>
      <c r="K3144">
        <v>77</v>
      </c>
      <c r="L3144">
        <v>72</v>
      </c>
      <c r="M3144" t="s">
        <v>5</v>
      </c>
      <c r="N3144" t="s">
        <v>6</v>
      </c>
      <c r="O3144">
        <v>1</v>
      </c>
      <c r="P3144" s="1">
        <v>43901.225208333337</v>
      </c>
    </row>
    <row r="3145" spans="1:16" x14ac:dyDescent="0.25">
      <c r="A3145">
        <v>521606</v>
      </c>
      <c r="B3145" t="s">
        <v>0</v>
      </c>
      <c r="C3145" t="s">
        <v>53</v>
      </c>
      <c r="D3145" t="s">
        <v>46</v>
      </c>
      <c r="E3145" t="s">
        <v>9</v>
      </c>
      <c r="F3145" t="s">
        <v>20</v>
      </c>
      <c r="G3145" t="s">
        <v>21</v>
      </c>
      <c r="H3145" s="1">
        <v>43896</v>
      </c>
      <c r="I3145" t="str">
        <f t="shared" si="99"/>
        <v>43896</v>
      </c>
      <c r="J3145" t="str">
        <f t="shared" si="98"/>
        <v>43896MombasaMillet Grain</v>
      </c>
      <c r="K3145">
        <v>58</v>
      </c>
      <c r="L3145">
        <v>55</v>
      </c>
      <c r="M3145" t="s">
        <v>5</v>
      </c>
      <c r="N3145" t="s">
        <v>6</v>
      </c>
      <c r="O3145">
        <v>1</v>
      </c>
      <c r="P3145" s="1">
        <v>43901.225219907406</v>
      </c>
    </row>
    <row r="3146" spans="1:16" x14ac:dyDescent="0.25">
      <c r="A3146">
        <v>521608</v>
      </c>
      <c r="B3146" t="s">
        <v>0</v>
      </c>
      <c r="C3146" t="s">
        <v>35</v>
      </c>
      <c r="D3146" t="s">
        <v>11</v>
      </c>
      <c r="E3146" t="s">
        <v>22</v>
      </c>
      <c r="F3146" t="s">
        <v>23</v>
      </c>
      <c r="G3146" t="s">
        <v>23</v>
      </c>
      <c r="H3146" s="1">
        <v>43896</v>
      </c>
      <c r="I3146" t="str">
        <f t="shared" si="99"/>
        <v>43896</v>
      </c>
      <c r="J3146" t="str">
        <f t="shared" si="98"/>
        <v>43896NgoziRice</v>
      </c>
      <c r="K3146">
        <v>115</v>
      </c>
      <c r="L3146">
        <v>109</v>
      </c>
      <c r="M3146" t="s">
        <v>5</v>
      </c>
      <c r="N3146" t="s">
        <v>6</v>
      </c>
      <c r="O3146">
        <v>1</v>
      </c>
      <c r="P3146" s="1">
        <v>43901.225231481483</v>
      </c>
    </row>
    <row r="3147" spans="1:16" x14ac:dyDescent="0.25">
      <c r="A3147">
        <v>521610</v>
      </c>
      <c r="B3147" t="s">
        <v>0</v>
      </c>
      <c r="C3147" t="s">
        <v>16</v>
      </c>
      <c r="D3147" t="s">
        <v>7</v>
      </c>
      <c r="E3147" t="s">
        <v>9</v>
      </c>
      <c r="F3147" t="s">
        <v>17</v>
      </c>
      <c r="G3147" t="s">
        <v>18</v>
      </c>
      <c r="H3147" s="1">
        <v>43896</v>
      </c>
      <c r="I3147" t="str">
        <f t="shared" si="99"/>
        <v>43896</v>
      </c>
      <c r="J3147" t="str">
        <f t="shared" si="98"/>
        <v>43896GicumbiRed Sorghum</v>
      </c>
      <c r="K3147">
        <v>36</v>
      </c>
      <c r="L3147">
        <v>33</v>
      </c>
      <c r="M3147" t="s">
        <v>5</v>
      </c>
      <c r="N3147" t="s">
        <v>6</v>
      </c>
      <c r="O3147">
        <v>1</v>
      </c>
      <c r="P3147" s="1">
        <v>43901.225266203706</v>
      </c>
    </row>
    <row r="3148" spans="1:16" x14ac:dyDescent="0.25">
      <c r="A3148">
        <v>521611</v>
      </c>
      <c r="B3148" t="s">
        <v>0</v>
      </c>
      <c r="C3148" t="s">
        <v>53</v>
      </c>
      <c r="D3148" t="s">
        <v>46</v>
      </c>
      <c r="E3148" t="s">
        <v>13</v>
      </c>
      <c r="F3148" t="s">
        <v>13</v>
      </c>
      <c r="G3148" t="s">
        <v>40</v>
      </c>
      <c r="H3148" s="1">
        <v>43896</v>
      </c>
      <c r="I3148" t="str">
        <f t="shared" si="99"/>
        <v>43896</v>
      </c>
      <c r="J3148" t="str">
        <f t="shared" si="98"/>
        <v>43896MombasaBlack Beans (Dolichos)</v>
      </c>
      <c r="K3148">
        <v>151</v>
      </c>
      <c r="L3148">
        <v>146</v>
      </c>
      <c r="M3148" t="s">
        <v>5</v>
      </c>
      <c r="N3148" t="s">
        <v>6</v>
      </c>
      <c r="O3148">
        <v>1</v>
      </c>
      <c r="P3148" s="1">
        <v>43901.225266203706</v>
      </c>
    </row>
    <row r="3149" spans="1:16" x14ac:dyDescent="0.25">
      <c r="A3149">
        <v>521612</v>
      </c>
      <c r="B3149" t="s">
        <v>0</v>
      </c>
      <c r="C3149" t="s">
        <v>36</v>
      </c>
      <c r="D3149" t="s">
        <v>7</v>
      </c>
      <c r="E3149" t="s">
        <v>13</v>
      </c>
      <c r="F3149" t="s">
        <v>13</v>
      </c>
      <c r="G3149" t="s">
        <v>28</v>
      </c>
      <c r="H3149" s="1">
        <v>43896</v>
      </c>
      <c r="I3149" t="str">
        <f t="shared" si="99"/>
        <v>43896</v>
      </c>
      <c r="J3149" t="str">
        <f t="shared" ref="J3149:J3212" si="100">I3149&amp;C3149&amp;G3149</f>
        <v>43896KimironkoRed Beans</v>
      </c>
      <c r="K3149">
        <v>77</v>
      </c>
      <c r="L3149">
        <v>72</v>
      </c>
      <c r="M3149" t="s">
        <v>5</v>
      </c>
      <c r="N3149" t="s">
        <v>6</v>
      </c>
      <c r="O3149">
        <v>1</v>
      </c>
      <c r="P3149" s="1">
        <v>43901.225277777776</v>
      </c>
    </row>
    <row r="3150" spans="1:16" x14ac:dyDescent="0.25">
      <c r="A3150">
        <v>521614</v>
      </c>
      <c r="B3150" t="s">
        <v>0</v>
      </c>
      <c r="C3150" t="s">
        <v>48</v>
      </c>
      <c r="D3150" t="s">
        <v>46</v>
      </c>
      <c r="E3150" t="s">
        <v>9</v>
      </c>
      <c r="F3150" t="s">
        <v>17</v>
      </c>
      <c r="G3150" t="s">
        <v>18</v>
      </c>
      <c r="H3150" s="1">
        <v>43896</v>
      </c>
      <c r="I3150" t="str">
        <f t="shared" si="99"/>
        <v>43896</v>
      </c>
      <c r="J3150" t="str">
        <f t="shared" si="100"/>
        <v>43896KitaleRed Sorghum</v>
      </c>
      <c r="K3150">
        <v>46</v>
      </c>
      <c r="L3150">
        <v>40</v>
      </c>
      <c r="M3150" t="s">
        <v>5</v>
      </c>
      <c r="N3150" t="s">
        <v>6</v>
      </c>
      <c r="O3150">
        <v>1</v>
      </c>
      <c r="P3150" s="1">
        <v>43901.225335648145</v>
      </c>
    </row>
    <row r="3151" spans="1:16" x14ac:dyDescent="0.25">
      <c r="A3151">
        <v>521615</v>
      </c>
      <c r="B3151" t="s">
        <v>0</v>
      </c>
      <c r="C3151" t="s">
        <v>54</v>
      </c>
      <c r="D3151" t="s">
        <v>46</v>
      </c>
      <c r="E3151" t="s">
        <v>3</v>
      </c>
      <c r="F3151" t="s">
        <v>3</v>
      </c>
      <c r="G3151" t="s">
        <v>4</v>
      </c>
      <c r="H3151" s="1">
        <v>43896</v>
      </c>
      <c r="I3151" t="str">
        <f t="shared" si="99"/>
        <v>43896</v>
      </c>
      <c r="J3151" t="str">
        <f t="shared" si="100"/>
        <v>43896NakuruCowpeas</v>
      </c>
      <c r="K3151">
        <v>87</v>
      </c>
      <c r="L3151">
        <v>83</v>
      </c>
      <c r="M3151" t="s">
        <v>5</v>
      </c>
      <c r="N3151" t="s">
        <v>6</v>
      </c>
      <c r="O3151">
        <v>1</v>
      </c>
      <c r="P3151" s="1">
        <v>43901.225335648145</v>
      </c>
    </row>
    <row r="3152" spans="1:16" x14ac:dyDescent="0.25">
      <c r="A3152">
        <v>521616</v>
      </c>
      <c r="B3152" t="s">
        <v>0</v>
      </c>
      <c r="C3152" t="s">
        <v>47</v>
      </c>
      <c r="D3152" t="s">
        <v>46</v>
      </c>
      <c r="E3152" t="s">
        <v>3</v>
      </c>
      <c r="F3152" t="s">
        <v>3</v>
      </c>
      <c r="G3152" t="s">
        <v>4</v>
      </c>
      <c r="H3152" s="1">
        <v>43896</v>
      </c>
      <c r="I3152" t="str">
        <f t="shared" si="99"/>
        <v>43896</v>
      </c>
      <c r="J3152" t="str">
        <f t="shared" si="100"/>
        <v>43896NairobiCowpeas</v>
      </c>
      <c r="K3152">
        <v>88</v>
      </c>
      <c r="L3152">
        <v>80</v>
      </c>
      <c r="M3152" t="s">
        <v>5</v>
      </c>
      <c r="N3152" t="s">
        <v>6</v>
      </c>
      <c r="O3152">
        <v>1</v>
      </c>
      <c r="P3152" s="1">
        <v>43901.225335648145</v>
      </c>
    </row>
    <row r="3153" spans="1:16" x14ac:dyDescent="0.25">
      <c r="A3153">
        <v>521618</v>
      </c>
      <c r="B3153" t="s">
        <v>0</v>
      </c>
      <c r="C3153" t="s">
        <v>12</v>
      </c>
      <c r="D3153" t="s">
        <v>11</v>
      </c>
      <c r="E3153" t="s">
        <v>22</v>
      </c>
      <c r="F3153" t="s">
        <v>23</v>
      </c>
      <c r="G3153" t="s">
        <v>23</v>
      </c>
      <c r="H3153" s="1">
        <v>43896</v>
      </c>
      <c r="I3153" t="str">
        <f t="shared" si="99"/>
        <v>43896</v>
      </c>
      <c r="J3153" t="str">
        <f t="shared" si="100"/>
        <v>43896GitegaRice</v>
      </c>
      <c r="K3153">
        <v>120</v>
      </c>
      <c r="L3153">
        <v>109</v>
      </c>
      <c r="M3153" t="s">
        <v>5</v>
      </c>
      <c r="N3153" t="s">
        <v>6</v>
      </c>
      <c r="O3153">
        <v>1</v>
      </c>
      <c r="P3153" s="1">
        <v>43901.225381944445</v>
      </c>
    </row>
    <row r="3154" spans="1:16" x14ac:dyDescent="0.25">
      <c r="A3154">
        <v>521619</v>
      </c>
      <c r="B3154" t="s">
        <v>0</v>
      </c>
      <c r="C3154" t="s">
        <v>36</v>
      </c>
      <c r="D3154" t="s">
        <v>7</v>
      </c>
      <c r="E3154" t="s">
        <v>9</v>
      </c>
      <c r="F3154" t="s">
        <v>17</v>
      </c>
      <c r="G3154" t="s">
        <v>18</v>
      </c>
      <c r="H3154" s="1">
        <v>43896</v>
      </c>
      <c r="I3154" t="str">
        <f t="shared" si="99"/>
        <v>43896</v>
      </c>
      <c r="J3154" t="str">
        <f t="shared" si="100"/>
        <v>43896KimironkoRed Sorghum</v>
      </c>
      <c r="K3154">
        <v>42</v>
      </c>
      <c r="L3154">
        <v>39</v>
      </c>
      <c r="M3154" t="s">
        <v>5</v>
      </c>
      <c r="N3154" t="s">
        <v>6</v>
      </c>
      <c r="O3154">
        <v>1</v>
      </c>
      <c r="P3154" s="1">
        <v>43901.225416666668</v>
      </c>
    </row>
    <row r="3155" spans="1:16" x14ac:dyDescent="0.25">
      <c r="A3155">
        <v>521620</v>
      </c>
      <c r="B3155" t="s">
        <v>0</v>
      </c>
      <c r="C3155" t="s">
        <v>8</v>
      </c>
      <c r="D3155" t="s">
        <v>7</v>
      </c>
      <c r="E3155" t="s">
        <v>3</v>
      </c>
      <c r="F3155" t="s">
        <v>3</v>
      </c>
      <c r="G3155" t="s">
        <v>4</v>
      </c>
      <c r="H3155" s="1">
        <v>43896</v>
      </c>
      <c r="I3155" t="str">
        <f t="shared" si="99"/>
        <v>43896</v>
      </c>
      <c r="J3155" t="str">
        <f t="shared" si="100"/>
        <v>43896RuhengeriCowpeas</v>
      </c>
      <c r="K3155">
        <v>144</v>
      </c>
      <c r="L3155">
        <v>133</v>
      </c>
      <c r="M3155" t="s">
        <v>5</v>
      </c>
      <c r="N3155" t="s">
        <v>6</v>
      </c>
      <c r="O3155">
        <v>1</v>
      </c>
      <c r="P3155" s="1">
        <v>43901.225428240738</v>
      </c>
    </row>
    <row r="3156" spans="1:16" x14ac:dyDescent="0.25">
      <c r="A3156">
        <v>521621</v>
      </c>
      <c r="B3156" t="s">
        <v>0</v>
      </c>
      <c r="C3156" t="s">
        <v>35</v>
      </c>
      <c r="D3156" t="s">
        <v>11</v>
      </c>
      <c r="E3156" t="s">
        <v>9</v>
      </c>
      <c r="F3156" t="s">
        <v>17</v>
      </c>
      <c r="G3156" t="s">
        <v>18</v>
      </c>
      <c r="H3156" s="1">
        <v>43896</v>
      </c>
      <c r="I3156" t="str">
        <f t="shared" si="99"/>
        <v>43896</v>
      </c>
      <c r="J3156" t="str">
        <f t="shared" si="100"/>
        <v>43896NgoziRed Sorghum</v>
      </c>
      <c r="K3156">
        <v>74</v>
      </c>
      <c r="L3156">
        <v>71</v>
      </c>
      <c r="M3156" t="s">
        <v>5</v>
      </c>
      <c r="N3156" t="s">
        <v>6</v>
      </c>
      <c r="O3156">
        <v>1</v>
      </c>
      <c r="P3156" s="1">
        <v>43901.225428240738</v>
      </c>
    </row>
    <row r="3157" spans="1:16" x14ac:dyDescent="0.25">
      <c r="A3157">
        <v>521622</v>
      </c>
      <c r="B3157" t="s">
        <v>0</v>
      </c>
      <c r="C3157" t="s">
        <v>32</v>
      </c>
      <c r="D3157" t="s">
        <v>1</v>
      </c>
      <c r="E3157" t="s">
        <v>13</v>
      </c>
      <c r="F3157" t="s">
        <v>13</v>
      </c>
      <c r="G3157" t="s">
        <v>40</v>
      </c>
      <c r="H3157" s="1">
        <v>43896</v>
      </c>
      <c r="I3157" t="str">
        <f t="shared" si="99"/>
        <v>43896</v>
      </c>
      <c r="J3157" t="str">
        <f t="shared" si="100"/>
        <v>43896KapchorwaBlack Beans (Dolichos)</v>
      </c>
      <c r="K3157">
        <v>77</v>
      </c>
      <c r="L3157">
        <v>69</v>
      </c>
      <c r="M3157" t="s">
        <v>5</v>
      </c>
      <c r="N3157" t="s">
        <v>6</v>
      </c>
      <c r="O3157">
        <v>1</v>
      </c>
      <c r="P3157" s="1">
        <v>43901.225451388891</v>
      </c>
    </row>
    <row r="3158" spans="1:16" x14ac:dyDescent="0.25">
      <c r="A3158">
        <v>521623</v>
      </c>
      <c r="B3158" t="s">
        <v>0</v>
      </c>
      <c r="C3158" t="s">
        <v>2</v>
      </c>
      <c r="D3158" t="s">
        <v>1</v>
      </c>
      <c r="E3158" t="s">
        <v>9</v>
      </c>
      <c r="F3158" t="s">
        <v>17</v>
      </c>
      <c r="G3158" t="s">
        <v>18</v>
      </c>
      <c r="H3158" s="1">
        <v>43896</v>
      </c>
      <c r="I3158" t="str">
        <f t="shared" si="99"/>
        <v>43896</v>
      </c>
      <c r="J3158" t="str">
        <f t="shared" si="100"/>
        <v>43896KampalaRed Sorghum</v>
      </c>
      <c r="K3158">
        <v>36</v>
      </c>
      <c r="L3158">
        <v>25</v>
      </c>
      <c r="M3158" t="s">
        <v>5</v>
      </c>
      <c r="N3158" t="s">
        <v>6</v>
      </c>
      <c r="O3158">
        <v>1</v>
      </c>
      <c r="P3158" s="1">
        <v>43901.225451388891</v>
      </c>
    </row>
    <row r="3159" spans="1:16" x14ac:dyDescent="0.25">
      <c r="A3159">
        <v>521625</v>
      </c>
      <c r="B3159" t="s">
        <v>0</v>
      </c>
      <c r="C3159" t="s">
        <v>53</v>
      </c>
      <c r="D3159" t="s">
        <v>46</v>
      </c>
      <c r="E3159" t="s">
        <v>49</v>
      </c>
      <c r="F3159" t="s">
        <v>50</v>
      </c>
      <c r="G3159" t="s">
        <v>51</v>
      </c>
      <c r="H3159" s="1">
        <v>43896</v>
      </c>
      <c r="I3159" t="str">
        <f t="shared" si="99"/>
        <v>43896</v>
      </c>
      <c r="J3159" t="str">
        <f t="shared" si="100"/>
        <v>43896MombasaGround Nuts</v>
      </c>
      <c r="K3159">
        <v>141</v>
      </c>
      <c r="L3159">
        <v>137</v>
      </c>
      <c r="M3159" t="s">
        <v>5</v>
      </c>
      <c r="N3159" t="s">
        <v>6</v>
      </c>
      <c r="O3159">
        <v>1</v>
      </c>
      <c r="P3159" s="1">
        <v>43901.225497685184</v>
      </c>
    </row>
    <row r="3160" spans="1:16" x14ac:dyDescent="0.25">
      <c r="A3160">
        <v>521628</v>
      </c>
      <c r="B3160" t="s">
        <v>0</v>
      </c>
      <c r="C3160" t="s">
        <v>35</v>
      </c>
      <c r="D3160" t="s">
        <v>11</v>
      </c>
      <c r="E3160" t="s">
        <v>3</v>
      </c>
      <c r="F3160" t="s">
        <v>3</v>
      </c>
      <c r="G3160" t="s">
        <v>15</v>
      </c>
      <c r="H3160" s="1">
        <v>43896</v>
      </c>
      <c r="I3160" t="str">
        <f t="shared" si="99"/>
        <v>43896</v>
      </c>
      <c r="J3160" t="str">
        <f t="shared" si="100"/>
        <v>43896NgoziGreen Peas</v>
      </c>
      <c r="K3160">
        <v>164</v>
      </c>
      <c r="L3160">
        <v>159</v>
      </c>
      <c r="M3160" t="s">
        <v>5</v>
      </c>
      <c r="N3160" t="s">
        <v>6</v>
      </c>
      <c r="O3160">
        <v>1</v>
      </c>
      <c r="P3160" s="1">
        <v>43901.225590277776</v>
      </c>
    </row>
    <row r="3161" spans="1:16" x14ac:dyDescent="0.25">
      <c r="A3161">
        <v>521629</v>
      </c>
      <c r="B3161" t="s">
        <v>0</v>
      </c>
      <c r="C3161" t="s">
        <v>35</v>
      </c>
      <c r="D3161" t="s">
        <v>11</v>
      </c>
      <c r="E3161" t="s">
        <v>22</v>
      </c>
      <c r="F3161" t="s">
        <v>23</v>
      </c>
      <c r="G3161" t="s">
        <v>24</v>
      </c>
      <c r="H3161" s="1">
        <v>43896</v>
      </c>
      <c r="I3161" t="str">
        <f t="shared" si="99"/>
        <v>43896</v>
      </c>
      <c r="J3161" t="str">
        <f t="shared" si="100"/>
        <v>43896NgoziImported Rice</v>
      </c>
      <c r="K3161">
        <v>164</v>
      </c>
      <c r="L3161">
        <v>159</v>
      </c>
      <c r="M3161" t="s">
        <v>5</v>
      </c>
      <c r="N3161" t="s">
        <v>6</v>
      </c>
      <c r="O3161">
        <v>1</v>
      </c>
      <c r="P3161" s="1">
        <v>43901.225601851853</v>
      </c>
    </row>
    <row r="3162" spans="1:16" x14ac:dyDescent="0.25">
      <c r="A3162">
        <v>521631</v>
      </c>
      <c r="B3162" t="s">
        <v>0</v>
      </c>
      <c r="C3162" t="s">
        <v>52</v>
      </c>
      <c r="D3162" t="s">
        <v>46</v>
      </c>
      <c r="E3162" t="s">
        <v>13</v>
      </c>
      <c r="F3162" t="s">
        <v>13</v>
      </c>
      <c r="G3162" t="s">
        <v>37</v>
      </c>
      <c r="H3162" s="1">
        <v>43896</v>
      </c>
      <c r="I3162" t="str">
        <f t="shared" si="99"/>
        <v>43896</v>
      </c>
      <c r="J3162" t="str">
        <f t="shared" si="100"/>
        <v>43896EldoretGreen Gram</v>
      </c>
      <c r="K3162">
        <v>150</v>
      </c>
      <c r="L3162">
        <v>141</v>
      </c>
      <c r="M3162" t="s">
        <v>5</v>
      </c>
      <c r="N3162" t="s">
        <v>6</v>
      </c>
      <c r="O3162">
        <v>1</v>
      </c>
      <c r="P3162" s="1">
        <v>43901.225659722222</v>
      </c>
    </row>
    <row r="3163" spans="1:16" x14ac:dyDescent="0.25">
      <c r="A3163">
        <v>521633</v>
      </c>
      <c r="B3163" t="s">
        <v>0</v>
      </c>
      <c r="C3163" t="s">
        <v>32</v>
      </c>
      <c r="D3163" t="s">
        <v>1</v>
      </c>
      <c r="E3163" t="s">
        <v>3</v>
      </c>
      <c r="F3163" t="s">
        <v>3</v>
      </c>
      <c r="G3163" t="s">
        <v>4</v>
      </c>
      <c r="H3163" s="1">
        <v>43896</v>
      </c>
      <c r="I3163" t="str">
        <f t="shared" si="99"/>
        <v>43896</v>
      </c>
      <c r="J3163" t="str">
        <f t="shared" si="100"/>
        <v>43896KapchorwaCowpeas</v>
      </c>
      <c r="K3163">
        <v>111</v>
      </c>
      <c r="L3163">
        <v>97</v>
      </c>
      <c r="M3163" t="s">
        <v>5</v>
      </c>
      <c r="N3163" t="s">
        <v>6</v>
      </c>
      <c r="O3163">
        <v>1</v>
      </c>
      <c r="P3163" s="1">
        <v>43901.225694444445</v>
      </c>
    </row>
    <row r="3164" spans="1:16" x14ac:dyDescent="0.25">
      <c r="A3164">
        <v>521634</v>
      </c>
      <c r="B3164" t="s">
        <v>0</v>
      </c>
      <c r="C3164" t="s">
        <v>27</v>
      </c>
      <c r="D3164" t="s">
        <v>11</v>
      </c>
      <c r="E3164" t="s">
        <v>9</v>
      </c>
      <c r="F3164" t="s">
        <v>10</v>
      </c>
      <c r="G3164" t="s">
        <v>10</v>
      </c>
      <c r="H3164" s="1">
        <v>43896</v>
      </c>
      <c r="I3164" t="str">
        <f t="shared" si="99"/>
        <v>43896</v>
      </c>
      <c r="J3164" t="str">
        <f t="shared" si="100"/>
        <v>43896BujumburaWheat</v>
      </c>
      <c r="K3164">
        <v>77</v>
      </c>
      <c r="L3164">
        <v>74</v>
      </c>
      <c r="M3164" t="s">
        <v>5</v>
      </c>
      <c r="N3164" t="s">
        <v>6</v>
      </c>
      <c r="O3164">
        <v>1</v>
      </c>
      <c r="P3164" s="1">
        <v>43901.225775462961</v>
      </c>
    </row>
    <row r="3165" spans="1:16" x14ac:dyDescent="0.25">
      <c r="A3165">
        <v>521635</v>
      </c>
      <c r="B3165" t="s">
        <v>0</v>
      </c>
      <c r="C3165" t="s">
        <v>34</v>
      </c>
      <c r="D3165" t="s">
        <v>1</v>
      </c>
      <c r="E3165" t="s">
        <v>13</v>
      </c>
      <c r="F3165" t="s">
        <v>13</v>
      </c>
      <c r="G3165" t="s">
        <v>26</v>
      </c>
      <c r="H3165" s="1">
        <v>43896</v>
      </c>
      <c r="I3165" t="str">
        <f t="shared" si="99"/>
        <v>43896</v>
      </c>
      <c r="J3165" t="str">
        <f t="shared" si="100"/>
        <v>43896LiraYellow Beans</v>
      </c>
      <c r="K3165">
        <v>105</v>
      </c>
      <c r="L3165">
        <v>97</v>
      </c>
      <c r="M3165" t="s">
        <v>5</v>
      </c>
      <c r="N3165" t="s">
        <v>6</v>
      </c>
      <c r="O3165">
        <v>1</v>
      </c>
      <c r="P3165" s="1">
        <v>43901.225775462961</v>
      </c>
    </row>
    <row r="3166" spans="1:16" x14ac:dyDescent="0.25">
      <c r="A3166">
        <v>521636</v>
      </c>
      <c r="B3166" t="s">
        <v>0</v>
      </c>
      <c r="C3166" t="s">
        <v>16</v>
      </c>
      <c r="D3166" t="s">
        <v>7</v>
      </c>
      <c r="E3166" t="s">
        <v>9</v>
      </c>
      <c r="F3166" t="s">
        <v>20</v>
      </c>
      <c r="G3166" t="s">
        <v>21</v>
      </c>
      <c r="H3166" s="1">
        <v>43896</v>
      </c>
      <c r="I3166" t="str">
        <f t="shared" si="99"/>
        <v>43896</v>
      </c>
      <c r="J3166" t="str">
        <f t="shared" si="100"/>
        <v>43896GicumbiMillet Grain</v>
      </c>
      <c r="K3166">
        <v>72</v>
      </c>
      <c r="L3166">
        <v>66</v>
      </c>
      <c r="M3166" t="s">
        <v>5</v>
      </c>
      <c r="N3166" t="s">
        <v>6</v>
      </c>
      <c r="O3166">
        <v>1</v>
      </c>
      <c r="P3166" s="1">
        <v>43901.225787037038</v>
      </c>
    </row>
    <row r="3167" spans="1:16" x14ac:dyDescent="0.25">
      <c r="A3167">
        <v>521638</v>
      </c>
      <c r="B3167" t="s">
        <v>0</v>
      </c>
      <c r="C3167" t="s">
        <v>34</v>
      </c>
      <c r="D3167" t="s">
        <v>1</v>
      </c>
      <c r="E3167" t="s">
        <v>13</v>
      </c>
      <c r="F3167" t="s">
        <v>13</v>
      </c>
      <c r="G3167" t="s">
        <v>28</v>
      </c>
      <c r="H3167" s="1">
        <v>43896</v>
      </c>
      <c r="I3167" t="str">
        <f t="shared" si="99"/>
        <v>43896</v>
      </c>
      <c r="J3167" t="str">
        <f t="shared" si="100"/>
        <v>43896LiraRed Beans</v>
      </c>
      <c r="K3167">
        <v>97</v>
      </c>
      <c r="L3167">
        <v>88</v>
      </c>
      <c r="M3167" t="s">
        <v>5</v>
      </c>
      <c r="N3167" t="s">
        <v>6</v>
      </c>
      <c r="O3167">
        <v>1</v>
      </c>
      <c r="P3167" s="1">
        <v>43901.225868055553</v>
      </c>
    </row>
    <row r="3168" spans="1:16" x14ac:dyDescent="0.25">
      <c r="A3168">
        <v>521639</v>
      </c>
      <c r="B3168" t="s">
        <v>0</v>
      </c>
      <c r="C3168" t="s">
        <v>34</v>
      </c>
      <c r="D3168" t="s">
        <v>1</v>
      </c>
      <c r="E3168" t="s">
        <v>13</v>
      </c>
      <c r="F3168" t="s">
        <v>13</v>
      </c>
      <c r="G3168" t="s">
        <v>14</v>
      </c>
      <c r="H3168" s="1">
        <v>43896</v>
      </c>
      <c r="I3168" t="str">
        <f t="shared" si="99"/>
        <v>43896</v>
      </c>
      <c r="J3168" t="str">
        <f t="shared" si="100"/>
        <v>43896LiraMixed Beans</v>
      </c>
      <c r="K3168">
        <v>77</v>
      </c>
      <c r="L3168">
        <v>69</v>
      </c>
      <c r="M3168" t="s">
        <v>5</v>
      </c>
      <c r="N3168" t="s">
        <v>6</v>
      </c>
      <c r="O3168">
        <v>1</v>
      </c>
      <c r="P3168" s="1">
        <v>43901.225868055553</v>
      </c>
    </row>
    <row r="3169" spans="1:16" x14ac:dyDescent="0.25">
      <c r="A3169">
        <v>521640</v>
      </c>
      <c r="B3169" t="s">
        <v>0</v>
      </c>
      <c r="C3169" t="s">
        <v>8</v>
      </c>
      <c r="D3169" t="s">
        <v>7</v>
      </c>
      <c r="E3169" t="s">
        <v>9</v>
      </c>
      <c r="F3169" t="s">
        <v>17</v>
      </c>
      <c r="G3169" t="s">
        <v>18</v>
      </c>
      <c r="H3169" s="1">
        <v>43896</v>
      </c>
      <c r="I3169" t="str">
        <f t="shared" si="99"/>
        <v>43896</v>
      </c>
      <c r="J3169" t="str">
        <f t="shared" si="100"/>
        <v>43896RuhengeriRed Sorghum</v>
      </c>
      <c r="K3169">
        <v>39</v>
      </c>
      <c r="L3169">
        <v>36</v>
      </c>
      <c r="M3169" t="s">
        <v>5</v>
      </c>
      <c r="N3169" t="s">
        <v>6</v>
      </c>
      <c r="O3169">
        <v>1</v>
      </c>
      <c r="P3169" s="1">
        <v>43901.22587962963</v>
      </c>
    </row>
    <row r="3170" spans="1:16" x14ac:dyDescent="0.25">
      <c r="A3170">
        <v>521641</v>
      </c>
      <c r="B3170" t="s">
        <v>0</v>
      </c>
      <c r="C3170" t="s">
        <v>12</v>
      </c>
      <c r="D3170" t="s">
        <v>11</v>
      </c>
      <c r="E3170" t="s">
        <v>9</v>
      </c>
      <c r="F3170" t="s">
        <v>10</v>
      </c>
      <c r="G3170" t="s">
        <v>10</v>
      </c>
      <c r="H3170" s="1">
        <v>43896</v>
      </c>
      <c r="I3170" t="str">
        <f t="shared" si="99"/>
        <v>43896</v>
      </c>
      <c r="J3170" t="str">
        <f t="shared" si="100"/>
        <v>43896GitegaWheat</v>
      </c>
      <c r="K3170">
        <v>82</v>
      </c>
      <c r="L3170">
        <v>77</v>
      </c>
      <c r="M3170" t="s">
        <v>5</v>
      </c>
      <c r="N3170" t="s">
        <v>6</v>
      </c>
      <c r="O3170">
        <v>1</v>
      </c>
      <c r="P3170" s="1">
        <v>43901.225914351853</v>
      </c>
    </row>
    <row r="3171" spans="1:16" x14ac:dyDescent="0.25">
      <c r="A3171">
        <v>521642</v>
      </c>
      <c r="B3171" t="s">
        <v>0</v>
      </c>
      <c r="C3171" t="s">
        <v>16</v>
      </c>
      <c r="D3171" t="s">
        <v>7</v>
      </c>
      <c r="E3171" t="s">
        <v>3</v>
      </c>
      <c r="F3171" t="s">
        <v>3</v>
      </c>
      <c r="G3171" t="s">
        <v>4</v>
      </c>
      <c r="H3171" s="1">
        <v>43896</v>
      </c>
      <c r="I3171" t="str">
        <f t="shared" si="99"/>
        <v>43896</v>
      </c>
      <c r="J3171" t="str">
        <f t="shared" si="100"/>
        <v>43896GicumbiCowpeas</v>
      </c>
      <c r="K3171">
        <v>133</v>
      </c>
      <c r="L3171">
        <v>122</v>
      </c>
      <c r="M3171" t="s">
        <v>5</v>
      </c>
      <c r="N3171" t="s">
        <v>6</v>
      </c>
      <c r="O3171">
        <v>1</v>
      </c>
      <c r="P3171" s="1">
        <v>43901.225937499999</v>
      </c>
    </row>
    <row r="3172" spans="1:16" x14ac:dyDescent="0.25">
      <c r="A3172">
        <v>521643</v>
      </c>
      <c r="B3172" t="s">
        <v>0</v>
      </c>
      <c r="C3172" t="s">
        <v>8</v>
      </c>
      <c r="D3172" t="s">
        <v>7</v>
      </c>
      <c r="E3172" t="s">
        <v>29</v>
      </c>
      <c r="F3172" t="s">
        <v>30</v>
      </c>
      <c r="G3172" t="s">
        <v>31</v>
      </c>
      <c r="H3172" s="1">
        <v>43896</v>
      </c>
      <c r="I3172" t="str">
        <f t="shared" si="99"/>
        <v>43896</v>
      </c>
      <c r="J3172" t="str">
        <f t="shared" si="100"/>
        <v>43896RuhengeriDry Maize</v>
      </c>
      <c r="K3172">
        <v>30</v>
      </c>
      <c r="L3172">
        <v>27</v>
      </c>
      <c r="M3172" t="s">
        <v>5</v>
      </c>
      <c r="N3172" t="s">
        <v>6</v>
      </c>
      <c r="O3172">
        <v>1</v>
      </c>
      <c r="P3172" s="1">
        <v>43901.225937499999</v>
      </c>
    </row>
    <row r="3173" spans="1:16" x14ac:dyDescent="0.25">
      <c r="A3173">
        <v>521644</v>
      </c>
      <c r="B3173" t="s">
        <v>0</v>
      </c>
      <c r="C3173" t="s">
        <v>2</v>
      </c>
      <c r="D3173" t="s">
        <v>1</v>
      </c>
      <c r="E3173" t="s">
        <v>13</v>
      </c>
      <c r="F3173" t="s">
        <v>13</v>
      </c>
      <c r="G3173" t="s">
        <v>26</v>
      </c>
      <c r="H3173" s="1">
        <v>43896</v>
      </c>
      <c r="I3173" t="str">
        <f t="shared" si="99"/>
        <v>43896</v>
      </c>
      <c r="J3173" t="str">
        <f t="shared" si="100"/>
        <v>43896KampalaYellow Beans</v>
      </c>
      <c r="K3173">
        <v>111</v>
      </c>
      <c r="L3173">
        <v>106</v>
      </c>
      <c r="M3173" t="s">
        <v>5</v>
      </c>
      <c r="N3173" t="s">
        <v>6</v>
      </c>
      <c r="O3173">
        <v>1</v>
      </c>
      <c r="P3173" s="1">
        <v>43901.225972222222</v>
      </c>
    </row>
    <row r="3174" spans="1:16" x14ac:dyDescent="0.25">
      <c r="A3174">
        <v>521645</v>
      </c>
      <c r="B3174" t="s">
        <v>0</v>
      </c>
      <c r="C3174" t="s">
        <v>34</v>
      </c>
      <c r="D3174" t="s">
        <v>1</v>
      </c>
      <c r="E3174" t="s">
        <v>3</v>
      </c>
      <c r="F3174" t="s">
        <v>3</v>
      </c>
      <c r="G3174" t="s">
        <v>4</v>
      </c>
      <c r="H3174" s="1">
        <v>43896</v>
      </c>
      <c r="I3174" t="str">
        <f t="shared" si="99"/>
        <v>43896</v>
      </c>
      <c r="J3174" t="str">
        <f t="shared" si="100"/>
        <v>43896LiraCowpeas</v>
      </c>
      <c r="K3174">
        <v>111</v>
      </c>
      <c r="L3174">
        <v>83</v>
      </c>
      <c r="M3174" t="s">
        <v>5</v>
      </c>
      <c r="N3174" t="s">
        <v>6</v>
      </c>
      <c r="O3174">
        <v>1</v>
      </c>
      <c r="P3174" s="1">
        <v>43901.225972222222</v>
      </c>
    </row>
    <row r="3175" spans="1:16" x14ac:dyDescent="0.25">
      <c r="A3175">
        <v>521646</v>
      </c>
      <c r="B3175" t="s">
        <v>0</v>
      </c>
      <c r="C3175" t="s">
        <v>35</v>
      </c>
      <c r="D3175" t="s">
        <v>11</v>
      </c>
      <c r="E3175" t="s">
        <v>13</v>
      </c>
      <c r="F3175" t="s">
        <v>13</v>
      </c>
      <c r="G3175" t="s">
        <v>14</v>
      </c>
      <c r="H3175" s="1">
        <v>43896</v>
      </c>
      <c r="I3175" t="str">
        <f t="shared" si="99"/>
        <v>43896</v>
      </c>
      <c r="J3175" t="str">
        <f t="shared" si="100"/>
        <v>43896NgoziMixed Beans</v>
      </c>
      <c r="K3175">
        <v>63</v>
      </c>
      <c r="L3175">
        <v>55</v>
      </c>
      <c r="M3175" t="s">
        <v>5</v>
      </c>
      <c r="N3175" t="s">
        <v>6</v>
      </c>
      <c r="O3175">
        <v>1</v>
      </c>
      <c r="P3175" s="1">
        <v>43901.226018518515</v>
      </c>
    </row>
    <row r="3176" spans="1:16" x14ac:dyDescent="0.25">
      <c r="A3176">
        <v>521647</v>
      </c>
      <c r="B3176" t="s">
        <v>0</v>
      </c>
      <c r="C3176" t="s">
        <v>12</v>
      </c>
      <c r="D3176" t="s">
        <v>11</v>
      </c>
      <c r="E3176" t="s">
        <v>9</v>
      </c>
      <c r="F3176" t="s">
        <v>20</v>
      </c>
      <c r="G3176" t="s">
        <v>21</v>
      </c>
      <c r="H3176" s="1">
        <v>43896</v>
      </c>
      <c r="I3176" t="str">
        <f t="shared" si="99"/>
        <v>43896</v>
      </c>
      <c r="J3176" t="str">
        <f t="shared" si="100"/>
        <v>43896GitegaMillet Grain</v>
      </c>
      <c r="K3176">
        <v>71</v>
      </c>
      <c r="L3176">
        <v>66</v>
      </c>
      <c r="M3176" t="s">
        <v>5</v>
      </c>
      <c r="N3176" t="s">
        <v>6</v>
      </c>
      <c r="O3176">
        <v>1</v>
      </c>
      <c r="P3176" s="1">
        <v>43901.226053240738</v>
      </c>
    </row>
    <row r="3177" spans="1:16" x14ac:dyDescent="0.25">
      <c r="A3177">
        <v>521649</v>
      </c>
      <c r="B3177" t="s">
        <v>0</v>
      </c>
      <c r="C3177" t="s">
        <v>32</v>
      </c>
      <c r="D3177" t="s">
        <v>1</v>
      </c>
      <c r="E3177" t="s">
        <v>9</v>
      </c>
      <c r="F3177" t="s">
        <v>10</v>
      </c>
      <c r="G3177" t="s">
        <v>10</v>
      </c>
      <c r="H3177" s="1">
        <v>43896</v>
      </c>
      <c r="I3177" t="str">
        <f t="shared" si="99"/>
        <v>43896</v>
      </c>
      <c r="J3177" t="str">
        <f t="shared" si="100"/>
        <v>43896KapchorwaWheat</v>
      </c>
      <c r="K3177">
        <v>41</v>
      </c>
      <c r="L3177">
        <v>30</v>
      </c>
      <c r="M3177" t="s">
        <v>5</v>
      </c>
      <c r="N3177" t="s">
        <v>6</v>
      </c>
      <c r="O3177">
        <v>1</v>
      </c>
      <c r="P3177" s="1">
        <v>43901.226076388892</v>
      </c>
    </row>
    <row r="3178" spans="1:16" x14ac:dyDescent="0.25">
      <c r="A3178">
        <v>521650</v>
      </c>
      <c r="B3178" t="s">
        <v>0</v>
      </c>
      <c r="C3178" t="s">
        <v>54</v>
      </c>
      <c r="D3178" t="s">
        <v>46</v>
      </c>
      <c r="E3178" t="s">
        <v>3</v>
      </c>
      <c r="F3178" t="s">
        <v>3</v>
      </c>
      <c r="G3178" t="s">
        <v>15</v>
      </c>
      <c r="H3178" s="1">
        <v>43896</v>
      </c>
      <c r="I3178" t="str">
        <f t="shared" si="99"/>
        <v>43896</v>
      </c>
      <c r="J3178" t="str">
        <f t="shared" si="100"/>
        <v>43896NakuruGreen Peas</v>
      </c>
      <c r="K3178">
        <v>52</v>
      </c>
      <c r="L3178">
        <v>49</v>
      </c>
      <c r="M3178" t="s">
        <v>5</v>
      </c>
      <c r="N3178" t="s">
        <v>6</v>
      </c>
      <c r="O3178">
        <v>1</v>
      </c>
      <c r="P3178" s="1">
        <v>43901.226111111115</v>
      </c>
    </row>
    <row r="3179" spans="1:16" x14ac:dyDescent="0.25">
      <c r="A3179">
        <v>521651</v>
      </c>
      <c r="B3179" t="s">
        <v>0</v>
      </c>
      <c r="C3179" t="s">
        <v>32</v>
      </c>
      <c r="D3179" t="s">
        <v>1</v>
      </c>
      <c r="E3179" t="s">
        <v>22</v>
      </c>
      <c r="F3179" t="s">
        <v>23</v>
      </c>
      <c r="G3179" t="s">
        <v>24</v>
      </c>
      <c r="H3179" s="1">
        <v>43896</v>
      </c>
      <c r="I3179" t="str">
        <f t="shared" si="99"/>
        <v>43896</v>
      </c>
      <c r="J3179" t="str">
        <f t="shared" si="100"/>
        <v>43896KapchorwaImported Rice</v>
      </c>
      <c r="K3179">
        <v>124</v>
      </c>
      <c r="L3179">
        <v>105</v>
      </c>
      <c r="M3179" t="s">
        <v>5</v>
      </c>
      <c r="N3179" t="s">
        <v>6</v>
      </c>
      <c r="O3179">
        <v>1</v>
      </c>
      <c r="P3179" s="1">
        <v>43901.226157407407</v>
      </c>
    </row>
    <row r="3180" spans="1:16" x14ac:dyDescent="0.25">
      <c r="A3180">
        <v>521652</v>
      </c>
      <c r="B3180" t="s">
        <v>0</v>
      </c>
      <c r="C3180" t="s">
        <v>34</v>
      </c>
      <c r="D3180" t="s">
        <v>1</v>
      </c>
      <c r="E3180" t="s">
        <v>22</v>
      </c>
      <c r="F3180" t="s">
        <v>23</v>
      </c>
      <c r="G3180" t="s">
        <v>24</v>
      </c>
      <c r="H3180" s="1">
        <v>43896</v>
      </c>
      <c r="I3180" t="str">
        <f t="shared" si="99"/>
        <v>43896</v>
      </c>
      <c r="J3180" t="str">
        <f t="shared" si="100"/>
        <v>43896LiraImported Rice</v>
      </c>
      <c r="K3180">
        <v>97</v>
      </c>
      <c r="L3180">
        <v>91</v>
      </c>
      <c r="M3180" t="s">
        <v>5</v>
      </c>
      <c r="N3180" t="s">
        <v>6</v>
      </c>
      <c r="O3180">
        <v>1</v>
      </c>
      <c r="P3180" s="1">
        <v>43901.22625</v>
      </c>
    </row>
    <row r="3181" spans="1:16" x14ac:dyDescent="0.25">
      <c r="A3181">
        <v>521653</v>
      </c>
      <c r="B3181" t="s">
        <v>0</v>
      </c>
      <c r="C3181" t="s">
        <v>2</v>
      </c>
      <c r="D3181" t="s">
        <v>1</v>
      </c>
      <c r="E3181" t="s">
        <v>3</v>
      </c>
      <c r="F3181" t="s">
        <v>3</v>
      </c>
      <c r="G3181" t="s">
        <v>4</v>
      </c>
      <c r="H3181" s="1">
        <v>43896</v>
      </c>
      <c r="I3181" t="str">
        <f t="shared" si="99"/>
        <v>43896</v>
      </c>
      <c r="J3181" t="str">
        <f t="shared" si="100"/>
        <v>43896KampalaCowpeas</v>
      </c>
      <c r="K3181">
        <v>138</v>
      </c>
      <c r="L3181">
        <v>111</v>
      </c>
      <c r="M3181" t="s">
        <v>5</v>
      </c>
      <c r="N3181" t="s">
        <v>6</v>
      </c>
      <c r="O3181">
        <v>1</v>
      </c>
      <c r="P3181" s="1">
        <v>43901.226284722223</v>
      </c>
    </row>
    <row r="3182" spans="1:16" x14ac:dyDescent="0.25">
      <c r="A3182">
        <v>521655</v>
      </c>
      <c r="B3182" t="s">
        <v>0</v>
      </c>
      <c r="C3182" t="s">
        <v>34</v>
      </c>
      <c r="D3182" t="s">
        <v>1</v>
      </c>
      <c r="E3182" t="s">
        <v>13</v>
      </c>
      <c r="F3182" t="s">
        <v>13</v>
      </c>
      <c r="G3182" t="s">
        <v>40</v>
      </c>
      <c r="H3182" s="1">
        <v>43896</v>
      </c>
      <c r="I3182" t="str">
        <f t="shared" si="99"/>
        <v>43896</v>
      </c>
      <c r="J3182" t="str">
        <f t="shared" si="100"/>
        <v>43896LiraBlack Beans (Dolichos)</v>
      </c>
      <c r="K3182">
        <v>77</v>
      </c>
      <c r="L3182">
        <v>69</v>
      </c>
      <c r="M3182" t="s">
        <v>5</v>
      </c>
      <c r="N3182" t="s">
        <v>6</v>
      </c>
      <c r="O3182">
        <v>1</v>
      </c>
      <c r="P3182" s="1">
        <v>43901.226377314815</v>
      </c>
    </row>
    <row r="3183" spans="1:16" x14ac:dyDescent="0.25">
      <c r="A3183">
        <v>521658</v>
      </c>
      <c r="B3183" t="s">
        <v>0</v>
      </c>
      <c r="C3183" t="s">
        <v>25</v>
      </c>
      <c r="D3183" t="s">
        <v>1</v>
      </c>
      <c r="E3183" t="s">
        <v>22</v>
      </c>
      <c r="F3183" t="s">
        <v>23</v>
      </c>
      <c r="G3183" t="s">
        <v>23</v>
      </c>
      <c r="H3183" s="1">
        <v>43896</v>
      </c>
      <c r="I3183" t="str">
        <f t="shared" si="99"/>
        <v>43896</v>
      </c>
      <c r="J3183" t="str">
        <f t="shared" si="100"/>
        <v>43896MasindiRice</v>
      </c>
      <c r="K3183">
        <v>105</v>
      </c>
      <c r="L3183">
        <v>97</v>
      </c>
      <c r="M3183" t="s">
        <v>5</v>
      </c>
      <c r="N3183" t="s">
        <v>6</v>
      </c>
      <c r="O3183">
        <v>1</v>
      </c>
      <c r="P3183" s="1">
        <v>43901.226435185185</v>
      </c>
    </row>
    <row r="3184" spans="1:16" x14ac:dyDescent="0.25">
      <c r="A3184">
        <v>521660</v>
      </c>
      <c r="B3184" t="s">
        <v>0</v>
      </c>
      <c r="C3184" t="s">
        <v>33</v>
      </c>
      <c r="D3184" t="s">
        <v>1</v>
      </c>
      <c r="E3184" t="s">
        <v>9</v>
      </c>
      <c r="F3184" t="s">
        <v>20</v>
      </c>
      <c r="G3184" t="s">
        <v>21</v>
      </c>
      <c r="H3184" s="1">
        <v>43896</v>
      </c>
      <c r="I3184" t="str">
        <f t="shared" si="99"/>
        <v>43896</v>
      </c>
      <c r="J3184" t="str">
        <f t="shared" si="100"/>
        <v>43896KabaleMillet Grain</v>
      </c>
      <c r="K3184">
        <v>50</v>
      </c>
      <c r="L3184">
        <v>41</v>
      </c>
      <c r="M3184" t="s">
        <v>5</v>
      </c>
      <c r="N3184" t="s">
        <v>6</v>
      </c>
      <c r="O3184">
        <v>1</v>
      </c>
      <c r="P3184" s="1">
        <v>43901.226469907408</v>
      </c>
    </row>
    <row r="3185" spans="1:16" x14ac:dyDescent="0.25">
      <c r="A3185">
        <v>521662</v>
      </c>
      <c r="B3185" t="s">
        <v>0</v>
      </c>
      <c r="C3185" t="s">
        <v>36</v>
      </c>
      <c r="D3185" t="s">
        <v>7</v>
      </c>
      <c r="E3185" t="s">
        <v>13</v>
      </c>
      <c r="F3185" t="s">
        <v>13</v>
      </c>
      <c r="G3185" t="s">
        <v>14</v>
      </c>
      <c r="H3185" s="1">
        <v>43896</v>
      </c>
      <c r="I3185" t="str">
        <f t="shared" si="99"/>
        <v>43896</v>
      </c>
      <c r="J3185" t="str">
        <f t="shared" si="100"/>
        <v>43896KimironkoMixed Beans</v>
      </c>
      <c r="K3185">
        <v>59</v>
      </c>
      <c r="L3185">
        <v>53</v>
      </c>
      <c r="M3185" t="s">
        <v>5</v>
      </c>
      <c r="N3185" t="s">
        <v>6</v>
      </c>
      <c r="O3185">
        <v>1</v>
      </c>
      <c r="P3185" s="1">
        <v>43901.226550925923</v>
      </c>
    </row>
    <row r="3186" spans="1:16" x14ac:dyDescent="0.25">
      <c r="A3186">
        <v>521664</v>
      </c>
      <c r="B3186" t="s">
        <v>0</v>
      </c>
      <c r="C3186" t="s">
        <v>36</v>
      </c>
      <c r="D3186" t="s">
        <v>7</v>
      </c>
      <c r="E3186" t="s">
        <v>22</v>
      </c>
      <c r="F3186" t="s">
        <v>23</v>
      </c>
      <c r="G3186" t="s">
        <v>24</v>
      </c>
      <c r="H3186" s="1">
        <v>43896</v>
      </c>
      <c r="I3186" t="str">
        <f t="shared" si="99"/>
        <v>43896</v>
      </c>
      <c r="J3186" t="str">
        <f t="shared" si="100"/>
        <v>43896KimironkoImported Rice</v>
      </c>
      <c r="K3186">
        <v>133</v>
      </c>
      <c r="L3186">
        <v>122</v>
      </c>
      <c r="M3186" t="s">
        <v>5</v>
      </c>
      <c r="N3186" t="s">
        <v>6</v>
      </c>
      <c r="O3186">
        <v>1</v>
      </c>
      <c r="P3186" s="1">
        <v>43901.226620370369</v>
      </c>
    </row>
    <row r="3187" spans="1:16" x14ac:dyDescent="0.25">
      <c r="A3187">
        <v>521665</v>
      </c>
      <c r="B3187" t="s">
        <v>0</v>
      </c>
      <c r="C3187" t="s">
        <v>54</v>
      </c>
      <c r="D3187" t="s">
        <v>46</v>
      </c>
      <c r="E3187" t="s">
        <v>13</v>
      </c>
      <c r="F3187" t="s">
        <v>13</v>
      </c>
      <c r="G3187" t="s">
        <v>37</v>
      </c>
      <c r="H3187" s="1">
        <v>43896</v>
      </c>
      <c r="I3187" t="str">
        <f t="shared" si="99"/>
        <v>43896</v>
      </c>
      <c r="J3187" t="str">
        <f t="shared" si="100"/>
        <v>43896NakuruGreen Gram</v>
      </c>
      <c r="K3187">
        <v>86</v>
      </c>
      <c r="L3187">
        <v>80</v>
      </c>
      <c r="M3187" t="s">
        <v>5</v>
      </c>
      <c r="N3187" t="s">
        <v>6</v>
      </c>
      <c r="O3187">
        <v>1</v>
      </c>
      <c r="P3187" s="1">
        <v>43901.226631944446</v>
      </c>
    </row>
    <row r="3188" spans="1:16" x14ac:dyDescent="0.25">
      <c r="A3188">
        <v>521666</v>
      </c>
      <c r="B3188" t="s">
        <v>0</v>
      </c>
      <c r="C3188" t="s">
        <v>48</v>
      </c>
      <c r="D3188" t="s">
        <v>46</v>
      </c>
      <c r="E3188" t="s">
        <v>13</v>
      </c>
      <c r="F3188" t="s">
        <v>13</v>
      </c>
      <c r="G3188" t="s">
        <v>40</v>
      </c>
      <c r="H3188" s="1">
        <v>43896</v>
      </c>
      <c r="I3188" t="str">
        <f t="shared" si="99"/>
        <v>43896</v>
      </c>
      <c r="J3188" t="str">
        <f t="shared" si="100"/>
        <v>43896KitaleBlack Beans (Dolichos)</v>
      </c>
      <c r="K3188">
        <v>125</v>
      </c>
      <c r="L3188">
        <v>121</v>
      </c>
      <c r="M3188" t="s">
        <v>5</v>
      </c>
      <c r="N3188" t="s">
        <v>6</v>
      </c>
      <c r="O3188">
        <v>1</v>
      </c>
      <c r="P3188" s="1">
        <v>43901.226655092592</v>
      </c>
    </row>
    <row r="3189" spans="1:16" x14ac:dyDescent="0.25">
      <c r="A3189">
        <v>521668</v>
      </c>
      <c r="B3189" t="s">
        <v>0</v>
      </c>
      <c r="C3189" t="s">
        <v>27</v>
      </c>
      <c r="D3189" t="s">
        <v>11</v>
      </c>
      <c r="E3189" t="s">
        <v>29</v>
      </c>
      <c r="F3189" t="s">
        <v>30</v>
      </c>
      <c r="G3189" t="s">
        <v>31</v>
      </c>
      <c r="H3189" s="1">
        <v>43896</v>
      </c>
      <c r="I3189" t="str">
        <f t="shared" si="99"/>
        <v>43896</v>
      </c>
      <c r="J3189" t="str">
        <f t="shared" si="100"/>
        <v>43896BujumburaDry Maize</v>
      </c>
      <c r="K3189">
        <v>47</v>
      </c>
      <c r="L3189">
        <v>44</v>
      </c>
      <c r="M3189" t="s">
        <v>5</v>
      </c>
      <c r="N3189" t="s">
        <v>6</v>
      </c>
      <c r="O3189">
        <v>1</v>
      </c>
      <c r="P3189" s="1">
        <v>43901.226724537039</v>
      </c>
    </row>
    <row r="3190" spans="1:16" x14ac:dyDescent="0.25">
      <c r="A3190">
        <v>521671</v>
      </c>
      <c r="B3190" t="s">
        <v>0</v>
      </c>
      <c r="C3190" t="s">
        <v>48</v>
      </c>
      <c r="D3190" t="s">
        <v>46</v>
      </c>
      <c r="E3190" t="s">
        <v>9</v>
      </c>
      <c r="F3190" t="s">
        <v>10</v>
      </c>
      <c r="G3190" t="s">
        <v>10</v>
      </c>
      <c r="H3190" s="1">
        <v>43896</v>
      </c>
      <c r="I3190" t="str">
        <f t="shared" si="99"/>
        <v>43896</v>
      </c>
      <c r="J3190" t="str">
        <f t="shared" si="100"/>
        <v>43896KitaleWheat</v>
      </c>
      <c r="K3190">
        <v>56</v>
      </c>
      <c r="L3190">
        <v>50</v>
      </c>
      <c r="M3190" t="s">
        <v>5</v>
      </c>
      <c r="N3190" t="s">
        <v>6</v>
      </c>
      <c r="O3190">
        <v>1</v>
      </c>
      <c r="P3190" s="1">
        <v>43901.226747685185</v>
      </c>
    </row>
    <row r="3191" spans="1:16" x14ac:dyDescent="0.25">
      <c r="A3191">
        <v>521672</v>
      </c>
      <c r="B3191" t="s">
        <v>0</v>
      </c>
      <c r="C3191" t="s">
        <v>38</v>
      </c>
      <c r="D3191" t="s">
        <v>1</v>
      </c>
      <c r="E3191" t="s">
        <v>9</v>
      </c>
      <c r="F3191" t="s">
        <v>17</v>
      </c>
      <c r="G3191" t="s">
        <v>18</v>
      </c>
      <c r="H3191" s="1">
        <v>43896</v>
      </c>
      <c r="I3191" t="str">
        <f t="shared" si="99"/>
        <v>43896</v>
      </c>
      <c r="J3191" t="str">
        <f t="shared" si="100"/>
        <v>43896GuluRed Sorghum</v>
      </c>
      <c r="K3191">
        <v>33</v>
      </c>
      <c r="L3191">
        <v>22</v>
      </c>
      <c r="M3191" t="s">
        <v>5</v>
      </c>
      <c r="N3191" t="s">
        <v>6</v>
      </c>
      <c r="O3191">
        <v>1</v>
      </c>
      <c r="P3191" s="1">
        <v>43901.226759259262</v>
      </c>
    </row>
    <row r="3192" spans="1:16" x14ac:dyDescent="0.25">
      <c r="A3192">
        <v>521674</v>
      </c>
      <c r="B3192" t="s">
        <v>0</v>
      </c>
      <c r="C3192" t="s">
        <v>19</v>
      </c>
      <c r="D3192" t="s">
        <v>11</v>
      </c>
      <c r="E3192" t="s">
        <v>3</v>
      </c>
      <c r="F3192" t="s">
        <v>3</v>
      </c>
      <c r="G3192" t="s">
        <v>15</v>
      </c>
      <c r="H3192" s="1">
        <v>43896</v>
      </c>
      <c r="I3192" t="str">
        <f t="shared" si="99"/>
        <v>43896</v>
      </c>
      <c r="J3192" t="str">
        <f t="shared" si="100"/>
        <v>43896KoberoGreen Peas</v>
      </c>
      <c r="K3192">
        <v>137</v>
      </c>
      <c r="L3192">
        <v>120</v>
      </c>
      <c r="M3192" t="s">
        <v>5</v>
      </c>
      <c r="N3192" t="s">
        <v>6</v>
      </c>
      <c r="O3192">
        <v>1</v>
      </c>
      <c r="P3192" s="1">
        <v>43901.226770833331</v>
      </c>
    </row>
    <row r="3193" spans="1:16" x14ac:dyDescent="0.25">
      <c r="A3193">
        <v>521675</v>
      </c>
      <c r="B3193" t="s">
        <v>0</v>
      </c>
      <c r="C3193" t="s">
        <v>53</v>
      </c>
      <c r="D3193" t="s">
        <v>46</v>
      </c>
      <c r="E3193" t="s">
        <v>3</v>
      </c>
      <c r="F3193" t="s">
        <v>3</v>
      </c>
      <c r="G3193" t="s">
        <v>15</v>
      </c>
      <c r="H3193" s="1">
        <v>43896</v>
      </c>
      <c r="I3193" t="str">
        <f t="shared" si="99"/>
        <v>43896</v>
      </c>
      <c r="J3193" t="str">
        <f t="shared" si="100"/>
        <v>43896MombasaGreen Peas</v>
      </c>
      <c r="K3193">
        <v>77</v>
      </c>
      <c r="L3193">
        <v>70</v>
      </c>
      <c r="M3193" t="s">
        <v>5</v>
      </c>
      <c r="N3193" t="s">
        <v>6</v>
      </c>
      <c r="O3193">
        <v>1</v>
      </c>
      <c r="P3193" s="1">
        <v>43901.226782407408</v>
      </c>
    </row>
    <row r="3194" spans="1:16" x14ac:dyDescent="0.25">
      <c r="A3194">
        <v>521676</v>
      </c>
      <c r="B3194" t="s">
        <v>0</v>
      </c>
      <c r="C3194" t="s">
        <v>2</v>
      </c>
      <c r="D3194" t="s">
        <v>1</v>
      </c>
      <c r="E3194" t="s">
        <v>13</v>
      </c>
      <c r="F3194" t="s">
        <v>13</v>
      </c>
      <c r="G3194" t="s">
        <v>14</v>
      </c>
      <c r="H3194" s="1">
        <v>43896</v>
      </c>
      <c r="I3194" t="str">
        <f t="shared" si="99"/>
        <v>43896</v>
      </c>
      <c r="J3194" t="str">
        <f t="shared" si="100"/>
        <v>43896KampalaMixed Beans</v>
      </c>
      <c r="K3194">
        <v>97</v>
      </c>
      <c r="L3194">
        <v>88</v>
      </c>
      <c r="M3194" t="s">
        <v>5</v>
      </c>
      <c r="N3194" t="s">
        <v>6</v>
      </c>
      <c r="O3194">
        <v>1</v>
      </c>
      <c r="P3194" s="1">
        <v>43901.226782407408</v>
      </c>
    </row>
    <row r="3195" spans="1:16" x14ac:dyDescent="0.25">
      <c r="A3195">
        <v>521677</v>
      </c>
      <c r="B3195" t="s">
        <v>0</v>
      </c>
      <c r="C3195" t="s">
        <v>16</v>
      </c>
      <c r="D3195" t="s">
        <v>7</v>
      </c>
      <c r="E3195" t="s">
        <v>13</v>
      </c>
      <c r="F3195" t="s">
        <v>13</v>
      </c>
      <c r="G3195" t="s">
        <v>37</v>
      </c>
      <c r="H3195" s="1">
        <v>43896</v>
      </c>
      <c r="I3195" t="str">
        <f t="shared" si="99"/>
        <v>43896</v>
      </c>
      <c r="J3195" t="str">
        <f t="shared" si="100"/>
        <v>43896GicumbiGreen Gram</v>
      </c>
      <c r="K3195">
        <v>99</v>
      </c>
      <c r="L3195">
        <v>88</v>
      </c>
      <c r="M3195" t="s">
        <v>5</v>
      </c>
      <c r="N3195" t="s">
        <v>6</v>
      </c>
      <c r="O3195">
        <v>1</v>
      </c>
      <c r="P3195" s="1">
        <v>43901.226793981485</v>
      </c>
    </row>
    <row r="3196" spans="1:16" x14ac:dyDescent="0.25">
      <c r="A3196">
        <v>521678</v>
      </c>
      <c r="B3196" t="s">
        <v>0</v>
      </c>
      <c r="C3196" t="s">
        <v>47</v>
      </c>
      <c r="D3196" t="s">
        <v>46</v>
      </c>
      <c r="E3196" t="s">
        <v>13</v>
      </c>
      <c r="F3196" t="s">
        <v>13</v>
      </c>
      <c r="G3196" t="s">
        <v>40</v>
      </c>
      <c r="H3196" s="1">
        <v>43896</v>
      </c>
      <c r="I3196" t="str">
        <f t="shared" si="99"/>
        <v>43896</v>
      </c>
      <c r="J3196" t="str">
        <f t="shared" si="100"/>
        <v>43896NairobiBlack Beans (Dolichos)</v>
      </c>
      <c r="K3196">
        <v>151</v>
      </c>
      <c r="L3196">
        <v>147</v>
      </c>
      <c r="M3196" t="s">
        <v>5</v>
      </c>
      <c r="N3196" t="s">
        <v>6</v>
      </c>
      <c r="O3196">
        <v>1</v>
      </c>
      <c r="P3196" s="1">
        <v>43901.226793981485</v>
      </c>
    </row>
    <row r="3197" spans="1:16" x14ac:dyDescent="0.25">
      <c r="A3197">
        <v>521679</v>
      </c>
      <c r="B3197" t="s">
        <v>0</v>
      </c>
      <c r="C3197" t="s">
        <v>33</v>
      </c>
      <c r="D3197" t="s">
        <v>1</v>
      </c>
      <c r="E3197" t="s">
        <v>3</v>
      </c>
      <c r="F3197" t="s">
        <v>3</v>
      </c>
      <c r="G3197" t="s">
        <v>4</v>
      </c>
      <c r="H3197" s="1">
        <v>43896</v>
      </c>
      <c r="I3197" t="str">
        <f t="shared" si="99"/>
        <v>43896</v>
      </c>
      <c r="J3197" t="str">
        <f t="shared" si="100"/>
        <v>43896KabaleCowpeas</v>
      </c>
      <c r="K3197">
        <v>138</v>
      </c>
      <c r="L3197">
        <v>97</v>
      </c>
      <c r="M3197" t="s">
        <v>5</v>
      </c>
      <c r="N3197" t="s">
        <v>6</v>
      </c>
      <c r="O3197">
        <v>1</v>
      </c>
      <c r="P3197" s="1">
        <v>43901.226805555554</v>
      </c>
    </row>
    <row r="3198" spans="1:16" x14ac:dyDescent="0.25">
      <c r="A3198">
        <v>521680</v>
      </c>
      <c r="B3198" t="s">
        <v>0</v>
      </c>
      <c r="C3198" t="s">
        <v>32</v>
      </c>
      <c r="D3198" t="s">
        <v>1</v>
      </c>
      <c r="E3198" t="s">
        <v>29</v>
      </c>
      <c r="F3198" t="s">
        <v>30</v>
      </c>
      <c r="G3198" t="s">
        <v>31</v>
      </c>
      <c r="H3198" s="1">
        <v>43896</v>
      </c>
      <c r="I3198" t="str">
        <f t="shared" si="99"/>
        <v>43896</v>
      </c>
      <c r="J3198" t="str">
        <f t="shared" si="100"/>
        <v>43896KapchorwaDry Maize</v>
      </c>
      <c r="K3198">
        <v>28</v>
      </c>
      <c r="L3198">
        <v>21</v>
      </c>
      <c r="M3198" t="s">
        <v>5</v>
      </c>
      <c r="N3198" t="s">
        <v>6</v>
      </c>
      <c r="O3198">
        <v>1</v>
      </c>
      <c r="P3198" s="1">
        <v>43901.226817129631</v>
      </c>
    </row>
    <row r="3199" spans="1:16" x14ac:dyDescent="0.25">
      <c r="A3199">
        <v>521682</v>
      </c>
      <c r="B3199" t="s">
        <v>0</v>
      </c>
      <c r="C3199" t="s">
        <v>54</v>
      </c>
      <c r="D3199" t="s">
        <v>46</v>
      </c>
      <c r="E3199" t="s">
        <v>29</v>
      </c>
      <c r="F3199" t="s">
        <v>30</v>
      </c>
      <c r="G3199" t="s">
        <v>31</v>
      </c>
      <c r="H3199" s="1">
        <v>43896</v>
      </c>
      <c r="I3199" t="str">
        <f t="shared" si="99"/>
        <v>43896</v>
      </c>
      <c r="J3199" t="str">
        <f t="shared" si="100"/>
        <v>43896NakuruDry Maize</v>
      </c>
      <c r="K3199">
        <v>33</v>
      </c>
      <c r="L3199">
        <v>31</v>
      </c>
      <c r="M3199" t="s">
        <v>5</v>
      </c>
      <c r="N3199" t="s">
        <v>6</v>
      </c>
      <c r="O3199">
        <v>1</v>
      </c>
      <c r="P3199" s="1">
        <v>43901.226817129631</v>
      </c>
    </row>
    <row r="3200" spans="1:16" x14ac:dyDescent="0.25">
      <c r="A3200">
        <v>521685</v>
      </c>
      <c r="B3200" t="s">
        <v>0</v>
      </c>
      <c r="C3200" t="s">
        <v>16</v>
      </c>
      <c r="D3200" t="s">
        <v>7</v>
      </c>
      <c r="E3200" t="s">
        <v>13</v>
      </c>
      <c r="F3200" t="s">
        <v>13</v>
      </c>
      <c r="G3200" t="s">
        <v>26</v>
      </c>
      <c r="H3200" s="1">
        <v>43896</v>
      </c>
      <c r="I3200" t="str">
        <f t="shared" si="99"/>
        <v>43896</v>
      </c>
      <c r="J3200" t="str">
        <f t="shared" si="100"/>
        <v>43896GicumbiYellow Beans</v>
      </c>
      <c r="K3200">
        <v>77</v>
      </c>
      <c r="L3200">
        <v>72</v>
      </c>
      <c r="M3200" t="s">
        <v>5</v>
      </c>
      <c r="N3200" t="s">
        <v>6</v>
      </c>
      <c r="O3200">
        <v>1</v>
      </c>
      <c r="P3200" s="1">
        <v>43901.226909722223</v>
      </c>
    </row>
    <row r="3201" spans="1:16" x14ac:dyDescent="0.25">
      <c r="A3201">
        <v>521687</v>
      </c>
      <c r="B3201" t="s">
        <v>0</v>
      </c>
      <c r="C3201" t="s">
        <v>19</v>
      </c>
      <c r="D3201" t="s">
        <v>11</v>
      </c>
      <c r="E3201" t="s">
        <v>22</v>
      </c>
      <c r="F3201" t="s">
        <v>23</v>
      </c>
      <c r="G3201" t="s">
        <v>23</v>
      </c>
      <c r="H3201" s="1">
        <v>43896</v>
      </c>
      <c r="I3201" t="str">
        <f t="shared" si="99"/>
        <v>43896</v>
      </c>
      <c r="J3201" t="str">
        <f t="shared" si="100"/>
        <v>43896KoberoRice</v>
      </c>
      <c r="K3201">
        <v>99</v>
      </c>
      <c r="L3201">
        <v>93</v>
      </c>
      <c r="M3201" t="s">
        <v>5</v>
      </c>
      <c r="N3201" t="s">
        <v>6</v>
      </c>
      <c r="O3201">
        <v>1</v>
      </c>
      <c r="P3201" s="1">
        <v>43901.226921296293</v>
      </c>
    </row>
    <row r="3202" spans="1:16" x14ac:dyDescent="0.25">
      <c r="A3202">
        <v>521690</v>
      </c>
      <c r="B3202" t="s">
        <v>0</v>
      </c>
      <c r="C3202" t="s">
        <v>32</v>
      </c>
      <c r="D3202" t="s">
        <v>1</v>
      </c>
      <c r="E3202" t="s">
        <v>13</v>
      </c>
      <c r="F3202" t="s">
        <v>13</v>
      </c>
      <c r="G3202" t="s">
        <v>28</v>
      </c>
      <c r="H3202" s="1">
        <v>43896</v>
      </c>
      <c r="I3202" t="str">
        <f t="shared" ref="I3202:I3265" si="101">LEFT(H3202,10)</f>
        <v>43896</v>
      </c>
      <c r="J3202" t="str">
        <f t="shared" si="100"/>
        <v>43896KapchorwaRed Beans</v>
      </c>
      <c r="K3202">
        <v>91</v>
      </c>
      <c r="L3202">
        <v>83</v>
      </c>
      <c r="M3202" t="s">
        <v>5</v>
      </c>
      <c r="N3202" t="s">
        <v>6</v>
      </c>
      <c r="O3202">
        <v>1</v>
      </c>
      <c r="P3202" s="1">
        <v>43901.226956018516</v>
      </c>
    </row>
    <row r="3203" spans="1:16" x14ac:dyDescent="0.25">
      <c r="A3203">
        <v>521693</v>
      </c>
      <c r="B3203" t="s">
        <v>0</v>
      </c>
      <c r="C3203" t="s">
        <v>12</v>
      </c>
      <c r="D3203" t="s">
        <v>11</v>
      </c>
      <c r="E3203" t="s">
        <v>3</v>
      </c>
      <c r="F3203" t="s">
        <v>3</v>
      </c>
      <c r="G3203" t="s">
        <v>39</v>
      </c>
      <c r="H3203" s="1">
        <v>43896</v>
      </c>
      <c r="I3203" t="str">
        <f t="shared" si="101"/>
        <v>43896</v>
      </c>
      <c r="J3203" t="str">
        <f t="shared" si="100"/>
        <v>43896GitegaDry Peas</v>
      </c>
      <c r="K3203">
        <v>148</v>
      </c>
      <c r="L3203">
        <v>137</v>
      </c>
      <c r="M3203" t="s">
        <v>5</v>
      </c>
      <c r="N3203" t="s">
        <v>6</v>
      </c>
      <c r="O3203">
        <v>1</v>
      </c>
      <c r="P3203" s="1">
        <v>43901.226990740739</v>
      </c>
    </row>
    <row r="3204" spans="1:16" x14ac:dyDescent="0.25">
      <c r="A3204">
        <v>521695</v>
      </c>
      <c r="B3204" t="s">
        <v>0</v>
      </c>
      <c r="C3204" t="s">
        <v>34</v>
      </c>
      <c r="D3204" t="s">
        <v>1</v>
      </c>
      <c r="E3204" t="s">
        <v>13</v>
      </c>
      <c r="F3204" t="s">
        <v>13</v>
      </c>
      <c r="G3204" t="s">
        <v>37</v>
      </c>
      <c r="H3204" s="1">
        <v>43896</v>
      </c>
      <c r="I3204" t="str">
        <f t="shared" si="101"/>
        <v>43896</v>
      </c>
      <c r="J3204" t="str">
        <f t="shared" si="100"/>
        <v>43896LiraGreen Gram</v>
      </c>
      <c r="K3204">
        <v>83</v>
      </c>
      <c r="L3204">
        <v>77</v>
      </c>
      <c r="M3204" t="s">
        <v>5</v>
      </c>
      <c r="N3204" t="s">
        <v>6</v>
      </c>
      <c r="O3204">
        <v>1</v>
      </c>
      <c r="P3204" s="1">
        <v>43901.227048611108</v>
      </c>
    </row>
    <row r="3205" spans="1:16" x14ac:dyDescent="0.25">
      <c r="A3205">
        <v>521696</v>
      </c>
      <c r="B3205" t="s">
        <v>0</v>
      </c>
      <c r="C3205" t="s">
        <v>48</v>
      </c>
      <c r="D3205" t="s">
        <v>46</v>
      </c>
      <c r="E3205" t="s">
        <v>3</v>
      </c>
      <c r="F3205" t="s">
        <v>3</v>
      </c>
      <c r="G3205" t="s">
        <v>4</v>
      </c>
      <c r="H3205" s="1">
        <v>43896</v>
      </c>
      <c r="I3205" t="str">
        <f t="shared" si="101"/>
        <v>43896</v>
      </c>
      <c r="J3205" t="str">
        <f t="shared" si="100"/>
        <v>43896KitaleCowpeas</v>
      </c>
      <c r="K3205">
        <v>91</v>
      </c>
      <c r="L3205">
        <v>88</v>
      </c>
      <c r="M3205" t="s">
        <v>5</v>
      </c>
      <c r="N3205" t="s">
        <v>6</v>
      </c>
      <c r="O3205">
        <v>1</v>
      </c>
      <c r="P3205" s="1">
        <v>43901.227060185185</v>
      </c>
    </row>
    <row r="3206" spans="1:16" x14ac:dyDescent="0.25">
      <c r="A3206">
        <v>521697</v>
      </c>
      <c r="B3206" t="s">
        <v>0</v>
      </c>
      <c r="C3206" t="s">
        <v>54</v>
      </c>
      <c r="D3206" t="s">
        <v>46</v>
      </c>
      <c r="E3206" t="s">
        <v>9</v>
      </c>
      <c r="F3206" t="s">
        <v>17</v>
      </c>
      <c r="G3206" t="s">
        <v>18</v>
      </c>
      <c r="H3206" s="1">
        <v>43896</v>
      </c>
      <c r="I3206" t="str">
        <f t="shared" si="101"/>
        <v>43896</v>
      </c>
      <c r="J3206" t="str">
        <f t="shared" si="100"/>
        <v>43896NakuruRed Sorghum</v>
      </c>
      <c r="K3206">
        <v>35</v>
      </c>
      <c r="L3206">
        <v>30</v>
      </c>
      <c r="M3206" t="s">
        <v>5</v>
      </c>
      <c r="N3206" t="s">
        <v>6</v>
      </c>
      <c r="O3206">
        <v>1</v>
      </c>
      <c r="P3206" s="1">
        <v>43901.227060185185</v>
      </c>
    </row>
    <row r="3207" spans="1:16" x14ac:dyDescent="0.25">
      <c r="A3207">
        <v>521698</v>
      </c>
      <c r="B3207" t="s">
        <v>0</v>
      </c>
      <c r="C3207" t="s">
        <v>52</v>
      </c>
      <c r="D3207" t="s">
        <v>46</v>
      </c>
      <c r="E3207" t="s">
        <v>9</v>
      </c>
      <c r="F3207" t="s">
        <v>10</v>
      </c>
      <c r="G3207" t="s">
        <v>10</v>
      </c>
      <c r="H3207" s="1">
        <v>43896</v>
      </c>
      <c r="I3207" t="str">
        <f t="shared" si="101"/>
        <v>43896</v>
      </c>
      <c r="J3207" t="str">
        <f t="shared" si="100"/>
        <v>43896EldoretWheat</v>
      </c>
      <c r="K3207">
        <v>37</v>
      </c>
      <c r="L3207">
        <v>33</v>
      </c>
      <c r="M3207" t="s">
        <v>5</v>
      </c>
      <c r="N3207" t="s">
        <v>6</v>
      </c>
      <c r="O3207">
        <v>1</v>
      </c>
      <c r="P3207" s="1">
        <v>43901.227071759262</v>
      </c>
    </row>
    <row r="3208" spans="1:16" x14ac:dyDescent="0.25">
      <c r="A3208">
        <v>521699</v>
      </c>
      <c r="B3208" t="s">
        <v>0</v>
      </c>
      <c r="C3208" t="s">
        <v>48</v>
      </c>
      <c r="D3208" t="s">
        <v>46</v>
      </c>
      <c r="E3208" t="s">
        <v>49</v>
      </c>
      <c r="F3208" t="s">
        <v>50</v>
      </c>
      <c r="G3208" t="s">
        <v>51</v>
      </c>
      <c r="H3208" s="1">
        <v>43896</v>
      </c>
      <c r="I3208" t="str">
        <f t="shared" si="101"/>
        <v>43896</v>
      </c>
      <c r="J3208" t="str">
        <f t="shared" si="100"/>
        <v>43896KitaleGround Nuts</v>
      </c>
      <c r="K3208">
        <v>136</v>
      </c>
      <c r="L3208">
        <v>131</v>
      </c>
      <c r="M3208" t="s">
        <v>5</v>
      </c>
      <c r="N3208" t="s">
        <v>6</v>
      </c>
      <c r="O3208">
        <v>1</v>
      </c>
      <c r="P3208" s="1">
        <v>43901.227071759262</v>
      </c>
    </row>
    <row r="3209" spans="1:16" x14ac:dyDescent="0.25">
      <c r="A3209">
        <v>521700</v>
      </c>
      <c r="B3209" t="s">
        <v>0</v>
      </c>
      <c r="C3209" t="s">
        <v>25</v>
      </c>
      <c r="D3209" t="s">
        <v>1</v>
      </c>
      <c r="E3209" t="s">
        <v>13</v>
      </c>
      <c r="F3209" t="s">
        <v>13</v>
      </c>
      <c r="G3209" t="s">
        <v>26</v>
      </c>
      <c r="H3209" s="1">
        <v>43896</v>
      </c>
      <c r="I3209" t="str">
        <f t="shared" si="101"/>
        <v>43896</v>
      </c>
      <c r="J3209" t="str">
        <f t="shared" si="100"/>
        <v>43896MasindiYellow Beans</v>
      </c>
      <c r="K3209">
        <v>105</v>
      </c>
      <c r="L3209">
        <v>100</v>
      </c>
      <c r="M3209" t="s">
        <v>5</v>
      </c>
      <c r="N3209" t="s">
        <v>6</v>
      </c>
      <c r="O3209">
        <v>1</v>
      </c>
      <c r="P3209" s="1">
        <v>43901.227083333331</v>
      </c>
    </row>
    <row r="3210" spans="1:16" x14ac:dyDescent="0.25">
      <c r="A3210">
        <v>521701</v>
      </c>
      <c r="B3210" t="s">
        <v>0</v>
      </c>
      <c r="C3210" t="s">
        <v>12</v>
      </c>
      <c r="D3210" t="s">
        <v>11</v>
      </c>
      <c r="E3210" t="s">
        <v>29</v>
      </c>
      <c r="F3210" t="s">
        <v>30</v>
      </c>
      <c r="G3210" t="s">
        <v>31</v>
      </c>
      <c r="H3210" s="1">
        <v>43896</v>
      </c>
      <c r="I3210" t="str">
        <f t="shared" si="101"/>
        <v>43896</v>
      </c>
      <c r="J3210" t="str">
        <f t="shared" si="100"/>
        <v>43896GitegaDry Maize</v>
      </c>
      <c r="K3210">
        <v>33</v>
      </c>
      <c r="L3210">
        <v>30</v>
      </c>
      <c r="M3210" t="s">
        <v>5</v>
      </c>
      <c r="N3210" t="s">
        <v>6</v>
      </c>
      <c r="O3210">
        <v>1</v>
      </c>
      <c r="P3210" s="1">
        <v>43901.227129629631</v>
      </c>
    </row>
    <row r="3211" spans="1:16" x14ac:dyDescent="0.25">
      <c r="A3211">
        <v>521702</v>
      </c>
      <c r="B3211" t="s">
        <v>0</v>
      </c>
      <c r="C3211" t="s">
        <v>2</v>
      </c>
      <c r="D3211" t="s">
        <v>1</v>
      </c>
      <c r="E3211" t="s">
        <v>22</v>
      </c>
      <c r="F3211" t="s">
        <v>23</v>
      </c>
      <c r="G3211" t="s">
        <v>24</v>
      </c>
      <c r="H3211" s="1">
        <v>43896</v>
      </c>
      <c r="I3211" t="str">
        <f t="shared" si="101"/>
        <v>43896</v>
      </c>
      <c r="J3211" t="str">
        <f t="shared" si="100"/>
        <v>43896KampalaImported Rice</v>
      </c>
      <c r="K3211">
        <v>105</v>
      </c>
      <c r="L3211">
        <v>97</v>
      </c>
      <c r="M3211" t="s">
        <v>5</v>
      </c>
      <c r="N3211" t="s">
        <v>6</v>
      </c>
      <c r="O3211">
        <v>1</v>
      </c>
      <c r="P3211" s="1">
        <v>43901.227141203701</v>
      </c>
    </row>
    <row r="3212" spans="1:16" x14ac:dyDescent="0.25">
      <c r="A3212">
        <v>521703</v>
      </c>
      <c r="B3212" t="s">
        <v>0</v>
      </c>
      <c r="C3212" t="s">
        <v>25</v>
      </c>
      <c r="D3212" t="s">
        <v>1</v>
      </c>
      <c r="E3212" t="s">
        <v>3</v>
      </c>
      <c r="F3212" t="s">
        <v>3</v>
      </c>
      <c r="G3212" t="s">
        <v>15</v>
      </c>
      <c r="H3212" s="1">
        <v>43896</v>
      </c>
      <c r="I3212" t="str">
        <f t="shared" si="101"/>
        <v>43896</v>
      </c>
      <c r="J3212" t="str">
        <f t="shared" si="100"/>
        <v>43896MasindiGreen Peas</v>
      </c>
      <c r="K3212">
        <v>138</v>
      </c>
      <c r="L3212">
        <v>111</v>
      </c>
      <c r="M3212" t="s">
        <v>5</v>
      </c>
      <c r="N3212" t="s">
        <v>6</v>
      </c>
      <c r="O3212">
        <v>1</v>
      </c>
      <c r="P3212" s="1">
        <v>43901.227187500001</v>
      </c>
    </row>
    <row r="3213" spans="1:16" x14ac:dyDescent="0.25">
      <c r="A3213">
        <v>521704</v>
      </c>
      <c r="B3213" t="s">
        <v>0</v>
      </c>
      <c r="C3213" t="s">
        <v>48</v>
      </c>
      <c r="D3213" t="s">
        <v>46</v>
      </c>
      <c r="E3213" t="s">
        <v>9</v>
      </c>
      <c r="F3213" t="s">
        <v>20</v>
      </c>
      <c r="G3213" t="s">
        <v>21</v>
      </c>
      <c r="H3213" s="1">
        <v>43896</v>
      </c>
      <c r="I3213" t="str">
        <f t="shared" si="101"/>
        <v>43896</v>
      </c>
      <c r="J3213" t="str">
        <f t="shared" ref="J3213:J3276" si="102">I3213&amp;C3213&amp;G3213</f>
        <v>43896KitaleMillet Grain</v>
      </c>
      <c r="K3213">
        <v>56</v>
      </c>
      <c r="L3213">
        <v>50</v>
      </c>
      <c r="M3213" t="s">
        <v>5</v>
      </c>
      <c r="N3213" t="s">
        <v>6</v>
      </c>
      <c r="O3213">
        <v>1</v>
      </c>
      <c r="P3213" s="1">
        <v>43901.227199074077</v>
      </c>
    </row>
    <row r="3214" spans="1:16" x14ac:dyDescent="0.25">
      <c r="A3214">
        <v>521706</v>
      </c>
      <c r="B3214" t="s">
        <v>0</v>
      </c>
      <c r="C3214" t="s">
        <v>16</v>
      </c>
      <c r="D3214" t="s">
        <v>7</v>
      </c>
      <c r="E3214" t="s">
        <v>13</v>
      </c>
      <c r="F3214" t="s">
        <v>13</v>
      </c>
      <c r="G3214" t="s">
        <v>28</v>
      </c>
      <c r="H3214" s="1">
        <v>43896</v>
      </c>
      <c r="I3214" t="str">
        <f t="shared" si="101"/>
        <v>43896</v>
      </c>
      <c r="J3214" t="str">
        <f t="shared" si="102"/>
        <v>43896GicumbiRed Beans</v>
      </c>
      <c r="K3214">
        <v>72</v>
      </c>
      <c r="L3214">
        <v>66</v>
      </c>
      <c r="M3214" t="s">
        <v>5</v>
      </c>
      <c r="N3214" t="s">
        <v>6</v>
      </c>
      <c r="O3214">
        <v>1</v>
      </c>
      <c r="P3214" s="1">
        <v>43901.227233796293</v>
      </c>
    </row>
    <row r="3215" spans="1:16" x14ac:dyDescent="0.25">
      <c r="A3215">
        <v>522265</v>
      </c>
      <c r="B3215" t="s">
        <v>0</v>
      </c>
      <c r="C3215" t="s">
        <v>16</v>
      </c>
      <c r="D3215" t="s">
        <v>7</v>
      </c>
      <c r="E3215" t="s">
        <v>22</v>
      </c>
      <c r="F3215" t="s">
        <v>23</v>
      </c>
      <c r="G3215" t="s">
        <v>24</v>
      </c>
      <c r="H3215" s="1">
        <v>43896</v>
      </c>
      <c r="I3215" t="str">
        <f t="shared" si="101"/>
        <v>43896</v>
      </c>
      <c r="J3215" t="str">
        <f t="shared" si="102"/>
        <v>43896GicumbiImported Rice</v>
      </c>
      <c r="K3215">
        <v>133</v>
      </c>
      <c r="L3215">
        <v>122</v>
      </c>
      <c r="M3215" t="s">
        <v>5</v>
      </c>
      <c r="N3215" t="s">
        <v>6</v>
      </c>
      <c r="O3215">
        <v>1</v>
      </c>
      <c r="P3215" s="1">
        <v>43906.476469907408</v>
      </c>
    </row>
    <row r="3216" spans="1:16" x14ac:dyDescent="0.25">
      <c r="A3216">
        <v>522379</v>
      </c>
      <c r="B3216" t="s">
        <v>0</v>
      </c>
      <c r="C3216" t="s">
        <v>47</v>
      </c>
      <c r="D3216" t="s">
        <v>46</v>
      </c>
      <c r="E3216" t="s">
        <v>49</v>
      </c>
      <c r="F3216" t="s">
        <v>50</v>
      </c>
      <c r="G3216" t="s">
        <v>51</v>
      </c>
      <c r="H3216" s="1">
        <v>43896</v>
      </c>
      <c r="I3216" t="str">
        <f t="shared" si="101"/>
        <v>43896</v>
      </c>
      <c r="J3216" t="str">
        <f t="shared" si="102"/>
        <v>43896NairobiGround Nuts</v>
      </c>
      <c r="K3216">
        <v>126</v>
      </c>
      <c r="L3216">
        <v>124</v>
      </c>
      <c r="M3216" t="s">
        <v>5</v>
      </c>
      <c r="N3216" t="s">
        <v>6</v>
      </c>
      <c r="O3216">
        <v>1</v>
      </c>
      <c r="P3216" s="1">
        <v>43906.476967592593</v>
      </c>
    </row>
    <row r="3217" spans="1:16" x14ac:dyDescent="0.25">
      <c r="A3217">
        <v>522383</v>
      </c>
      <c r="B3217" t="s">
        <v>0</v>
      </c>
      <c r="C3217" t="s">
        <v>54</v>
      </c>
      <c r="D3217" t="s">
        <v>46</v>
      </c>
      <c r="E3217" t="s">
        <v>13</v>
      </c>
      <c r="F3217" t="s">
        <v>13</v>
      </c>
      <c r="G3217" t="s">
        <v>40</v>
      </c>
      <c r="H3217" s="1">
        <v>43896</v>
      </c>
      <c r="I3217" t="str">
        <f t="shared" si="101"/>
        <v>43896</v>
      </c>
      <c r="J3217" t="str">
        <f t="shared" si="102"/>
        <v>43896NakuruBlack Beans (Dolichos)</v>
      </c>
      <c r="K3217">
        <v>160</v>
      </c>
      <c r="L3217">
        <v>156</v>
      </c>
      <c r="M3217" t="s">
        <v>5</v>
      </c>
      <c r="N3217" t="s">
        <v>6</v>
      </c>
      <c r="O3217">
        <v>1</v>
      </c>
      <c r="P3217" s="1">
        <v>43906.476967592593</v>
      </c>
    </row>
    <row r="3218" spans="1:16" x14ac:dyDescent="0.25">
      <c r="A3218">
        <v>522419</v>
      </c>
      <c r="B3218" t="s">
        <v>0</v>
      </c>
      <c r="C3218" t="s">
        <v>8</v>
      </c>
      <c r="D3218" t="s">
        <v>7</v>
      </c>
      <c r="E3218" t="s">
        <v>9</v>
      </c>
      <c r="F3218" t="s">
        <v>10</v>
      </c>
      <c r="G3218" t="s">
        <v>10</v>
      </c>
      <c r="H3218" s="1">
        <v>43896</v>
      </c>
      <c r="I3218" t="str">
        <f t="shared" si="101"/>
        <v>43896</v>
      </c>
      <c r="J3218" t="str">
        <f t="shared" si="102"/>
        <v>43896RuhengeriWheat</v>
      </c>
      <c r="K3218">
        <v>72</v>
      </c>
      <c r="L3218">
        <v>66</v>
      </c>
      <c r="M3218" t="s">
        <v>5</v>
      </c>
      <c r="N3218" t="s">
        <v>6</v>
      </c>
      <c r="O3218">
        <v>1</v>
      </c>
      <c r="P3218" s="1">
        <v>43906.477129629631</v>
      </c>
    </row>
    <row r="3219" spans="1:16" x14ac:dyDescent="0.25">
      <c r="A3219">
        <v>522457</v>
      </c>
      <c r="B3219" t="s">
        <v>0</v>
      </c>
      <c r="C3219" t="s">
        <v>35</v>
      </c>
      <c r="D3219" t="s">
        <v>11</v>
      </c>
      <c r="E3219" t="s">
        <v>3</v>
      </c>
      <c r="F3219" t="s">
        <v>3</v>
      </c>
      <c r="G3219" t="s">
        <v>39</v>
      </c>
      <c r="H3219" s="1">
        <v>43896</v>
      </c>
      <c r="I3219" t="str">
        <f t="shared" si="101"/>
        <v>43896</v>
      </c>
      <c r="J3219" t="str">
        <f t="shared" si="102"/>
        <v>43896NgoziDry Peas</v>
      </c>
      <c r="K3219">
        <v>148</v>
      </c>
      <c r="L3219">
        <v>142</v>
      </c>
      <c r="M3219" t="s">
        <v>5</v>
      </c>
      <c r="N3219" t="s">
        <v>6</v>
      </c>
      <c r="O3219">
        <v>1</v>
      </c>
      <c r="P3219" s="1">
        <v>43906.477268518516</v>
      </c>
    </row>
    <row r="3220" spans="1:16" x14ac:dyDescent="0.25">
      <c r="A3220">
        <v>522538</v>
      </c>
      <c r="B3220" t="s">
        <v>0</v>
      </c>
      <c r="C3220" t="s">
        <v>53</v>
      </c>
      <c r="D3220" t="s">
        <v>46</v>
      </c>
      <c r="E3220" t="s">
        <v>13</v>
      </c>
      <c r="F3220" t="s">
        <v>13</v>
      </c>
      <c r="G3220" t="s">
        <v>37</v>
      </c>
      <c r="H3220" s="1">
        <v>43896</v>
      </c>
      <c r="I3220" t="str">
        <f t="shared" si="101"/>
        <v>43896</v>
      </c>
      <c r="J3220" t="str">
        <f t="shared" si="102"/>
        <v>43896MombasaGreen Gram</v>
      </c>
      <c r="K3220">
        <v>80</v>
      </c>
      <c r="L3220">
        <v>77</v>
      </c>
      <c r="M3220" t="s">
        <v>5</v>
      </c>
      <c r="N3220" t="s">
        <v>6</v>
      </c>
      <c r="O3220">
        <v>1</v>
      </c>
      <c r="P3220" s="1">
        <v>43906.477546296293</v>
      </c>
    </row>
    <row r="3221" spans="1:16" x14ac:dyDescent="0.25">
      <c r="A3221">
        <v>522591</v>
      </c>
      <c r="B3221" t="s">
        <v>0</v>
      </c>
      <c r="C3221" t="s">
        <v>27</v>
      </c>
      <c r="D3221" t="s">
        <v>11</v>
      </c>
      <c r="E3221" t="s">
        <v>3</v>
      </c>
      <c r="F3221" t="s">
        <v>3</v>
      </c>
      <c r="G3221" t="s">
        <v>39</v>
      </c>
      <c r="H3221" s="1">
        <v>43896</v>
      </c>
      <c r="I3221" t="str">
        <f t="shared" si="101"/>
        <v>43896</v>
      </c>
      <c r="J3221" t="str">
        <f t="shared" si="102"/>
        <v>43896BujumburaDry Peas</v>
      </c>
      <c r="K3221">
        <v>164</v>
      </c>
      <c r="L3221">
        <v>159</v>
      </c>
      <c r="M3221" t="s">
        <v>5</v>
      </c>
      <c r="N3221" t="s">
        <v>6</v>
      </c>
      <c r="O3221">
        <v>1</v>
      </c>
      <c r="P3221" s="1">
        <v>43906.477754629632</v>
      </c>
    </row>
    <row r="3222" spans="1:16" x14ac:dyDescent="0.25">
      <c r="A3222">
        <v>528863</v>
      </c>
      <c r="B3222" t="s">
        <v>0</v>
      </c>
      <c r="C3222" t="s">
        <v>47</v>
      </c>
      <c r="D3222" t="s">
        <v>46</v>
      </c>
      <c r="E3222" t="s">
        <v>13</v>
      </c>
      <c r="F3222" t="s">
        <v>13</v>
      </c>
      <c r="G3222" t="s">
        <v>37</v>
      </c>
      <c r="H3222" s="1">
        <v>43896</v>
      </c>
      <c r="I3222" t="str">
        <f t="shared" si="101"/>
        <v>43896</v>
      </c>
      <c r="J3222" t="str">
        <f t="shared" si="102"/>
        <v>43896NairobiGreen Gram</v>
      </c>
      <c r="K3222">
        <v>126</v>
      </c>
      <c r="L3222">
        <v>124</v>
      </c>
      <c r="M3222" t="s">
        <v>5</v>
      </c>
      <c r="N3222" t="s">
        <v>6</v>
      </c>
      <c r="O3222">
        <v>1</v>
      </c>
      <c r="P3222" s="1">
        <v>43923.054895833331</v>
      </c>
    </row>
    <row r="3223" spans="1:16" x14ac:dyDescent="0.25">
      <c r="A3223">
        <v>529033</v>
      </c>
      <c r="B3223" t="s">
        <v>0</v>
      </c>
      <c r="C3223" t="s">
        <v>48</v>
      </c>
      <c r="D3223" t="s">
        <v>46</v>
      </c>
      <c r="E3223" t="s">
        <v>13</v>
      </c>
      <c r="F3223" t="s">
        <v>13</v>
      </c>
      <c r="G3223" t="s">
        <v>37</v>
      </c>
      <c r="H3223" s="1">
        <v>43896</v>
      </c>
      <c r="I3223" t="str">
        <f t="shared" si="101"/>
        <v>43896</v>
      </c>
      <c r="J3223" t="str">
        <f t="shared" si="102"/>
        <v>43896KitaleGreen Gram</v>
      </c>
      <c r="K3223">
        <v>139</v>
      </c>
      <c r="L3223">
        <v>131</v>
      </c>
      <c r="M3223" t="s">
        <v>5</v>
      </c>
      <c r="N3223" t="s">
        <v>6</v>
      </c>
      <c r="O3223">
        <v>1</v>
      </c>
      <c r="P3223" s="1">
        <v>43923.055983796294</v>
      </c>
    </row>
    <row r="3224" spans="1:16" x14ac:dyDescent="0.25">
      <c r="A3224">
        <v>519081</v>
      </c>
      <c r="B3224" t="s">
        <v>0</v>
      </c>
      <c r="C3224" t="s">
        <v>25</v>
      </c>
      <c r="D3224" t="s">
        <v>1</v>
      </c>
      <c r="E3224" t="s">
        <v>22</v>
      </c>
      <c r="F3224" t="s">
        <v>23</v>
      </c>
      <c r="G3224" t="s">
        <v>23</v>
      </c>
      <c r="H3224" s="1">
        <v>43895</v>
      </c>
      <c r="I3224" t="str">
        <f t="shared" si="101"/>
        <v>43895</v>
      </c>
      <c r="J3224" t="str">
        <f t="shared" si="102"/>
        <v>43895MasindiRice</v>
      </c>
      <c r="K3224">
        <v>105</v>
      </c>
      <c r="L3224">
        <v>97</v>
      </c>
      <c r="M3224" t="s">
        <v>5</v>
      </c>
      <c r="N3224" t="s">
        <v>6</v>
      </c>
      <c r="O3224">
        <v>1</v>
      </c>
      <c r="P3224" s="1">
        <v>43896.197071759256</v>
      </c>
    </row>
    <row r="3225" spans="1:16" x14ac:dyDescent="0.25">
      <c r="A3225">
        <v>519082</v>
      </c>
      <c r="B3225" t="s">
        <v>0</v>
      </c>
      <c r="C3225" t="s">
        <v>12</v>
      </c>
      <c r="D3225" t="s">
        <v>11</v>
      </c>
      <c r="E3225" t="s">
        <v>9</v>
      </c>
      <c r="F3225" t="s">
        <v>20</v>
      </c>
      <c r="G3225" t="s">
        <v>21</v>
      </c>
      <c r="H3225" s="1">
        <v>43895</v>
      </c>
      <c r="I3225" t="str">
        <f t="shared" si="101"/>
        <v>43895</v>
      </c>
      <c r="J3225" t="str">
        <f t="shared" si="102"/>
        <v>43895GitegaMillet Grain</v>
      </c>
      <c r="K3225">
        <v>71</v>
      </c>
      <c r="L3225">
        <v>65</v>
      </c>
      <c r="M3225" t="s">
        <v>5</v>
      </c>
      <c r="N3225" t="s">
        <v>6</v>
      </c>
      <c r="O3225">
        <v>1</v>
      </c>
      <c r="P3225" s="1">
        <v>43896.197083333333</v>
      </c>
    </row>
    <row r="3226" spans="1:16" x14ac:dyDescent="0.25">
      <c r="A3226">
        <v>519083</v>
      </c>
      <c r="B3226" t="s">
        <v>0</v>
      </c>
      <c r="C3226" t="s">
        <v>32</v>
      </c>
      <c r="D3226" t="s">
        <v>1</v>
      </c>
      <c r="E3226" t="s">
        <v>22</v>
      </c>
      <c r="F3226" t="s">
        <v>23</v>
      </c>
      <c r="G3226" t="s">
        <v>23</v>
      </c>
      <c r="H3226" s="1">
        <v>43895</v>
      </c>
      <c r="I3226" t="str">
        <f t="shared" si="101"/>
        <v>43895</v>
      </c>
      <c r="J3226" t="str">
        <f t="shared" si="102"/>
        <v>43895KapchorwaRice</v>
      </c>
      <c r="K3226">
        <v>97</v>
      </c>
      <c r="L3226">
        <v>89</v>
      </c>
      <c r="M3226" t="s">
        <v>5</v>
      </c>
      <c r="N3226" t="s">
        <v>6</v>
      </c>
      <c r="O3226">
        <v>1</v>
      </c>
      <c r="P3226" s="1">
        <v>43896.197083333333</v>
      </c>
    </row>
    <row r="3227" spans="1:16" x14ac:dyDescent="0.25">
      <c r="A3227">
        <v>519088</v>
      </c>
      <c r="B3227" t="s">
        <v>0</v>
      </c>
      <c r="C3227" t="s">
        <v>2</v>
      </c>
      <c r="D3227" t="s">
        <v>1</v>
      </c>
      <c r="E3227" t="s">
        <v>9</v>
      </c>
      <c r="F3227" t="s">
        <v>20</v>
      </c>
      <c r="G3227" t="s">
        <v>21</v>
      </c>
      <c r="H3227" s="1">
        <v>43895</v>
      </c>
      <c r="I3227" t="str">
        <f t="shared" si="101"/>
        <v>43895</v>
      </c>
      <c r="J3227" t="str">
        <f t="shared" si="102"/>
        <v>43895KampalaMillet Grain</v>
      </c>
      <c r="K3227">
        <v>50</v>
      </c>
      <c r="L3227">
        <v>33</v>
      </c>
      <c r="M3227" t="s">
        <v>5</v>
      </c>
      <c r="N3227" t="s">
        <v>6</v>
      </c>
      <c r="O3227">
        <v>1</v>
      </c>
      <c r="P3227" s="1">
        <v>43896.197129629632</v>
      </c>
    </row>
    <row r="3228" spans="1:16" x14ac:dyDescent="0.25">
      <c r="A3228">
        <v>519090</v>
      </c>
      <c r="B3228" t="s">
        <v>0</v>
      </c>
      <c r="C3228" t="s">
        <v>35</v>
      </c>
      <c r="D3228" t="s">
        <v>11</v>
      </c>
      <c r="E3228" t="s">
        <v>3</v>
      </c>
      <c r="F3228" t="s">
        <v>3</v>
      </c>
      <c r="G3228" t="s">
        <v>15</v>
      </c>
      <c r="H3228" s="1">
        <v>43895</v>
      </c>
      <c r="I3228" t="str">
        <f t="shared" si="101"/>
        <v>43895</v>
      </c>
      <c r="J3228" t="str">
        <f t="shared" si="102"/>
        <v>43895NgoziGreen Peas</v>
      </c>
      <c r="K3228">
        <v>163</v>
      </c>
      <c r="L3228">
        <v>158</v>
      </c>
      <c r="M3228" t="s">
        <v>5</v>
      </c>
      <c r="N3228" t="s">
        <v>6</v>
      </c>
      <c r="O3228">
        <v>1</v>
      </c>
      <c r="P3228" s="1">
        <v>43896.197175925925</v>
      </c>
    </row>
    <row r="3229" spans="1:16" x14ac:dyDescent="0.25">
      <c r="A3229">
        <v>519092</v>
      </c>
      <c r="B3229" t="s">
        <v>0</v>
      </c>
      <c r="C3229" t="s">
        <v>12</v>
      </c>
      <c r="D3229" t="s">
        <v>11</v>
      </c>
      <c r="E3229" t="s">
        <v>29</v>
      </c>
      <c r="F3229" t="s">
        <v>30</v>
      </c>
      <c r="G3229" t="s">
        <v>31</v>
      </c>
      <c r="H3229" s="1">
        <v>43895</v>
      </c>
      <c r="I3229" t="str">
        <f t="shared" si="101"/>
        <v>43895</v>
      </c>
      <c r="J3229" t="str">
        <f t="shared" si="102"/>
        <v>43895GitegaDry Maize</v>
      </c>
      <c r="K3229">
        <v>33</v>
      </c>
      <c r="L3229">
        <v>30</v>
      </c>
      <c r="M3229" t="s">
        <v>5</v>
      </c>
      <c r="N3229" t="s">
        <v>6</v>
      </c>
      <c r="O3229">
        <v>1</v>
      </c>
      <c r="P3229" s="1">
        <v>43896.197210648148</v>
      </c>
    </row>
    <row r="3230" spans="1:16" x14ac:dyDescent="0.25">
      <c r="A3230">
        <v>519093</v>
      </c>
      <c r="B3230" t="s">
        <v>0</v>
      </c>
      <c r="C3230" t="s">
        <v>38</v>
      </c>
      <c r="D3230" t="s">
        <v>1</v>
      </c>
      <c r="E3230" t="s">
        <v>13</v>
      </c>
      <c r="F3230" t="s">
        <v>13</v>
      </c>
      <c r="G3230" t="s">
        <v>14</v>
      </c>
      <c r="H3230" s="1">
        <v>43895</v>
      </c>
      <c r="I3230" t="str">
        <f t="shared" si="101"/>
        <v>43895</v>
      </c>
      <c r="J3230" t="str">
        <f t="shared" si="102"/>
        <v>43895GuluMixed Beans</v>
      </c>
      <c r="K3230">
        <v>78</v>
      </c>
      <c r="L3230">
        <v>72</v>
      </c>
      <c r="M3230" t="s">
        <v>5</v>
      </c>
      <c r="N3230" t="s">
        <v>6</v>
      </c>
      <c r="O3230">
        <v>1</v>
      </c>
      <c r="P3230" s="1">
        <v>43896.197210648148</v>
      </c>
    </row>
    <row r="3231" spans="1:16" x14ac:dyDescent="0.25">
      <c r="A3231">
        <v>519094</v>
      </c>
      <c r="B3231" t="s">
        <v>0</v>
      </c>
      <c r="C3231" t="s">
        <v>32</v>
      </c>
      <c r="D3231" t="s">
        <v>1</v>
      </c>
      <c r="E3231" t="s">
        <v>13</v>
      </c>
      <c r="F3231" t="s">
        <v>13</v>
      </c>
      <c r="G3231" t="s">
        <v>28</v>
      </c>
      <c r="H3231" s="1">
        <v>43895</v>
      </c>
      <c r="I3231" t="str">
        <f t="shared" si="101"/>
        <v>43895</v>
      </c>
      <c r="J3231" t="str">
        <f t="shared" si="102"/>
        <v>43895KapchorwaRed Beans</v>
      </c>
      <c r="K3231">
        <v>83</v>
      </c>
      <c r="L3231">
        <v>78</v>
      </c>
      <c r="M3231" t="s">
        <v>5</v>
      </c>
      <c r="N3231" t="s">
        <v>6</v>
      </c>
      <c r="O3231">
        <v>1</v>
      </c>
      <c r="P3231" s="1">
        <v>43896.197210648148</v>
      </c>
    </row>
    <row r="3232" spans="1:16" x14ac:dyDescent="0.25">
      <c r="A3232">
        <v>519095</v>
      </c>
      <c r="B3232" t="s">
        <v>0</v>
      </c>
      <c r="C3232" t="s">
        <v>27</v>
      </c>
      <c r="D3232" t="s">
        <v>11</v>
      </c>
      <c r="E3232" t="s">
        <v>22</v>
      </c>
      <c r="F3232" t="s">
        <v>23</v>
      </c>
      <c r="G3232" t="s">
        <v>23</v>
      </c>
      <c r="H3232" s="1">
        <v>43895</v>
      </c>
      <c r="I3232" t="str">
        <f t="shared" si="101"/>
        <v>43895</v>
      </c>
      <c r="J3232" t="str">
        <f t="shared" si="102"/>
        <v>43895BujumburaRice</v>
      </c>
      <c r="K3232">
        <v>109</v>
      </c>
      <c r="L3232">
        <v>103</v>
      </c>
      <c r="M3232" t="s">
        <v>5</v>
      </c>
      <c r="N3232" t="s">
        <v>6</v>
      </c>
      <c r="O3232">
        <v>1</v>
      </c>
      <c r="P3232" s="1">
        <v>43896.197222222225</v>
      </c>
    </row>
    <row r="3233" spans="1:16" x14ac:dyDescent="0.25">
      <c r="A3233">
        <v>519097</v>
      </c>
      <c r="B3233" t="s">
        <v>0</v>
      </c>
      <c r="C3233" t="s">
        <v>27</v>
      </c>
      <c r="D3233" t="s">
        <v>11</v>
      </c>
      <c r="E3233" t="s">
        <v>9</v>
      </c>
      <c r="F3233" t="s">
        <v>17</v>
      </c>
      <c r="G3233" t="s">
        <v>18</v>
      </c>
      <c r="H3233" s="1">
        <v>43895</v>
      </c>
      <c r="I3233" t="str">
        <f t="shared" si="101"/>
        <v>43895</v>
      </c>
      <c r="J3233" t="str">
        <f t="shared" si="102"/>
        <v>43895BujumburaRed Sorghum</v>
      </c>
      <c r="K3233">
        <v>82</v>
      </c>
      <c r="L3233">
        <v>76</v>
      </c>
      <c r="M3233" t="s">
        <v>5</v>
      </c>
      <c r="N3233" t="s">
        <v>6</v>
      </c>
      <c r="O3233">
        <v>1</v>
      </c>
      <c r="P3233" s="1">
        <v>43896.197245370371</v>
      </c>
    </row>
    <row r="3234" spans="1:16" x14ac:dyDescent="0.25">
      <c r="A3234">
        <v>519102</v>
      </c>
      <c r="B3234" t="s">
        <v>0</v>
      </c>
      <c r="C3234" t="s">
        <v>33</v>
      </c>
      <c r="D3234" t="s">
        <v>1</v>
      </c>
      <c r="E3234" t="s">
        <v>13</v>
      </c>
      <c r="F3234" t="s">
        <v>13</v>
      </c>
      <c r="G3234" t="s">
        <v>28</v>
      </c>
      <c r="H3234" s="1">
        <v>43895</v>
      </c>
      <c r="I3234" t="str">
        <f t="shared" si="101"/>
        <v>43895</v>
      </c>
      <c r="J3234" t="str">
        <f t="shared" si="102"/>
        <v>43895KabaleRed Beans</v>
      </c>
      <c r="K3234">
        <v>97</v>
      </c>
      <c r="L3234">
        <v>89</v>
      </c>
      <c r="M3234" t="s">
        <v>5</v>
      </c>
      <c r="N3234" t="s">
        <v>6</v>
      </c>
      <c r="O3234">
        <v>1</v>
      </c>
      <c r="P3234" s="1">
        <v>43896.197280092594</v>
      </c>
    </row>
    <row r="3235" spans="1:16" x14ac:dyDescent="0.25">
      <c r="A3235">
        <v>519103</v>
      </c>
      <c r="B3235" t="s">
        <v>0</v>
      </c>
      <c r="C3235" t="s">
        <v>33</v>
      </c>
      <c r="D3235" t="s">
        <v>1</v>
      </c>
      <c r="E3235" t="s">
        <v>13</v>
      </c>
      <c r="F3235" t="s">
        <v>13</v>
      </c>
      <c r="G3235" t="s">
        <v>14</v>
      </c>
      <c r="H3235" s="1">
        <v>43895</v>
      </c>
      <c r="I3235" t="str">
        <f t="shared" si="101"/>
        <v>43895</v>
      </c>
      <c r="J3235" t="str">
        <f t="shared" si="102"/>
        <v>43895KabaleMixed Beans</v>
      </c>
      <c r="K3235">
        <v>78</v>
      </c>
      <c r="L3235">
        <v>69</v>
      </c>
      <c r="M3235" t="s">
        <v>5</v>
      </c>
      <c r="N3235" t="s">
        <v>6</v>
      </c>
      <c r="O3235">
        <v>1</v>
      </c>
      <c r="P3235" s="1">
        <v>43896.197291666664</v>
      </c>
    </row>
    <row r="3236" spans="1:16" x14ac:dyDescent="0.25">
      <c r="A3236">
        <v>519104</v>
      </c>
      <c r="B3236" t="s">
        <v>0</v>
      </c>
      <c r="C3236" t="s">
        <v>32</v>
      </c>
      <c r="D3236" t="s">
        <v>1</v>
      </c>
      <c r="E3236" t="s">
        <v>3</v>
      </c>
      <c r="F3236" t="s">
        <v>3</v>
      </c>
      <c r="G3236" t="s">
        <v>4</v>
      </c>
      <c r="H3236" s="1">
        <v>43895</v>
      </c>
      <c r="I3236" t="str">
        <f t="shared" si="101"/>
        <v>43895</v>
      </c>
      <c r="J3236" t="str">
        <f t="shared" si="102"/>
        <v>43895KapchorwaCowpeas</v>
      </c>
      <c r="K3236">
        <v>111</v>
      </c>
      <c r="L3236">
        <v>97</v>
      </c>
      <c r="M3236" t="s">
        <v>5</v>
      </c>
      <c r="N3236" t="s">
        <v>6</v>
      </c>
      <c r="O3236">
        <v>1</v>
      </c>
      <c r="P3236" s="1">
        <v>43896.19730324074</v>
      </c>
    </row>
    <row r="3237" spans="1:16" x14ac:dyDescent="0.25">
      <c r="A3237">
        <v>519106</v>
      </c>
      <c r="B3237" t="s">
        <v>0</v>
      </c>
      <c r="C3237" t="s">
        <v>52</v>
      </c>
      <c r="D3237" t="s">
        <v>46</v>
      </c>
      <c r="E3237" t="s">
        <v>29</v>
      </c>
      <c r="F3237" t="s">
        <v>30</v>
      </c>
      <c r="G3237" t="s">
        <v>31</v>
      </c>
      <c r="H3237" s="1">
        <v>43895</v>
      </c>
      <c r="I3237" t="str">
        <f t="shared" si="101"/>
        <v>43895</v>
      </c>
      <c r="J3237" t="str">
        <f t="shared" si="102"/>
        <v>43895EldoretDry Maize</v>
      </c>
      <c r="K3237">
        <v>34</v>
      </c>
      <c r="L3237">
        <v>30</v>
      </c>
      <c r="M3237" t="s">
        <v>5</v>
      </c>
      <c r="N3237" t="s">
        <v>6</v>
      </c>
      <c r="O3237">
        <v>1</v>
      </c>
      <c r="P3237" s="1">
        <v>43896.197337962964</v>
      </c>
    </row>
    <row r="3238" spans="1:16" x14ac:dyDescent="0.25">
      <c r="A3238">
        <v>519107</v>
      </c>
      <c r="B3238" t="s">
        <v>0</v>
      </c>
      <c r="C3238" t="s">
        <v>34</v>
      </c>
      <c r="D3238" t="s">
        <v>1</v>
      </c>
      <c r="E3238" t="s">
        <v>9</v>
      </c>
      <c r="F3238" t="s">
        <v>17</v>
      </c>
      <c r="G3238" t="s">
        <v>18</v>
      </c>
      <c r="H3238" s="1">
        <v>43895</v>
      </c>
      <c r="I3238" t="str">
        <f t="shared" si="101"/>
        <v>43895</v>
      </c>
      <c r="J3238" t="str">
        <f t="shared" si="102"/>
        <v>43895LiraRed Sorghum</v>
      </c>
      <c r="K3238">
        <v>33</v>
      </c>
      <c r="L3238">
        <v>22</v>
      </c>
      <c r="M3238" t="s">
        <v>5</v>
      </c>
      <c r="N3238" t="s">
        <v>6</v>
      </c>
      <c r="O3238">
        <v>1</v>
      </c>
      <c r="P3238" s="1">
        <v>43896.19736111111</v>
      </c>
    </row>
    <row r="3239" spans="1:16" x14ac:dyDescent="0.25">
      <c r="A3239">
        <v>519110</v>
      </c>
      <c r="B3239" t="s">
        <v>0</v>
      </c>
      <c r="C3239" t="s">
        <v>19</v>
      </c>
      <c r="D3239" t="s">
        <v>11</v>
      </c>
      <c r="E3239" t="s">
        <v>3</v>
      </c>
      <c r="F3239" t="s">
        <v>3</v>
      </c>
      <c r="G3239" t="s">
        <v>15</v>
      </c>
      <c r="H3239" s="1">
        <v>43895</v>
      </c>
      <c r="I3239" t="str">
        <f t="shared" si="101"/>
        <v>43895</v>
      </c>
      <c r="J3239" t="str">
        <f t="shared" si="102"/>
        <v>43895KoberoGreen Peas</v>
      </c>
      <c r="K3239">
        <v>136</v>
      </c>
      <c r="L3239">
        <v>120</v>
      </c>
      <c r="M3239" t="s">
        <v>5</v>
      </c>
      <c r="N3239" t="s">
        <v>6</v>
      </c>
      <c r="O3239">
        <v>1</v>
      </c>
      <c r="P3239" s="1">
        <v>43896.197395833333</v>
      </c>
    </row>
    <row r="3240" spans="1:16" x14ac:dyDescent="0.25">
      <c r="A3240">
        <v>519114</v>
      </c>
      <c r="B3240" t="s">
        <v>0</v>
      </c>
      <c r="C3240" t="s">
        <v>2</v>
      </c>
      <c r="D3240" t="s">
        <v>1</v>
      </c>
      <c r="E3240" t="s">
        <v>29</v>
      </c>
      <c r="F3240" t="s">
        <v>30</v>
      </c>
      <c r="G3240" t="s">
        <v>31</v>
      </c>
      <c r="H3240" s="1">
        <v>43895</v>
      </c>
      <c r="I3240" t="str">
        <f t="shared" si="101"/>
        <v>43895</v>
      </c>
      <c r="J3240" t="str">
        <f t="shared" si="102"/>
        <v>43895KampalaDry Maize</v>
      </c>
      <c r="K3240">
        <v>33</v>
      </c>
      <c r="L3240">
        <v>24</v>
      </c>
      <c r="M3240" t="s">
        <v>5</v>
      </c>
      <c r="N3240" t="s">
        <v>6</v>
      </c>
      <c r="O3240">
        <v>1</v>
      </c>
      <c r="P3240" s="1">
        <v>43896.197465277779</v>
      </c>
    </row>
    <row r="3241" spans="1:16" x14ac:dyDescent="0.25">
      <c r="A3241">
        <v>519116</v>
      </c>
      <c r="B3241" t="s">
        <v>0</v>
      </c>
      <c r="C3241" t="s">
        <v>38</v>
      </c>
      <c r="D3241" t="s">
        <v>1</v>
      </c>
      <c r="E3241" t="s">
        <v>29</v>
      </c>
      <c r="F3241" t="s">
        <v>30</v>
      </c>
      <c r="G3241" t="s">
        <v>31</v>
      </c>
      <c r="H3241" s="1">
        <v>43895</v>
      </c>
      <c r="I3241" t="str">
        <f t="shared" si="101"/>
        <v>43895</v>
      </c>
      <c r="J3241" t="str">
        <f t="shared" si="102"/>
        <v>43895GuluDry Maize</v>
      </c>
      <c r="K3241">
        <v>33</v>
      </c>
      <c r="L3241">
        <v>24</v>
      </c>
      <c r="M3241" t="s">
        <v>5</v>
      </c>
      <c r="N3241" t="s">
        <v>6</v>
      </c>
      <c r="O3241">
        <v>1</v>
      </c>
      <c r="P3241" s="1">
        <v>43896.197488425925</v>
      </c>
    </row>
    <row r="3242" spans="1:16" x14ac:dyDescent="0.25">
      <c r="A3242">
        <v>519118</v>
      </c>
      <c r="B3242" t="s">
        <v>0</v>
      </c>
      <c r="C3242" t="s">
        <v>19</v>
      </c>
      <c r="D3242" t="s">
        <v>11</v>
      </c>
      <c r="E3242" t="s">
        <v>9</v>
      </c>
      <c r="F3242" t="s">
        <v>17</v>
      </c>
      <c r="G3242" t="s">
        <v>18</v>
      </c>
      <c r="H3242" s="1">
        <v>43895</v>
      </c>
      <c r="I3242" t="str">
        <f t="shared" si="101"/>
        <v>43895</v>
      </c>
      <c r="J3242" t="str">
        <f t="shared" si="102"/>
        <v>43895KoberoRed Sorghum</v>
      </c>
      <c r="K3242">
        <v>60</v>
      </c>
      <c r="L3242">
        <v>54</v>
      </c>
      <c r="M3242" t="s">
        <v>5</v>
      </c>
      <c r="N3242" t="s">
        <v>6</v>
      </c>
      <c r="O3242">
        <v>1</v>
      </c>
      <c r="P3242" s="1">
        <v>43896.197534722225</v>
      </c>
    </row>
    <row r="3243" spans="1:16" x14ac:dyDescent="0.25">
      <c r="A3243">
        <v>519119</v>
      </c>
      <c r="B3243" t="s">
        <v>0</v>
      </c>
      <c r="C3243" t="s">
        <v>54</v>
      </c>
      <c r="D3243" t="s">
        <v>46</v>
      </c>
      <c r="E3243" t="s">
        <v>49</v>
      </c>
      <c r="F3243" t="s">
        <v>50</v>
      </c>
      <c r="G3243" t="s">
        <v>51</v>
      </c>
      <c r="H3243" s="1">
        <v>43895</v>
      </c>
      <c r="I3243" t="str">
        <f t="shared" si="101"/>
        <v>43895</v>
      </c>
      <c r="J3243" t="str">
        <f t="shared" si="102"/>
        <v>43895NakuruGround Nuts</v>
      </c>
      <c r="K3243">
        <v>140</v>
      </c>
      <c r="L3243">
        <v>136</v>
      </c>
      <c r="M3243" t="s">
        <v>5</v>
      </c>
      <c r="N3243" t="s">
        <v>6</v>
      </c>
      <c r="O3243">
        <v>1</v>
      </c>
      <c r="P3243" s="1">
        <v>43896.197557870371</v>
      </c>
    </row>
    <row r="3244" spans="1:16" x14ac:dyDescent="0.25">
      <c r="A3244">
        <v>519120</v>
      </c>
      <c r="B3244" t="s">
        <v>0</v>
      </c>
      <c r="C3244" t="s">
        <v>25</v>
      </c>
      <c r="D3244" t="s">
        <v>1</v>
      </c>
      <c r="E3244" t="s">
        <v>13</v>
      </c>
      <c r="F3244" t="s">
        <v>13</v>
      </c>
      <c r="G3244" t="s">
        <v>26</v>
      </c>
      <c r="H3244" s="1">
        <v>43895</v>
      </c>
      <c r="I3244" t="str">
        <f t="shared" si="101"/>
        <v>43895</v>
      </c>
      <c r="J3244" t="str">
        <f t="shared" si="102"/>
        <v>43895MasindiYellow Beans</v>
      </c>
      <c r="K3244">
        <v>105</v>
      </c>
      <c r="L3244">
        <v>100</v>
      </c>
      <c r="M3244" t="s">
        <v>5</v>
      </c>
      <c r="N3244" t="s">
        <v>6</v>
      </c>
      <c r="O3244">
        <v>1</v>
      </c>
      <c r="P3244" s="1">
        <v>43896.197581018518</v>
      </c>
    </row>
    <row r="3245" spans="1:16" x14ac:dyDescent="0.25">
      <c r="A3245">
        <v>519121</v>
      </c>
      <c r="B3245" t="s">
        <v>0</v>
      </c>
      <c r="C3245" t="s">
        <v>38</v>
      </c>
      <c r="D3245" t="s">
        <v>1</v>
      </c>
      <c r="E3245" t="s">
        <v>9</v>
      </c>
      <c r="F3245" t="s">
        <v>20</v>
      </c>
      <c r="G3245" t="s">
        <v>21</v>
      </c>
      <c r="H3245" s="1">
        <v>43895</v>
      </c>
      <c r="I3245" t="str">
        <f t="shared" si="101"/>
        <v>43895</v>
      </c>
      <c r="J3245" t="str">
        <f t="shared" si="102"/>
        <v>43895GuluMillet Grain</v>
      </c>
      <c r="K3245">
        <v>42</v>
      </c>
      <c r="L3245">
        <v>30</v>
      </c>
      <c r="M3245" t="s">
        <v>5</v>
      </c>
      <c r="N3245" t="s">
        <v>6</v>
      </c>
      <c r="O3245">
        <v>1</v>
      </c>
      <c r="P3245" s="1">
        <v>43896.197592592594</v>
      </c>
    </row>
    <row r="3246" spans="1:16" x14ac:dyDescent="0.25">
      <c r="A3246">
        <v>519123</v>
      </c>
      <c r="B3246" t="s">
        <v>0</v>
      </c>
      <c r="C3246" t="s">
        <v>19</v>
      </c>
      <c r="D3246" t="s">
        <v>11</v>
      </c>
      <c r="E3246" t="s">
        <v>9</v>
      </c>
      <c r="F3246" t="s">
        <v>20</v>
      </c>
      <c r="G3246" t="s">
        <v>21</v>
      </c>
      <c r="H3246" s="1">
        <v>43895</v>
      </c>
      <c r="I3246" t="str">
        <f t="shared" si="101"/>
        <v>43895</v>
      </c>
      <c r="J3246" t="str">
        <f t="shared" si="102"/>
        <v>43895KoberoMillet Grain</v>
      </c>
      <c r="K3246">
        <v>76</v>
      </c>
      <c r="L3246">
        <v>71</v>
      </c>
      <c r="M3246" t="s">
        <v>5</v>
      </c>
      <c r="N3246" t="s">
        <v>6</v>
      </c>
      <c r="O3246">
        <v>1</v>
      </c>
      <c r="P3246" s="1">
        <v>43896.197615740741</v>
      </c>
    </row>
    <row r="3247" spans="1:16" x14ac:dyDescent="0.25">
      <c r="A3247">
        <v>519124</v>
      </c>
      <c r="B3247" t="s">
        <v>0</v>
      </c>
      <c r="C3247" t="s">
        <v>38</v>
      </c>
      <c r="D3247" t="s">
        <v>1</v>
      </c>
      <c r="E3247" t="s">
        <v>3</v>
      </c>
      <c r="F3247" t="s">
        <v>3</v>
      </c>
      <c r="G3247" t="s">
        <v>4</v>
      </c>
      <c r="H3247" s="1">
        <v>43895</v>
      </c>
      <c r="I3247" t="str">
        <f t="shared" si="101"/>
        <v>43895</v>
      </c>
      <c r="J3247" t="str">
        <f t="shared" si="102"/>
        <v>43895GuluCowpeas</v>
      </c>
      <c r="K3247">
        <v>97</v>
      </c>
      <c r="L3247">
        <v>89</v>
      </c>
      <c r="M3247" t="s">
        <v>5</v>
      </c>
      <c r="N3247" t="s">
        <v>6</v>
      </c>
      <c r="O3247">
        <v>1</v>
      </c>
      <c r="P3247" s="1">
        <v>43896.197638888887</v>
      </c>
    </row>
    <row r="3248" spans="1:16" x14ac:dyDescent="0.25">
      <c r="A3248">
        <v>519125</v>
      </c>
      <c r="B3248" t="s">
        <v>0</v>
      </c>
      <c r="C3248" t="s">
        <v>38</v>
      </c>
      <c r="D3248" t="s">
        <v>1</v>
      </c>
      <c r="E3248" t="s">
        <v>9</v>
      </c>
      <c r="F3248" t="s">
        <v>17</v>
      </c>
      <c r="G3248" t="s">
        <v>18</v>
      </c>
      <c r="H3248" s="1">
        <v>43895</v>
      </c>
      <c r="I3248" t="str">
        <f t="shared" si="101"/>
        <v>43895</v>
      </c>
      <c r="J3248" t="str">
        <f t="shared" si="102"/>
        <v>43895GuluRed Sorghum</v>
      </c>
      <c r="K3248">
        <v>33</v>
      </c>
      <c r="L3248">
        <v>22</v>
      </c>
      <c r="M3248" t="s">
        <v>5</v>
      </c>
      <c r="N3248" t="s">
        <v>6</v>
      </c>
      <c r="O3248">
        <v>1</v>
      </c>
      <c r="P3248" s="1">
        <v>43896.197650462964</v>
      </c>
    </row>
    <row r="3249" spans="1:16" x14ac:dyDescent="0.25">
      <c r="A3249">
        <v>519127</v>
      </c>
      <c r="B3249" t="s">
        <v>0</v>
      </c>
      <c r="C3249" t="s">
        <v>53</v>
      </c>
      <c r="D3249" t="s">
        <v>46</v>
      </c>
      <c r="E3249" t="s">
        <v>13</v>
      </c>
      <c r="F3249" t="s">
        <v>13</v>
      </c>
      <c r="G3249" t="s">
        <v>40</v>
      </c>
      <c r="H3249" s="1">
        <v>43895</v>
      </c>
      <c r="I3249" t="str">
        <f t="shared" si="101"/>
        <v>43895</v>
      </c>
      <c r="J3249" t="str">
        <f t="shared" si="102"/>
        <v>43895MombasaBlack Beans (Dolichos)</v>
      </c>
      <c r="K3249">
        <v>150</v>
      </c>
      <c r="L3249">
        <v>145</v>
      </c>
      <c r="M3249" t="s">
        <v>5</v>
      </c>
      <c r="N3249" t="s">
        <v>6</v>
      </c>
      <c r="O3249">
        <v>1</v>
      </c>
      <c r="P3249" s="1">
        <v>43896.19767361111</v>
      </c>
    </row>
    <row r="3250" spans="1:16" x14ac:dyDescent="0.25">
      <c r="A3250">
        <v>519128</v>
      </c>
      <c r="B3250" t="s">
        <v>0</v>
      </c>
      <c r="C3250" t="s">
        <v>2</v>
      </c>
      <c r="D3250" t="s">
        <v>1</v>
      </c>
      <c r="E3250" t="s">
        <v>22</v>
      </c>
      <c r="F3250" t="s">
        <v>23</v>
      </c>
      <c r="G3250" t="s">
        <v>24</v>
      </c>
      <c r="H3250" s="1">
        <v>43895</v>
      </c>
      <c r="I3250" t="str">
        <f t="shared" si="101"/>
        <v>43895</v>
      </c>
      <c r="J3250" t="str">
        <f t="shared" si="102"/>
        <v>43895KampalaImported Rice</v>
      </c>
      <c r="K3250">
        <v>105</v>
      </c>
      <c r="L3250">
        <v>97</v>
      </c>
      <c r="M3250" t="s">
        <v>5</v>
      </c>
      <c r="N3250" t="s">
        <v>6</v>
      </c>
      <c r="O3250">
        <v>1</v>
      </c>
      <c r="P3250" s="1">
        <v>43896.197685185187</v>
      </c>
    </row>
    <row r="3251" spans="1:16" x14ac:dyDescent="0.25">
      <c r="A3251">
        <v>519129</v>
      </c>
      <c r="B3251" t="s">
        <v>0</v>
      </c>
      <c r="C3251" t="s">
        <v>32</v>
      </c>
      <c r="D3251" t="s">
        <v>1</v>
      </c>
      <c r="E3251" t="s">
        <v>29</v>
      </c>
      <c r="F3251" t="s">
        <v>30</v>
      </c>
      <c r="G3251" t="s">
        <v>31</v>
      </c>
      <c r="H3251" s="1">
        <v>43895</v>
      </c>
      <c r="I3251" t="str">
        <f t="shared" si="101"/>
        <v>43895</v>
      </c>
      <c r="J3251" t="str">
        <f t="shared" si="102"/>
        <v>43895KapchorwaDry Maize</v>
      </c>
      <c r="K3251">
        <v>28</v>
      </c>
      <c r="L3251">
        <v>22</v>
      </c>
      <c r="M3251" t="s">
        <v>5</v>
      </c>
      <c r="N3251" t="s">
        <v>6</v>
      </c>
      <c r="O3251">
        <v>1</v>
      </c>
      <c r="P3251" s="1">
        <v>43896.197696759256</v>
      </c>
    </row>
    <row r="3252" spans="1:16" x14ac:dyDescent="0.25">
      <c r="A3252">
        <v>519132</v>
      </c>
      <c r="B3252" t="s">
        <v>0</v>
      </c>
      <c r="C3252" t="s">
        <v>38</v>
      </c>
      <c r="D3252" t="s">
        <v>1</v>
      </c>
      <c r="E3252" t="s">
        <v>13</v>
      </c>
      <c r="F3252" t="s">
        <v>13</v>
      </c>
      <c r="G3252" t="s">
        <v>40</v>
      </c>
      <c r="H3252" s="1">
        <v>43895</v>
      </c>
      <c r="I3252" t="str">
        <f t="shared" si="101"/>
        <v>43895</v>
      </c>
      <c r="J3252" t="str">
        <f t="shared" si="102"/>
        <v>43895GuluBlack Beans (Dolichos)</v>
      </c>
      <c r="K3252">
        <v>78</v>
      </c>
      <c r="L3252">
        <v>72</v>
      </c>
      <c r="M3252" t="s">
        <v>5</v>
      </c>
      <c r="N3252" t="s">
        <v>6</v>
      </c>
      <c r="O3252">
        <v>1</v>
      </c>
      <c r="P3252" s="1">
        <v>43896.197743055556</v>
      </c>
    </row>
    <row r="3253" spans="1:16" x14ac:dyDescent="0.25">
      <c r="A3253">
        <v>519133</v>
      </c>
      <c r="B3253" t="s">
        <v>0</v>
      </c>
      <c r="C3253" t="s">
        <v>19</v>
      </c>
      <c r="D3253" t="s">
        <v>11</v>
      </c>
      <c r="E3253" t="s">
        <v>13</v>
      </c>
      <c r="F3253" t="s">
        <v>13</v>
      </c>
      <c r="G3253" t="s">
        <v>28</v>
      </c>
      <c r="H3253" s="1">
        <v>43895</v>
      </c>
      <c r="I3253" t="str">
        <f t="shared" si="101"/>
        <v>43895</v>
      </c>
      <c r="J3253" t="str">
        <f t="shared" si="102"/>
        <v>43895KoberoRed Beans</v>
      </c>
      <c r="K3253">
        <v>60</v>
      </c>
      <c r="L3253">
        <v>54</v>
      </c>
      <c r="M3253" t="s">
        <v>5</v>
      </c>
      <c r="N3253" t="s">
        <v>6</v>
      </c>
      <c r="O3253">
        <v>1</v>
      </c>
      <c r="P3253" s="1">
        <v>43896.197743055556</v>
      </c>
    </row>
    <row r="3254" spans="1:16" x14ac:dyDescent="0.25">
      <c r="A3254">
        <v>519135</v>
      </c>
      <c r="B3254" t="s">
        <v>0</v>
      </c>
      <c r="C3254" t="s">
        <v>19</v>
      </c>
      <c r="D3254" t="s">
        <v>11</v>
      </c>
      <c r="E3254" t="s">
        <v>13</v>
      </c>
      <c r="F3254" t="s">
        <v>13</v>
      </c>
      <c r="G3254" t="s">
        <v>14</v>
      </c>
      <c r="H3254" s="1">
        <v>43895</v>
      </c>
      <c r="I3254" t="str">
        <f t="shared" si="101"/>
        <v>43895</v>
      </c>
      <c r="J3254" t="str">
        <f t="shared" si="102"/>
        <v>43895KoberoMixed Beans</v>
      </c>
      <c r="K3254">
        <v>60</v>
      </c>
      <c r="L3254">
        <v>54</v>
      </c>
      <c r="M3254" t="s">
        <v>5</v>
      </c>
      <c r="N3254" t="s">
        <v>6</v>
      </c>
      <c r="O3254">
        <v>1</v>
      </c>
      <c r="P3254" s="1">
        <v>43896.197789351849</v>
      </c>
    </row>
    <row r="3255" spans="1:16" x14ac:dyDescent="0.25">
      <c r="A3255">
        <v>519136</v>
      </c>
      <c r="B3255" t="s">
        <v>0</v>
      </c>
      <c r="C3255" t="s">
        <v>12</v>
      </c>
      <c r="D3255" t="s">
        <v>11</v>
      </c>
      <c r="E3255" t="s">
        <v>13</v>
      </c>
      <c r="F3255" t="s">
        <v>13</v>
      </c>
      <c r="G3255" t="s">
        <v>28</v>
      </c>
      <c r="H3255" s="1">
        <v>43895</v>
      </c>
      <c r="I3255" t="str">
        <f t="shared" si="101"/>
        <v>43895</v>
      </c>
      <c r="J3255" t="str">
        <f t="shared" si="102"/>
        <v>43895GitegaRed Beans</v>
      </c>
      <c r="K3255">
        <v>65</v>
      </c>
      <c r="L3255">
        <v>60</v>
      </c>
      <c r="M3255" t="s">
        <v>5</v>
      </c>
      <c r="N3255" t="s">
        <v>6</v>
      </c>
      <c r="O3255">
        <v>1</v>
      </c>
      <c r="P3255" s="1">
        <v>43896.197789351849</v>
      </c>
    </row>
    <row r="3256" spans="1:16" x14ac:dyDescent="0.25">
      <c r="A3256">
        <v>519139</v>
      </c>
      <c r="B3256" t="s">
        <v>0</v>
      </c>
      <c r="C3256" t="s">
        <v>12</v>
      </c>
      <c r="D3256" t="s">
        <v>11</v>
      </c>
      <c r="E3256" t="s">
        <v>13</v>
      </c>
      <c r="F3256" t="s">
        <v>13</v>
      </c>
      <c r="G3256" t="s">
        <v>14</v>
      </c>
      <c r="H3256" s="1">
        <v>43895</v>
      </c>
      <c r="I3256" t="str">
        <f t="shared" si="101"/>
        <v>43895</v>
      </c>
      <c r="J3256" t="str">
        <f t="shared" si="102"/>
        <v>43895GitegaMixed Beans</v>
      </c>
      <c r="K3256">
        <v>65</v>
      </c>
      <c r="L3256">
        <v>63</v>
      </c>
      <c r="M3256" t="s">
        <v>5</v>
      </c>
      <c r="N3256" t="s">
        <v>6</v>
      </c>
      <c r="O3256">
        <v>1</v>
      </c>
      <c r="P3256" s="1">
        <v>43896.197812500002</v>
      </c>
    </row>
    <row r="3257" spans="1:16" x14ac:dyDescent="0.25">
      <c r="A3257">
        <v>519141</v>
      </c>
      <c r="B3257" t="s">
        <v>0</v>
      </c>
      <c r="C3257" t="s">
        <v>54</v>
      </c>
      <c r="D3257" t="s">
        <v>46</v>
      </c>
      <c r="E3257" t="s">
        <v>29</v>
      </c>
      <c r="F3257" t="s">
        <v>30</v>
      </c>
      <c r="G3257" t="s">
        <v>31</v>
      </c>
      <c r="H3257" s="1">
        <v>43895</v>
      </c>
      <c r="I3257" t="str">
        <f t="shared" si="101"/>
        <v>43895</v>
      </c>
      <c r="J3257" t="str">
        <f t="shared" si="102"/>
        <v>43895NakuruDry Maize</v>
      </c>
      <c r="K3257">
        <v>37</v>
      </c>
      <c r="L3257">
        <v>31</v>
      </c>
      <c r="M3257" t="s">
        <v>5</v>
      </c>
      <c r="N3257" t="s">
        <v>6</v>
      </c>
      <c r="O3257">
        <v>1</v>
      </c>
      <c r="P3257" s="1">
        <v>43896.197870370372</v>
      </c>
    </row>
    <row r="3258" spans="1:16" x14ac:dyDescent="0.25">
      <c r="A3258">
        <v>519144</v>
      </c>
      <c r="B3258" t="s">
        <v>0</v>
      </c>
      <c r="C3258" t="s">
        <v>27</v>
      </c>
      <c r="D3258" t="s">
        <v>11</v>
      </c>
      <c r="E3258" t="s">
        <v>29</v>
      </c>
      <c r="F3258" t="s">
        <v>30</v>
      </c>
      <c r="G3258" t="s">
        <v>31</v>
      </c>
      <c r="H3258" s="1">
        <v>43895</v>
      </c>
      <c r="I3258" t="str">
        <f t="shared" si="101"/>
        <v>43895</v>
      </c>
      <c r="J3258" t="str">
        <f t="shared" si="102"/>
        <v>43895BujumburaDry Maize</v>
      </c>
      <c r="K3258">
        <v>46</v>
      </c>
      <c r="L3258">
        <v>43</v>
      </c>
      <c r="M3258" t="s">
        <v>5</v>
      </c>
      <c r="N3258" t="s">
        <v>6</v>
      </c>
      <c r="O3258">
        <v>1</v>
      </c>
      <c r="P3258" s="1">
        <v>43896.197974537034</v>
      </c>
    </row>
    <row r="3259" spans="1:16" x14ac:dyDescent="0.25">
      <c r="A3259">
        <v>519145</v>
      </c>
      <c r="B3259" t="s">
        <v>0</v>
      </c>
      <c r="C3259" t="s">
        <v>33</v>
      </c>
      <c r="D3259" t="s">
        <v>1</v>
      </c>
      <c r="E3259" t="s">
        <v>3</v>
      </c>
      <c r="F3259" t="s">
        <v>3</v>
      </c>
      <c r="G3259" t="s">
        <v>4</v>
      </c>
      <c r="H3259" s="1">
        <v>43895</v>
      </c>
      <c r="I3259" t="str">
        <f t="shared" si="101"/>
        <v>43895</v>
      </c>
      <c r="J3259" t="str">
        <f t="shared" si="102"/>
        <v>43895KabaleCowpeas</v>
      </c>
      <c r="K3259">
        <v>138</v>
      </c>
      <c r="L3259">
        <v>97</v>
      </c>
      <c r="M3259" t="s">
        <v>5</v>
      </c>
      <c r="N3259" t="s">
        <v>6</v>
      </c>
      <c r="O3259">
        <v>1</v>
      </c>
      <c r="P3259" s="1">
        <v>43896.198009259257</v>
      </c>
    </row>
    <row r="3260" spans="1:16" x14ac:dyDescent="0.25">
      <c r="A3260">
        <v>519146</v>
      </c>
      <c r="B3260" t="s">
        <v>0</v>
      </c>
      <c r="C3260" t="s">
        <v>47</v>
      </c>
      <c r="D3260" t="s">
        <v>46</v>
      </c>
      <c r="E3260" t="s">
        <v>3</v>
      </c>
      <c r="F3260" t="s">
        <v>3</v>
      </c>
      <c r="G3260" t="s">
        <v>4</v>
      </c>
      <c r="H3260" s="1">
        <v>43895</v>
      </c>
      <c r="I3260" t="str">
        <f t="shared" si="101"/>
        <v>43895</v>
      </c>
      <c r="J3260" t="str">
        <f t="shared" si="102"/>
        <v>43895NairobiCowpeas</v>
      </c>
      <c r="K3260">
        <v>89</v>
      </c>
      <c r="L3260">
        <v>80</v>
      </c>
      <c r="M3260" t="s">
        <v>5</v>
      </c>
      <c r="N3260" t="s">
        <v>6</v>
      </c>
      <c r="O3260">
        <v>1</v>
      </c>
      <c r="P3260" s="1">
        <v>43896.198020833333</v>
      </c>
    </row>
    <row r="3261" spans="1:16" x14ac:dyDescent="0.25">
      <c r="A3261">
        <v>519149</v>
      </c>
      <c r="B3261" t="s">
        <v>0</v>
      </c>
      <c r="C3261" t="s">
        <v>12</v>
      </c>
      <c r="D3261" t="s">
        <v>11</v>
      </c>
      <c r="E3261" t="s">
        <v>3</v>
      </c>
      <c r="F3261" t="s">
        <v>3</v>
      </c>
      <c r="G3261" t="s">
        <v>39</v>
      </c>
      <c r="H3261" s="1">
        <v>43895</v>
      </c>
      <c r="I3261" t="str">
        <f t="shared" si="101"/>
        <v>43895</v>
      </c>
      <c r="J3261" t="str">
        <f t="shared" si="102"/>
        <v>43895GitegaDry Peas</v>
      </c>
      <c r="K3261">
        <v>147</v>
      </c>
      <c r="L3261">
        <v>136</v>
      </c>
      <c r="M3261" t="s">
        <v>5</v>
      </c>
      <c r="N3261" t="s">
        <v>6</v>
      </c>
      <c r="O3261">
        <v>1</v>
      </c>
      <c r="P3261" s="1">
        <v>43896.19803240741</v>
      </c>
    </row>
    <row r="3262" spans="1:16" x14ac:dyDescent="0.25">
      <c r="A3262">
        <v>519152</v>
      </c>
      <c r="B3262" t="s">
        <v>0</v>
      </c>
      <c r="C3262" t="s">
        <v>52</v>
      </c>
      <c r="D3262" t="s">
        <v>46</v>
      </c>
      <c r="E3262" t="s">
        <v>9</v>
      </c>
      <c r="F3262" t="s">
        <v>17</v>
      </c>
      <c r="G3262" t="s">
        <v>18</v>
      </c>
      <c r="H3262" s="1">
        <v>43895</v>
      </c>
      <c r="I3262" t="str">
        <f t="shared" si="101"/>
        <v>43895</v>
      </c>
      <c r="J3262" t="str">
        <f t="shared" si="102"/>
        <v>43895EldoretRed Sorghum</v>
      </c>
      <c r="K3262">
        <v>66</v>
      </c>
      <c r="L3262">
        <v>60</v>
      </c>
      <c r="M3262" t="s">
        <v>5</v>
      </c>
      <c r="N3262" t="s">
        <v>6</v>
      </c>
      <c r="O3262">
        <v>1</v>
      </c>
      <c r="P3262" s="1">
        <v>43896.198055555556</v>
      </c>
    </row>
    <row r="3263" spans="1:16" x14ac:dyDescent="0.25">
      <c r="A3263">
        <v>519153</v>
      </c>
      <c r="B3263" t="s">
        <v>0</v>
      </c>
      <c r="C3263" t="s">
        <v>27</v>
      </c>
      <c r="D3263" t="s">
        <v>11</v>
      </c>
      <c r="E3263" t="s">
        <v>9</v>
      </c>
      <c r="F3263" t="s">
        <v>20</v>
      </c>
      <c r="G3263" t="s">
        <v>21</v>
      </c>
      <c r="H3263" s="1">
        <v>43895</v>
      </c>
      <c r="I3263" t="str">
        <f t="shared" si="101"/>
        <v>43895</v>
      </c>
      <c r="J3263" t="str">
        <f t="shared" si="102"/>
        <v>43895BujumburaMillet Grain</v>
      </c>
      <c r="K3263">
        <v>82</v>
      </c>
      <c r="L3263">
        <v>76</v>
      </c>
      <c r="M3263" t="s">
        <v>5</v>
      </c>
      <c r="N3263" t="s">
        <v>6</v>
      </c>
      <c r="O3263">
        <v>1</v>
      </c>
      <c r="P3263" s="1">
        <v>43896.198067129626</v>
      </c>
    </row>
    <row r="3264" spans="1:16" x14ac:dyDescent="0.25">
      <c r="A3264">
        <v>519155</v>
      </c>
      <c r="B3264" t="s">
        <v>0</v>
      </c>
      <c r="C3264" t="s">
        <v>38</v>
      </c>
      <c r="D3264" t="s">
        <v>1</v>
      </c>
      <c r="E3264" t="s">
        <v>13</v>
      </c>
      <c r="F3264" t="s">
        <v>13</v>
      </c>
      <c r="G3264" t="s">
        <v>37</v>
      </c>
      <c r="H3264" s="1">
        <v>43895</v>
      </c>
      <c r="I3264" t="str">
        <f t="shared" si="101"/>
        <v>43895</v>
      </c>
      <c r="J3264" t="str">
        <f t="shared" si="102"/>
        <v>43895GuluGreen Gram</v>
      </c>
      <c r="K3264">
        <v>83</v>
      </c>
      <c r="L3264">
        <v>69</v>
      </c>
      <c r="M3264" t="s">
        <v>5</v>
      </c>
      <c r="N3264" t="s">
        <v>6</v>
      </c>
      <c r="O3264">
        <v>1</v>
      </c>
      <c r="P3264" s="1">
        <v>43896.198078703703</v>
      </c>
    </row>
    <row r="3265" spans="1:16" x14ac:dyDescent="0.25">
      <c r="A3265">
        <v>519156</v>
      </c>
      <c r="B3265" t="s">
        <v>0</v>
      </c>
      <c r="C3265" t="s">
        <v>33</v>
      </c>
      <c r="D3265" t="s">
        <v>1</v>
      </c>
      <c r="E3265" t="s">
        <v>22</v>
      </c>
      <c r="F3265" t="s">
        <v>23</v>
      </c>
      <c r="G3265" t="s">
        <v>24</v>
      </c>
      <c r="H3265" s="1">
        <v>43895</v>
      </c>
      <c r="I3265" t="str">
        <f t="shared" si="101"/>
        <v>43895</v>
      </c>
      <c r="J3265" t="str">
        <f t="shared" si="102"/>
        <v>43895KabaleImported Rice</v>
      </c>
      <c r="K3265">
        <v>111</v>
      </c>
      <c r="L3265">
        <v>97</v>
      </c>
      <c r="M3265" t="s">
        <v>5</v>
      </c>
      <c r="N3265" t="s">
        <v>6</v>
      </c>
      <c r="O3265">
        <v>1</v>
      </c>
      <c r="P3265" s="1">
        <v>43896.19809027778</v>
      </c>
    </row>
    <row r="3266" spans="1:16" x14ac:dyDescent="0.25">
      <c r="A3266">
        <v>519160</v>
      </c>
      <c r="B3266" t="s">
        <v>0</v>
      </c>
      <c r="C3266" t="s">
        <v>54</v>
      </c>
      <c r="D3266" t="s">
        <v>46</v>
      </c>
      <c r="E3266" t="s">
        <v>3</v>
      </c>
      <c r="F3266" t="s">
        <v>3</v>
      </c>
      <c r="G3266" t="s">
        <v>15</v>
      </c>
      <c r="H3266" s="1">
        <v>43895</v>
      </c>
      <c r="I3266" t="str">
        <f t="shared" ref="I3266:I3329" si="103">LEFT(H3266,10)</f>
        <v>43895</v>
      </c>
      <c r="J3266" t="str">
        <f t="shared" si="102"/>
        <v>43895NakuruGreen Peas</v>
      </c>
      <c r="K3266">
        <v>51</v>
      </c>
      <c r="L3266">
        <v>49</v>
      </c>
      <c r="M3266" t="s">
        <v>5</v>
      </c>
      <c r="N3266" t="s">
        <v>6</v>
      </c>
      <c r="O3266">
        <v>1</v>
      </c>
      <c r="P3266" s="1">
        <v>43896.198194444441</v>
      </c>
    </row>
    <row r="3267" spans="1:16" x14ac:dyDescent="0.25">
      <c r="A3267">
        <v>519163</v>
      </c>
      <c r="B3267" t="s">
        <v>0</v>
      </c>
      <c r="C3267" t="s">
        <v>52</v>
      </c>
      <c r="D3267" t="s">
        <v>46</v>
      </c>
      <c r="E3267" t="s">
        <v>3</v>
      </c>
      <c r="F3267" t="s">
        <v>3</v>
      </c>
      <c r="G3267" t="s">
        <v>4</v>
      </c>
      <c r="H3267" s="1">
        <v>43895</v>
      </c>
      <c r="I3267" t="str">
        <f t="shared" si="103"/>
        <v>43895</v>
      </c>
      <c r="J3267" t="str">
        <f t="shared" si="102"/>
        <v>43895EldoretCowpeas</v>
      </c>
      <c r="K3267">
        <v>89</v>
      </c>
      <c r="L3267">
        <v>85</v>
      </c>
      <c r="M3267" t="s">
        <v>5</v>
      </c>
      <c r="N3267" t="s">
        <v>6</v>
      </c>
      <c r="O3267">
        <v>1</v>
      </c>
      <c r="P3267" s="1">
        <v>43896.198263888888</v>
      </c>
    </row>
    <row r="3268" spans="1:16" x14ac:dyDescent="0.25">
      <c r="A3268">
        <v>519164</v>
      </c>
      <c r="B3268" t="s">
        <v>0</v>
      </c>
      <c r="C3268" t="s">
        <v>52</v>
      </c>
      <c r="D3268" t="s">
        <v>46</v>
      </c>
      <c r="E3268" t="s">
        <v>13</v>
      </c>
      <c r="F3268" t="s">
        <v>13</v>
      </c>
      <c r="G3268" t="s">
        <v>40</v>
      </c>
      <c r="H3268" s="1">
        <v>43895</v>
      </c>
      <c r="I3268" t="str">
        <f t="shared" si="103"/>
        <v>43895</v>
      </c>
      <c r="J3268" t="str">
        <f t="shared" si="102"/>
        <v>43895EldoretBlack Beans (Dolichos)</v>
      </c>
      <c r="K3268">
        <v>139</v>
      </c>
      <c r="L3268">
        <v>130</v>
      </c>
      <c r="M3268" t="s">
        <v>5</v>
      </c>
      <c r="N3268" t="s">
        <v>6</v>
      </c>
      <c r="O3268">
        <v>1</v>
      </c>
      <c r="P3268" s="1">
        <v>43896.198321759257</v>
      </c>
    </row>
    <row r="3269" spans="1:16" x14ac:dyDescent="0.25">
      <c r="A3269">
        <v>519165</v>
      </c>
      <c r="B3269" t="s">
        <v>0</v>
      </c>
      <c r="C3269" t="s">
        <v>47</v>
      </c>
      <c r="D3269" t="s">
        <v>46</v>
      </c>
      <c r="E3269" t="s">
        <v>3</v>
      </c>
      <c r="F3269" t="s">
        <v>3</v>
      </c>
      <c r="G3269" t="s">
        <v>15</v>
      </c>
      <c r="H3269" s="1">
        <v>43895</v>
      </c>
      <c r="I3269" t="str">
        <f t="shared" si="103"/>
        <v>43895</v>
      </c>
      <c r="J3269" t="str">
        <f t="shared" si="102"/>
        <v>43895NairobiGreen Peas</v>
      </c>
      <c r="K3269">
        <v>60</v>
      </c>
      <c r="L3269">
        <v>58</v>
      </c>
      <c r="M3269" t="s">
        <v>5</v>
      </c>
      <c r="N3269" t="s">
        <v>6</v>
      </c>
      <c r="O3269">
        <v>1</v>
      </c>
      <c r="P3269" s="1">
        <v>43896.19835648148</v>
      </c>
    </row>
    <row r="3270" spans="1:16" x14ac:dyDescent="0.25">
      <c r="A3270">
        <v>519167</v>
      </c>
      <c r="B3270" t="s">
        <v>0</v>
      </c>
      <c r="C3270" t="s">
        <v>38</v>
      </c>
      <c r="D3270" t="s">
        <v>1</v>
      </c>
      <c r="E3270" t="s">
        <v>13</v>
      </c>
      <c r="F3270" t="s">
        <v>13</v>
      </c>
      <c r="G3270" t="s">
        <v>26</v>
      </c>
      <c r="H3270" s="1">
        <v>43895</v>
      </c>
      <c r="I3270" t="str">
        <f t="shared" si="103"/>
        <v>43895</v>
      </c>
      <c r="J3270" t="str">
        <f t="shared" si="102"/>
        <v>43895GuluYellow Beans</v>
      </c>
      <c r="K3270">
        <v>105</v>
      </c>
      <c r="L3270">
        <v>98</v>
      </c>
      <c r="M3270" t="s">
        <v>5</v>
      </c>
      <c r="N3270" t="s">
        <v>6</v>
      </c>
      <c r="O3270">
        <v>1</v>
      </c>
      <c r="P3270" s="1">
        <v>43896.198414351849</v>
      </c>
    </row>
    <row r="3271" spans="1:16" x14ac:dyDescent="0.25">
      <c r="A3271">
        <v>519168</v>
      </c>
      <c r="B3271" t="s">
        <v>0</v>
      </c>
      <c r="C3271" t="s">
        <v>35</v>
      </c>
      <c r="D3271" t="s">
        <v>11</v>
      </c>
      <c r="E3271" t="s">
        <v>22</v>
      </c>
      <c r="F3271" t="s">
        <v>23</v>
      </c>
      <c r="G3271" t="s">
        <v>24</v>
      </c>
      <c r="H3271" s="1">
        <v>43895</v>
      </c>
      <c r="I3271" t="str">
        <f t="shared" si="103"/>
        <v>43895</v>
      </c>
      <c r="J3271" t="str">
        <f t="shared" si="102"/>
        <v>43895NgoziImported Rice</v>
      </c>
      <c r="K3271">
        <v>163</v>
      </c>
      <c r="L3271">
        <v>158</v>
      </c>
      <c r="M3271" t="s">
        <v>5</v>
      </c>
      <c r="N3271" t="s">
        <v>6</v>
      </c>
      <c r="O3271">
        <v>1</v>
      </c>
      <c r="P3271" s="1">
        <v>43896.198425925926</v>
      </c>
    </row>
    <row r="3272" spans="1:16" x14ac:dyDescent="0.25">
      <c r="A3272">
        <v>519169</v>
      </c>
      <c r="B3272" t="s">
        <v>0</v>
      </c>
      <c r="C3272" t="s">
        <v>25</v>
      </c>
      <c r="D3272" t="s">
        <v>1</v>
      </c>
      <c r="E3272" t="s">
        <v>9</v>
      </c>
      <c r="F3272" t="s">
        <v>17</v>
      </c>
      <c r="G3272" t="s">
        <v>18</v>
      </c>
      <c r="H3272" s="1">
        <v>43895</v>
      </c>
      <c r="I3272" t="str">
        <f t="shared" si="103"/>
        <v>43895</v>
      </c>
      <c r="J3272" t="str">
        <f t="shared" si="102"/>
        <v>43895MasindiRed Sorghum</v>
      </c>
      <c r="K3272">
        <v>42</v>
      </c>
      <c r="L3272">
        <v>28</v>
      </c>
      <c r="M3272" t="s">
        <v>5</v>
      </c>
      <c r="N3272" t="s">
        <v>6</v>
      </c>
      <c r="O3272">
        <v>1</v>
      </c>
      <c r="P3272" s="1">
        <v>43896.198425925926</v>
      </c>
    </row>
    <row r="3273" spans="1:16" x14ac:dyDescent="0.25">
      <c r="A3273">
        <v>519170</v>
      </c>
      <c r="B3273" t="s">
        <v>0</v>
      </c>
      <c r="C3273" t="s">
        <v>12</v>
      </c>
      <c r="D3273" t="s">
        <v>11</v>
      </c>
      <c r="E3273" t="s">
        <v>13</v>
      </c>
      <c r="F3273" t="s">
        <v>13</v>
      </c>
      <c r="G3273" t="s">
        <v>26</v>
      </c>
      <c r="H3273" s="1">
        <v>43895</v>
      </c>
      <c r="I3273" t="str">
        <f t="shared" si="103"/>
        <v>43895</v>
      </c>
      <c r="J3273" t="str">
        <f t="shared" si="102"/>
        <v>43895GitegaYellow Beans</v>
      </c>
      <c r="K3273">
        <v>98</v>
      </c>
      <c r="L3273">
        <v>87</v>
      </c>
      <c r="M3273" t="s">
        <v>5</v>
      </c>
      <c r="N3273" t="s">
        <v>6</v>
      </c>
      <c r="O3273">
        <v>1</v>
      </c>
      <c r="P3273" s="1">
        <v>43896.198437500003</v>
      </c>
    </row>
    <row r="3274" spans="1:16" x14ac:dyDescent="0.25">
      <c r="A3274">
        <v>519177</v>
      </c>
      <c r="B3274" t="s">
        <v>0</v>
      </c>
      <c r="C3274" t="s">
        <v>32</v>
      </c>
      <c r="D3274" t="s">
        <v>1</v>
      </c>
      <c r="E3274" t="s">
        <v>9</v>
      </c>
      <c r="F3274" t="s">
        <v>10</v>
      </c>
      <c r="G3274" t="s">
        <v>10</v>
      </c>
      <c r="H3274" s="1">
        <v>43895</v>
      </c>
      <c r="I3274" t="str">
        <f t="shared" si="103"/>
        <v>43895</v>
      </c>
      <c r="J3274" t="str">
        <f t="shared" si="102"/>
        <v>43895KapchorwaWheat</v>
      </c>
      <c r="K3274">
        <v>42</v>
      </c>
      <c r="L3274">
        <v>30</v>
      </c>
      <c r="M3274" t="s">
        <v>5</v>
      </c>
      <c r="N3274" t="s">
        <v>6</v>
      </c>
      <c r="O3274">
        <v>1</v>
      </c>
      <c r="P3274" s="1">
        <v>43896.198530092595</v>
      </c>
    </row>
    <row r="3275" spans="1:16" x14ac:dyDescent="0.25">
      <c r="A3275">
        <v>519178</v>
      </c>
      <c r="B3275" t="s">
        <v>0</v>
      </c>
      <c r="C3275" t="s">
        <v>34</v>
      </c>
      <c r="D3275" t="s">
        <v>1</v>
      </c>
      <c r="E3275" t="s">
        <v>13</v>
      </c>
      <c r="F3275" t="s">
        <v>13</v>
      </c>
      <c r="G3275" t="s">
        <v>26</v>
      </c>
      <c r="H3275" s="1">
        <v>43895</v>
      </c>
      <c r="I3275" t="str">
        <f t="shared" si="103"/>
        <v>43895</v>
      </c>
      <c r="J3275" t="str">
        <f t="shared" si="102"/>
        <v>43895LiraYellow Beans</v>
      </c>
      <c r="K3275">
        <v>105</v>
      </c>
      <c r="L3275">
        <v>97</v>
      </c>
      <c r="M3275" t="s">
        <v>5</v>
      </c>
      <c r="N3275" t="s">
        <v>6</v>
      </c>
      <c r="O3275">
        <v>1</v>
      </c>
      <c r="P3275" s="1">
        <v>43896.198530092595</v>
      </c>
    </row>
    <row r="3276" spans="1:16" x14ac:dyDescent="0.25">
      <c r="A3276">
        <v>519179</v>
      </c>
      <c r="B3276" t="s">
        <v>0</v>
      </c>
      <c r="C3276" t="s">
        <v>27</v>
      </c>
      <c r="D3276" t="s">
        <v>11</v>
      </c>
      <c r="E3276" t="s">
        <v>3</v>
      </c>
      <c r="F3276" t="s">
        <v>3</v>
      </c>
      <c r="G3276" t="s">
        <v>15</v>
      </c>
      <c r="H3276" s="1">
        <v>43895</v>
      </c>
      <c r="I3276" t="str">
        <f t="shared" si="103"/>
        <v>43895</v>
      </c>
      <c r="J3276" t="str">
        <f t="shared" si="102"/>
        <v>43895BujumburaGreen Peas</v>
      </c>
      <c r="K3276">
        <v>190</v>
      </c>
      <c r="L3276">
        <v>174</v>
      </c>
      <c r="M3276" t="s">
        <v>5</v>
      </c>
      <c r="N3276" t="s">
        <v>6</v>
      </c>
      <c r="O3276">
        <v>1</v>
      </c>
      <c r="P3276" s="1">
        <v>43896.198541666665</v>
      </c>
    </row>
    <row r="3277" spans="1:16" x14ac:dyDescent="0.25">
      <c r="A3277">
        <v>519181</v>
      </c>
      <c r="B3277" t="s">
        <v>0</v>
      </c>
      <c r="C3277" t="s">
        <v>35</v>
      </c>
      <c r="D3277" t="s">
        <v>11</v>
      </c>
      <c r="E3277" t="s">
        <v>9</v>
      </c>
      <c r="F3277" t="s">
        <v>10</v>
      </c>
      <c r="G3277" t="s">
        <v>10</v>
      </c>
      <c r="H3277" s="1">
        <v>43895</v>
      </c>
      <c r="I3277" t="str">
        <f t="shared" si="103"/>
        <v>43895</v>
      </c>
      <c r="J3277" t="str">
        <f t="shared" ref="J3277:J3340" si="104">I3277&amp;C3277&amp;G3277</f>
        <v>43895NgoziWheat</v>
      </c>
      <c r="K3277">
        <v>82</v>
      </c>
      <c r="L3277">
        <v>79</v>
      </c>
      <c r="M3277" t="s">
        <v>5</v>
      </c>
      <c r="N3277" t="s">
        <v>6</v>
      </c>
      <c r="O3277">
        <v>1</v>
      </c>
      <c r="P3277" s="1">
        <v>43896.198564814818</v>
      </c>
    </row>
    <row r="3278" spans="1:16" x14ac:dyDescent="0.25">
      <c r="A3278">
        <v>519184</v>
      </c>
      <c r="B3278" t="s">
        <v>0</v>
      </c>
      <c r="C3278" t="s">
        <v>27</v>
      </c>
      <c r="D3278" t="s">
        <v>11</v>
      </c>
      <c r="E3278" t="s">
        <v>9</v>
      </c>
      <c r="F3278" t="s">
        <v>10</v>
      </c>
      <c r="G3278" t="s">
        <v>10</v>
      </c>
      <c r="H3278" s="1">
        <v>43895</v>
      </c>
      <c r="I3278" t="str">
        <f t="shared" si="103"/>
        <v>43895</v>
      </c>
      <c r="J3278" t="str">
        <f t="shared" si="104"/>
        <v>43895BujumburaWheat</v>
      </c>
      <c r="K3278">
        <v>76</v>
      </c>
      <c r="L3278">
        <v>73</v>
      </c>
      <c r="M3278" t="s">
        <v>5</v>
      </c>
      <c r="N3278" t="s">
        <v>6</v>
      </c>
      <c r="O3278">
        <v>1</v>
      </c>
      <c r="P3278" s="1">
        <v>43896.198645833334</v>
      </c>
    </row>
    <row r="3279" spans="1:16" x14ac:dyDescent="0.25">
      <c r="A3279">
        <v>519185</v>
      </c>
      <c r="B3279" t="s">
        <v>0</v>
      </c>
      <c r="C3279" t="s">
        <v>34</v>
      </c>
      <c r="D3279" t="s">
        <v>1</v>
      </c>
      <c r="E3279" t="s">
        <v>13</v>
      </c>
      <c r="F3279" t="s">
        <v>13</v>
      </c>
      <c r="G3279" t="s">
        <v>28</v>
      </c>
      <c r="H3279" s="1">
        <v>43895</v>
      </c>
      <c r="I3279" t="str">
        <f t="shared" si="103"/>
        <v>43895</v>
      </c>
      <c r="J3279" t="str">
        <f t="shared" si="104"/>
        <v>43895LiraRed Beans</v>
      </c>
      <c r="K3279">
        <v>97</v>
      </c>
      <c r="L3279">
        <v>89</v>
      </c>
      <c r="M3279" t="s">
        <v>5</v>
      </c>
      <c r="N3279" t="s">
        <v>6</v>
      </c>
      <c r="O3279">
        <v>1</v>
      </c>
      <c r="P3279" s="1">
        <v>43896.198645833334</v>
      </c>
    </row>
    <row r="3280" spans="1:16" x14ac:dyDescent="0.25">
      <c r="A3280">
        <v>519186</v>
      </c>
      <c r="B3280" t="s">
        <v>0</v>
      </c>
      <c r="C3280" t="s">
        <v>38</v>
      </c>
      <c r="D3280" t="s">
        <v>1</v>
      </c>
      <c r="E3280" t="s">
        <v>22</v>
      </c>
      <c r="F3280" t="s">
        <v>23</v>
      </c>
      <c r="G3280" t="s">
        <v>24</v>
      </c>
      <c r="H3280" s="1">
        <v>43895</v>
      </c>
      <c r="I3280" t="str">
        <f t="shared" si="103"/>
        <v>43895</v>
      </c>
      <c r="J3280" t="str">
        <f t="shared" si="104"/>
        <v>43895GuluImported Rice</v>
      </c>
      <c r="K3280">
        <v>105</v>
      </c>
      <c r="L3280">
        <v>97</v>
      </c>
      <c r="M3280" t="s">
        <v>5</v>
      </c>
      <c r="N3280" t="s">
        <v>6</v>
      </c>
      <c r="O3280">
        <v>1</v>
      </c>
      <c r="P3280" s="1">
        <v>43896.198645833334</v>
      </c>
    </row>
    <row r="3281" spans="1:16" x14ac:dyDescent="0.25">
      <c r="A3281">
        <v>519188</v>
      </c>
      <c r="B3281" t="s">
        <v>0</v>
      </c>
      <c r="C3281" t="s">
        <v>27</v>
      </c>
      <c r="D3281" t="s">
        <v>11</v>
      </c>
      <c r="E3281" t="s">
        <v>13</v>
      </c>
      <c r="F3281" t="s">
        <v>13</v>
      </c>
      <c r="G3281" t="s">
        <v>14</v>
      </c>
      <c r="H3281" s="1">
        <v>43895</v>
      </c>
      <c r="I3281" t="str">
        <f t="shared" si="103"/>
        <v>43895</v>
      </c>
      <c r="J3281" t="str">
        <f t="shared" si="104"/>
        <v>43895BujumburaMixed Beans</v>
      </c>
      <c r="K3281">
        <v>71</v>
      </c>
      <c r="L3281">
        <v>68</v>
      </c>
      <c r="M3281" t="s">
        <v>5</v>
      </c>
      <c r="N3281" t="s">
        <v>6</v>
      </c>
      <c r="O3281">
        <v>1</v>
      </c>
      <c r="P3281" s="1">
        <v>43896.19872685185</v>
      </c>
    </row>
    <row r="3282" spans="1:16" x14ac:dyDescent="0.25">
      <c r="A3282">
        <v>519190</v>
      </c>
      <c r="B3282" t="s">
        <v>0</v>
      </c>
      <c r="C3282" t="s">
        <v>34</v>
      </c>
      <c r="D3282" t="s">
        <v>1</v>
      </c>
      <c r="E3282" t="s">
        <v>13</v>
      </c>
      <c r="F3282" t="s">
        <v>13</v>
      </c>
      <c r="G3282" t="s">
        <v>37</v>
      </c>
      <c r="H3282" s="1">
        <v>43895</v>
      </c>
      <c r="I3282" t="str">
        <f t="shared" si="103"/>
        <v>43895</v>
      </c>
      <c r="J3282" t="str">
        <f t="shared" si="104"/>
        <v>43895LiraGreen Gram</v>
      </c>
      <c r="K3282">
        <v>83</v>
      </c>
      <c r="L3282">
        <v>69</v>
      </c>
      <c r="M3282" t="s">
        <v>5</v>
      </c>
      <c r="N3282" t="s">
        <v>6</v>
      </c>
      <c r="O3282">
        <v>1</v>
      </c>
      <c r="P3282" s="1">
        <v>43896.198796296296</v>
      </c>
    </row>
    <row r="3283" spans="1:16" x14ac:dyDescent="0.25">
      <c r="A3283">
        <v>519192</v>
      </c>
      <c r="B3283" t="s">
        <v>0</v>
      </c>
      <c r="C3283" t="s">
        <v>47</v>
      </c>
      <c r="D3283" t="s">
        <v>46</v>
      </c>
      <c r="E3283" t="s">
        <v>13</v>
      </c>
      <c r="F3283" t="s">
        <v>13</v>
      </c>
      <c r="G3283" t="s">
        <v>37</v>
      </c>
      <c r="H3283" s="1">
        <v>43895</v>
      </c>
      <c r="I3283" t="str">
        <f t="shared" si="103"/>
        <v>43895</v>
      </c>
      <c r="J3283" t="str">
        <f t="shared" si="104"/>
        <v>43895NairobiGreen Gram</v>
      </c>
      <c r="K3283">
        <v>127</v>
      </c>
      <c r="L3283">
        <v>123</v>
      </c>
      <c r="M3283" t="s">
        <v>5</v>
      </c>
      <c r="N3283" t="s">
        <v>6</v>
      </c>
      <c r="O3283">
        <v>1</v>
      </c>
      <c r="P3283" s="1">
        <v>43896.198807870373</v>
      </c>
    </row>
    <row r="3284" spans="1:16" x14ac:dyDescent="0.25">
      <c r="A3284">
        <v>519194</v>
      </c>
      <c r="B3284" t="s">
        <v>0</v>
      </c>
      <c r="C3284" t="s">
        <v>32</v>
      </c>
      <c r="D3284" t="s">
        <v>1</v>
      </c>
      <c r="E3284" t="s">
        <v>9</v>
      </c>
      <c r="F3284" t="s">
        <v>17</v>
      </c>
      <c r="G3284" t="s">
        <v>18</v>
      </c>
      <c r="H3284" s="1">
        <v>43895</v>
      </c>
      <c r="I3284" t="str">
        <f t="shared" si="103"/>
        <v>43895</v>
      </c>
      <c r="J3284" t="str">
        <f t="shared" si="104"/>
        <v>43895KapchorwaRed Sorghum</v>
      </c>
      <c r="K3284">
        <v>42</v>
      </c>
      <c r="L3284">
        <v>28</v>
      </c>
      <c r="M3284" t="s">
        <v>5</v>
      </c>
      <c r="N3284" t="s">
        <v>6</v>
      </c>
      <c r="O3284">
        <v>1</v>
      </c>
      <c r="P3284" s="1">
        <v>43896.198854166665</v>
      </c>
    </row>
    <row r="3285" spans="1:16" x14ac:dyDescent="0.25">
      <c r="A3285">
        <v>519195</v>
      </c>
      <c r="B3285" t="s">
        <v>0</v>
      </c>
      <c r="C3285" t="s">
        <v>25</v>
      </c>
      <c r="D3285" t="s">
        <v>1</v>
      </c>
      <c r="E3285" t="s">
        <v>13</v>
      </c>
      <c r="F3285" t="s">
        <v>13</v>
      </c>
      <c r="G3285" t="s">
        <v>40</v>
      </c>
      <c r="H3285" s="1">
        <v>43895</v>
      </c>
      <c r="I3285" t="str">
        <f t="shared" si="103"/>
        <v>43895</v>
      </c>
      <c r="J3285" t="str">
        <f t="shared" si="104"/>
        <v>43895MasindiBlack Beans (Dolichos)</v>
      </c>
      <c r="K3285">
        <v>78</v>
      </c>
      <c r="L3285">
        <v>69</v>
      </c>
      <c r="M3285" t="s">
        <v>5</v>
      </c>
      <c r="N3285" t="s">
        <v>6</v>
      </c>
      <c r="O3285">
        <v>1</v>
      </c>
      <c r="P3285" s="1">
        <v>43896.198865740742</v>
      </c>
    </row>
    <row r="3286" spans="1:16" x14ac:dyDescent="0.25">
      <c r="A3286">
        <v>519196</v>
      </c>
      <c r="B3286" t="s">
        <v>0</v>
      </c>
      <c r="C3286" t="s">
        <v>54</v>
      </c>
      <c r="D3286" t="s">
        <v>46</v>
      </c>
      <c r="E3286" t="s">
        <v>13</v>
      </c>
      <c r="F3286" t="s">
        <v>13</v>
      </c>
      <c r="G3286" t="s">
        <v>37</v>
      </c>
      <c r="H3286" s="1">
        <v>43895</v>
      </c>
      <c r="I3286" t="str">
        <f t="shared" si="103"/>
        <v>43895</v>
      </c>
      <c r="J3286" t="str">
        <f t="shared" si="104"/>
        <v>43895NakuruGreen Gram</v>
      </c>
      <c r="K3286">
        <v>88</v>
      </c>
      <c r="L3286">
        <v>80</v>
      </c>
      <c r="M3286" t="s">
        <v>5</v>
      </c>
      <c r="N3286" t="s">
        <v>6</v>
      </c>
      <c r="O3286">
        <v>1</v>
      </c>
      <c r="P3286" s="1">
        <v>43896.198865740742</v>
      </c>
    </row>
    <row r="3287" spans="1:16" x14ac:dyDescent="0.25">
      <c r="A3287">
        <v>519198</v>
      </c>
      <c r="B3287" t="s">
        <v>0</v>
      </c>
      <c r="C3287" t="s">
        <v>25</v>
      </c>
      <c r="D3287" t="s">
        <v>1</v>
      </c>
      <c r="E3287" t="s">
        <v>13</v>
      </c>
      <c r="F3287" t="s">
        <v>13</v>
      </c>
      <c r="G3287" t="s">
        <v>28</v>
      </c>
      <c r="H3287" s="1">
        <v>43895</v>
      </c>
      <c r="I3287" t="str">
        <f t="shared" si="103"/>
        <v>43895</v>
      </c>
      <c r="J3287" t="str">
        <f t="shared" si="104"/>
        <v>43895MasindiRed Beans</v>
      </c>
      <c r="K3287">
        <v>83</v>
      </c>
      <c r="L3287">
        <v>78</v>
      </c>
      <c r="M3287" t="s">
        <v>5</v>
      </c>
      <c r="N3287" t="s">
        <v>6</v>
      </c>
      <c r="O3287">
        <v>1</v>
      </c>
      <c r="P3287" s="1">
        <v>43896.198888888888</v>
      </c>
    </row>
    <row r="3288" spans="1:16" x14ac:dyDescent="0.25">
      <c r="A3288">
        <v>519199</v>
      </c>
      <c r="B3288" t="s">
        <v>0</v>
      </c>
      <c r="C3288" t="s">
        <v>53</v>
      </c>
      <c r="D3288" t="s">
        <v>46</v>
      </c>
      <c r="E3288" t="s">
        <v>3</v>
      </c>
      <c r="F3288" t="s">
        <v>3</v>
      </c>
      <c r="G3288" t="s">
        <v>4</v>
      </c>
      <c r="H3288" s="1">
        <v>43895</v>
      </c>
      <c r="I3288" t="str">
        <f t="shared" si="103"/>
        <v>43895</v>
      </c>
      <c r="J3288" t="str">
        <f t="shared" si="104"/>
        <v>43895MombasaCowpeas</v>
      </c>
      <c r="K3288">
        <v>56</v>
      </c>
      <c r="L3288">
        <v>50</v>
      </c>
      <c r="M3288" t="s">
        <v>5</v>
      </c>
      <c r="N3288" t="s">
        <v>6</v>
      </c>
      <c r="O3288">
        <v>1</v>
      </c>
      <c r="P3288" s="1">
        <v>43896.198912037034</v>
      </c>
    </row>
    <row r="3289" spans="1:16" x14ac:dyDescent="0.25">
      <c r="A3289">
        <v>519200</v>
      </c>
      <c r="B3289" t="s">
        <v>0</v>
      </c>
      <c r="C3289" t="s">
        <v>33</v>
      </c>
      <c r="D3289" t="s">
        <v>1</v>
      </c>
      <c r="E3289" t="s">
        <v>22</v>
      </c>
      <c r="F3289" t="s">
        <v>23</v>
      </c>
      <c r="G3289" t="s">
        <v>23</v>
      </c>
      <c r="H3289" s="1">
        <v>43895</v>
      </c>
      <c r="I3289" t="str">
        <f t="shared" si="103"/>
        <v>43895</v>
      </c>
      <c r="J3289" t="str">
        <f t="shared" si="104"/>
        <v>43895KabaleRice</v>
      </c>
      <c r="K3289">
        <v>111</v>
      </c>
      <c r="L3289">
        <v>97</v>
      </c>
      <c r="M3289" t="s">
        <v>5</v>
      </c>
      <c r="N3289" t="s">
        <v>6</v>
      </c>
      <c r="O3289">
        <v>1</v>
      </c>
      <c r="P3289" s="1">
        <v>43896.198912037034</v>
      </c>
    </row>
    <row r="3290" spans="1:16" x14ac:dyDescent="0.25">
      <c r="A3290">
        <v>519202</v>
      </c>
      <c r="B3290" t="s">
        <v>0</v>
      </c>
      <c r="C3290" t="s">
        <v>27</v>
      </c>
      <c r="D3290" t="s">
        <v>11</v>
      </c>
      <c r="E3290" t="s">
        <v>13</v>
      </c>
      <c r="F3290" t="s">
        <v>13</v>
      </c>
      <c r="G3290" t="s">
        <v>26</v>
      </c>
      <c r="H3290" s="1">
        <v>43895</v>
      </c>
      <c r="I3290" t="str">
        <f t="shared" si="103"/>
        <v>43895</v>
      </c>
      <c r="J3290" t="str">
        <f t="shared" si="104"/>
        <v>43895BujumburaYellow Beans</v>
      </c>
      <c r="K3290">
        <v>120</v>
      </c>
      <c r="L3290">
        <v>109</v>
      </c>
      <c r="M3290" t="s">
        <v>5</v>
      </c>
      <c r="N3290" t="s">
        <v>6</v>
      </c>
      <c r="O3290">
        <v>1</v>
      </c>
      <c r="P3290" s="1">
        <v>43896.198923611111</v>
      </c>
    </row>
    <row r="3291" spans="1:16" x14ac:dyDescent="0.25">
      <c r="A3291">
        <v>519203</v>
      </c>
      <c r="B3291" t="s">
        <v>0</v>
      </c>
      <c r="C3291" t="s">
        <v>2</v>
      </c>
      <c r="D3291" t="s">
        <v>1</v>
      </c>
      <c r="E3291" t="s">
        <v>22</v>
      </c>
      <c r="F3291" t="s">
        <v>23</v>
      </c>
      <c r="G3291" t="s">
        <v>23</v>
      </c>
      <c r="H3291" s="1">
        <v>43895</v>
      </c>
      <c r="I3291" t="str">
        <f t="shared" si="103"/>
        <v>43895</v>
      </c>
      <c r="J3291" t="str">
        <f t="shared" si="104"/>
        <v>43895KampalaRice</v>
      </c>
      <c r="K3291">
        <v>97</v>
      </c>
      <c r="L3291">
        <v>91</v>
      </c>
      <c r="M3291" t="s">
        <v>5</v>
      </c>
      <c r="N3291" t="s">
        <v>6</v>
      </c>
      <c r="O3291">
        <v>1</v>
      </c>
      <c r="P3291" s="1">
        <v>43896.198958333334</v>
      </c>
    </row>
    <row r="3292" spans="1:16" x14ac:dyDescent="0.25">
      <c r="A3292">
        <v>519206</v>
      </c>
      <c r="B3292" t="s">
        <v>0</v>
      </c>
      <c r="C3292" t="s">
        <v>52</v>
      </c>
      <c r="D3292" t="s">
        <v>46</v>
      </c>
      <c r="E3292" t="s">
        <v>9</v>
      </c>
      <c r="F3292" t="s">
        <v>20</v>
      </c>
      <c r="G3292" t="s">
        <v>21</v>
      </c>
      <c r="H3292" s="1">
        <v>43895</v>
      </c>
      <c r="I3292" t="str">
        <f t="shared" si="103"/>
        <v>43895</v>
      </c>
      <c r="J3292" t="str">
        <f t="shared" si="104"/>
        <v>43895EldoretMillet Grain</v>
      </c>
      <c r="K3292">
        <v>87</v>
      </c>
      <c r="L3292">
        <v>85</v>
      </c>
      <c r="M3292" t="s">
        <v>5</v>
      </c>
      <c r="N3292" t="s">
        <v>6</v>
      </c>
      <c r="O3292">
        <v>1</v>
      </c>
      <c r="P3292" s="1">
        <v>43896.198993055557</v>
      </c>
    </row>
    <row r="3293" spans="1:16" x14ac:dyDescent="0.25">
      <c r="A3293">
        <v>519207</v>
      </c>
      <c r="B3293" t="s">
        <v>0</v>
      </c>
      <c r="C3293" t="s">
        <v>53</v>
      </c>
      <c r="D3293" t="s">
        <v>46</v>
      </c>
      <c r="E3293" t="s">
        <v>29</v>
      </c>
      <c r="F3293" t="s">
        <v>30</v>
      </c>
      <c r="G3293" t="s">
        <v>31</v>
      </c>
      <c r="H3293" s="1">
        <v>43895</v>
      </c>
      <c r="I3293" t="str">
        <f t="shared" si="103"/>
        <v>43895</v>
      </c>
      <c r="J3293" t="str">
        <f t="shared" si="104"/>
        <v>43895MombasaDry Maize</v>
      </c>
      <c r="K3293">
        <v>63</v>
      </c>
      <c r="L3293">
        <v>58</v>
      </c>
      <c r="M3293" t="s">
        <v>5</v>
      </c>
      <c r="N3293" t="s">
        <v>6</v>
      </c>
      <c r="O3293">
        <v>1</v>
      </c>
      <c r="P3293" s="1">
        <v>43896.198993055557</v>
      </c>
    </row>
    <row r="3294" spans="1:16" x14ac:dyDescent="0.25">
      <c r="A3294">
        <v>519208</v>
      </c>
      <c r="B3294" t="s">
        <v>0</v>
      </c>
      <c r="C3294" t="s">
        <v>35</v>
      </c>
      <c r="D3294" t="s">
        <v>11</v>
      </c>
      <c r="E3294" t="s">
        <v>3</v>
      </c>
      <c r="F3294" t="s">
        <v>3</v>
      </c>
      <c r="G3294" t="s">
        <v>39</v>
      </c>
      <c r="H3294" s="1">
        <v>43895</v>
      </c>
      <c r="I3294" t="str">
        <f t="shared" si="103"/>
        <v>43895</v>
      </c>
      <c r="J3294" t="str">
        <f t="shared" si="104"/>
        <v>43895NgoziDry Peas</v>
      </c>
      <c r="K3294">
        <v>147</v>
      </c>
      <c r="L3294">
        <v>141</v>
      </c>
      <c r="M3294" t="s">
        <v>5</v>
      </c>
      <c r="N3294" t="s">
        <v>6</v>
      </c>
      <c r="O3294">
        <v>1</v>
      </c>
      <c r="P3294" s="1">
        <v>43896.198993055557</v>
      </c>
    </row>
    <row r="3295" spans="1:16" x14ac:dyDescent="0.25">
      <c r="A3295">
        <v>519209</v>
      </c>
      <c r="B3295" t="s">
        <v>0</v>
      </c>
      <c r="C3295" t="s">
        <v>34</v>
      </c>
      <c r="D3295" t="s">
        <v>1</v>
      </c>
      <c r="E3295" t="s">
        <v>3</v>
      </c>
      <c r="F3295" t="s">
        <v>3</v>
      </c>
      <c r="G3295" t="s">
        <v>4</v>
      </c>
      <c r="H3295" s="1">
        <v>43895</v>
      </c>
      <c r="I3295" t="str">
        <f t="shared" si="103"/>
        <v>43895</v>
      </c>
      <c r="J3295" t="str">
        <f t="shared" si="104"/>
        <v>43895LiraCowpeas</v>
      </c>
      <c r="K3295">
        <v>111</v>
      </c>
      <c r="L3295">
        <v>83</v>
      </c>
      <c r="M3295" t="s">
        <v>5</v>
      </c>
      <c r="N3295" t="s">
        <v>6</v>
      </c>
      <c r="O3295">
        <v>1</v>
      </c>
      <c r="P3295" s="1">
        <v>43896.19902777778</v>
      </c>
    </row>
    <row r="3296" spans="1:16" x14ac:dyDescent="0.25">
      <c r="A3296">
        <v>519210</v>
      </c>
      <c r="B3296" t="s">
        <v>0</v>
      </c>
      <c r="C3296" t="s">
        <v>33</v>
      </c>
      <c r="D3296" t="s">
        <v>1</v>
      </c>
      <c r="E3296" t="s">
        <v>3</v>
      </c>
      <c r="F3296" t="s">
        <v>3</v>
      </c>
      <c r="G3296" t="s">
        <v>15</v>
      </c>
      <c r="H3296" s="1">
        <v>43895</v>
      </c>
      <c r="I3296" t="str">
        <f t="shared" si="103"/>
        <v>43895</v>
      </c>
      <c r="J3296" t="str">
        <f t="shared" si="104"/>
        <v>43895KabaleGreen Peas</v>
      </c>
      <c r="K3296">
        <v>152</v>
      </c>
      <c r="L3296">
        <v>111</v>
      </c>
      <c r="M3296" t="s">
        <v>5</v>
      </c>
      <c r="N3296" t="s">
        <v>6</v>
      </c>
      <c r="O3296">
        <v>1</v>
      </c>
      <c r="P3296" s="1">
        <v>43896.19902777778</v>
      </c>
    </row>
    <row r="3297" spans="1:16" x14ac:dyDescent="0.25">
      <c r="A3297">
        <v>519212</v>
      </c>
      <c r="B3297" t="s">
        <v>0</v>
      </c>
      <c r="C3297" t="s">
        <v>2</v>
      </c>
      <c r="D3297" t="s">
        <v>1</v>
      </c>
      <c r="E3297" t="s">
        <v>9</v>
      </c>
      <c r="F3297" t="s">
        <v>17</v>
      </c>
      <c r="G3297" t="s">
        <v>18</v>
      </c>
      <c r="H3297" s="1">
        <v>43895</v>
      </c>
      <c r="I3297" t="str">
        <f t="shared" si="103"/>
        <v>43895</v>
      </c>
      <c r="J3297" t="str">
        <f t="shared" si="104"/>
        <v>43895KampalaRed Sorghum</v>
      </c>
      <c r="K3297">
        <v>36</v>
      </c>
      <c r="L3297">
        <v>24</v>
      </c>
      <c r="M3297" t="s">
        <v>5</v>
      </c>
      <c r="N3297" t="s">
        <v>6</v>
      </c>
      <c r="O3297">
        <v>1</v>
      </c>
      <c r="P3297" s="1">
        <v>43896.199074074073</v>
      </c>
    </row>
    <row r="3298" spans="1:16" x14ac:dyDescent="0.25">
      <c r="A3298">
        <v>519213</v>
      </c>
      <c r="B3298" t="s">
        <v>0</v>
      </c>
      <c r="C3298" t="s">
        <v>35</v>
      </c>
      <c r="D3298" t="s">
        <v>11</v>
      </c>
      <c r="E3298" t="s">
        <v>13</v>
      </c>
      <c r="F3298" t="s">
        <v>13</v>
      </c>
      <c r="G3298" t="s">
        <v>28</v>
      </c>
      <c r="H3298" s="1">
        <v>43895</v>
      </c>
      <c r="I3298" t="str">
        <f t="shared" si="103"/>
        <v>43895</v>
      </c>
      <c r="J3298" t="str">
        <f t="shared" si="104"/>
        <v>43895NgoziRed Beans</v>
      </c>
      <c r="K3298">
        <v>68</v>
      </c>
      <c r="L3298">
        <v>65</v>
      </c>
      <c r="M3298" t="s">
        <v>5</v>
      </c>
      <c r="N3298" t="s">
        <v>6</v>
      </c>
      <c r="O3298">
        <v>1</v>
      </c>
      <c r="P3298" s="1">
        <v>43896.199074074073</v>
      </c>
    </row>
    <row r="3299" spans="1:16" x14ac:dyDescent="0.25">
      <c r="A3299">
        <v>519214</v>
      </c>
      <c r="B3299" t="s">
        <v>0</v>
      </c>
      <c r="C3299" t="s">
        <v>52</v>
      </c>
      <c r="D3299" t="s">
        <v>46</v>
      </c>
      <c r="E3299" t="s">
        <v>3</v>
      </c>
      <c r="F3299" t="s">
        <v>3</v>
      </c>
      <c r="G3299" t="s">
        <v>15</v>
      </c>
      <c r="H3299" s="1">
        <v>43895</v>
      </c>
      <c r="I3299" t="str">
        <f t="shared" si="103"/>
        <v>43895</v>
      </c>
      <c r="J3299" t="str">
        <f t="shared" si="104"/>
        <v>43895EldoretGreen Peas</v>
      </c>
      <c r="K3299">
        <v>55</v>
      </c>
      <c r="L3299">
        <v>49</v>
      </c>
      <c r="M3299" t="s">
        <v>5</v>
      </c>
      <c r="N3299" t="s">
        <v>6</v>
      </c>
      <c r="O3299">
        <v>1</v>
      </c>
      <c r="P3299" s="1">
        <v>43896.199108796296</v>
      </c>
    </row>
    <row r="3300" spans="1:16" x14ac:dyDescent="0.25">
      <c r="A3300">
        <v>519215</v>
      </c>
      <c r="B3300" t="s">
        <v>0</v>
      </c>
      <c r="C3300" t="s">
        <v>32</v>
      </c>
      <c r="D3300" t="s">
        <v>1</v>
      </c>
      <c r="E3300" t="s">
        <v>22</v>
      </c>
      <c r="F3300" t="s">
        <v>23</v>
      </c>
      <c r="G3300" t="s">
        <v>24</v>
      </c>
      <c r="H3300" s="1">
        <v>43895</v>
      </c>
      <c r="I3300" t="str">
        <f t="shared" si="103"/>
        <v>43895</v>
      </c>
      <c r="J3300" t="str">
        <f t="shared" si="104"/>
        <v>43895KapchorwaImported Rice</v>
      </c>
      <c r="K3300">
        <v>125</v>
      </c>
      <c r="L3300">
        <v>105</v>
      </c>
      <c r="M3300" t="s">
        <v>5</v>
      </c>
      <c r="N3300" t="s">
        <v>6</v>
      </c>
      <c r="O3300">
        <v>1</v>
      </c>
      <c r="P3300" s="1">
        <v>43896.199108796296</v>
      </c>
    </row>
    <row r="3301" spans="1:16" x14ac:dyDescent="0.25">
      <c r="A3301">
        <v>519222</v>
      </c>
      <c r="B3301" t="s">
        <v>0</v>
      </c>
      <c r="C3301" t="s">
        <v>53</v>
      </c>
      <c r="D3301" t="s">
        <v>46</v>
      </c>
      <c r="E3301" t="s">
        <v>9</v>
      </c>
      <c r="F3301" t="s">
        <v>20</v>
      </c>
      <c r="G3301" t="s">
        <v>21</v>
      </c>
      <c r="H3301" s="1">
        <v>43895</v>
      </c>
      <c r="I3301" t="str">
        <f t="shared" si="103"/>
        <v>43895</v>
      </c>
      <c r="J3301" t="str">
        <f t="shared" si="104"/>
        <v>43895MombasaMillet Grain</v>
      </c>
      <c r="K3301">
        <v>58</v>
      </c>
      <c r="L3301">
        <v>55</v>
      </c>
      <c r="M3301" t="s">
        <v>5</v>
      </c>
      <c r="N3301" t="s">
        <v>6</v>
      </c>
      <c r="O3301">
        <v>1</v>
      </c>
      <c r="P3301" s="1">
        <v>43896.199178240742</v>
      </c>
    </row>
    <row r="3302" spans="1:16" x14ac:dyDescent="0.25">
      <c r="A3302">
        <v>519223</v>
      </c>
      <c r="B3302" t="s">
        <v>0</v>
      </c>
      <c r="C3302" t="s">
        <v>12</v>
      </c>
      <c r="D3302" t="s">
        <v>11</v>
      </c>
      <c r="E3302" t="s">
        <v>22</v>
      </c>
      <c r="F3302" t="s">
        <v>23</v>
      </c>
      <c r="G3302" t="s">
        <v>23</v>
      </c>
      <c r="H3302" s="1">
        <v>43895</v>
      </c>
      <c r="I3302" t="str">
        <f t="shared" si="103"/>
        <v>43895</v>
      </c>
      <c r="J3302" t="str">
        <f t="shared" si="104"/>
        <v>43895GitegaRice</v>
      </c>
      <c r="K3302">
        <v>120</v>
      </c>
      <c r="L3302">
        <v>109</v>
      </c>
      <c r="M3302" t="s">
        <v>5</v>
      </c>
      <c r="N3302" t="s">
        <v>6</v>
      </c>
      <c r="O3302">
        <v>0</v>
      </c>
      <c r="P3302" s="1">
        <v>43896.208634259259</v>
      </c>
    </row>
    <row r="3303" spans="1:16" x14ac:dyDescent="0.25">
      <c r="A3303">
        <v>519224</v>
      </c>
      <c r="B3303" t="s">
        <v>0</v>
      </c>
      <c r="C3303" t="s">
        <v>34</v>
      </c>
      <c r="D3303" t="s">
        <v>1</v>
      </c>
      <c r="E3303" t="s">
        <v>13</v>
      </c>
      <c r="F3303" t="s">
        <v>13</v>
      </c>
      <c r="G3303" t="s">
        <v>14</v>
      </c>
      <c r="H3303" s="1">
        <v>43895</v>
      </c>
      <c r="I3303" t="str">
        <f t="shared" si="103"/>
        <v>43895</v>
      </c>
      <c r="J3303" t="str">
        <f t="shared" si="104"/>
        <v>43895LiraMixed Beans</v>
      </c>
      <c r="K3303">
        <v>97</v>
      </c>
      <c r="L3303">
        <v>91</v>
      </c>
      <c r="M3303" t="s">
        <v>5</v>
      </c>
      <c r="N3303" t="s">
        <v>6</v>
      </c>
      <c r="O3303">
        <v>1</v>
      </c>
      <c r="P3303" s="1">
        <v>43896.199270833335</v>
      </c>
    </row>
    <row r="3304" spans="1:16" x14ac:dyDescent="0.25">
      <c r="A3304">
        <v>519225</v>
      </c>
      <c r="B3304" t="s">
        <v>0</v>
      </c>
      <c r="C3304" t="s">
        <v>19</v>
      </c>
      <c r="D3304" t="s">
        <v>11</v>
      </c>
      <c r="E3304" t="s">
        <v>22</v>
      </c>
      <c r="F3304" t="s">
        <v>23</v>
      </c>
      <c r="G3304" t="s">
        <v>23</v>
      </c>
      <c r="H3304" s="1">
        <v>43895</v>
      </c>
      <c r="I3304" t="str">
        <f t="shared" si="103"/>
        <v>43895</v>
      </c>
      <c r="J3304" t="str">
        <f t="shared" si="104"/>
        <v>43895KoberoRice</v>
      </c>
      <c r="K3304">
        <v>98</v>
      </c>
      <c r="L3304">
        <v>92</v>
      </c>
      <c r="M3304" t="s">
        <v>5</v>
      </c>
      <c r="N3304" t="s">
        <v>6</v>
      </c>
      <c r="O3304">
        <v>1</v>
      </c>
      <c r="P3304" s="1">
        <v>43896.199305555558</v>
      </c>
    </row>
    <row r="3305" spans="1:16" x14ac:dyDescent="0.25">
      <c r="A3305">
        <v>519227</v>
      </c>
      <c r="B3305" t="s">
        <v>0</v>
      </c>
      <c r="C3305" t="s">
        <v>35</v>
      </c>
      <c r="D3305" t="s">
        <v>11</v>
      </c>
      <c r="E3305" t="s">
        <v>22</v>
      </c>
      <c r="F3305" t="s">
        <v>23</v>
      </c>
      <c r="G3305" t="s">
        <v>23</v>
      </c>
      <c r="H3305" s="1">
        <v>43895</v>
      </c>
      <c r="I3305" t="str">
        <f t="shared" si="103"/>
        <v>43895</v>
      </c>
      <c r="J3305" t="str">
        <f t="shared" si="104"/>
        <v>43895NgoziRice</v>
      </c>
      <c r="K3305">
        <v>114</v>
      </c>
      <c r="L3305">
        <v>109</v>
      </c>
      <c r="M3305" t="s">
        <v>5</v>
      </c>
      <c r="N3305" t="s">
        <v>6</v>
      </c>
      <c r="O3305">
        <v>1</v>
      </c>
      <c r="P3305" s="1">
        <v>43896.19939814815</v>
      </c>
    </row>
    <row r="3306" spans="1:16" x14ac:dyDescent="0.25">
      <c r="A3306">
        <v>519228</v>
      </c>
      <c r="B3306" t="s">
        <v>0</v>
      </c>
      <c r="C3306" t="s">
        <v>34</v>
      </c>
      <c r="D3306" t="s">
        <v>1</v>
      </c>
      <c r="E3306" t="s">
        <v>13</v>
      </c>
      <c r="F3306" t="s">
        <v>13</v>
      </c>
      <c r="G3306" t="s">
        <v>40</v>
      </c>
      <c r="H3306" s="1">
        <v>43895</v>
      </c>
      <c r="I3306" t="str">
        <f t="shared" si="103"/>
        <v>43895</v>
      </c>
      <c r="J3306" t="str">
        <f t="shared" si="104"/>
        <v>43895LiraBlack Beans (Dolichos)</v>
      </c>
      <c r="K3306">
        <v>78</v>
      </c>
      <c r="L3306">
        <v>69</v>
      </c>
      <c r="M3306" t="s">
        <v>5</v>
      </c>
      <c r="N3306" t="s">
        <v>6</v>
      </c>
      <c r="O3306">
        <v>1</v>
      </c>
      <c r="P3306" s="1">
        <v>43896.199421296296</v>
      </c>
    </row>
    <row r="3307" spans="1:16" x14ac:dyDescent="0.25">
      <c r="A3307">
        <v>519229</v>
      </c>
      <c r="B3307" t="s">
        <v>0</v>
      </c>
      <c r="C3307" t="s">
        <v>35</v>
      </c>
      <c r="D3307" t="s">
        <v>11</v>
      </c>
      <c r="E3307" t="s">
        <v>29</v>
      </c>
      <c r="F3307" t="s">
        <v>30</v>
      </c>
      <c r="G3307" t="s">
        <v>31</v>
      </c>
      <c r="H3307" s="1">
        <v>43895</v>
      </c>
      <c r="I3307" t="str">
        <f t="shared" si="103"/>
        <v>43895</v>
      </c>
      <c r="J3307" t="str">
        <f t="shared" si="104"/>
        <v>43895NgoziDry Maize</v>
      </c>
      <c r="K3307">
        <v>38</v>
      </c>
      <c r="L3307">
        <v>33</v>
      </c>
      <c r="M3307" t="s">
        <v>5</v>
      </c>
      <c r="N3307" t="s">
        <v>6</v>
      </c>
      <c r="O3307">
        <v>1</v>
      </c>
      <c r="P3307" s="1">
        <v>43896.199444444443</v>
      </c>
    </row>
    <row r="3308" spans="1:16" x14ac:dyDescent="0.25">
      <c r="A3308">
        <v>519232</v>
      </c>
      <c r="B3308" t="s">
        <v>0</v>
      </c>
      <c r="C3308" t="s">
        <v>25</v>
      </c>
      <c r="D3308" t="s">
        <v>1</v>
      </c>
      <c r="E3308" t="s">
        <v>9</v>
      </c>
      <c r="F3308" t="s">
        <v>20</v>
      </c>
      <c r="G3308" t="s">
        <v>21</v>
      </c>
      <c r="H3308" s="1">
        <v>43895</v>
      </c>
      <c r="I3308" t="str">
        <f t="shared" si="103"/>
        <v>43895</v>
      </c>
      <c r="J3308" t="str">
        <f t="shared" si="104"/>
        <v>43895MasindiMillet Grain</v>
      </c>
      <c r="K3308">
        <v>55</v>
      </c>
      <c r="L3308">
        <v>44</v>
      </c>
      <c r="M3308" t="s">
        <v>5</v>
      </c>
      <c r="N3308" t="s">
        <v>6</v>
      </c>
      <c r="O3308">
        <v>1</v>
      </c>
      <c r="P3308" s="1">
        <v>43896.199490740742</v>
      </c>
    </row>
    <row r="3309" spans="1:16" x14ac:dyDescent="0.25">
      <c r="A3309">
        <v>519233</v>
      </c>
      <c r="B3309" t="s">
        <v>0</v>
      </c>
      <c r="C3309" t="s">
        <v>12</v>
      </c>
      <c r="D3309" t="s">
        <v>11</v>
      </c>
      <c r="E3309" t="s">
        <v>9</v>
      </c>
      <c r="F3309" t="s">
        <v>17</v>
      </c>
      <c r="G3309" t="s">
        <v>18</v>
      </c>
      <c r="H3309" s="1">
        <v>43895</v>
      </c>
      <c r="I3309" t="str">
        <f t="shared" si="103"/>
        <v>43895</v>
      </c>
      <c r="J3309" t="str">
        <f t="shared" si="104"/>
        <v>43895GitegaRed Sorghum</v>
      </c>
      <c r="K3309">
        <v>82</v>
      </c>
      <c r="L3309">
        <v>71</v>
      </c>
      <c r="M3309" t="s">
        <v>5</v>
      </c>
      <c r="N3309" t="s">
        <v>6</v>
      </c>
      <c r="O3309">
        <v>1</v>
      </c>
      <c r="P3309" s="1">
        <v>43896.199502314812</v>
      </c>
    </row>
    <row r="3310" spans="1:16" x14ac:dyDescent="0.25">
      <c r="A3310">
        <v>519234</v>
      </c>
      <c r="B3310" t="s">
        <v>0</v>
      </c>
      <c r="C3310" t="s">
        <v>54</v>
      </c>
      <c r="D3310" t="s">
        <v>46</v>
      </c>
      <c r="E3310" t="s">
        <v>13</v>
      </c>
      <c r="F3310" t="s">
        <v>13</v>
      </c>
      <c r="G3310" t="s">
        <v>40</v>
      </c>
      <c r="H3310" s="1">
        <v>43895</v>
      </c>
      <c r="I3310" t="str">
        <f t="shared" si="103"/>
        <v>43895</v>
      </c>
      <c r="J3310" t="str">
        <f t="shared" si="104"/>
        <v>43895NakuruBlack Beans (Dolichos)</v>
      </c>
      <c r="K3310">
        <v>159</v>
      </c>
      <c r="L3310">
        <v>155</v>
      </c>
      <c r="M3310" t="s">
        <v>5</v>
      </c>
      <c r="N3310" t="s">
        <v>6</v>
      </c>
      <c r="O3310">
        <v>1</v>
      </c>
      <c r="P3310" s="1">
        <v>43896.199502314812</v>
      </c>
    </row>
    <row r="3311" spans="1:16" x14ac:dyDescent="0.25">
      <c r="A3311">
        <v>519235</v>
      </c>
      <c r="B3311" t="s">
        <v>0</v>
      </c>
      <c r="C3311" t="s">
        <v>2</v>
      </c>
      <c r="D3311" t="s">
        <v>1</v>
      </c>
      <c r="E3311" t="s">
        <v>13</v>
      </c>
      <c r="F3311" t="s">
        <v>13</v>
      </c>
      <c r="G3311" t="s">
        <v>40</v>
      </c>
      <c r="H3311" s="1">
        <v>43895</v>
      </c>
      <c r="I3311" t="str">
        <f t="shared" si="103"/>
        <v>43895</v>
      </c>
      <c r="J3311" t="str">
        <f t="shared" si="104"/>
        <v>43895KampalaBlack Beans (Dolichos)</v>
      </c>
      <c r="K3311">
        <v>83</v>
      </c>
      <c r="L3311">
        <v>72</v>
      </c>
      <c r="M3311" t="s">
        <v>5</v>
      </c>
      <c r="N3311" t="s">
        <v>6</v>
      </c>
      <c r="O3311">
        <v>1</v>
      </c>
      <c r="P3311" s="1">
        <v>43896.199513888889</v>
      </c>
    </row>
    <row r="3312" spans="1:16" x14ac:dyDescent="0.25">
      <c r="A3312">
        <v>519236</v>
      </c>
      <c r="B3312" t="s">
        <v>0</v>
      </c>
      <c r="C3312" t="s">
        <v>33</v>
      </c>
      <c r="D3312" t="s">
        <v>1</v>
      </c>
      <c r="E3312" t="s">
        <v>9</v>
      </c>
      <c r="F3312" t="s">
        <v>20</v>
      </c>
      <c r="G3312" t="s">
        <v>21</v>
      </c>
      <c r="H3312" s="1">
        <v>43895</v>
      </c>
      <c r="I3312" t="str">
        <f t="shared" si="103"/>
        <v>43895</v>
      </c>
      <c r="J3312" t="str">
        <f t="shared" si="104"/>
        <v>43895KabaleMillet Grain</v>
      </c>
      <c r="K3312">
        <v>50</v>
      </c>
      <c r="L3312">
        <v>36</v>
      </c>
      <c r="M3312" t="s">
        <v>5</v>
      </c>
      <c r="N3312" t="s">
        <v>6</v>
      </c>
      <c r="O3312">
        <v>1</v>
      </c>
      <c r="P3312" s="1">
        <v>43896.199537037035</v>
      </c>
    </row>
    <row r="3313" spans="1:16" x14ac:dyDescent="0.25">
      <c r="A3313">
        <v>519238</v>
      </c>
      <c r="B3313" t="s">
        <v>0</v>
      </c>
      <c r="C3313" t="s">
        <v>19</v>
      </c>
      <c r="D3313" t="s">
        <v>11</v>
      </c>
      <c r="E3313" t="s">
        <v>22</v>
      </c>
      <c r="F3313" t="s">
        <v>23</v>
      </c>
      <c r="G3313" t="s">
        <v>24</v>
      </c>
      <c r="H3313" s="1">
        <v>43895</v>
      </c>
      <c r="I3313" t="str">
        <f t="shared" si="103"/>
        <v>43895</v>
      </c>
      <c r="J3313" t="str">
        <f t="shared" si="104"/>
        <v>43895KoberoImported Rice</v>
      </c>
      <c r="K3313">
        <v>141</v>
      </c>
      <c r="L3313">
        <v>136</v>
      </c>
      <c r="M3313" t="s">
        <v>5</v>
      </c>
      <c r="N3313" t="s">
        <v>6</v>
      </c>
      <c r="O3313">
        <v>1</v>
      </c>
      <c r="P3313" s="1">
        <v>43896.199594907404</v>
      </c>
    </row>
    <row r="3314" spans="1:16" x14ac:dyDescent="0.25">
      <c r="A3314">
        <v>519239</v>
      </c>
      <c r="B3314" t="s">
        <v>0</v>
      </c>
      <c r="C3314" t="s">
        <v>2</v>
      </c>
      <c r="D3314" t="s">
        <v>1</v>
      </c>
      <c r="E3314" t="s">
        <v>13</v>
      </c>
      <c r="F3314" t="s">
        <v>13</v>
      </c>
      <c r="G3314" t="s">
        <v>26</v>
      </c>
      <c r="H3314" s="1">
        <v>43895</v>
      </c>
      <c r="I3314" t="str">
        <f t="shared" si="103"/>
        <v>43895</v>
      </c>
      <c r="J3314" t="str">
        <f t="shared" si="104"/>
        <v>43895KampalaYellow Beans</v>
      </c>
      <c r="K3314">
        <v>111</v>
      </c>
      <c r="L3314">
        <v>105</v>
      </c>
      <c r="M3314" t="s">
        <v>5</v>
      </c>
      <c r="N3314" t="s">
        <v>6</v>
      </c>
      <c r="O3314">
        <v>1</v>
      </c>
      <c r="P3314" s="1">
        <v>43896.199606481481</v>
      </c>
    </row>
    <row r="3315" spans="1:16" x14ac:dyDescent="0.25">
      <c r="A3315">
        <v>519240</v>
      </c>
      <c r="B3315" t="s">
        <v>0</v>
      </c>
      <c r="C3315" t="s">
        <v>34</v>
      </c>
      <c r="D3315" t="s">
        <v>1</v>
      </c>
      <c r="E3315" t="s">
        <v>22</v>
      </c>
      <c r="F3315" t="s">
        <v>23</v>
      </c>
      <c r="G3315" t="s">
        <v>24</v>
      </c>
      <c r="H3315" s="1">
        <v>43895</v>
      </c>
      <c r="I3315" t="str">
        <f t="shared" si="103"/>
        <v>43895</v>
      </c>
      <c r="J3315" t="str">
        <f t="shared" si="104"/>
        <v>43895LiraImported Rice</v>
      </c>
      <c r="K3315">
        <v>97</v>
      </c>
      <c r="L3315">
        <v>91</v>
      </c>
      <c r="M3315" t="s">
        <v>5</v>
      </c>
      <c r="N3315" t="s">
        <v>6</v>
      </c>
      <c r="O3315">
        <v>1</v>
      </c>
      <c r="P3315" s="1">
        <v>43896.199629629627</v>
      </c>
    </row>
    <row r="3316" spans="1:16" x14ac:dyDescent="0.25">
      <c r="A3316">
        <v>519241</v>
      </c>
      <c r="B3316" t="s">
        <v>0</v>
      </c>
      <c r="C3316" t="s">
        <v>34</v>
      </c>
      <c r="D3316" t="s">
        <v>1</v>
      </c>
      <c r="E3316" t="s">
        <v>29</v>
      </c>
      <c r="F3316" t="s">
        <v>30</v>
      </c>
      <c r="G3316" t="s">
        <v>31</v>
      </c>
      <c r="H3316" s="1">
        <v>43895</v>
      </c>
      <c r="I3316" t="str">
        <f t="shared" si="103"/>
        <v>43895</v>
      </c>
      <c r="J3316" t="str">
        <f t="shared" si="104"/>
        <v>43895LiraDry Maize</v>
      </c>
      <c r="K3316">
        <v>33</v>
      </c>
      <c r="L3316">
        <v>22</v>
      </c>
      <c r="M3316" t="s">
        <v>5</v>
      </c>
      <c r="N3316" t="s">
        <v>6</v>
      </c>
      <c r="O3316">
        <v>1</v>
      </c>
      <c r="P3316" s="1">
        <v>43896.199629629627</v>
      </c>
    </row>
    <row r="3317" spans="1:16" x14ac:dyDescent="0.25">
      <c r="A3317">
        <v>519243</v>
      </c>
      <c r="B3317" t="s">
        <v>0</v>
      </c>
      <c r="C3317" t="s">
        <v>12</v>
      </c>
      <c r="D3317" t="s">
        <v>11</v>
      </c>
      <c r="E3317" t="s">
        <v>9</v>
      </c>
      <c r="F3317" t="s">
        <v>10</v>
      </c>
      <c r="G3317" t="s">
        <v>10</v>
      </c>
      <c r="H3317" s="1">
        <v>43895</v>
      </c>
      <c r="I3317" t="str">
        <f t="shared" si="103"/>
        <v>43895</v>
      </c>
      <c r="J3317" t="str">
        <f t="shared" si="104"/>
        <v>43895GitegaWheat</v>
      </c>
      <c r="K3317">
        <v>82</v>
      </c>
      <c r="L3317">
        <v>76</v>
      </c>
      <c r="M3317" t="s">
        <v>5</v>
      </c>
      <c r="N3317" t="s">
        <v>6</v>
      </c>
      <c r="O3317">
        <v>1</v>
      </c>
      <c r="P3317" s="1">
        <v>43896.199641203704</v>
      </c>
    </row>
    <row r="3318" spans="1:16" x14ac:dyDescent="0.25">
      <c r="A3318">
        <v>519244</v>
      </c>
      <c r="B3318" t="s">
        <v>0</v>
      </c>
      <c r="C3318" t="s">
        <v>25</v>
      </c>
      <c r="D3318" t="s">
        <v>1</v>
      </c>
      <c r="E3318" t="s">
        <v>13</v>
      </c>
      <c r="F3318" t="s">
        <v>13</v>
      </c>
      <c r="G3318" t="s">
        <v>14</v>
      </c>
      <c r="H3318" s="1">
        <v>43895</v>
      </c>
      <c r="I3318" t="str">
        <f t="shared" si="103"/>
        <v>43895</v>
      </c>
      <c r="J3318" t="str">
        <f t="shared" si="104"/>
        <v>43895MasindiMixed Beans</v>
      </c>
      <c r="K3318">
        <v>83</v>
      </c>
      <c r="L3318">
        <v>72</v>
      </c>
      <c r="M3318" t="s">
        <v>5</v>
      </c>
      <c r="N3318" t="s">
        <v>6</v>
      </c>
      <c r="O3318">
        <v>1</v>
      </c>
      <c r="P3318" s="1">
        <v>43896.199652777781</v>
      </c>
    </row>
    <row r="3319" spans="1:16" x14ac:dyDescent="0.25">
      <c r="A3319">
        <v>519245</v>
      </c>
      <c r="B3319" t="s">
        <v>0</v>
      </c>
      <c r="C3319" t="s">
        <v>38</v>
      </c>
      <c r="D3319" t="s">
        <v>1</v>
      </c>
      <c r="E3319" t="s">
        <v>3</v>
      </c>
      <c r="F3319" t="s">
        <v>3</v>
      </c>
      <c r="G3319" t="s">
        <v>15</v>
      </c>
      <c r="H3319" s="1">
        <v>43895</v>
      </c>
      <c r="I3319" t="str">
        <f t="shared" si="103"/>
        <v>43895</v>
      </c>
      <c r="J3319" t="str">
        <f t="shared" si="104"/>
        <v>43895GuluGreen Peas</v>
      </c>
      <c r="K3319">
        <v>166</v>
      </c>
      <c r="L3319">
        <v>138</v>
      </c>
      <c r="M3319" t="s">
        <v>5</v>
      </c>
      <c r="N3319" t="s">
        <v>6</v>
      </c>
      <c r="O3319">
        <v>1</v>
      </c>
      <c r="P3319" s="1">
        <v>43896.199664351851</v>
      </c>
    </row>
    <row r="3320" spans="1:16" x14ac:dyDescent="0.25">
      <c r="A3320">
        <v>519246</v>
      </c>
      <c r="B3320" t="s">
        <v>0</v>
      </c>
      <c r="C3320" t="s">
        <v>47</v>
      </c>
      <c r="D3320" t="s">
        <v>46</v>
      </c>
      <c r="E3320" t="s">
        <v>49</v>
      </c>
      <c r="F3320" t="s">
        <v>50</v>
      </c>
      <c r="G3320" t="s">
        <v>51</v>
      </c>
      <c r="H3320" s="1">
        <v>43895</v>
      </c>
      <c r="I3320" t="str">
        <f t="shared" si="103"/>
        <v>43895</v>
      </c>
      <c r="J3320" t="str">
        <f t="shared" si="104"/>
        <v>43895NairobiGround Nuts</v>
      </c>
      <c r="K3320">
        <v>125</v>
      </c>
      <c r="L3320">
        <v>123</v>
      </c>
      <c r="M3320" t="s">
        <v>5</v>
      </c>
      <c r="N3320" t="s">
        <v>6</v>
      </c>
      <c r="O3320">
        <v>1</v>
      </c>
      <c r="P3320" s="1">
        <v>43896.199675925927</v>
      </c>
    </row>
    <row r="3321" spans="1:16" x14ac:dyDescent="0.25">
      <c r="A3321">
        <v>519247</v>
      </c>
      <c r="B3321" t="s">
        <v>0</v>
      </c>
      <c r="C3321" t="s">
        <v>32</v>
      </c>
      <c r="D3321" t="s">
        <v>1</v>
      </c>
      <c r="E3321" t="s">
        <v>13</v>
      </c>
      <c r="F3321" t="s">
        <v>13</v>
      </c>
      <c r="G3321" t="s">
        <v>40</v>
      </c>
      <c r="H3321" s="1">
        <v>43895</v>
      </c>
      <c r="I3321" t="str">
        <f t="shared" si="103"/>
        <v>43895</v>
      </c>
      <c r="J3321" t="str">
        <f t="shared" si="104"/>
        <v>43895KapchorwaBlack Beans (Dolichos)</v>
      </c>
      <c r="K3321">
        <v>72</v>
      </c>
      <c r="L3321">
        <v>66</v>
      </c>
      <c r="M3321" t="s">
        <v>5</v>
      </c>
      <c r="N3321" t="s">
        <v>6</v>
      </c>
      <c r="O3321">
        <v>1</v>
      </c>
      <c r="P3321" s="1">
        <v>43896.199675925927</v>
      </c>
    </row>
    <row r="3322" spans="1:16" x14ac:dyDescent="0.25">
      <c r="A3322">
        <v>519250</v>
      </c>
      <c r="B3322" t="s">
        <v>0</v>
      </c>
      <c r="C3322" t="s">
        <v>53</v>
      </c>
      <c r="D3322" t="s">
        <v>46</v>
      </c>
      <c r="E3322" t="s">
        <v>9</v>
      </c>
      <c r="F3322" t="s">
        <v>17</v>
      </c>
      <c r="G3322" t="s">
        <v>18</v>
      </c>
      <c r="H3322" s="1">
        <v>43895</v>
      </c>
      <c r="I3322" t="str">
        <f t="shared" si="103"/>
        <v>43895</v>
      </c>
      <c r="J3322" t="str">
        <f t="shared" si="104"/>
        <v>43895MombasaRed Sorghum</v>
      </c>
      <c r="K3322">
        <v>43</v>
      </c>
      <c r="L3322">
        <v>38</v>
      </c>
      <c r="M3322" t="s">
        <v>5</v>
      </c>
      <c r="N3322" t="s">
        <v>6</v>
      </c>
      <c r="O3322">
        <v>1</v>
      </c>
      <c r="P3322" s="1">
        <v>43896.199861111112</v>
      </c>
    </row>
    <row r="3323" spans="1:16" x14ac:dyDescent="0.25">
      <c r="A3323">
        <v>519251</v>
      </c>
      <c r="B3323" t="s">
        <v>0</v>
      </c>
      <c r="C3323" t="s">
        <v>19</v>
      </c>
      <c r="D3323" t="s">
        <v>11</v>
      </c>
      <c r="E3323" t="s">
        <v>13</v>
      </c>
      <c r="F3323" t="s">
        <v>13</v>
      </c>
      <c r="G3323" t="s">
        <v>26</v>
      </c>
      <c r="H3323" s="1">
        <v>43895</v>
      </c>
      <c r="I3323" t="str">
        <f t="shared" si="103"/>
        <v>43895</v>
      </c>
      <c r="J3323" t="str">
        <f t="shared" si="104"/>
        <v>43895KoberoYellow Beans</v>
      </c>
      <c r="K3323">
        <v>103</v>
      </c>
      <c r="L3323">
        <v>98</v>
      </c>
      <c r="M3323" t="s">
        <v>5</v>
      </c>
      <c r="N3323" t="s">
        <v>6</v>
      </c>
      <c r="O3323">
        <v>1</v>
      </c>
      <c r="P3323" s="1">
        <v>43896.199872685182</v>
      </c>
    </row>
    <row r="3324" spans="1:16" x14ac:dyDescent="0.25">
      <c r="A3324">
        <v>519252</v>
      </c>
      <c r="B3324" t="s">
        <v>0</v>
      </c>
      <c r="C3324" t="s">
        <v>53</v>
      </c>
      <c r="D3324" t="s">
        <v>46</v>
      </c>
      <c r="E3324" t="s">
        <v>49</v>
      </c>
      <c r="F3324" t="s">
        <v>50</v>
      </c>
      <c r="G3324" t="s">
        <v>51</v>
      </c>
      <c r="H3324" s="1">
        <v>43895</v>
      </c>
      <c r="I3324" t="str">
        <f t="shared" si="103"/>
        <v>43895</v>
      </c>
      <c r="J3324" t="str">
        <f t="shared" si="104"/>
        <v>43895MombasaGround Nuts</v>
      </c>
      <c r="K3324">
        <v>142</v>
      </c>
      <c r="L3324">
        <v>136</v>
      </c>
      <c r="M3324" t="s">
        <v>5</v>
      </c>
      <c r="N3324" t="s">
        <v>6</v>
      </c>
      <c r="O3324">
        <v>1</v>
      </c>
      <c r="P3324" s="1">
        <v>43896.199872685182</v>
      </c>
    </row>
    <row r="3325" spans="1:16" x14ac:dyDescent="0.25">
      <c r="A3325">
        <v>519253</v>
      </c>
      <c r="B3325" t="s">
        <v>0</v>
      </c>
      <c r="C3325" t="s">
        <v>33</v>
      </c>
      <c r="D3325" t="s">
        <v>1</v>
      </c>
      <c r="E3325" t="s">
        <v>9</v>
      </c>
      <c r="F3325" t="s">
        <v>17</v>
      </c>
      <c r="G3325" t="s">
        <v>18</v>
      </c>
      <c r="H3325" s="1">
        <v>43895</v>
      </c>
      <c r="I3325" t="str">
        <f t="shared" si="103"/>
        <v>43895</v>
      </c>
      <c r="J3325" t="str">
        <f t="shared" si="104"/>
        <v>43895KabaleRed Sorghum</v>
      </c>
      <c r="K3325">
        <v>42</v>
      </c>
      <c r="L3325">
        <v>33</v>
      </c>
      <c r="M3325" t="s">
        <v>5</v>
      </c>
      <c r="N3325" t="s">
        <v>6</v>
      </c>
      <c r="O3325">
        <v>1</v>
      </c>
      <c r="P3325" s="1">
        <v>43896.199884259258</v>
      </c>
    </row>
    <row r="3326" spans="1:16" x14ac:dyDescent="0.25">
      <c r="A3326">
        <v>519254</v>
      </c>
      <c r="B3326" t="s">
        <v>0</v>
      </c>
      <c r="C3326" t="s">
        <v>53</v>
      </c>
      <c r="D3326" t="s">
        <v>46</v>
      </c>
      <c r="E3326" t="s">
        <v>3</v>
      </c>
      <c r="F3326" t="s">
        <v>3</v>
      </c>
      <c r="G3326" t="s">
        <v>15</v>
      </c>
      <c r="H3326" s="1">
        <v>43895</v>
      </c>
      <c r="I3326" t="str">
        <f t="shared" si="103"/>
        <v>43895</v>
      </c>
      <c r="J3326" t="str">
        <f t="shared" si="104"/>
        <v>43895MombasaGreen Peas</v>
      </c>
      <c r="K3326">
        <v>75</v>
      </c>
      <c r="L3326">
        <v>70</v>
      </c>
      <c r="M3326" t="s">
        <v>5</v>
      </c>
      <c r="N3326" t="s">
        <v>6</v>
      </c>
      <c r="O3326">
        <v>1</v>
      </c>
      <c r="P3326" s="1">
        <v>43896.199884259258</v>
      </c>
    </row>
    <row r="3327" spans="1:16" x14ac:dyDescent="0.25">
      <c r="A3327">
        <v>519255</v>
      </c>
      <c r="B3327" t="s">
        <v>0</v>
      </c>
      <c r="C3327" t="s">
        <v>53</v>
      </c>
      <c r="D3327" t="s">
        <v>46</v>
      </c>
      <c r="E3327" t="s">
        <v>13</v>
      </c>
      <c r="F3327" t="s">
        <v>13</v>
      </c>
      <c r="G3327" t="s">
        <v>37</v>
      </c>
      <c r="H3327" s="1">
        <v>43895</v>
      </c>
      <c r="I3327" t="str">
        <f t="shared" si="103"/>
        <v>43895</v>
      </c>
      <c r="J3327" t="str">
        <f t="shared" si="104"/>
        <v>43895MombasaGreen Gram</v>
      </c>
      <c r="K3327">
        <v>80</v>
      </c>
      <c r="L3327">
        <v>77</v>
      </c>
      <c r="M3327" t="s">
        <v>5</v>
      </c>
      <c r="N3327" t="s">
        <v>6</v>
      </c>
      <c r="O3327">
        <v>1</v>
      </c>
      <c r="P3327" s="1">
        <v>43896.199884259258</v>
      </c>
    </row>
    <row r="3328" spans="1:16" x14ac:dyDescent="0.25">
      <c r="A3328">
        <v>519256</v>
      </c>
      <c r="B3328" t="s">
        <v>0</v>
      </c>
      <c r="C3328" t="s">
        <v>33</v>
      </c>
      <c r="D3328" t="s">
        <v>1</v>
      </c>
      <c r="E3328" t="s">
        <v>29</v>
      </c>
      <c r="F3328" t="s">
        <v>30</v>
      </c>
      <c r="G3328" t="s">
        <v>31</v>
      </c>
      <c r="H3328" s="1">
        <v>43895</v>
      </c>
      <c r="I3328" t="str">
        <f t="shared" si="103"/>
        <v>43895</v>
      </c>
      <c r="J3328" t="str">
        <f t="shared" si="104"/>
        <v>43895KabaleDry Maize</v>
      </c>
      <c r="K3328">
        <v>33</v>
      </c>
      <c r="L3328">
        <v>28</v>
      </c>
      <c r="M3328" t="s">
        <v>5</v>
      </c>
      <c r="N3328" t="s">
        <v>6</v>
      </c>
      <c r="O3328">
        <v>1</v>
      </c>
      <c r="P3328" s="1">
        <v>43896.199907407405</v>
      </c>
    </row>
    <row r="3329" spans="1:16" x14ac:dyDescent="0.25">
      <c r="A3329">
        <v>519257</v>
      </c>
      <c r="B3329" t="s">
        <v>0</v>
      </c>
      <c r="C3329" t="s">
        <v>54</v>
      </c>
      <c r="D3329" t="s">
        <v>46</v>
      </c>
      <c r="E3329" t="s">
        <v>3</v>
      </c>
      <c r="F3329" t="s">
        <v>3</v>
      </c>
      <c r="G3329" t="s">
        <v>4</v>
      </c>
      <c r="H3329" s="1">
        <v>43895</v>
      </c>
      <c r="I3329" t="str">
        <f t="shared" si="103"/>
        <v>43895</v>
      </c>
      <c r="J3329" t="str">
        <f t="shared" si="104"/>
        <v>43895NakuruCowpeas</v>
      </c>
      <c r="K3329">
        <v>86</v>
      </c>
      <c r="L3329">
        <v>83</v>
      </c>
      <c r="M3329" t="s">
        <v>5</v>
      </c>
      <c r="N3329" t="s">
        <v>6</v>
      </c>
      <c r="O3329">
        <v>1</v>
      </c>
      <c r="P3329" s="1">
        <v>43896.199930555558</v>
      </c>
    </row>
    <row r="3330" spans="1:16" x14ac:dyDescent="0.25">
      <c r="A3330">
        <v>519260</v>
      </c>
      <c r="B3330" t="s">
        <v>0</v>
      </c>
      <c r="C3330" t="s">
        <v>35</v>
      </c>
      <c r="D3330" t="s">
        <v>11</v>
      </c>
      <c r="E3330" t="s">
        <v>13</v>
      </c>
      <c r="F3330" t="s">
        <v>13</v>
      </c>
      <c r="G3330" t="s">
        <v>26</v>
      </c>
      <c r="H3330" s="1">
        <v>43895</v>
      </c>
      <c r="I3330" t="str">
        <f t="shared" ref="I3330:I3393" si="105">LEFT(H3330,10)</f>
        <v>43895</v>
      </c>
      <c r="J3330" t="str">
        <f t="shared" si="104"/>
        <v>43895NgoziYellow Beans</v>
      </c>
      <c r="K3330">
        <v>114</v>
      </c>
      <c r="L3330">
        <v>109</v>
      </c>
      <c r="M3330" t="s">
        <v>5</v>
      </c>
      <c r="N3330" t="s">
        <v>6</v>
      </c>
      <c r="O3330">
        <v>1</v>
      </c>
      <c r="P3330" s="1">
        <v>43896.199976851851</v>
      </c>
    </row>
    <row r="3331" spans="1:16" x14ac:dyDescent="0.25">
      <c r="A3331">
        <v>519262</v>
      </c>
      <c r="B3331" t="s">
        <v>0</v>
      </c>
      <c r="C3331" t="s">
        <v>32</v>
      </c>
      <c r="D3331" t="s">
        <v>1</v>
      </c>
      <c r="E3331" t="s">
        <v>13</v>
      </c>
      <c r="F3331" t="s">
        <v>13</v>
      </c>
      <c r="G3331" t="s">
        <v>14</v>
      </c>
      <c r="H3331" s="1">
        <v>43895</v>
      </c>
      <c r="I3331" t="str">
        <f t="shared" si="105"/>
        <v>43895</v>
      </c>
      <c r="J3331" t="str">
        <f t="shared" si="104"/>
        <v>43895KapchorwaMixed Beans</v>
      </c>
      <c r="K3331">
        <v>78</v>
      </c>
      <c r="L3331">
        <v>69</v>
      </c>
      <c r="M3331" t="s">
        <v>5</v>
      </c>
      <c r="N3331" t="s">
        <v>6</v>
      </c>
      <c r="O3331">
        <v>1</v>
      </c>
      <c r="P3331" s="1">
        <v>43896.200011574074</v>
      </c>
    </row>
    <row r="3332" spans="1:16" x14ac:dyDescent="0.25">
      <c r="A3332">
        <v>519264</v>
      </c>
      <c r="B3332" t="s">
        <v>0</v>
      </c>
      <c r="C3332" t="s">
        <v>34</v>
      </c>
      <c r="D3332" t="s">
        <v>1</v>
      </c>
      <c r="E3332" t="s">
        <v>22</v>
      </c>
      <c r="F3332" t="s">
        <v>23</v>
      </c>
      <c r="G3332" t="s">
        <v>23</v>
      </c>
      <c r="H3332" s="1">
        <v>43895</v>
      </c>
      <c r="I3332" t="str">
        <f t="shared" si="105"/>
        <v>43895</v>
      </c>
      <c r="J3332" t="str">
        <f t="shared" si="104"/>
        <v>43895LiraRice</v>
      </c>
      <c r="K3332">
        <v>97</v>
      </c>
      <c r="L3332">
        <v>83</v>
      </c>
      <c r="M3332" t="s">
        <v>5</v>
      </c>
      <c r="N3332" t="s">
        <v>6</v>
      </c>
      <c r="O3332">
        <v>1</v>
      </c>
      <c r="P3332" s="1">
        <v>43896.200023148151</v>
      </c>
    </row>
    <row r="3333" spans="1:16" x14ac:dyDescent="0.25">
      <c r="A3333">
        <v>519266</v>
      </c>
      <c r="B3333" t="s">
        <v>0</v>
      </c>
      <c r="C3333" t="s">
        <v>25</v>
      </c>
      <c r="D3333" t="s">
        <v>1</v>
      </c>
      <c r="E3333" t="s">
        <v>22</v>
      </c>
      <c r="F3333" t="s">
        <v>23</v>
      </c>
      <c r="G3333" t="s">
        <v>24</v>
      </c>
      <c r="H3333" s="1">
        <v>43895</v>
      </c>
      <c r="I3333" t="str">
        <f t="shared" si="105"/>
        <v>43895</v>
      </c>
      <c r="J3333" t="str">
        <f t="shared" si="104"/>
        <v>43895MasindiImported Rice</v>
      </c>
      <c r="K3333">
        <v>111</v>
      </c>
      <c r="L3333">
        <v>100</v>
      </c>
      <c r="M3333" t="s">
        <v>5</v>
      </c>
      <c r="N3333" t="s">
        <v>6</v>
      </c>
      <c r="O3333">
        <v>1</v>
      </c>
      <c r="P3333" s="1">
        <v>43896.20003472222</v>
      </c>
    </row>
    <row r="3334" spans="1:16" x14ac:dyDescent="0.25">
      <c r="A3334">
        <v>519268</v>
      </c>
      <c r="B3334" t="s">
        <v>0</v>
      </c>
      <c r="C3334" t="s">
        <v>52</v>
      </c>
      <c r="D3334" t="s">
        <v>46</v>
      </c>
      <c r="E3334" t="s">
        <v>13</v>
      </c>
      <c r="F3334" t="s">
        <v>13</v>
      </c>
      <c r="G3334" t="s">
        <v>37</v>
      </c>
      <c r="H3334" s="1">
        <v>43895</v>
      </c>
      <c r="I3334" t="str">
        <f t="shared" si="105"/>
        <v>43895</v>
      </c>
      <c r="J3334" t="str">
        <f t="shared" si="104"/>
        <v>43895EldoretGreen Gram</v>
      </c>
      <c r="K3334">
        <v>145</v>
      </c>
      <c r="L3334">
        <v>140</v>
      </c>
      <c r="M3334" t="s">
        <v>5</v>
      </c>
      <c r="N3334" t="s">
        <v>6</v>
      </c>
      <c r="O3334">
        <v>1</v>
      </c>
      <c r="P3334" s="1">
        <v>43896.200046296297</v>
      </c>
    </row>
    <row r="3335" spans="1:16" x14ac:dyDescent="0.25">
      <c r="A3335">
        <v>519270</v>
      </c>
      <c r="B3335" t="s">
        <v>0</v>
      </c>
      <c r="C3335" t="s">
        <v>27</v>
      </c>
      <c r="D3335" t="s">
        <v>11</v>
      </c>
      <c r="E3335" t="s">
        <v>22</v>
      </c>
      <c r="F3335" t="s">
        <v>23</v>
      </c>
      <c r="G3335" t="s">
        <v>24</v>
      </c>
      <c r="H3335" s="1">
        <v>43895</v>
      </c>
      <c r="I3335" t="str">
        <f t="shared" si="105"/>
        <v>43895</v>
      </c>
      <c r="J3335" t="str">
        <f t="shared" si="104"/>
        <v>43895BujumburaImported Rice</v>
      </c>
      <c r="K3335">
        <v>152</v>
      </c>
      <c r="L3335">
        <v>147</v>
      </c>
      <c r="M3335" t="s">
        <v>5</v>
      </c>
      <c r="N3335" t="s">
        <v>6</v>
      </c>
      <c r="O3335">
        <v>1</v>
      </c>
      <c r="P3335" s="1">
        <v>43896.200092592589</v>
      </c>
    </row>
    <row r="3336" spans="1:16" x14ac:dyDescent="0.25">
      <c r="A3336">
        <v>519272</v>
      </c>
      <c r="B3336" t="s">
        <v>0</v>
      </c>
      <c r="C3336" t="s">
        <v>32</v>
      </c>
      <c r="D3336" t="s">
        <v>1</v>
      </c>
      <c r="E3336" t="s">
        <v>9</v>
      </c>
      <c r="F3336" t="s">
        <v>20</v>
      </c>
      <c r="G3336" t="s">
        <v>21</v>
      </c>
      <c r="H3336" s="1">
        <v>43895</v>
      </c>
      <c r="I3336" t="str">
        <f t="shared" si="105"/>
        <v>43895</v>
      </c>
      <c r="J3336" t="str">
        <f t="shared" si="104"/>
        <v>43895KapchorwaMillet Grain</v>
      </c>
      <c r="K3336">
        <v>50</v>
      </c>
      <c r="L3336">
        <v>36</v>
      </c>
      <c r="M3336" t="s">
        <v>5</v>
      </c>
      <c r="N3336" t="s">
        <v>6</v>
      </c>
      <c r="O3336">
        <v>1</v>
      </c>
      <c r="P3336" s="1">
        <v>43896.200127314813</v>
      </c>
    </row>
    <row r="3337" spans="1:16" x14ac:dyDescent="0.25">
      <c r="A3337">
        <v>519273</v>
      </c>
      <c r="B3337" t="s">
        <v>0</v>
      </c>
      <c r="C3337" t="s">
        <v>34</v>
      </c>
      <c r="D3337" t="s">
        <v>1</v>
      </c>
      <c r="E3337" t="s">
        <v>9</v>
      </c>
      <c r="F3337" t="s">
        <v>20</v>
      </c>
      <c r="G3337" t="s">
        <v>21</v>
      </c>
      <c r="H3337" s="1">
        <v>43895</v>
      </c>
      <c r="I3337" t="str">
        <f t="shared" si="105"/>
        <v>43895</v>
      </c>
      <c r="J3337" t="str">
        <f t="shared" si="104"/>
        <v>43895LiraMillet Grain</v>
      </c>
      <c r="K3337">
        <v>42</v>
      </c>
      <c r="L3337">
        <v>29</v>
      </c>
      <c r="M3337" t="s">
        <v>5</v>
      </c>
      <c r="N3337" t="s">
        <v>6</v>
      </c>
      <c r="O3337">
        <v>1</v>
      </c>
      <c r="P3337" s="1">
        <v>43896.200138888889</v>
      </c>
    </row>
    <row r="3338" spans="1:16" x14ac:dyDescent="0.25">
      <c r="A3338">
        <v>519274</v>
      </c>
      <c r="B3338" t="s">
        <v>0</v>
      </c>
      <c r="C3338" t="s">
        <v>12</v>
      </c>
      <c r="D3338" t="s">
        <v>11</v>
      </c>
      <c r="E3338" t="s">
        <v>22</v>
      </c>
      <c r="F3338" t="s">
        <v>23</v>
      </c>
      <c r="G3338" t="s">
        <v>24</v>
      </c>
      <c r="H3338" s="1">
        <v>43895</v>
      </c>
      <c r="I3338" t="str">
        <f t="shared" si="105"/>
        <v>43895</v>
      </c>
      <c r="J3338" t="str">
        <f t="shared" si="104"/>
        <v>43895GitegaImported Rice</v>
      </c>
      <c r="K3338">
        <v>136</v>
      </c>
      <c r="L3338">
        <v>130</v>
      </c>
      <c r="M3338" t="s">
        <v>5</v>
      </c>
      <c r="N3338" t="s">
        <v>6</v>
      </c>
      <c r="O3338">
        <v>1</v>
      </c>
      <c r="P3338" s="1">
        <v>43896.200150462966</v>
      </c>
    </row>
    <row r="3339" spans="1:16" x14ac:dyDescent="0.25">
      <c r="A3339">
        <v>519275</v>
      </c>
      <c r="B3339" t="s">
        <v>0</v>
      </c>
      <c r="C3339" t="s">
        <v>19</v>
      </c>
      <c r="D3339" t="s">
        <v>11</v>
      </c>
      <c r="E3339" t="s">
        <v>3</v>
      </c>
      <c r="F3339" t="s">
        <v>3</v>
      </c>
      <c r="G3339" t="s">
        <v>39</v>
      </c>
      <c r="H3339" s="1">
        <v>43895</v>
      </c>
      <c r="I3339" t="str">
        <f t="shared" si="105"/>
        <v>43895</v>
      </c>
      <c r="J3339" t="str">
        <f t="shared" si="104"/>
        <v>43895KoberoDry Peas</v>
      </c>
      <c r="K3339">
        <v>163</v>
      </c>
      <c r="L3339">
        <v>152</v>
      </c>
      <c r="M3339" t="s">
        <v>5</v>
      </c>
      <c r="N3339" t="s">
        <v>6</v>
      </c>
      <c r="O3339">
        <v>1</v>
      </c>
      <c r="P3339" s="1">
        <v>43896.200173611112</v>
      </c>
    </row>
    <row r="3340" spans="1:16" x14ac:dyDescent="0.25">
      <c r="A3340">
        <v>519278</v>
      </c>
      <c r="B3340" t="s">
        <v>0</v>
      </c>
      <c r="C3340" t="s">
        <v>54</v>
      </c>
      <c r="D3340" t="s">
        <v>46</v>
      </c>
      <c r="E3340" t="s">
        <v>9</v>
      </c>
      <c r="F3340" t="s">
        <v>20</v>
      </c>
      <c r="G3340" t="s">
        <v>21</v>
      </c>
      <c r="H3340" s="1">
        <v>43895</v>
      </c>
      <c r="I3340" t="str">
        <f t="shared" si="105"/>
        <v>43895</v>
      </c>
      <c r="J3340" t="str">
        <f t="shared" si="104"/>
        <v>43895NakuruMillet Grain</v>
      </c>
      <c r="K3340">
        <v>65</v>
      </c>
      <c r="L3340">
        <v>60</v>
      </c>
      <c r="M3340" t="s">
        <v>5</v>
      </c>
      <c r="N3340" t="s">
        <v>6</v>
      </c>
      <c r="O3340">
        <v>1</v>
      </c>
      <c r="P3340" s="1">
        <v>43896.200254629628</v>
      </c>
    </row>
    <row r="3341" spans="1:16" x14ac:dyDescent="0.25">
      <c r="A3341">
        <v>519279</v>
      </c>
      <c r="B3341" t="s">
        <v>0</v>
      </c>
      <c r="C3341" t="s">
        <v>19</v>
      </c>
      <c r="D3341" t="s">
        <v>11</v>
      </c>
      <c r="E3341" t="s">
        <v>29</v>
      </c>
      <c r="F3341" t="s">
        <v>30</v>
      </c>
      <c r="G3341" t="s">
        <v>31</v>
      </c>
      <c r="H3341" s="1">
        <v>43895</v>
      </c>
      <c r="I3341" t="str">
        <f t="shared" si="105"/>
        <v>43895</v>
      </c>
      <c r="J3341" t="str">
        <f t="shared" ref="J3341:J3404" si="106">I3341&amp;C3341&amp;G3341</f>
        <v>43895KoberoDry Maize</v>
      </c>
      <c r="K3341">
        <v>43</v>
      </c>
      <c r="L3341">
        <v>38</v>
      </c>
      <c r="M3341" t="s">
        <v>5</v>
      </c>
      <c r="N3341" t="s">
        <v>6</v>
      </c>
      <c r="O3341">
        <v>1</v>
      </c>
      <c r="P3341" s="1">
        <v>43896.200266203705</v>
      </c>
    </row>
    <row r="3342" spans="1:16" x14ac:dyDescent="0.25">
      <c r="A3342">
        <v>519280</v>
      </c>
      <c r="B3342" t="s">
        <v>0</v>
      </c>
      <c r="C3342" t="s">
        <v>25</v>
      </c>
      <c r="D3342" t="s">
        <v>1</v>
      </c>
      <c r="E3342" t="s">
        <v>13</v>
      </c>
      <c r="F3342" t="s">
        <v>13</v>
      </c>
      <c r="G3342" t="s">
        <v>37</v>
      </c>
      <c r="H3342" s="1">
        <v>43895</v>
      </c>
      <c r="I3342" t="str">
        <f t="shared" si="105"/>
        <v>43895</v>
      </c>
      <c r="J3342" t="str">
        <f t="shared" si="106"/>
        <v>43895MasindiGreen Gram</v>
      </c>
      <c r="K3342">
        <v>83</v>
      </c>
      <c r="L3342">
        <v>78</v>
      </c>
      <c r="M3342" t="s">
        <v>5</v>
      </c>
      <c r="N3342" t="s">
        <v>6</v>
      </c>
      <c r="O3342">
        <v>1</v>
      </c>
      <c r="P3342" s="1">
        <v>43896.200289351851</v>
      </c>
    </row>
    <row r="3343" spans="1:16" x14ac:dyDescent="0.25">
      <c r="A3343">
        <v>519281</v>
      </c>
      <c r="B3343" t="s">
        <v>0</v>
      </c>
      <c r="C3343" t="s">
        <v>12</v>
      </c>
      <c r="D3343" t="s">
        <v>11</v>
      </c>
      <c r="E3343" t="s">
        <v>3</v>
      </c>
      <c r="F3343" t="s">
        <v>3</v>
      </c>
      <c r="G3343" t="s">
        <v>15</v>
      </c>
      <c r="H3343" s="1">
        <v>43895</v>
      </c>
      <c r="I3343" t="str">
        <f t="shared" si="105"/>
        <v>43895</v>
      </c>
      <c r="J3343" t="str">
        <f t="shared" si="106"/>
        <v>43895GitegaGreen Peas</v>
      </c>
      <c r="K3343">
        <v>136</v>
      </c>
      <c r="L3343">
        <v>120</v>
      </c>
      <c r="M3343" t="s">
        <v>5</v>
      </c>
      <c r="N3343" t="s">
        <v>6</v>
      </c>
      <c r="O3343">
        <v>1</v>
      </c>
      <c r="P3343" s="1">
        <v>43896.200335648151</v>
      </c>
    </row>
    <row r="3344" spans="1:16" x14ac:dyDescent="0.25">
      <c r="A3344">
        <v>519285</v>
      </c>
      <c r="B3344" t="s">
        <v>0</v>
      </c>
      <c r="C3344" t="s">
        <v>54</v>
      </c>
      <c r="D3344" t="s">
        <v>46</v>
      </c>
      <c r="E3344" t="s">
        <v>9</v>
      </c>
      <c r="F3344" t="s">
        <v>17</v>
      </c>
      <c r="G3344" t="s">
        <v>18</v>
      </c>
      <c r="H3344" s="1">
        <v>43895</v>
      </c>
      <c r="I3344" t="str">
        <f t="shared" si="105"/>
        <v>43895</v>
      </c>
      <c r="J3344" t="str">
        <f t="shared" si="106"/>
        <v>43895NakuruRed Sorghum</v>
      </c>
      <c r="K3344">
        <v>38</v>
      </c>
      <c r="L3344">
        <v>30</v>
      </c>
      <c r="M3344" t="s">
        <v>5</v>
      </c>
      <c r="N3344" t="s">
        <v>6</v>
      </c>
      <c r="O3344">
        <v>1</v>
      </c>
      <c r="P3344" s="1">
        <v>43896.200428240743</v>
      </c>
    </row>
    <row r="3345" spans="1:16" x14ac:dyDescent="0.25">
      <c r="A3345">
        <v>519286</v>
      </c>
      <c r="B3345" t="s">
        <v>0</v>
      </c>
      <c r="C3345" t="s">
        <v>27</v>
      </c>
      <c r="D3345" t="s">
        <v>11</v>
      </c>
      <c r="E3345" t="s">
        <v>13</v>
      </c>
      <c r="F3345" t="s">
        <v>13</v>
      </c>
      <c r="G3345" t="s">
        <v>28</v>
      </c>
      <c r="H3345" s="1">
        <v>43895</v>
      </c>
      <c r="I3345" t="str">
        <f t="shared" si="105"/>
        <v>43895</v>
      </c>
      <c r="J3345" t="str">
        <f t="shared" si="106"/>
        <v>43895BujumburaRed Beans</v>
      </c>
      <c r="K3345">
        <v>76</v>
      </c>
      <c r="L3345">
        <v>71</v>
      </c>
      <c r="M3345" t="s">
        <v>5</v>
      </c>
      <c r="N3345" t="s">
        <v>6</v>
      </c>
      <c r="O3345">
        <v>1</v>
      </c>
      <c r="P3345" s="1">
        <v>43896.200428240743</v>
      </c>
    </row>
    <row r="3346" spans="1:16" x14ac:dyDescent="0.25">
      <c r="A3346">
        <v>521551</v>
      </c>
      <c r="B3346" t="s">
        <v>0</v>
      </c>
      <c r="C3346" t="s">
        <v>2</v>
      </c>
      <c r="D3346" t="s">
        <v>1</v>
      </c>
      <c r="E3346" t="s">
        <v>13</v>
      </c>
      <c r="F3346" t="s">
        <v>13</v>
      </c>
      <c r="G3346" t="s">
        <v>28</v>
      </c>
      <c r="H3346" s="1">
        <v>43895</v>
      </c>
      <c r="I3346" t="str">
        <f t="shared" si="105"/>
        <v>43895</v>
      </c>
      <c r="J3346" t="str">
        <f t="shared" si="106"/>
        <v>43895KampalaRed Beans</v>
      </c>
      <c r="K3346">
        <v>105</v>
      </c>
      <c r="L3346">
        <v>100</v>
      </c>
      <c r="M3346" t="s">
        <v>5</v>
      </c>
      <c r="N3346" t="s">
        <v>6</v>
      </c>
      <c r="O3346">
        <v>1</v>
      </c>
      <c r="P3346" s="1">
        <v>43901.223854166667</v>
      </c>
    </row>
    <row r="3347" spans="1:16" x14ac:dyDescent="0.25">
      <c r="A3347">
        <v>521567</v>
      </c>
      <c r="B3347" t="s">
        <v>0</v>
      </c>
      <c r="C3347" t="s">
        <v>27</v>
      </c>
      <c r="D3347" t="s">
        <v>11</v>
      </c>
      <c r="E3347" t="s">
        <v>3</v>
      </c>
      <c r="F3347" t="s">
        <v>3</v>
      </c>
      <c r="G3347" t="s">
        <v>39</v>
      </c>
      <c r="H3347" s="1">
        <v>43895</v>
      </c>
      <c r="I3347" t="str">
        <f t="shared" si="105"/>
        <v>43895</v>
      </c>
      <c r="J3347" t="str">
        <f t="shared" si="106"/>
        <v>43895BujumburaDry Peas</v>
      </c>
      <c r="K3347">
        <v>163</v>
      </c>
      <c r="L3347">
        <v>158</v>
      </c>
      <c r="M3347" t="s">
        <v>5</v>
      </c>
      <c r="N3347" t="s">
        <v>6</v>
      </c>
      <c r="O3347">
        <v>1</v>
      </c>
      <c r="P3347" s="1">
        <v>43901.224120370367</v>
      </c>
    </row>
    <row r="3348" spans="1:16" x14ac:dyDescent="0.25">
      <c r="A3348">
        <v>521583</v>
      </c>
      <c r="B3348" t="s">
        <v>0</v>
      </c>
      <c r="C3348" t="s">
        <v>25</v>
      </c>
      <c r="D3348" t="s">
        <v>1</v>
      </c>
      <c r="E3348" t="s">
        <v>29</v>
      </c>
      <c r="F3348" t="s">
        <v>30</v>
      </c>
      <c r="G3348" t="s">
        <v>31</v>
      </c>
      <c r="H3348" s="1">
        <v>43895</v>
      </c>
      <c r="I3348" t="str">
        <f t="shared" si="105"/>
        <v>43895</v>
      </c>
      <c r="J3348" t="str">
        <f t="shared" si="106"/>
        <v>43895MasindiDry Maize</v>
      </c>
      <c r="K3348">
        <v>28</v>
      </c>
      <c r="L3348">
        <v>24</v>
      </c>
      <c r="M3348" t="s">
        <v>5</v>
      </c>
      <c r="N3348" t="s">
        <v>6</v>
      </c>
      <c r="O3348">
        <v>1</v>
      </c>
      <c r="P3348" s="1">
        <v>43901.224548611113</v>
      </c>
    </row>
    <row r="3349" spans="1:16" x14ac:dyDescent="0.25">
      <c r="A3349">
        <v>521591</v>
      </c>
      <c r="B3349" t="s">
        <v>0</v>
      </c>
      <c r="C3349" t="s">
        <v>47</v>
      </c>
      <c r="D3349" t="s">
        <v>46</v>
      </c>
      <c r="E3349" t="s">
        <v>29</v>
      </c>
      <c r="F3349" t="s">
        <v>30</v>
      </c>
      <c r="G3349" t="s">
        <v>31</v>
      </c>
      <c r="H3349" s="1">
        <v>43895</v>
      </c>
      <c r="I3349" t="str">
        <f t="shared" si="105"/>
        <v>43895</v>
      </c>
      <c r="J3349" t="str">
        <f t="shared" si="106"/>
        <v>43895NairobiDry Maize</v>
      </c>
      <c r="K3349">
        <v>38</v>
      </c>
      <c r="L3349">
        <v>31</v>
      </c>
      <c r="M3349" t="s">
        <v>5</v>
      </c>
      <c r="N3349" t="s">
        <v>6</v>
      </c>
      <c r="O3349">
        <v>1</v>
      </c>
      <c r="P3349" s="1">
        <v>43901.224826388891</v>
      </c>
    </row>
    <row r="3350" spans="1:16" x14ac:dyDescent="0.25">
      <c r="A3350">
        <v>521600</v>
      </c>
      <c r="B3350" t="s">
        <v>0</v>
      </c>
      <c r="C3350" t="s">
        <v>47</v>
      </c>
      <c r="D3350" t="s">
        <v>46</v>
      </c>
      <c r="E3350" t="s">
        <v>9</v>
      </c>
      <c r="F3350" t="s">
        <v>20</v>
      </c>
      <c r="G3350" t="s">
        <v>21</v>
      </c>
      <c r="H3350" s="1">
        <v>43895</v>
      </c>
      <c r="I3350" t="str">
        <f t="shared" si="105"/>
        <v>43895</v>
      </c>
      <c r="J3350" t="str">
        <f t="shared" si="106"/>
        <v>43895NairobiMillet Grain</v>
      </c>
      <c r="K3350">
        <v>99</v>
      </c>
      <c r="L3350">
        <v>95</v>
      </c>
      <c r="M3350" t="s">
        <v>5</v>
      </c>
      <c r="N3350" t="s">
        <v>6</v>
      </c>
      <c r="O3350">
        <v>1</v>
      </c>
      <c r="P3350" s="1">
        <v>43901.225069444445</v>
      </c>
    </row>
    <row r="3351" spans="1:16" x14ac:dyDescent="0.25">
      <c r="A3351">
        <v>521609</v>
      </c>
      <c r="B3351" t="s">
        <v>0</v>
      </c>
      <c r="C3351" t="s">
        <v>25</v>
      </c>
      <c r="D3351" t="s">
        <v>1</v>
      </c>
      <c r="E3351" t="s">
        <v>3</v>
      </c>
      <c r="F3351" t="s">
        <v>3</v>
      </c>
      <c r="G3351" t="s">
        <v>15</v>
      </c>
      <c r="H3351" s="1">
        <v>43895</v>
      </c>
      <c r="I3351" t="str">
        <f t="shared" si="105"/>
        <v>43895</v>
      </c>
      <c r="J3351" t="str">
        <f t="shared" si="106"/>
        <v>43895MasindiGreen Peas</v>
      </c>
      <c r="K3351">
        <v>138</v>
      </c>
      <c r="L3351">
        <v>111</v>
      </c>
      <c r="M3351" t="s">
        <v>5</v>
      </c>
      <c r="N3351" t="s">
        <v>6</v>
      </c>
      <c r="O3351">
        <v>1</v>
      </c>
      <c r="P3351" s="1">
        <v>43901.225266203706</v>
      </c>
    </row>
    <row r="3352" spans="1:16" x14ac:dyDescent="0.25">
      <c r="A3352">
        <v>521624</v>
      </c>
      <c r="B3352" t="s">
        <v>0</v>
      </c>
      <c r="C3352" t="s">
        <v>25</v>
      </c>
      <c r="D3352" t="s">
        <v>1</v>
      </c>
      <c r="E3352" t="s">
        <v>3</v>
      </c>
      <c r="F3352" t="s">
        <v>3</v>
      </c>
      <c r="G3352" t="s">
        <v>4</v>
      </c>
      <c r="H3352" s="1">
        <v>43895</v>
      </c>
      <c r="I3352" t="str">
        <f t="shared" si="105"/>
        <v>43895</v>
      </c>
      <c r="J3352" t="str">
        <f t="shared" si="106"/>
        <v>43895MasindiCowpeas</v>
      </c>
      <c r="K3352">
        <v>111</v>
      </c>
      <c r="L3352">
        <v>83</v>
      </c>
      <c r="M3352" t="s">
        <v>5</v>
      </c>
      <c r="N3352" t="s">
        <v>6</v>
      </c>
      <c r="O3352">
        <v>1</v>
      </c>
      <c r="P3352" s="1">
        <v>43901.225462962961</v>
      </c>
    </row>
    <row r="3353" spans="1:16" x14ac:dyDescent="0.25">
      <c r="A3353">
        <v>521627</v>
      </c>
      <c r="B3353" t="s">
        <v>0</v>
      </c>
      <c r="C3353" t="s">
        <v>52</v>
      </c>
      <c r="D3353" t="s">
        <v>46</v>
      </c>
      <c r="E3353" t="s">
        <v>9</v>
      </c>
      <c r="F3353" t="s">
        <v>10</v>
      </c>
      <c r="G3353" t="s">
        <v>10</v>
      </c>
      <c r="H3353" s="1">
        <v>43895</v>
      </c>
      <c r="I3353" t="str">
        <f t="shared" si="105"/>
        <v>43895</v>
      </c>
      <c r="J3353" t="str">
        <f t="shared" si="106"/>
        <v>43895EldoretWheat</v>
      </c>
      <c r="K3353">
        <v>36</v>
      </c>
      <c r="L3353">
        <v>33</v>
      </c>
      <c r="M3353" t="s">
        <v>5</v>
      </c>
      <c r="N3353" t="s">
        <v>6</v>
      </c>
      <c r="O3353">
        <v>1</v>
      </c>
      <c r="P3353" s="1">
        <v>43901.225578703707</v>
      </c>
    </row>
    <row r="3354" spans="1:16" x14ac:dyDescent="0.25">
      <c r="A3354">
        <v>521632</v>
      </c>
      <c r="B3354" t="s">
        <v>0</v>
      </c>
      <c r="C3354" t="s">
        <v>2</v>
      </c>
      <c r="D3354" t="s">
        <v>1</v>
      </c>
      <c r="E3354" t="s">
        <v>13</v>
      </c>
      <c r="F3354" t="s">
        <v>13</v>
      </c>
      <c r="G3354" t="s">
        <v>37</v>
      </c>
      <c r="H3354" s="1">
        <v>43895</v>
      </c>
      <c r="I3354" t="str">
        <f t="shared" si="105"/>
        <v>43895</v>
      </c>
      <c r="J3354" t="str">
        <f t="shared" si="106"/>
        <v>43895KampalaGreen Gram</v>
      </c>
      <c r="K3354">
        <v>97</v>
      </c>
      <c r="L3354">
        <v>83</v>
      </c>
      <c r="M3354" t="s">
        <v>5</v>
      </c>
      <c r="N3354" t="s">
        <v>6</v>
      </c>
      <c r="O3354">
        <v>1</v>
      </c>
      <c r="P3354" s="1">
        <v>43901.225682870368</v>
      </c>
    </row>
    <row r="3355" spans="1:16" x14ac:dyDescent="0.25">
      <c r="A3355">
        <v>521656</v>
      </c>
      <c r="B3355" t="s">
        <v>0</v>
      </c>
      <c r="C3355" t="s">
        <v>35</v>
      </c>
      <c r="D3355" t="s">
        <v>11</v>
      </c>
      <c r="E3355" t="s">
        <v>13</v>
      </c>
      <c r="F3355" t="s">
        <v>13</v>
      </c>
      <c r="G3355" t="s">
        <v>14</v>
      </c>
      <c r="H3355" s="1">
        <v>43895</v>
      </c>
      <c r="I3355" t="str">
        <f t="shared" si="105"/>
        <v>43895</v>
      </c>
      <c r="J3355" t="str">
        <f t="shared" si="106"/>
        <v>43895NgoziMixed Beans</v>
      </c>
      <c r="K3355">
        <v>63</v>
      </c>
      <c r="L3355">
        <v>54</v>
      </c>
      <c r="M3355" t="s">
        <v>5</v>
      </c>
      <c r="N3355" t="s">
        <v>6</v>
      </c>
      <c r="O3355">
        <v>1</v>
      </c>
      <c r="P3355" s="1">
        <v>43901.226400462961</v>
      </c>
    </row>
    <row r="3356" spans="1:16" x14ac:dyDescent="0.25">
      <c r="A3356">
        <v>521657</v>
      </c>
      <c r="B3356" t="s">
        <v>0</v>
      </c>
      <c r="C3356" t="s">
        <v>35</v>
      </c>
      <c r="D3356" t="s">
        <v>11</v>
      </c>
      <c r="E3356" t="s">
        <v>9</v>
      </c>
      <c r="F3356" t="s">
        <v>20</v>
      </c>
      <c r="G3356" t="s">
        <v>21</v>
      </c>
      <c r="H3356" s="1">
        <v>43895</v>
      </c>
      <c r="I3356" t="str">
        <f t="shared" si="105"/>
        <v>43895</v>
      </c>
      <c r="J3356" t="str">
        <f t="shared" si="106"/>
        <v>43895NgoziMillet Grain</v>
      </c>
      <c r="K3356">
        <v>79</v>
      </c>
      <c r="L3356">
        <v>76</v>
      </c>
      <c r="M3356" t="s">
        <v>5</v>
      </c>
      <c r="N3356" t="s">
        <v>6</v>
      </c>
      <c r="O3356">
        <v>1</v>
      </c>
      <c r="P3356" s="1">
        <v>43901.226412037038</v>
      </c>
    </row>
    <row r="3357" spans="1:16" x14ac:dyDescent="0.25">
      <c r="A3357">
        <v>521686</v>
      </c>
      <c r="B3357" t="s">
        <v>0</v>
      </c>
      <c r="C3357" t="s">
        <v>47</v>
      </c>
      <c r="D3357" t="s">
        <v>46</v>
      </c>
      <c r="E3357" t="s">
        <v>9</v>
      </c>
      <c r="F3357" t="s">
        <v>17</v>
      </c>
      <c r="G3357" t="s">
        <v>18</v>
      </c>
      <c r="H3357" s="1">
        <v>43895</v>
      </c>
      <c r="I3357" t="str">
        <f t="shared" si="105"/>
        <v>43895</v>
      </c>
      <c r="J3357" t="str">
        <f t="shared" si="106"/>
        <v>43895NairobiRed Sorghum</v>
      </c>
      <c r="K3357">
        <v>60</v>
      </c>
      <c r="L3357">
        <v>58</v>
      </c>
      <c r="M3357" t="s">
        <v>5</v>
      </c>
      <c r="N3357" t="s">
        <v>6</v>
      </c>
      <c r="O3357">
        <v>1</v>
      </c>
      <c r="P3357" s="1">
        <v>43901.226921296293</v>
      </c>
    </row>
    <row r="3358" spans="1:16" x14ac:dyDescent="0.25">
      <c r="A3358">
        <v>521692</v>
      </c>
      <c r="B3358" t="s">
        <v>0</v>
      </c>
      <c r="C3358" t="s">
        <v>38</v>
      </c>
      <c r="D3358" t="s">
        <v>1</v>
      </c>
      <c r="E3358" t="s">
        <v>22</v>
      </c>
      <c r="F3358" t="s">
        <v>23</v>
      </c>
      <c r="G3358" t="s">
        <v>23</v>
      </c>
      <c r="H3358" s="1">
        <v>43895</v>
      </c>
      <c r="I3358" t="str">
        <f t="shared" si="105"/>
        <v>43895</v>
      </c>
      <c r="J3358" t="str">
        <f t="shared" si="106"/>
        <v>43895GuluRice</v>
      </c>
      <c r="K3358">
        <v>97</v>
      </c>
      <c r="L3358">
        <v>83</v>
      </c>
      <c r="M3358" t="s">
        <v>5</v>
      </c>
      <c r="N3358" t="s">
        <v>6</v>
      </c>
      <c r="O3358">
        <v>1</v>
      </c>
      <c r="P3358" s="1">
        <v>43901.226967592593</v>
      </c>
    </row>
    <row r="3359" spans="1:16" x14ac:dyDescent="0.25">
      <c r="A3359">
        <v>518458</v>
      </c>
      <c r="B3359" t="s">
        <v>0</v>
      </c>
      <c r="C3359" t="s">
        <v>27</v>
      </c>
      <c r="D3359" t="s">
        <v>11</v>
      </c>
      <c r="E3359" t="s">
        <v>29</v>
      </c>
      <c r="F3359" t="s">
        <v>30</v>
      </c>
      <c r="G3359" t="s">
        <v>31</v>
      </c>
      <c r="H3359" s="1">
        <v>43894</v>
      </c>
      <c r="I3359" t="str">
        <f t="shared" si="105"/>
        <v>43894</v>
      </c>
      <c r="J3359" t="str">
        <f t="shared" si="106"/>
        <v>43894BujumburaDry Maize</v>
      </c>
      <c r="K3359">
        <v>46</v>
      </c>
      <c r="L3359">
        <v>43</v>
      </c>
      <c r="M3359" t="s">
        <v>5</v>
      </c>
      <c r="N3359" t="s">
        <v>6</v>
      </c>
      <c r="O3359">
        <v>1</v>
      </c>
      <c r="P3359" s="1">
        <v>43895.08152777778</v>
      </c>
    </row>
    <row r="3360" spans="1:16" x14ac:dyDescent="0.25">
      <c r="A3360">
        <v>518488</v>
      </c>
      <c r="B3360" t="s">
        <v>0</v>
      </c>
      <c r="C3360" t="s">
        <v>36</v>
      </c>
      <c r="D3360" t="s">
        <v>7</v>
      </c>
      <c r="E3360" t="s">
        <v>9</v>
      </c>
      <c r="F3360" t="s">
        <v>10</v>
      </c>
      <c r="G3360" t="s">
        <v>10</v>
      </c>
      <c r="H3360" s="1">
        <v>43894</v>
      </c>
      <c r="I3360" t="str">
        <f t="shared" si="105"/>
        <v>43894</v>
      </c>
      <c r="J3360" t="str">
        <f t="shared" si="106"/>
        <v>43894KimironkoWheat</v>
      </c>
      <c r="K3360">
        <v>65</v>
      </c>
      <c r="L3360">
        <v>60</v>
      </c>
      <c r="M3360" t="s">
        <v>5</v>
      </c>
      <c r="N3360" t="s">
        <v>6</v>
      </c>
      <c r="O3360">
        <v>1</v>
      </c>
      <c r="P3360" s="1">
        <v>43895.081875000003</v>
      </c>
    </row>
    <row r="3361" spans="1:16" x14ac:dyDescent="0.25">
      <c r="A3361">
        <v>518485</v>
      </c>
      <c r="B3361" t="s">
        <v>0</v>
      </c>
      <c r="C3361" t="s">
        <v>16</v>
      </c>
      <c r="D3361" t="s">
        <v>7</v>
      </c>
      <c r="E3361" t="s">
        <v>22</v>
      </c>
      <c r="F3361" t="s">
        <v>23</v>
      </c>
      <c r="G3361" t="s">
        <v>23</v>
      </c>
      <c r="H3361" s="1">
        <v>43894</v>
      </c>
      <c r="I3361" t="str">
        <f t="shared" si="105"/>
        <v>43894</v>
      </c>
      <c r="J3361" t="str">
        <f t="shared" si="106"/>
        <v>43894GicumbiRice</v>
      </c>
      <c r="K3361">
        <v>92</v>
      </c>
      <c r="L3361">
        <v>87</v>
      </c>
      <c r="M3361" t="s">
        <v>5</v>
      </c>
      <c r="N3361" t="s">
        <v>6</v>
      </c>
      <c r="O3361">
        <v>1</v>
      </c>
      <c r="P3361" s="1">
        <v>43895.08185185185</v>
      </c>
    </row>
    <row r="3362" spans="1:16" x14ac:dyDescent="0.25">
      <c r="A3362">
        <v>518481</v>
      </c>
      <c r="B3362" t="s">
        <v>0</v>
      </c>
      <c r="C3362" t="s">
        <v>35</v>
      </c>
      <c r="D3362" t="s">
        <v>11</v>
      </c>
      <c r="E3362" t="s">
        <v>9</v>
      </c>
      <c r="F3362" t="s">
        <v>10</v>
      </c>
      <c r="G3362" t="s">
        <v>10</v>
      </c>
      <c r="H3362" s="1">
        <v>43894</v>
      </c>
      <c r="I3362" t="str">
        <f t="shared" si="105"/>
        <v>43894</v>
      </c>
      <c r="J3362" t="str">
        <f t="shared" si="106"/>
        <v>43894NgoziWheat</v>
      </c>
      <c r="K3362">
        <v>81</v>
      </c>
      <c r="L3362">
        <v>79</v>
      </c>
      <c r="M3362" t="s">
        <v>5</v>
      </c>
      <c r="N3362" t="s">
        <v>6</v>
      </c>
      <c r="O3362">
        <v>1</v>
      </c>
      <c r="P3362" s="1">
        <v>43895.081805555557</v>
      </c>
    </row>
    <row r="3363" spans="1:16" x14ac:dyDescent="0.25">
      <c r="A3363">
        <v>518469</v>
      </c>
      <c r="B3363" t="s">
        <v>0</v>
      </c>
      <c r="C3363" t="s">
        <v>12</v>
      </c>
      <c r="D3363" t="s">
        <v>11</v>
      </c>
      <c r="E3363" t="s">
        <v>9</v>
      </c>
      <c r="F3363" t="s">
        <v>17</v>
      </c>
      <c r="G3363" t="s">
        <v>18</v>
      </c>
      <c r="H3363" s="1">
        <v>43894</v>
      </c>
      <c r="I3363" t="str">
        <f t="shared" si="105"/>
        <v>43894</v>
      </c>
      <c r="J3363" t="str">
        <f t="shared" si="106"/>
        <v>43894GitegaRed Sorghum</v>
      </c>
      <c r="K3363">
        <v>81</v>
      </c>
      <c r="L3363">
        <v>70</v>
      </c>
      <c r="M3363" t="s">
        <v>5</v>
      </c>
      <c r="N3363" t="s">
        <v>6</v>
      </c>
      <c r="O3363">
        <v>1</v>
      </c>
      <c r="P3363" s="1">
        <v>43895.081643518519</v>
      </c>
    </row>
    <row r="3364" spans="1:16" x14ac:dyDescent="0.25">
      <c r="A3364">
        <v>518517</v>
      </c>
      <c r="B3364" t="s">
        <v>0</v>
      </c>
      <c r="C3364" t="s">
        <v>19</v>
      </c>
      <c r="D3364" t="s">
        <v>11</v>
      </c>
      <c r="E3364" t="s">
        <v>29</v>
      </c>
      <c r="F3364" t="s">
        <v>30</v>
      </c>
      <c r="G3364" t="s">
        <v>31</v>
      </c>
      <c r="H3364" s="1">
        <v>43894</v>
      </c>
      <c r="I3364" t="str">
        <f t="shared" si="105"/>
        <v>43894</v>
      </c>
      <c r="J3364" t="str">
        <f t="shared" si="106"/>
        <v>43894KoberoDry Maize</v>
      </c>
      <c r="K3364">
        <v>43</v>
      </c>
      <c r="L3364">
        <v>38</v>
      </c>
      <c r="M3364" t="s">
        <v>5</v>
      </c>
      <c r="N3364" t="s">
        <v>6</v>
      </c>
      <c r="O3364">
        <v>1</v>
      </c>
      <c r="P3364" s="1">
        <v>43895.082337962966</v>
      </c>
    </row>
    <row r="3365" spans="1:16" x14ac:dyDescent="0.25">
      <c r="A3365">
        <v>518516</v>
      </c>
      <c r="B3365" t="s">
        <v>0</v>
      </c>
      <c r="C3365" t="s">
        <v>19</v>
      </c>
      <c r="D3365" t="s">
        <v>11</v>
      </c>
      <c r="E3365" t="s">
        <v>9</v>
      </c>
      <c r="F3365" t="s">
        <v>20</v>
      </c>
      <c r="G3365" t="s">
        <v>21</v>
      </c>
      <c r="H3365" s="1">
        <v>43894</v>
      </c>
      <c r="I3365" t="str">
        <f t="shared" si="105"/>
        <v>43894</v>
      </c>
      <c r="J3365" t="str">
        <f t="shared" si="106"/>
        <v>43894KoberoMillet Grain</v>
      </c>
      <c r="K3365">
        <v>76</v>
      </c>
      <c r="L3365">
        <v>70</v>
      </c>
      <c r="M3365" t="s">
        <v>5</v>
      </c>
      <c r="N3365" t="s">
        <v>6</v>
      </c>
      <c r="O3365">
        <v>1</v>
      </c>
      <c r="P3365" s="1">
        <v>43895.082337962966</v>
      </c>
    </row>
    <row r="3366" spans="1:16" x14ac:dyDescent="0.25">
      <c r="A3366">
        <v>518512</v>
      </c>
      <c r="B3366" t="s">
        <v>0</v>
      </c>
      <c r="C3366" t="s">
        <v>19</v>
      </c>
      <c r="D3366" t="s">
        <v>11</v>
      </c>
      <c r="E3366" t="s">
        <v>9</v>
      </c>
      <c r="F3366" t="s">
        <v>17</v>
      </c>
      <c r="G3366" t="s">
        <v>18</v>
      </c>
      <c r="H3366" s="1">
        <v>43894</v>
      </c>
      <c r="I3366" t="str">
        <f t="shared" si="105"/>
        <v>43894</v>
      </c>
      <c r="J3366" t="str">
        <f t="shared" si="106"/>
        <v>43894KoberoRed Sorghum</v>
      </c>
      <c r="K3366">
        <v>60</v>
      </c>
      <c r="L3366">
        <v>54</v>
      </c>
      <c r="M3366" t="s">
        <v>5</v>
      </c>
      <c r="N3366" t="s">
        <v>6</v>
      </c>
      <c r="O3366">
        <v>1</v>
      </c>
      <c r="P3366" s="1">
        <v>43895.082256944443</v>
      </c>
    </row>
    <row r="3367" spans="1:16" x14ac:dyDescent="0.25">
      <c r="A3367">
        <v>518511</v>
      </c>
      <c r="B3367" t="s">
        <v>0</v>
      </c>
      <c r="C3367" t="s">
        <v>36</v>
      </c>
      <c r="D3367" t="s">
        <v>7</v>
      </c>
      <c r="E3367" t="s">
        <v>22</v>
      </c>
      <c r="F3367" t="s">
        <v>23</v>
      </c>
      <c r="G3367" t="s">
        <v>24</v>
      </c>
      <c r="H3367" s="1">
        <v>43894</v>
      </c>
      <c r="I3367" t="str">
        <f t="shared" si="105"/>
        <v>43894</v>
      </c>
      <c r="J3367" t="str">
        <f t="shared" si="106"/>
        <v>43894KimironkoImported Rice</v>
      </c>
      <c r="K3367">
        <v>130</v>
      </c>
      <c r="L3367">
        <v>119</v>
      </c>
      <c r="M3367" t="s">
        <v>5</v>
      </c>
      <c r="N3367" t="s">
        <v>6</v>
      </c>
      <c r="O3367">
        <v>1</v>
      </c>
      <c r="P3367" s="1">
        <v>43895.082245370373</v>
      </c>
    </row>
    <row r="3368" spans="1:16" x14ac:dyDescent="0.25">
      <c r="A3368">
        <v>518507</v>
      </c>
      <c r="B3368" t="s">
        <v>0</v>
      </c>
      <c r="C3368" t="s">
        <v>16</v>
      </c>
      <c r="D3368" t="s">
        <v>7</v>
      </c>
      <c r="E3368" t="s">
        <v>3</v>
      </c>
      <c r="F3368" t="s">
        <v>3</v>
      </c>
      <c r="G3368" t="s">
        <v>4</v>
      </c>
      <c r="H3368" s="1">
        <v>43894</v>
      </c>
      <c r="I3368" t="str">
        <f t="shared" si="105"/>
        <v>43894</v>
      </c>
      <c r="J3368" t="str">
        <f t="shared" si="106"/>
        <v>43894GicumbiCowpeas</v>
      </c>
      <c r="K3368">
        <v>130</v>
      </c>
      <c r="L3368">
        <v>119</v>
      </c>
      <c r="M3368" t="s">
        <v>5</v>
      </c>
      <c r="N3368" t="s">
        <v>6</v>
      </c>
      <c r="O3368">
        <v>1</v>
      </c>
      <c r="P3368" s="1">
        <v>43895.082199074073</v>
      </c>
    </row>
    <row r="3369" spans="1:16" x14ac:dyDescent="0.25">
      <c r="A3369">
        <v>518504</v>
      </c>
      <c r="B3369" t="s">
        <v>0</v>
      </c>
      <c r="C3369" t="s">
        <v>27</v>
      </c>
      <c r="D3369" t="s">
        <v>11</v>
      </c>
      <c r="E3369" t="s">
        <v>22</v>
      </c>
      <c r="F3369" t="s">
        <v>23</v>
      </c>
      <c r="G3369" t="s">
        <v>23</v>
      </c>
      <c r="H3369" s="1">
        <v>43894</v>
      </c>
      <c r="I3369" t="str">
        <f t="shared" si="105"/>
        <v>43894</v>
      </c>
      <c r="J3369" t="str">
        <f t="shared" si="106"/>
        <v>43894BujumburaRice</v>
      </c>
      <c r="K3369">
        <v>108</v>
      </c>
      <c r="L3369">
        <v>103</v>
      </c>
      <c r="M3369" t="s">
        <v>5</v>
      </c>
      <c r="N3369" t="s">
        <v>6</v>
      </c>
      <c r="O3369">
        <v>1</v>
      </c>
      <c r="P3369" s="1">
        <v>43895.082152777781</v>
      </c>
    </row>
    <row r="3370" spans="1:16" x14ac:dyDescent="0.25">
      <c r="A3370">
        <v>518503</v>
      </c>
      <c r="B3370" t="s">
        <v>0</v>
      </c>
      <c r="C3370" t="s">
        <v>36</v>
      </c>
      <c r="D3370" t="s">
        <v>7</v>
      </c>
      <c r="E3370" t="s">
        <v>29</v>
      </c>
      <c r="F3370" t="s">
        <v>30</v>
      </c>
      <c r="G3370" t="s">
        <v>31</v>
      </c>
      <c r="H3370" s="1">
        <v>43894</v>
      </c>
      <c r="I3370" t="str">
        <f t="shared" si="105"/>
        <v>43894</v>
      </c>
      <c r="J3370" t="str">
        <f t="shared" si="106"/>
        <v>43894KimironkoDry Maize</v>
      </c>
      <c r="K3370">
        <v>33</v>
      </c>
      <c r="L3370">
        <v>28</v>
      </c>
      <c r="M3370" t="s">
        <v>5</v>
      </c>
      <c r="N3370" t="s">
        <v>6</v>
      </c>
      <c r="O3370">
        <v>1</v>
      </c>
      <c r="P3370" s="1">
        <v>43895.082152777781</v>
      </c>
    </row>
    <row r="3371" spans="1:16" x14ac:dyDescent="0.25">
      <c r="A3371">
        <v>518501</v>
      </c>
      <c r="B3371" t="s">
        <v>0</v>
      </c>
      <c r="C3371" t="s">
        <v>16</v>
      </c>
      <c r="D3371" t="s">
        <v>7</v>
      </c>
      <c r="E3371" t="s">
        <v>13</v>
      </c>
      <c r="F3371" t="s">
        <v>13</v>
      </c>
      <c r="G3371" t="s">
        <v>37</v>
      </c>
      <c r="H3371" s="1">
        <v>43894</v>
      </c>
      <c r="I3371" t="str">
        <f t="shared" si="105"/>
        <v>43894</v>
      </c>
      <c r="J3371" t="str">
        <f t="shared" si="106"/>
        <v>43894GicumbiGreen Gram</v>
      </c>
      <c r="K3371">
        <v>98</v>
      </c>
      <c r="L3371">
        <v>87</v>
      </c>
      <c r="M3371" t="s">
        <v>5</v>
      </c>
      <c r="N3371" t="s">
        <v>6</v>
      </c>
      <c r="O3371">
        <v>1</v>
      </c>
      <c r="P3371" s="1">
        <v>43895.082094907404</v>
      </c>
    </row>
    <row r="3372" spans="1:16" x14ac:dyDescent="0.25">
      <c r="A3372">
        <v>518500</v>
      </c>
      <c r="B3372" t="s">
        <v>0</v>
      </c>
      <c r="C3372" t="s">
        <v>27</v>
      </c>
      <c r="D3372" t="s">
        <v>11</v>
      </c>
      <c r="E3372" t="s">
        <v>13</v>
      </c>
      <c r="F3372" t="s">
        <v>13</v>
      </c>
      <c r="G3372" t="s">
        <v>14</v>
      </c>
      <c r="H3372" s="1">
        <v>43894</v>
      </c>
      <c r="I3372" t="str">
        <f t="shared" si="105"/>
        <v>43894</v>
      </c>
      <c r="J3372" t="str">
        <f t="shared" si="106"/>
        <v>43894BujumburaMixed Beans</v>
      </c>
      <c r="K3372">
        <v>70</v>
      </c>
      <c r="L3372">
        <v>68</v>
      </c>
      <c r="M3372" t="s">
        <v>5</v>
      </c>
      <c r="N3372" t="s">
        <v>6</v>
      </c>
      <c r="O3372">
        <v>1</v>
      </c>
      <c r="P3372" s="1">
        <v>43895.082083333335</v>
      </c>
    </row>
    <row r="3373" spans="1:16" x14ac:dyDescent="0.25">
      <c r="A3373">
        <v>518498</v>
      </c>
      <c r="B3373" t="s">
        <v>0</v>
      </c>
      <c r="C3373" t="s">
        <v>8</v>
      </c>
      <c r="D3373" t="s">
        <v>7</v>
      </c>
      <c r="E3373" t="s">
        <v>29</v>
      </c>
      <c r="F3373" t="s">
        <v>30</v>
      </c>
      <c r="G3373" t="s">
        <v>31</v>
      </c>
      <c r="H3373" s="1">
        <v>43894</v>
      </c>
      <c r="I3373" t="str">
        <f t="shared" si="105"/>
        <v>43894</v>
      </c>
      <c r="J3373" t="str">
        <f t="shared" si="106"/>
        <v>43894RuhengeriDry Maize</v>
      </c>
      <c r="K3373">
        <v>30</v>
      </c>
      <c r="L3373">
        <v>27</v>
      </c>
      <c r="M3373" t="s">
        <v>5</v>
      </c>
      <c r="N3373" t="s">
        <v>6</v>
      </c>
      <c r="O3373">
        <v>1</v>
      </c>
      <c r="P3373" s="1">
        <v>43895.082013888888</v>
      </c>
    </row>
    <row r="3374" spans="1:16" x14ac:dyDescent="0.25">
      <c r="A3374">
        <v>518497</v>
      </c>
      <c r="B3374" t="s">
        <v>0</v>
      </c>
      <c r="C3374" t="s">
        <v>36</v>
      </c>
      <c r="D3374" t="s">
        <v>7</v>
      </c>
      <c r="E3374" t="s">
        <v>13</v>
      </c>
      <c r="F3374" t="s">
        <v>13</v>
      </c>
      <c r="G3374" t="s">
        <v>40</v>
      </c>
      <c r="H3374" s="1">
        <v>43894</v>
      </c>
      <c r="I3374" t="str">
        <f t="shared" si="105"/>
        <v>43894</v>
      </c>
      <c r="J3374" t="str">
        <f t="shared" si="106"/>
        <v>43894KimironkoBlack Beans (Dolichos)</v>
      </c>
      <c r="K3374">
        <v>141</v>
      </c>
      <c r="L3374">
        <v>130</v>
      </c>
      <c r="M3374" t="s">
        <v>5</v>
      </c>
      <c r="N3374" t="s">
        <v>6</v>
      </c>
      <c r="O3374">
        <v>1</v>
      </c>
      <c r="P3374" s="1">
        <v>43895.082013888888</v>
      </c>
    </row>
    <row r="3375" spans="1:16" x14ac:dyDescent="0.25">
      <c r="A3375">
        <v>518496</v>
      </c>
      <c r="B3375" t="s">
        <v>0</v>
      </c>
      <c r="C3375" t="s">
        <v>16</v>
      </c>
      <c r="D3375" t="s">
        <v>7</v>
      </c>
      <c r="E3375" t="s">
        <v>13</v>
      </c>
      <c r="F3375" t="s">
        <v>13</v>
      </c>
      <c r="G3375" t="s">
        <v>26</v>
      </c>
      <c r="H3375" s="1">
        <v>43894</v>
      </c>
      <c r="I3375" t="str">
        <f t="shared" si="105"/>
        <v>43894</v>
      </c>
      <c r="J3375" t="str">
        <f t="shared" si="106"/>
        <v>43894GicumbiYellow Beans</v>
      </c>
      <c r="K3375">
        <v>76</v>
      </c>
      <c r="L3375">
        <v>71</v>
      </c>
      <c r="M3375" t="s">
        <v>5</v>
      </c>
      <c r="N3375" t="s">
        <v>6</v>
      </c>
      <c r="O3375">
        <v>1</v>
      </c>
      <c r="P3375" s="1">
        <v>43895.081967592596</v>
      </c>
    </row>
    <row r="3376" spans="1:16" x14ac:dyDescent="0.25">
      <c r="A3376">
        <v>518494</v>
      </c>
      <c r="B3376" t="s">
        <v>0</v>
      </c>
      <c r="C3376" t="s">
        <v>12</v>
      </c>
      <c r="D3376" t="s">
        <v>11</v>
      </c>
      <c r="E3376" t="s">
        <v>3</v>
      </c>
      <c r="F3376" t="s">
        <v>3</v>
      </c>
      <c r="G3376" t="s">
        <v>15</v>
      </c>
      <c r="H3376" s="1">
        <v>43894</v>
      </c>
      <c r="I3376" t="str">
        <f t="shared" si="105"/>
        <v>43894</v>
      </c>
      <c r="J3376" t="str">
        <f t="shared" si="106"/>
        <v>43894GitegaGreen Peas</v>
      </c>
      <c r="K3376">
        <v>135</v>
      </c>
      <c r="L3376">
        <v>119</v>
      </c>
      <c r="M3376" t="s">
        <v>5</v>
      </c>
      <c r="N3376" t="s">
        <v>6</v>
      </c>
      <c r="O3376">
        <v>0</v>
      </c>
      <c r="P3376" s="1">
        <v>43895.958611111113</v>
      </c>
    </row>
    <row r="3377" spans="1:16" x14ac:dyDescent="0.25">
      <c r="A3377">
        <v>518554</v>
      </c>
      <c r="B3377" t="s">
        <v>0</v>
      </c>
      <c r="C3377" t="s">
        <v>36</v>
      </c>
      <c r="D3377" t="s">
        <v>7</v>
      </c>
      <c r="E3377" t="s">
        <v>13</v>
      </c>
      <c r="F3377" t="s">
        <v>13</v>
      </c>
      <c r="G3377" t="s">
        <v>26</v>
      </c>
      <c r="H3377" s="1">
        <v>43894</v>
      </c>
      <c r="I3377" t="str">
        <f t="shared" si="105"/>
        <v>43894</v>
      </c>
      <c r="J3377" t="str">
        <f t="shared" si="106"/>
        <v>43894KimironkoYellow Beans</v>
      </c>
      <c r="K3377">
        <v>87</v>
      </c>
      <c r="L3377">
        <v>81</v>
      </c>
      <c r="M3377" t="s">
        <v>5</v>
      </c>
      <c r="N3377" t="s">
        <v>6</v>
      </c>
      <c r="O3377">
        <v>1</v>
      </c>
      <c r="P3377" s="1">
        <v>43895.082858796297</v>
      </c>
    </row>
    <row r="3378" spans="1:16" x14ac:dyDescent="0.25">
      <c r="A3378">
        <v>518552</v>
      </c>
      <c r="B3378" t="s">
        <v>0</v>
      </c>
      <c r="C3378" t="s">
        <v>35</v>
      </c>
      <c r="D3378" t="s">
        <v>11</v>
      </c>
      <c r="E3378" t="s">
        <v>9</v>
      </c>
      <c r="F3378" t="s">
        <v>17</v>
      </c>
      <c r="G3378" t="s">
        <v>18</v>
      </c>
      <c r="H3378" s="1">
        <v>43894</v>
      </c>
      <c r="I3378" t="str">
        <f t="shared" si="105"/>
        <v>43894</v>
      </c>
      <c r="J3378" t="str">
        <f t="shared" si="106"/>
        <v>43894NgoziRed Sorghum</v>
      </c>
      <c r="K3378">
        <v>73</v>
      </c>
      <c r="L3378">
        <v>70</v>
      </c>
      <c r="M3378" t="s">
        <v>5</v>
      </c>
      <c r="N3378" t="s">
        <v>6</v>
      </c>
      <c r="O3378">
        <v>1</v>
      </c>
      <c r="P3378" s="1">
        <v>43895.082835648151</v>
      </c>
    </row>
    <row r="3379" spans="1:16" x14ac:dyDescent="0.25">
      <c r="A3379">
        <v>518550</v>
      </c>
      <c r="B3379" t="s">
        <v>0</v>
      </c>
      <c r="C3379" t="s">
        <v>8</v>
      </c>
      <c r="D3379" t="s">
        <v>7</v>
      </c>
      <c r="E3379" t="s">
        <v>13</v>
      </c>
      <c r="F3379" t="s">
        <v>13</v>
      </c>
      <c r="G3379" t="s">
        <v>14</v>
      </c>
      <c r="H3379" s="1">
        <v>43894</v>
      </c>
      <c r="I3379" t="str">
        <f t="shared" si="105"/>
        <v>43894</v>
      </c>
      <c r="J3379" t="str">
        <f t="shared" si="106"/>
        <v>43894RuhengeriMixed Beans</v>
      </c>
      <c r="K3379">
        <v>58</v>
      </c>
      <c r="L3379">
        <v>54</v>
      </c>
      <c r="M3379" t="s">
        <v>5</v>
      </c>
      <c r="N3379" t="s">
        <v>6</v>
      </c>
      <c r="O3379">
        <v>1</v>
      </c>
      <c r="P3379" s="1">
        <v>43895.082835648151</v>
      </c>
    </row>
    <row r="3380" spans="1:16" x14ac:dyDescent="0.25">
      <c r="A3380">
        <v>518548</v>
      </c>
      <c r="B3380" t="s">
        <v>0</v>
      </c>
      <c r="C3380" t="s">
        <v>12</v>
      </c>
      <c r="D3380" t="s">
        <v>11</v>
      </c>
      <c r="E3380" t="s">
        <v>13</v>
      </c>
      <c r="F3380" t="s">
        <v>13</v>
      </c>
      <c r="G3380" t="s">
        <v>14</v>
      </c>
      <c r="H3380" s="1">
        <v>43894</v>
      </c>
      <c r="I3380" t="str">
        <f t="shared" si="105"/>
        <v>43894</v>
      </c>
      <c r="J3380" t="str">
        <f t="shared" si="106"/>
        <v>43894GitegaMixed Beans</v>
      </c>
      <c r="K3380">
        <v>65</v>
      </c>
      <c r="L3380">
        <v>62</v>
      </c>
      <c r="M3380" t="s">
        <v>5</v>
      </c>
      <c r="N3380" t="s">
        <v>6</v>
      </c>
      <c r="O3380">
        <v>1</v>
      </c>
      <c r="P3380" s="1">
        <v>43895.082800925928</v>
      </c>
    </row>
    <row r="3381" spans="1:16" x14ac:dyDescent="0.25">
      <c r="A3381">
        <v>518547</v>
      </c>
      <c r="B3381" t="s">
        <v>0</v>
      </c>
      <c r="C3381" t="s">
        <v>27</v>
      </c>
      <c r="D3381" t="s">
        <v>11</v>
      </c>
      <c r="E3381" t="s">
        <v>3</v>
      </c>
      <c r="F3381" t="s">
        <v>3</v>
      </c>
      <c r="G3381" t="s">
        <v>15</v>
      </c>
      <c r="H3381" s="1">
        <v>43894</v>
      </c>
      <c r="I3381" t="str">
        <f t="shared" si="105"/>
        <v>43894</v>
      </c>
      <c r="J3381" t="str">
        <f t="shared" si="106"/>
        <v>43894BujumburaGreen Peas</v>
      </c>
      <c r="K3381">
        <v>190</v>
      </c>
      <c r="L3381">
        <v>173</v>
      </c>
      <c r="M3381" t="s">
        <v>5</v>
      </c>
      <c r="N3381" t="s">
        <v>6</v>
      </c>
      <c r="O3381">
        <v>0</v>
      </c>
      <c r="P3381" s="1">
        <v>43895.958611111113</v>
      </c>
    </row>
    <row r="3382" spans="1:16" x14ac:dyDescent="0.25">
      <c r="A3382">
        <v>518545</v>
      </c>
      <c r="B3382" t="s">
        <v>0</v>
      </c>
      <c r="C3382" t="s">
        <v>8</v>
      </c>
      <c r="D3382" t="s">
        <v>7</v>
      </c>
      <c r="E3382" t="s">
        <v>13</v>
      </c>
      <c r="F3382" t="s">
        <v>13</v>
      </c>
      <c r="G3382" t="s">
        <v>26</v>
      </c>
      <c r="H3382" s="1">
        <v>43894</v>
      </c>
      <c r="I3382" t="str">
        <f t="shared" si="105"/>
        <v>43894</v>
      </c>
      <c r="J3382" t="str">
        <f t="shared" si="106"/>
        <v>43894RuhengeriYellow Beans</v>
      </c>
      <c r="K3382">
        <v>82</v>
      </c>
      <c r="L3382">
        <v>78</v>
      </c>
      <c r="M3382" t="s">
        <v>5</v>
      </c>
      <c r="N3382" t="s">
        <v>6</v>
      </c>
      <c r="O3382">
        <v>1</v>
      </c>
      <c r="P3382" s="1">
        <v>43895.082696759258</v>
      </c>
    </row>
    <row r="3383" spans="1:16" x14ac:dyDescent="0.25">
      <c r="A3383">
        <v>518538</v>
      </c>
      <c r="B3383" t="s">
        <v>0</v>
      </c>
      <c r="C3383" t="s">
        <v>19</v>
      </c>
      <c r="D3383" t="s">
        <v>11</v>
      </c>
      <c r="E3383" t="s">
        <v>3</v>
      </c>
      <c r="F3383" t="s">
        <v>3</v>
      </c>
      <c r="G3383" t="s">
        <v>15</v>
      </c>
      <c r="H3383" s="1">
        <v>43894</v>
      </c>
      <c r="I3383" t="str">
        <f t="shared" si="105"/>
        <v>43894</v>
      </c>
      <c r="J3383" t="str">
        <f t="shared" si="106"/>
        <v>43894KoberoGreen Peas</v>
      </c>
      <c r="K3383">
        <v>135</v>
      </c>
      <c r="L3383">
        <v>119</v>
      </c>
      <c r="M3383" t="s">
        <v>5</v>
      </c>
      <c r="N3383" t="s">
        <v>6</v>
      </c>
      <c r="O3383">
        <v>1</v>
      </c>
      <c r="P3383" s="1">
        <v>43895.082615740743</v>
      </c>
    </row>
    <row r="3384" spans="1:16" x14ac:dyDescent="0.25">
      <c r="A3384">
        <v>518537</v>
      </c>
      <c r="B3384" t="s">
        <v>0</v>
      </c>
      <c r="C3384" t="s">
        <v>16</v>
      </c>
      <c r="D3384" t="s">
        <v>7</v>
      </c>
      <c r="E3384" t="s">
        <v>9</v>
      </c>
      <c r="F3384" t="s">
        <v>10</v>
      </c>
      <c r="G3384" t="s">
        <v>10</v>
      </c>
      <c r="H3384" s="1">
        <v>43894</v>
      </c>
      <c r="I3384" t="str">
        <f t="shared" si="105"/>
        <v>43894</v>
      </c>
      <c r="J3384" t="str">
        <f t="shared" si="106"/>
        <v>43894GicumbiWheat</v>
      </c>
      <c r="K3384">
        <v>65</v>
      </c>
      <c r="L3384">
        <v>62</v>
      </c>
      <c r="M3384" t="s">
        <v>5</v>
      </c>
      <c r="N3384" t="s">
        <v>6</v>
      </c>
      <c r="O3384">
        <v>1</v>
      </c>
      <c r="P3384" s="1">
        <v>43895.082604166666</v>
      </c>
    </row>
    <row r="3385" spans="1:16" x14ac:dyDescent="0.25">
      <c r="A3385">
        <v>518534</v>
      </c>
      <c r="B3385" t="s">
        <v>0</v>
      </c>
      <c r="C3385" t="s">
        <v>8</v>
      </c>
      <c r="D3385" t="s">
        <v>7</v>
      </c>
      <c r="E3385" t="s">
        <v>13</v>
      </c>
      <c r="F3385" t="s">
        <v>13</v>
      </c>
      <c r="G3385" t="s">
        <v>28</v>
      </c>
      <c r="H3385" s="1">
        <v>43894</v>
      </c>
      <c r="I3385" t="str">
        <f t="shared" si="105"/>
        <v>43894</v>
      </c>
      <c r="J3385" t="str">
        <f t="shared" si="106"/>
        <v>43894RuhengeriRed Beans</v>
      </c>
      <c r="K3385">
        <v>81</v>
      </c>
      <c r="L3385">
        <v>76</v>
      </c>
      <c r="M3385" t="s">
        <v>5</v>
      </c>
      <c r="N3385" t="s">
        <v>6</v>
      </c>
      <c r="O3385">
        <v>1</v>
      </c>
      <c r="P3385" s="1">
        <v>43895.08258101852</v>
      </c>
    </row>
    <row r="3386" spans="1:16" x14ac:dyDescent="0.25">
      <c r="A3386">
        <v>518533</v>
      </c>
      <c r="B3386" t="s">
        <v>0</v>
      </c>
      <c r="C3386" t="s">
        <v>36</v>
      </c>
      <c r="D3386" t="s">
        <v>7</v>
      </c>
      <c r="E3386" t="s">
        <v>9</v>
      </c>
      <c r="F3386" t="s">
        <v>20</v>
      </c>
      <c r="G3386" t="s">
        <v>21</v>
      </c>
      <c r="H3386" s="1">
        <v>43894</v>
      </c>
      <c r="I3386" t="str">
        <f t="shared" si="105"/>
        <v>43894</v>
      </c>
      <c r="J3386" t="str">
        <f t="shared" si="106"/>
        <v>43894KimironkoMillet Grain</v>
      </c>
      <c r="K3386">
        <v>81</v>
      </c>
      <c r="L3386">
        <v>76</v>
      </c>
      <c r="M3386" t="s">
        <v>5</v>
      </c>
      <c r="N3386" t="s">
        <v>6</v>
      </c>
      <c r="O3386">
        <v>0</v>
      </c>
      <c r="P3386" s="1">
        <v>43895.083668981482</v>
      </c>
    </row>
    <row r="3387" spans="1:16" x14ac:dyDescent="0.25">
      <c r="A3387">
        <v>518558</v>
      </c>
      <c r="B3387" t="s">
        <v>0</v>
      </c>
      <c r="C3387" t="s">
        <v>8</v>
      </c>
      <c r="D3387" t="s">
        <v>7</v>
      </c>
      <c r="E3387" t="s">
        <v>9</v>
      </c>
      <c r="F3387" t="s">
        <v>20</v>
      </c>
      <c r="G3387" t="s">
        <v>21</v>
      </c>
      <c r="H3387" s="1">
        <v>43894</v>
      </c>
      <c r="I3387" t="str">
        <f t="shared" si="105"/>
        <v>43894</v>
      </c>
      <c r="J3387" t="str">
        <f t="shared" si="106"/>
        <v>43894RuhengeriMillet Grain</v>
      </c>
      <c r="K3387">
        <v>74</v>
      </c>
      <c r="L3387">
        <v>68</v>
      </c>
      <c r="M3387" t="s">
        <v>5</v>
      </c>
      <c r="N3387" t="s">
        <v>6</v>
      </c>
      <c r="O3387">
        <v>1</v>
      </c>
      <c r="P3387" s="1">
        <v>43895.082951388889</v>
      </c>
    </row>
    <row r="3388" spans="1:16" x14ac:dyDescent="0.25">
      <c r="A3388">
        <v>518559</v>
      </c>
      <c r="B3388" t="s">
        <v>0</v>
      </c>
      <c r="C3388" t="s">
        <v>35</v>
      </c>
      <c r="D3388" t="s">
        <v>11</v>
      </c>
      <c r="E3388" t="s">
        <v>13</v>
      </c>
      <c r="F3388" t="s">
        <v>13</v>
      </c>
      <c r="G3388" t="s">
        <v>26</v>
      </c>
      <c r="H3388" s="1">
        <v>43894</v>
      </c>
      <c r="I3388" t="str">
        <f t="shared" si="105"/>
        <v>43894</v>
      </c>
      <c r="J3388" t="str">
        <f t="shared" si="106"/>
        <v>43894NgoziYellow Beans</v>
      </c>
      <c r="K3388">
        <v>114</v>
      </c>
      <c r="L3388">
        <v>108</v>
      </c>
      <c r="M3388" t="s">
        <v>5</v>
      </c>
      <c r="N3388" t="s">
        <v>6</v>
      </c>
      <c r="O3388">
        <v>1</v>
      </c>
      <c r="P3388" s="1">
        <v>43895.082997685182</v>
      </c>
    </row>
    <row r="3389" spans="1:16" x14ac:dyDescent="0.25">
      <c r="A3389">
        <v>518561</v>
      </c>
      <c r="B3389" t="s">
        <v>0</v>
      </c>
      <c r="C3389" t="s">
        <v>12</v>
      </c>
      <c r="D3389" t="s">
        <v>11</v>
      </c>
      <c r="E3389" t="s">
        <v>9</v>
      </c>
      <c r="F3389" t="s">
        <v>10</v>
      </c>
      <c r="G3389" t="s">
        <v>10</v>
      </c>
      <c r="H3389" s="1">
        <v>43894</v>
      </c>
      <c r="I3389" t="str">
        <f t="shared" si="105"/>
        <v>43894</v>
      </c>
      <c r="J3389" t="str">
        <f t="shared" si="106"/>
        <v>43894GitegaWheat</v>
      </c>
      <c r="K3389">
        <v>81</v>
      </c>
      <c r="L3389">
        <v>76</v>
      </c>
      <c r="M3389" t="s">
        <v>5</v>
      </c>
      <c r="N3389" t="s">
        <v>6</v>
      </c>
      <c r="O3389">
        <v>1</v>
      </c>
      <c r="P3389" s="1">
        <v>43895.083043981482</v>
      </c>
    </row>
    <row r="3390" spans="1:16" x14ac:dyDescent="0.25">
      <c r="A3390">
        <v>518563</v>
      </c>
      <c r="B3390" t="s">
        <v>0</v>
      </c>
      <c r="C3390" t="s">
        <v>16</v>
      </c>
      <c r="D3390" t="s">
        <v>7</v>
      </c>
      <c r="E3390" t="s">
        <v>3</v>
      </c>
      <c r="F3390" t="s">
        <v>3</v>
      </c>
      <c r="G3390" t="s">
        <v>15</v>
      </c>
      <c r="H3390" s="1">
        <v>43894</v>
      </c>
      <c r="I3390" t="str">
        <f t="shared" si="105"/>
        <v>43894</v>
      </c>
      <c r="J3390" t="str">
        <f t="shared" si="106"/>
        <v>43894GicumbiGreen Peas</v>
      </c>
      <c r="K3390">
        <v>109</v>
      </c>
      <c r="L3390">
        <v>98</v>
      </c>
      <c r="M3390" t="s">
        <v>5</v>
      </c>
      <c r="N3390" t="s">
        <v>6</v>
      </c>
      <c r="O3390">
        <v>1</v>
      </c>
      <c r="P3390" s="1">
        <v>43895.083090277774</v>
      </c>
    </row>
    <row r="3391" spans="1:16" x14ac:dyDescent="0.25">
      <c r="A3391">
        <v>518564</v>
      </c>
      <c r="B3391" t="s">
        <v>0</v>
      </c>
      <c r="C3391" t="s">
        <v>27</v>
      </c>
      <c r="D3391" t="s">
        <v>11</v>
      </c>
      <c r="E3391" t="s">
        <v>22</v>
      </c>
      <c r="F3391" t="s">
        <v>23</v>
      </c>
      <c r="G3391" t="s">
        <v>24</v>
      </c>
      <c r="H3391" s="1">
        <v>43894</v>
      </c>
      <c r="I3391" t="str">
        <f t="shared" si="105"/>
        <v>43894</v>
      </c>
      <c r="J3391" t="str">
        <f t="shared" si="106"/>
        <v>43894BujumburaImported Rice</v>
      </c>
      <c r="K3391">
        <v>152</v>
      </c>
      <c r="L3391">
        <v>146</v>
      </c>
      <c r="M3391" t="s">
        <v>5</v>
      </c>
      <c r="N3391" t="s">
        <v>6</v>
      </c>
      <c r="O3391">
        <v>1</v>
      </c>
      <c r="P3391" s="1">
        <v>43895.083182870374</v>
      </c>
    </row>
    <row r="3392" spans="1:16" x14ac:dyDescent="0.25">
      <c r="A3392">
        <v>518565</v>
      </c>
      <c r="B3392" t="s">
        <v>0</v>
      </c>
      <c r="C3392" t="s">
        <v>12</v>
      </c>
      <c r="D3392" t="s">
        <v>11</v>
      </c>
      <c r="E3392" t="s">
        <v>13</v>
      </c>
      <c r="F3392" t="s">
        <v>13</v>
      </c>
      <c r="G3392" t="s">
        <v>26</v>
      </c>
      <c r="H3392" s="1">
        <v>43894</v>
      </c>
      <c r="I3392" t="str">
        <f t="shared" si="105"/>
        <v>43894</v>
      </c>
      <c r="J3392" t="str">
        <f t="shared" si="106"/>
        <v>43894GitegaYellow Beans</v>
      </c>
      <c r="K3392">
        <v>98</v>
      </c>
      <c r="L3392">
        <v>87</v>
      </c>
      <c r="M3392" t="s">
        <v>5</v>
      </c>
      <c r="N3392" t="s">
        <v>6</v>
      </c>
      <c r="O3392">
        <v>1</v>
      </c>
      <c r="P3392" s="1">
        <v>43895.083194444444</v>
      </c>
    </row>
    <row r="3393" spans="1:16" x14ac:dyDescent="0.25">
      <c r="A3393">
        <v>518576</v>
      </c>
      <c r="B3393" t="s">
        <v>0</v>
      </c>
      <c r="C3393" t="s">
        <v>8</v>
      </c>
      <c r="D3393" t="s">
        <v>7</v>
      </c>
      <c r="E3393" t="s">
        <v>22</v>
      </c>
      <c r="F3393" t="s">
        <v>23</v>
      </c>
      <c r="G3393" t="s">
        <v>23</v>
      </c>
      <c r="H3393" s="1">
        <v>43894</v>
      </c>
      <c r="I3393" t="str">
        <f t="shared" si="105"/>
        <v>43894</v>
      </c>
      <c r="J3393" t="str">
        <f t="shared" si="106"/>
        <v>43894RuhengeriRice</v>
      </c>
      <c r="K3393">
        <v>92</v>
      </c>
      <c r="L3393">
        <v>87</v>
      </c>
      <c r="M3393" t="s">
        <v>5</v>
      </c>
      <c r="N3393" t="s">
        <v>6</v>
      </c>
      <c r="O3393">
        <v>1</v>
      </c>
      <c r="P3393" s="1">
        <v>43895.083333333336</v>
      </c>
    </row>
    <row r="3394" spans="1:16" x14ac:dyDescent="0.25">
      <c r="A3394">
        <v>518579</v>
      </c>
      <c r="B3394" t="s">
        <v>0</v>
      </c>
      <c r="C3394" t="s">
        <v>36</v>
      </c>
      <c r="D3394" t="s">
        <v>7</v>
      </c>
      <c r="E3394" t="s">
        <v>13</v>
      </c>
      <c r="F3394" t="s">
        <v>13</v>
      </c>
      <c r="G3394" t="s">
        <v>14</v>
      </c>
      <c r="H3394" s="1">
        <v>43894</v>
      </c>
      <c r="I3394" t="str">
        <f t="shared" ref="I3394:I3457" si="107">LEFT(H3394,10)</f>
        <v>43894</v>
      </c>
      <c r="J3394" t="str">
        <f t="shared" si="106"/>
        <v>43894KimironkoMixed Beans</v>
      </c>
      <c r="K3394">
        <v>60</v>
      </c>
      <c r="L3394">
        <v>54</v>
      </c>
      <c r="M3394" t="s">
        <v>5</v>
      </c>
      <c r="N3394" t="s">
        <v>6</v>
      </c>
      <c r="O3394">
        <v>1</v>
      </c>
      <c r="P3394" s="1">
        <v>43895.083587962959</v>
      </c>
    </row>
    <row r="3395" spans="1:16" x14ac:dyDescent="0.25">
      <c r="A3395">
        <v>518591</v>
      </c>
      <c r="B3395" t="s">
        <v>0</v>
      </c>
      <c r="C3395" t="s">
        <v>27</v>
      </c>
      <c r="D3395" t="s">
        <v>11</v>
      </c>
      <c r="E3395" t="s">
        <v>9</v>
      </c>
      <c r="F3395" t="s">
        <v>10</v>
      </c>
      <c r="G3395" t="s">
        <v>10</v>
      </c>
      <c r="H3395" s="1">
        <v>43894</v>
      </c>
      <c r="I3395" t="str">
        <f t="shared" si="107"/>
        <v>43894</v>
      </c>
      <c r="J3395" t="str">
        <f t="shared" si="106"/>
        <v>43894BujumburaWheat</v>
      </c>
      <c r="K3395">
        <v>76</v>
      </c>
      <c r="L3395">
        <v>73</v>
      </c>
      <c r="M3395" t="s">
        <v>5</v>
      </c>
      <c r="N3395" t="s">
        <v>6</v>
      </c>
      <c r="O3395">
        <v>1</v>
      </c>
      <c r="P3395" s="1">
        <v>43895.083807870367</v>
      </c>
    </row>
    <row r="3396" spans="1:16" x14ac:dyDescent="0.25">
      <c r="A3396">
        <v>518595</v>
      </c>
      <c r="B3396" t="s">
        <v>0</v>
      </c>
      <c r="C3396" t="s">
        <v>16</v>
      </c>
      <c r="D3396" t="s">
        <v>7</v>
      </c>
      <c r="E3396" t="s">
        <v>13</v>
      </c>
      <c r="F3396" t="s">
        <v>13</v>
      </c>
      <c r="G3396" t="s">
        <v>14</v>
      </c>
      <c r="H3396" s="1">
        <v>43894</v>
      </c>
      <c r="I3396" t="str">
        <f t="shared" si="107"/>
        <v>43894</v>
      </c>
      <c r="J3396" t="str">
        <f t="shared" si="106"/>
        <v>43894GicumbiMixed Beans</v>
      </c>
      <c r="K3396">
        <v>59</v>
      </c>
      <c r="L3396">
        <v>54</v>
      </c>
      <c r="M3396" t="s">
        <v>5</v>
      </c>
      <c r="N3396" t="s">
        <v>6</v>
      </c>
      <c r="O3396">
        <v>1</v>
      </c>
      <c r="P3396" s="1">
        <v>43895.083958333336</v>
      </c>
    </row>
    <row r="3397" spans="1:16" x14ac:dyDescent="0.25">
      <c r="A3397">
        <v>518596</v>
      </c>
      <c r="B3397" t="s">
        <v>0</v>
      </c>
      <c r="C3397" t="s">
        <v>8</v>
      </c>
      <c r="D3397" t="s">
        <v>7</v>
      </c>
      <c r="E3397" t="s">
        <v>3</v>
      </c>
      <c r="F3397" t="s">
        <v>3</v>
      </c>
      <c r="G3397" t="s">
        <v>4</v>
      </c>
      <c r="H3397" s="1">
        <v>43894</v>
      </c>
      <c r="I3397" t="str">
        <f t="shared" si="107"/>
        <v>43894</v>
      </c>
      <c r="J3397" t="str">
        <f t="shared" si="106"/>
        <v>43894RuhengeriCowpeas</v>
      </c>
      <c r="K3397">
        <v>141</v>
      </c>
      <c r="L3397">
        <v>130</v>
      </c>
      <c r="M3397" t="s">
        <v>5</v>
      </c>
      <c r="N3397" t="s">
        <v>6</v>
      </c>
      <c r="O3397">
        <v>1</v>
      </c>
      <c r="P3397" s="1">
        <v>43895.083969907406</v>
      </c>
    </row>
    <row r="3398" spans="1:16" x14ac:dyDescent="0.25">
      <c r="A3398">
        <v>518600</v>
      </c>
      <c r="B3398" t="s">
        <v>0</v>
      </c>
      <c r="C3398" t="s">
        <v>27</v>
      </c>
      <c r="D3398" t="s">
        <v>11</v>
      </c>
      <c r="E3398" t="s">
        <v>13</v>
      </c>
      <c r="F3398" t="s">
        <v>13</v>
      </c>
      <c r="G3398" t="s">
        <v>26</v>
      </c>
      <c r="H3398" s="1">
        <v>43894</v>
      </c>
      <c r="I3398" t="str">
        <f t="shared" si="107"/>
        <v>43894</v>
      </c>
      <c r="J3398" t="str">
        <f t="shared" si="106"/>
        <v>43894BujumburaYellow Beans</v>
      </c>
      <c r="K3398">
        <v>119</v>
      </c>
      <c r="L3398">
        <v>108</v>
      </c>
      <c r="M3398" t="s">
        <v>5</v>
      </c>
      <c r="N3398" t="s">
        <v>6</v>
      </c>
      <c r="O3398">
        <v>1</v>
      </c>
      <c r="P3398" s="1">
        <v>43895.083981481483</v>
      </c>
    </row>
    <row r="3399" spans="1:16" x14ac:dyDescent="0.25">
      <c r="A3399">
        <v>518604</v>
      </c>
      <c r="B3399" t="s">
        <v>0</v>
      </c>
      <c r="C3399" t="s">
        <v>27</v>
      </c>
      <c r="D3399" t="s">
        <v>11</v>
      </c>
      <c r="E3399" t="s">
        <v>9</v>
      </c>
      <c r="F3399" t="s">
        <v>20</v>
      </c>
      <c r="G3399" t="s">
        <v>21</v>
      </c>
      <c r="H3399" s="1">
        <v>43894</v>
      </c>
      <c r="I3399" t="str">
        <f t="shared" si="107"/>
        <v>43894</v>
      </c>
      <c r="J3399" t="str">
        <f t="shared" si="106"/>
        <v>43894BujumburaMillet Grain</v>
      </c>
      <c r="K3399">
        <v>81</v>
      </c>
      <c r="L3399">
        <v>76</v>
      </c>
      <c r="M3399" t="s">
        <v>5</v>
      </c>
      <c r="N3399" t="s">
        <v>6</v>
      </c>
      <c r="O3399">
        <v>1</v>
      </c>
      <c r="P3399" s="1">
        <v>43895.084027777775</v>
      </c>
    </row>
    <row r="3400" spans="1:16" x14ac:dyDescent="0.25">
      <c r="A3400">
        <v>518605</v>
      </c>
      <c r="B3400" t="s">
        <v>0</v>
      </c>
      <c r="C3400" t="s">
        <v>35</v>
      </c>
      <c r="D3400" t="s">
        <v>11</v>
      </c>
      <c r="E3400" t="s">
        <v>22</v>
      </c>
      <c r="F3400" t="s">
        <v>23</v>
      </c>
      <c r="G3400" t="s">
        <v>23</v>
      </c>
      <c r="H3400" s="1">
        <v>43894</v>
      </c>
      <c r="I3400" t="str">
        <f t="shared" si="107"/>
        <v>43894</v>
      </c>
      <c r="J3400" t="str">
        <f t="shared" si="106"/>
        <v>43894NgoziRice</v>
      </c>
      <c r="K3400">
        <v>114</v>
      </c>
      <c r="L3400">
        <v>108</v>
      </c>
      <c r="M3400" t="s">
        <v>5</v>
      </c>
      <c r="N3400" t="s">
        <v>6</v>
      </c>
      <c r="O3400">
        <v>1</v>
      </c>
      <c r="P3400" s="1">
        <v>43895.084085648145</v>
      </c>
    </row>
    <row r="3401" spans="1:16" x14ac:dyDescent="0.25">
      <c r="A3401">
        <v>518607</v>
      </c>
      <c r="B3401" t="s">
        <v>0</v>
      </c>
      <c r="C3401" t="s">
        <v>36</v>
      </c>
      <c r="D3401" t="s">
        <v>7</v>
      </c>
      <c r="E3401" t="s">
        <v>13</v>
      </c>
      <c r="F3401" t="s">
        <v>13</v>
      </c>
      <c r="G3401" t="s">
        <v>28</v>
      </c>
      <c r="H3401" s="1">
        <v>43894</v>
      </c>
      <c r="I3401" t="str">
        <f t="shared" si="107"/>
        <v>43894</v>
      </c>
      <c r="J3401" t="str">
        <f t="shared" si="106"/>
        <v>43894KimironkoRed Beans</v>
      </c>
      <c r="K3401">
        <v>76</v>
      </c>
      <c r="L3401">
        <v>71</v>
      </c>
      <c r="M3401" t="s">
        <v>5</v>
      </c>
      <c r="N3401" t="s">
        <v>6</v>
      </c>
      <c r="O3401">
        <v>1</v>
      </c>
      <c r="P3401" s="1">
        <v>43895.084131944444</v>
      </c>
    </row>
    <row r="3402" spans="1:16" x14ac:dyDescent="0.25">
      <c r="A3402">
        <v>518610</v>
      </c>
      <c r="B3402" t="s">
        <v>0</v>
      </c>
      <c r="C3402" t="s">
        <v>16</v>
      </c>
      <c r="D3402" t="s">
        <v>7</v>
      </c>
      <c r="E3402" t="s">
        <v>29</v>
      </c>
      <c r="F3402" t="s">
        <v>30</v>
      </c>
      <c r="G3402" t="s">
        <v>31</v>
      </c>
      <c r="H3402" s="1">
        <v>43894</v>
      </c>
      <c r="I3402" t="str">
        <f t="shared" si="107"/>
        <v>43894</v>
      </c>
      <c r="J3402" t="str">
        <f t="shared" si="106"/>
        <v>43894GicumbiDry Maize</v>
      </c>
      <c r="K3402">
        <v>28</v>
      </c>
      <c r="L3402">
        <v>26</v>
      </c>
      <c r="M3402" t="s">
        <v>5</v>
      </c>
      <c r="N3402" t="s">
        <v>6</v>
      </c>
      <c r="O3402">
        <v>1</v>
      </c>
      <c r="P3402" s="1">
        <v>43895.084155092591</v>
      </c>
    </row>
    <row r="3403" spans="1:16" x14ac:dyDescent="0.25">
      <c r="A3403">
        <v>518611</v>
      </c>
      <c r="B3403" t="s">
        <v>0</v>
      </c>
      <c r="C3403" t="s">
        <v>35</v>
      </c>
      <c r="D3403" t="s">
        <v>11</v>
      </c>
      <c r="E3403" t="s">
        <v>22</v>
      </c>
      <c r="F3403" t="s">
        <v>23</v>
      </c>
      <c r="G3403" t="s">
        <v>24</v>
      </c>
      <c r="H3403" s="1">
        <v>43894</v>
      </c>
      <c r="I3403" t="str">
        <f t="shared" si="107"/>
        <v>43894</v>
      </c>
      <c r="J3403" t="str">
        <f t="shared" si="106"/>
        <v>43894NgoziImported Rice</v>
      </c>
      <c r="K3403">
        <v>163</v>
      </c>
      <c r="L3403">
        <v>157</v>
      </c>
      <c r="M3403" t="s">
        <v>5</v>
      </c>
      <c r="N3403" t="s">
        <v>6</v>
      </c>
      <c r="O3403">
        <v>1</v>
      </c>
      <c r="P3403" s="1">
        <v>43895.08421296296</v>
      </c>
    </row>
    <row r="3404" spans="1:16" x14ac:dyDescent="0.25">
      <c r="A3404">
        <v>518612</v>
      </c>
      <c r="B3404" t="s">
        <v>0</v>
      </c>
      <c r="C3404" t="s">
        <v>16</v>
      </c>
      <c r="D3404" t="s">
        <v>7</v>
      </c>
      <c r="E3404" t="s">
        <v>13</v>
      </c>
      <c r="F3404" t="s">
        <v>13</v>
      </c>
      <c r="G3404" t="s">
        <v>28</v>
      </c>
      <c r="H3404" s="1">
        <v>43894</v>
      </c>
      <c r="I3404" t="str">
        <f t="shared" si="107"/>
        <v>43894</v>
      </c>
      <c r="J3404" t="str">
        <f t="shared" si="106"/>
        <v>43894GicumbiRed Beans</v>
      </c>
      <c r="K3404">
        <v>71</v>
      </c>
      <c r="L3404">
        <v>65</v>
      </c>
      <c r="M3404" t="s">
        <v>5</v>
      </c>
      <c r="N3404" t="s">
        <v>6</v>
      </c>
      <c r="O3404">
        <v>1</v>
      </c>
      <c r="P3404" s="1">
        <v>43895.084236111114</v>
      </c>
    </row>
    <row r="3405" spans="1:16" x14ac:dyDescent="0.25">
      <c r="A3405">
        <v>518615</v>
      </c>
      <c r="B3405" t="s">
        <v>0</v>
      </c>
      <c r="C3405" t="s">
        <v>12</v>
      </c>
      <c r="D3405" t="s">
        <v>11</v>
      </c>
      <c r="E3405" t="s">
        <v>22</v>
      </c>
      <c r="F3405" t="s">
        <v>23</v>
      </c>
      <c r="G3405" t="s">
        <v>24</v>
      </c>
      <c r="H3405" s="1">
        <v>43894</v>
      </c>
      <c r="I3405" t="str">
        <f t="shared" si="107"/>
        <v>43894</v>
      </c>
      <c r="J3405" t="str">
        <f t="shared" ref="J3405:J3468" si="108">I3405&amp;C3405&amp;G3405</f>
        <v>43894GitegaImported Rice</v>
      </c>
      <c r="K3405">
        <v>135</v>
      </c>
      <c r="L3405">
        <v>130</v>
      </c>
      <c r="M3405" t="s">
        <v>5</v>
      </c>
      <c r="N3405" t="s">
        <v>6</v>
      </c>
      <c r="O3405">
        <v>1</v>
      </c>
      <c r="P3405" s="1">
        <v>43895.08425925926</v>
      </c>
    </row>
    <row r="3406" spans="1:16" x14ac:dyDescent="0.25">
      <c r="A3406">
        <v>518622</v>
      </c>
      <c r="B3406" t="s">
        <v>0</v>
      </c>
      <c r="C3406" t="s">
        <v>19</v>
      </c>
      <c r="D3406" t="s">
        <v>11</v>
      </c>
      <c r="E3406" t="s">
        <v>3</v>
      </c>
      <c r="F3406" t="s">
        <v>3</v>
      </c>
      <c r="G3406" t="s">
        <v>39</v>
      </c>
      <c r="H3406" s="1">
        <v>43894</v>
      </c>
      <c r="I3406" t="str">
        <f t="shared" si="107"/>
        <v>43894</v>
      </c>
      <c r="J3406" t="str">
        <f t="shared" si="108"/>
        <v>43894KoberoDry Peas</v>
      </c>
      <c r="K3406">
        <v>163</v>
      </c>
      <c r="L3406">
        <v>152</v>
      </c>
      <c r="M3406" t="s">
        <v>5</v>
      </c>
      <c r="N3406" t="s">
        <v>6</v>
      </c>
      <c r="O3406">
        <v>1</v>
      </c>
      <c r="P3406" s="1">
        <v>43895.084467592591</v>
      </c>
    </row>
    <row r="3407" spans="1:16" x14ac:dyDescent="0.25">
      <c r="A3407">
        <v>518626</v>
      </c>
      <c r="B3407" t="s">
        <v>0</v>
      </c>
      <c r="C3407" t="s">
        <v>16</v>
      </c>
      <c r="D3407" t="s">
        <v>7</v>
      </c>
      <c r="E3407" t="s">
        <v>22</v>
      </c>
      <c r="F3407" t="s">
        <v>23</v>
      </c>
      <c r="G3407" t="s">
        <v>24</v>
      </c>
      <c r="H3407" s="1">
        <v>43894</v>
      </c>
      <c r="I3407" t="str">
        <f t="shared" si="107"/>
        <v>43894</v>
      </c>
      <c r="J3407" t="str">
        <f t="shared" si="108"/>
        <v>43894GicumbiImported Rice</v>
      </c>
      <c r="K3407">
        <v>130</v>
      </c>
      <c r="L3407">
        <v>119</v>
      </c>
      <c r="M3407" t="s">
        <v>5</v>
      </c>
      <c r="N3407" t="s">
        <v>6</v>
      </c>
      <c r="O3407">
        <v>1</v>
      </c>
      <c r="P3407" s="1">
        <v>43895.084594907406</v>
      </c>
    </row>
    <row r="3408" spans="1:16" x14ac:dyDescent="0.25">
      <c r="A3408">
        <v>518629</v>
      </c>
      <c r="B3408" t="s">
        <v>0</v>
      </c>
      <c r="C3408" t="s">
        <v>8</v>
      </c>
      <c r="D3408" t="s">
        <v>7</v>
      </c>
      <c r="E3408" t="s">
        <v>22</v>
      </c>
      <c r="F3408" t="s">
        <v>23</v>
      </c>
      <c r="G3408" t="s">
        <v>24</v>
      </c>
      <c r="H3408" s="1">
        <v>43894</v>
      </c>
      <c r="I3408" t="str">
        <f t="shared" si="107"/>
        <v>43894</v>
      </c>
      <c r="J3408" t="str">
        <f t="shared" si="108"/>
        <v>43894RuhengeriImported Rice</v>
      </c>
      <c r="K3408">
        <v>119</v>
      </c>
      <c r="L3408">
        <v>109</v>
      </c>
      <c r="M3408" t="s">
        <v>5</v>
      </c>
      <c r="N3408" t="s">
        <v>6</v>
      </c>
      <c r="O3408">
        <v>1</v>
      </c>
      <c r="P3408" s="1">
        <v>43895.084618055553</v>
      </c>
    </row>
    <row r="3409" spans="1:16" x14ac:dyDescent="0.25">
      <c r="A3409">
        <v>518632</v>
      </c>
      <c r="B3409" t="s">
        <v>0</v>
      </c>
      <c r="C3409" t="s">
        <v>12</v>
      </c>
      <c r="D3409" t="s">
        <v>11</v>
      </c>
      <c r="E3409" t="s">
        <v>3</v>
      </c>
      <c r="F3409" t="s">
        <v>3</v>
      </c>
      <c r="G3409" t="s">
        <v>39</v>
      </c>
      <c r="H3409" s="1">
        <v>43894</v>
      </c>
      <c r="I3409" t="str">
        <f t="shared" si="107"/>
        <v>43894</v>
      </c>
      <c r="J3409" t="str">
        <f t="shared" si="108"/>
        <v>43894GitegaDry Peas</v>
      </c>
      <c r="K3409">
        <v>146</v>
      </c>
      <c r="L3409">
        <v>135</v>
      </c>
      <c r="M3409" t="s">
        <v>5</v>
      </c>
      <c r="N3409" t="s">
        <v>6</v>
      </c>
      <c r="O3409">
        <v>1</v>
      </c>
      <c r="P3409" s="1">
        <v>43895.084664351853</v>
      </c>
    </row>
    <row r="3410" spans="1:16" x14ac:dyDescent="0.25">
      <c r="A3410">
        <v>518639</v>
      </c>
      <c r="B3410" t="s">
        <v>0</v>
      </c>
      <c r="C3410" t="s">
        <v>8</v>
      </c>
      <c r="D3410" t="s">
        <v>7</v>
      </c>
      <c r="E3410" t="s">
        <v>3</v>
      </c>
      <c r="F3410" t="s">
        <v>3</v>
      </c>
      <c r="G3410" t="s">
        <v>15</v>
      </c>
      <c r="H3410" s="1">
        <v>43894</v>
      </c>
      <c r="I3410" t="str">
        <f t="shared" si="107"/>
        <v>43894</v>
      </c>
      <c r="J3410" t="str">
        <f t="shared" si="108"/>
        <v>43894RuhengeriGreen Peas</v>
      </c>
      <c r="K3410">
        <v>109</v>
      </c>
      <c r="L3410">
        <v>87</v>
      </c>
      <c r="M3410" t="s">
        <v>5</v>
      </c>
      <c r="N3410" t="s">
        <v>6</v>
      </c>
      <c r="O3410">
        <v>1</v>
      </c>
      <c r="P3410" s="1">
        <v>43895.084710648145</v>
      </c>
    </row>
    <row r="3411" spans="1:16" x14ac:dyDescent="0.25">
      <c r="A3411">
        <v>518641</v>
      </c>
      <c r="B3411" t="s">
        <v>0</v>
      </c>
      <c r="C3411" t="s">
        <v>12</v>
      </c>
      <c r="D3411" t="s">
        <v>11</v>
      </c>
      <c r="E3411" t="s">
        <v>9</v>
      </c>
      <c r="F3411" t="s">
        <v>20</v>
      </c>
      <c r="G3411" t="s">
        <v>21</v>
      </c>
      <c r="H3411" s="1">
        <v>43894</v>
      </c>
      <c r="I3411" t="str">
        <f t="shared" si="107"/>
        <v>43894</v>
      </c>
      <c r="J3411" t="str">
        <f t="shared" si="108"/>
        <v>43894GitegaMillet Grain</v>
      </c>
      <c r="K3411">
        <v>70</v>
      </c>
      <c r="L3411">
        <v>65</v>
      </c>
      <c r="M3411" t="s">
        <v>5</v>
      </c>
      <c r="N3411" t="s">
        <v>6</v>
      </c>
      <c r="O3411">
        <v>1</v>
      </c>
      <c r="P3411" s="1">
        <v>43895.084733796299</v>
      </c>
    </row>
    <row r="3412" spans="1:16" x14ac:dyDescent="0.25">
      <c r="A3412">
        <v>518642</v>
      </c>
      <c r="B3412" t="s">
        <v>0</v>
      </c>
      <c r="C3412" t="s">
        <v>19</v>
      </c>
      <c r="D3412" t="s">
        <v>11</v>
      </c>
      <c r="E3412" t="s">
        <v>22</v>
      </c>
      <c r="F3412" t="s">
        <v>23</v>
      </c>
      <c r="G3412" t="s">
        <v>24</v>
      </c>
      <c r="H3412" s="1">
        <v>43894</v>
      </c>
      <c r="I3412" t="str">
        <f t="shared" si="107"/>
        <v>43894</v>
      </c>
      <c r="J3412" t="str">
        <f t="shared" si="108"/>
        <v>43894KoberoImported Rice</v>
      </c>
      <c r="K3412">
        <v>141</v>
      </c>
      <c r="L3412">
        <v>135</v>
      </c>
      <c r="M3412" t="s">
        <v>5</v>
      </c>
      <c r="N3412" t="s">
        <v>6</v>
      </c>
      <c r="O3412">
        <v>1</v>
      </c>
      <c r="P3412" s="1">
        <v>43895.084745370368</v>
      </c>
    </row>
    <row r="3413" spans="1:16" x14ac:dyDescent="0.25">
      <c r="A3413">
        <v>518649</v>
      </c>
      <c r="B3413" t="s">
        <v>0</v>
      </c>
      <c r="C3413" t="s">
        <v>36</v>
      </c>
      <c r="D3413" t="s">
        <v>7</v>
      </c>
      <c r="E3413" t="s">
        <v>22</v>
      </c>
      <c r="F3413" t="s">
        <v>23</v>
      </c>
      <c r="G3413" t="s">
        <v>23</v>
      </c>
      <c r="H3413" s="1">
        <v>43894</v>
      </c>
      <c r="I3413" t="str">
        <f t="shared" si="107"/>
        <v>43894</v>
      </c>
      <c r="J3413" t="str">
        <f t="shared" si="108"/>
        <v>43894KimironkoRice</v>
      </c>
      <c r="K3413">
        <v>98</v>
      </c>
      <c r="L3413">
        <v>92</v>
      </c>
      <c r="M3413" t="s">
        <v>5</v>
      </c>
      <c r="N3413" t="s">
        <v>6</v>
      </c>
      <c r="O3413">
        <v>1</v>
      </c>
      <c r="P3413" s="1">
        <v>43895.084918981483</v>
      </c>
    </row>
    <row r="3414" spans="1:16" x14ac:dyDescent="0.25">
      <c r="A3414">
        <v>518650</v>
      </c>
      <c r="B3414" t="s">
        <v>0</v>
      </c>
      <c r="C3414" t="s">
        <v>35</v>
      </c>
      <c r="D3414" t="s">
        <v>11</v>
      </c>
      <c r="E3414" t="s">
        <v>9</v>
      </c>
      <c r="F3414" t="s">
        <v>20</v>
      </c>
      <c r="G3414" t="s">
        <v>21</v>
      </c>
      <c r="H3414" s="1">
        <v>43894</v>
      </c>
      <c r="I3414" t="str">
        <f t="shared" si="107"/>
        <v>43894</v>
      </c>
      <c r="J3414" t="str">
        <f t="shared" si="108"/>
        <v>43894NgoziMillet Grain</v>
      </c>
      <c r="K3414">
        <v>79</v>
      </c>
      <c r="L3414">
        <v>76</v>
      </c>
      <c r="M3414" t="s">
        <v>5</v>
      </c>
      <c r="N3414" t="s">
        <v>6</v>
      </c>
      <c r="O3414">
        <v>1</v>
      </c>
      <c r="P3414" s="1">
        <v>43895.084930555553</v>
      </c>
    </row>
    <row r="3415" spans="1:16" x14ac:dyDescent="0.25">
      <c r="A3415">
        <v>518651</v>
      </c>
      <c r="B3415" t="s">
        <v>0</v>
      </c>
      <c r="C3415" t="s">
        <v>19</v>
      </c>
      <c r="D3415" t="s">
        <v>11</v>
      </c>
      <c r="E3415" t="s">
        <v>13</v>
      </c>
      <c r="F3415" t="s">
        <v>13</v>
      </c>
      <c r="G3415" t="s">
        <v>28</v>
      </c>
      <c r="H3415" s="1">
        <v>43894</v>
      </c>
      <c r="I3415" t="str">
        <f t="shared" si="107"/>
        <v>43894</v>
      </c>
      <c r="J3415" t="str">
        <f t="shared" si="108"/>
        <v>43894KoberoRed Beans</v>
      </c>
      <c r="K3415">
        <v>60</v>
      </c>
      <c r="L3415">
        <v>54</v>
      </c>
      <c r="M3415" t="s">
        <v>5</v>
      </c>
      <c r="N3415" t="s">
        <v>6</v>
      </c>
      <c r="O3415">
        <v>1</v>
      </c>
      <c r="P3415" s="1">
        <v>43895.08494212963</v>
      </c>
    </row>
    <row r="3416" spans="1:16" x14ac:dyDescent="0.25">
      <c r="A3416">
        <v>518653</v>
      </c>
      <c r="B3416" t="s">
        <v>0</v>
      </c>
      <c r="C3416" t="s">
        <v>35</v>
      </c>
      <c r="D3416" t="s">
        <v>11</v>
      </c>
      <c r="E3416" t="s">
        <v>3</v>
      </c>
      <c r="F3416" t="s">
        <v>3</v>
      </c>
      <c r="G3416" t="s">
        <v>39</v>
      </c>
      <c r="H3416" s="1">
        <v>43894</v>
      </c>
      <c r="I3416" t="str">
        <f t="shared" si="107"/>
        <v>43894</v>
      </c>
      <c r="J3416" t="str">
        <f t="shared" si="108"/>
        <v>43894NgoziDry Peas</v>
      </c>
      <c r="K3416">
        <v>146</v>
      </c>
      <c r="L3416">
        <v>141</v>
      </c>
      <c r="M3416" t="s">
        <v>5</v>
      </c>
      <c r="N3416" t="s">
        <v>6</v>
      </c>
      <c r="O3416">
        <v>1</v>
      </c>
      <c r="P3416" s="1">
        <v>43895.100636574076</v>
      </c>
    </row>
    <row r="3417" spans="1:16" x14ac:dyDescent="0.25">
      <c r="A3417">
        <v>518654</v>
      </c>
      <c r="B3417" t="s">
        <v>0</v>
      </c>
      <c r="C3417" t="s">
        <v>36</v>
      </c>
      <c r="D3417" t="s">
        <v>7</v>
      </c>
      <c r="E3417" t="s">
        <v>3</v>
      </c>
      <c r="F3417" t="s">
        <v>3</v>
      </c>
      <c r="G3417" t="s">
        <v>4</v>
      </c>
      <c r="H3417" s="1">
        <v>43894</v>
      </c>
      <c r="I3417" t="str">
        <f t="shared" si="107"/>
        <v>43894</v>
      </c>
      <c r="J3417" t="str">
        <f t="shared" si="108"/>
        <v>43894KimironkoCowpeas</v>
      </c>
      <c r="K3417">
        <v>152</v>
      </c>
      <c r="L3417">
        <v>141</v>
      </c>
      <c r="M3417" t="s">
        <v>5</v>
      </c>
      <c r="N3417" t="s">
        <v>6</v>
      </c>
      <c r="O3417">
        <v>1</v>
      </c>
      <c r="P3417" s="1">
        <v>43895.100648148145</v>
      </c>
    </row>
    <row r="3418" spans="1:16" x14ac:dyDescent="0.25">
      <c r="A3418">
        <v>518660</v>
      </c>
      <c r="B3418" t="s">
        <v>0</v>
      </c>
      <c r="C3418" t="s">
        <v>35</v>
      </c>
      <c r="D3418" t="s">
        <v>11</v>
      </c>
      <c r="E3418" t="s">
        <v>13</v>
      </c>
      <c r="F3418" t="s">
        <v>13</v>
      </c>
      <c r="G3418" t="s">
        <v>14</v>
      </c>
      <c r="H3418" s="1">
        <v>43894</v>
      </c>
      <c r="I3418" t="str">
        <f t="shared" si="107"/>
        <v>43894</v>
      </c>
      <c r="J3418" t="str">
        <f t="shared" si="108"/>
        <v>43894NgoziMixed Beans</v>
      </c>
      <c r="K3418">
        <v>62</v>
      </c>
      <c r="L3418">
        <v>54</v>
      </c>
      <c r="M3418" t="s">
        <v>5</v>
      </c>
      <c r="N3418" t="s">
        <v>6</v>
      </c>
      <c r="O3418">
        <v>1</v>
      </c>
      <c r="P3418" s="1">
        <v>43895.100821759261</v>
      </c>
    </row>
    <row r="3419" spans="1:16" x14ac:dyDescent="0.25">
      <c r="A3419">
        <v>518666</v>
      </c>
      <c r="B3419" t="s">
        <v>0</v>
      </c>
      <c r="C3419" t="s">
        <v>27</v>
      </c>
      <c r="D3419" t="s">
        <v>11</v>
      </c>
      <c r="E3419" t="s">
        <v>3</v>
      </c>
      <c r="F3419" t="s">
        <v>3</v>
      </c>
      <c r="G3419" t="s">
        <v>39</v>
      </c>
      <c r="H3419" s="1">
        <v>43894</v>
      </c>
      <c r="I3419" t="str">
        <f t="shared" si="107"/>
        <v>43894</v>
      </c>
      <c r="J3419" t="str">
        <f t="shared" si="108"/>
        <v>43894BujumburaDry Peas</v>
      </c>
      <c r="K3419">
        <v>163</v>
      </c>
      <c r="L3419">
        <v>157</v>
      </c>
      <c r="M3419" t="s">
        <v>5</v>
      </c>
      <c r="N3419" t="s">
        <v>6</v>
      </c>
      <c r="O3419">
        <v>1</v>
      </c>
      <c r="P3419" s="1">
        <v>43895.100949074076</v>
      </c>
    </row>
    <row r="3420" spans="1:16" x14ac:dyDescent="0.25">
      <c r="A3420">
        <v>518670</v>
      </c>
      <c r="B3420" t="s">
        <v>0</v>
      </c>
      <c r="C3420" t="s">
        <v>35</v>
      </c>
      <c r="D3420" t="s">
        <v>11</v>
      </c>
      <c r="E3420" t="s">
        <v>29</v>
      </c>
      <c r="F3420" t="s">
        <v>30</v>
      </c>
      <c r="G3420" t="s">
        <v>31</v>
      </c>
      <c r="H3420" s="1">
        <v>43894</v>
      </c>
      <c r="I3420" t="str">
        <f t="shared" si="107"/>
        <v>43894</v>
      </c>
      <c r="J3420" t="str">
        <f t="shared" si="108"/>
        <v>43894NgoziDry Maize</v>
      </c>
      <c r="K3420">
        <v>38</v>
      </c>
      <c r="L3420">
        <v>33</v>
      </c>
      <c r="M3420" t="s">
        <v>5</v>
      </c>
      <c r="N3420" t="s">
        <v>6</v>
      </c>
      <c r="O3420">
        <v>1</v>
      </c>
      <c r="P3420" s="1">
        <v>43895.101030092592</v>
      </c>
    </row>
    <row r="3421" spans="1:16" x14ac:dyDescent="0.25">
      <c r="A3421">
        <v>518671</v>
      </c>
      <c r="B3421" t="s">
        <v>0</v>
      </c>
      <c r="C3421" t="s">
        <v>12</v>
      </c>
      <c r="D3421" t="s">
        <v>11</v>
      </c>
      <c r="E3421" t="s">
        <v>29</v>
      </c>
      <c r="F3421" t="s">
        <v>30</v>
      </c>
      <c r="G3421" t="s">
        <v>31</v>
      </c>
      <c r="H3421" s="1">
        <v>43894</v>
      </c>
      <c r="I3421" t="str">
        <f t="shared" si="107"/>
        <v>43894</v>
      </c>
      <c r="J3421" t="str">
        <f t="shared" si="108"/>
        <v>43894GitegaDry Maize</v>
      </c>
      <c r="K3421">
        <v>33</v>
      </c>
      <c r="L3421">
        <v>30</v>
      </c>
      <c r="M3421" t="s">
        <v>5</v>
      </c>
      <c r="N3421" t="s">
        <v>6</v>
      </c>
      <c r="O3421">
        <v>1</v>
      </c>
      <c r="P3421" s="1">
        <v>43895.101041666669</v>
      </c>
    </row>
    <row r="3422" spans="1:16" x14ac:dyDescent="0.25">
      <c r="A3422">
        <v>519084</v>
      </c>
      <c r="B3422" t="s">
        <v>0</v>
      </c>
      <c r="C3422" t="s">
        <v>16</v>
      </c>
      <c r="D3422" t="s">
        <v>7</v>
      </c>
      <c r="E3422" t="s">
        <v>9</v>
      </c>
      <c r="F3422" t="s">
        <v>17</v>
      </c>
      <c r="G3422" t="s">
        <v>18</v>
      </c>
      <c r="H3422" s="1">
        <v>43894</v>
      </c>
      <c r="I3422" t="str">
        <f t="shared" si="107"/>
        <v>43894</v>
      </c>
      <c r="J3422" t="str">
        <f t="shared" si="108"/>
        <v>43894GicumbiRed Sorghum</v>
      </c>
      <c r="K3422">
        <v>36</v>
      </c>
      <c r="L3422">
        <v>33</v>
      </c>
      <c r="M3422" t="s">
        <v>5</v>
      </c>
      <c r="N3422" t="s">
        <v>6</v>
      </c>
      <c r="O3422">
        <v>1</v>
      </c>
      <c r="P3422" s="1">
        <v>43896.197106481479</v>
      </c>
    </row>
    <row r="3423" spans="1:16" x14ac:dyDescent="0.25">
      <c r="A3423">
        <v>519085</v>
      </c>
      <c r="B3423" t="s">
        <v>0</v>
      </c>
      <c r="C3423" t="s">
        <v>12</v>
      </c>
      <c r="D3423" t="s">
        <v>11</v>
      </c>
      <c r="E3423" t="s">
        <v>22</v>
      </c>
      <c r="F3423" t="s">
        <v>23</v>
      </c>
      <c r="G3423" t="s">
        <v>23</v>
      </c>
      <c r="H3423" s="1">
        <v>43894</v>
      </c>
      <c r="I3423" t="str">
        <f t="shared" si="107"/>
        <v>43894</v>
      </c>
      <c r="J3423" t="str">
        <f t="shared" si="108"/>
        <v>43894GitegaRice</v>
      </c>
      <c r="K3423">
        <v>119</v>
      </c>
      <c r="L3423">
        <v>108</v>
      </c>
      <c r="M3423" t="s">
        <v>5</v>
      </c>
      <c r="N3423" t="s">
        <v>6</v>
      </c>
      <c r="O3423">
        <v>1</v>
      </c>
      <c r="P3423" s="1">
        <v>43896.197106481479</v>
      </c>
    </row>
    <row r="3424" spans="1:16" x14ac:dyDescent="0.25">
      <c r="A3424">
        <v>519087</v>
      </c>
      <c r="B3424" t="s">
        <v>0</v>
      </c>
      <c r="C3424" t="s">
        <v>55</v>
      </c>
      <c r="D3424" t="s">
        <v>46</v>
      </c>
      <c r="E3424" t="s">
        <v>9</v>
      </c>
      <c r="F3424" t="s">
        <v>17</v>
      </c>
      <c r="G3424" t="s">
        <v>18</v>
      </c>
      <c r="H3424" s="1">
        <v>43894</v>
      </c>
      <c r="I3424" t="str">
        <f t="shared" si="107"/>
        <v>43894</v>
      </c>
      <c r="J3424" t="str">
        <f t="shared" si="108"/>
        <v>43894KisumuRed Sorghum</v>
      </c>
      <c r="K3424">
        <v>48</v>
      </c>
      <c r="L3424">
        <v>44</v>
      </c>
      <c r="M3424" t="s">
        <v>5</v>
      </c>
      <c r="N3424" t="s">
        <v>6</v>
      </c>
      <c r="O3424">
        <v>1</v>
      </c>
      <c r="P3424" s="1">
        <v>43896.197118055556</v>
      </c>
    </row>
    <row r="3425" spans="1:16" x14ac:dyDescent="0.25">
      <c r="A3425">
        <v>519089</v>
      </c>
      <c r="B3425" t="s">
        <v>0</v>
      </c>
      <c r="C3425" t="s">
        <v>35</v>
      </c>
      <c r="D3425" t="s">
        <v>11</v>
      </c>
      <c r="E3425" t="s">
        <v>3</v>
      </c>
      <c r="F3425" t="s">
        <v>3</v>
      </c>
      <c r="G3425" t="s">
        <v>15</v>
      </c>
      <c r="H3425" s="1">
        <v>43894</v>
      </c>
      <c r="I3425" t="str">
        <f t="shared" si="107"/>
        <v>43894</v>
      </c>
      <c r="J3425" t="str">
        <f t="shared" si="108"/>
        <v>43894NgoziGreen Peas</v>
      </c>
      <c r="K3425">
        <v>163</v>
      </c>
      <c r="L3425">
        <v>157</v>
      </c>
      <c r="M3425" t="s">
        <v>5</v>
      </c>
      <c r="N3425" t="s">
        <v>6</v>
      </c>
      <c r="O3425">
        <v>1</v>
      </c>
      <c r="P3425" s="1">
        <v>43896.197141203702</v>
      </c>
    </row>
    <row r="3426" spans="1:16" x14ac:dyDescent="0.25">
      <c r="A3426">
        <v>519091</v>
      </c>
      <c r="B3426" t="s">
        <v>0</v>
      </c>
      <c r="C3426" t="s">
        <v>52</v>
      </c>
      <c r="D3426" t="s">
        <v>46</v>
      </c>
      <c r="E3426" t="s">
        <v>9</v>
      </c>
      <c r="F3426" t="s">
        <v>10</v>
      </c>
      <c r="G3426" t="s">
        <v>10</v>
      </c>
      <c r="H3426" s="1">
        <v>43894</v>
      </c>
      <c r="I3426" t="str">
        <f t="shared" si="107"/>
        <v>43894</v>
      </c>
      <c r="J3426" t="str">
        <f t="shared" si="108"/>
        <v>43894EldoretWheat</v>
      </c>
      <c r="K3426">
        <v>37</v>
      </c>
      <c r="L3426">
        <v>33</v>
      </c>
      <c r="M3426" t="s">
        <v>5</v>
      </c>
      <c r="N3426" t="s">
        <v>6</v>
      </c>
      <c r="O3426">
        <v>1</v>
      </c>
      <c r="P3426" s="1">
        <v>43896.197187500002</v>
      </c>
    </row>
    <row r="3427" spans="1:16" x14ac:dyDescent="0.25">
      <c r="A3427">
        <v>519096</v>
      </c>
      <c r="B3427" t="s">
        <v>0</v>
      </c>
      <c r="C3427" t="s">
        <v>55</v>
      </c>
      <c r="D3427" t="s">
        <v>46</v>
      </c>
      <c r="E3427" t="s">
        <v>13</v>
      </c>
      <c r="F3427" t="s">
        <v>13</v>
      </c>
      <c r="G3427" t="s">
        <v>37</v>
      </c>
      <c r="H3427" s="1">
        <v>43894</v>
      </c>
      <c r="I3427" t="str">
        <f t="shared" si="107"/>
        <v>43894</v>
      </c>
      <c r="J3427" t="str">
        <f t="shared" si="108"/>
        <v>43894KisumuGreen Gram</v>
      </c>
      <c r="K3427">
        <v>118</v>
      </c>
      <c r="L3427">
        <v>111</v>
      </c>
      <c r="M3427" t="s">
        <v>5</v>
      </c>
      <c r="N3427" t="s">
        <v>6</v>
      </c>
      <c r="O3427">
        <v>1</v>
      </c>
      <c r="P3427" s="1">
        <v>43896.197233796294</v>
      </c>
    </row>
    <row r="3428" spans="1:16" x14ac:dyDescent="0.25">
      <c r="A3428">
        <v>519098</v>
      </c>
      <c r="B3428" t="s">
        <v>0</v>
      </c>
      <c r="C3428" t="s">
        <v>47</v>
      </c>
      <c r="D3428" t="s">
        <v>46</v>
      </c>
      <c r="E3428" t="s">
        <v>9</v>
      </c>
      <c r="F3428" t="s">
        <v>17</v>
      </c>
      <c r="G3428" t="s">
        <v>18</v>
      </c>
      <c r="H3428" s="1">
        <v>43894</v>
      </c>
      <c r="I3428" t="str">
        <f t="shared" si="107"/>
        <v>43894</v>
      </c>
      <c r="J3428" t="str">
        <f t="shared" si="108"/>
        <v>43894NairobiRed Sorghum</v>
      </c>
      <c r="K3428">
        <v>60</v>
      </c>
      <c r="L3428">
        <v>58</v>
      </c>
      <c r="M3428" t="s">
        <v>5</v>
      </c>
      <c r="N3428" t="s">
        <v>6</v>
      </c>
      <c r="O3428">
        <v>1</v>
      </c>
      <c r="P3428" s="1">
        <v>43896.197245370371</v>
      </c>
    </row>
    <row r="3429" spans="1:16" x14ac:dyDescent="0.25">
      <c r="A3429">
        <v>519101</v>
      </c>
      <c r="B3429" t="s">
        <v>0</v>
      </c>
      <c r="C3429" t="s">
        <v>48</v>
      </c>
      <c r="D3429" t="s">
        <v>46</v>
      </c>
      <c r="E3429" t="s">
        <v>3</v>
      </c>
      <c r="F3429" t="s">
        <v>3</v>
      </c>
      <c r="G3429" t="s">
        <v>4</v>
      </c>
      <c r="H3429" s="1">
        <v>43894</v>
      </c>
      <c r="I3429" t="str">
        <f t="shared" si="107"/>
        <v>43894</v>
      </c>
      <c r="J3429" t="str">
        <f t="shared" si="108"/>
        <v>43894KitaleCowpeas</v>
      </c>
      <c r="K3429">
        <v>90</v>
      </c>
      <c r="L3429">
        <v>88</v>
      </c>
      <c r="M3429" t="s">
        <v>5</v>
      </c>
      <c r="N3429" t="s">
        <v>6</v>
      </c>
      <c r="O3429">
        <v>1</v>
      </c>
      <c r="P3429" s="1">
        <v>43896.197256944448</v>
      </c>
    </row>
    <row r="3430" spans="1:16" x14ac:dyDescent="0.25">
      <c r="A3430">
        <v>519105</v>
      </c>
      <c r="B3430" t="s">
        <v>0</v>
      </c>
      <c r="C3430" t="s">
        <v>53</v>
      </c>
      <c r="D3430" t="s">
        <v>46</v>
      </c>
      <c r="E3430" t="s">
        <v>13</v>
      </c>
      <c r="F3430" t="s">
        <v>13</v>
      </c>
      <c r="G3430" t="s">
        <v>37</v>
      </c>
      <c r="H3430" s="1">
        <v>43894</v>
      </c>
      <c r="I3430" t="str">
        <f t="shared" si="107"/>
        <v>43894</v>
      </c>
      <c r="J3430" t="str">
        <f t="shared" si="108"/>
        <v>43894MombasaGreen Gram</v>
      </c>
      <c r="K3430">
        <v>78</v>
      </c>
      <c r="L3430">
        <v>70</v>
      </c>
      <c r="M3430" t="s">
        <v>5</v>
      </c>
      <c r="N3430" t="s">
        <v>6</v>
      </c>
      <c r="O3430">
        <v>1</v>
      </c>
      <c r="P3430" s="1">
        <v>43896.197337962964</v>
      </c>
    </row>
    <row r="3431" spans="1:16" x14ac:dyDescent="0.25">
      <c r="A3431">
        <v>519108</v>
      </c>
      <c r="B3431" t="s">
        <v>0</v>
      </c>
      <c r="C3431" t="s">
        <v>52</v>
      </c>
      <c r="D3431" t="s">
        <v>46</v>
      </c>
      <c r="E3431" t="s">
        <v>9</v>
      </c>
      <c r="F3431" t="s">
        <v>20</v>
      </c>
      <c r="G3431" t="s">
        <v>21</v>
      </c>
      <c r="H3431" s="1">
        <v>43894</v>
      </c>
      <c r="I3431" t="str">
        <f t="shared" si="107"/>
        <v>43894</v>
      </c>
      <c r="J3431" t="str">
        <f t="shared" si="108"/>
        <v>43894EldoretMillet Grain</v>
      </c>
      <c r="K3431">
        <v>91</v>
      </c>
      <c r="L3431">
        <v>85</v>
      </c>
      <c r="M3431" t="s">
        <v>5</v>
      </c>
      <c r="N3431" t="s">
        <v>6</v>
      </c>
      <c r="O3431">
        <v>1</v>
      </c>
      <c r="P3431" s="1">
        <v>43896.19736111111</v>
      </c>
    </row>
    <row r="3432" spans="1:16" x14ac:dyDescent="0.25">
      <c r="A3432">
        <v>519109</v>
      </c>
      <c r="B3432" t="s">
        <v>0</v>
      </c>
      <c r="C3432" t="s">
        <v>48</v>
      </c>
      <c r="D3432" t="s">
        <v>46</v>
      </c>
      <c r="E3432" t="s">
        <v>9</v>
      </c>
      <c r="F3432" t="s">
        <v>17</v>
      </c>
      <c r="G3432" t="s">
        <v>18</v>
      </c>
      <c r="H3432" s="1">
        <v>43894</v>
      </c>
      <c r="I3432" t="str">
        <f t="shared" si="107"/>
        <v>43894</v>
      </c>
      <c r="J3432" t="str">
        <f t="shared" si="108"/>
        <v>43894KitaleRed Sorghum</v>
      </c>
      <c r="K3432">
        <v>46</v>
      </c>
      <c r="L3432">
        <v>40</v>
      </c>
      <c r="M3432" t="s">
        <v>5</v>
      </c>
      <c r="N3432" t="s">
        <v>6</v>
      </c>
      <c r="O3432">
        <v>1</v>
      </c>
      <c r="P3432" s="1">
        <v>43896.197384259256</v>
      </c>
    </row>
    <row r="3433" spans="1:16" x14ac:dyDescent="0.25">
      <c r="A3433">
        <v>519111</v>
      </c>
      <c r="B3433" t="s">
        <v>0</v>
      </c>
      <c r="C3433" t="s">
        <v>53</v>
      </c>
      <c r="D3433" t="s">
        <v>46</v>
      </c>
      <c r="E3433" t="s">
        <v>9</v>
      </c>
      <c r="F3433" t="s">
        <v>20</v>
      </c>
      <c r="G3433" t="s">
        <v>21</v>
      </c>
      <c r="H3433" s="1">
        <v>43894</v>
      </c>
      <c r="I3433" t="str">
        <f t="shared" si="107"/>
        <v>43894</v>
      </c>
      <c r="J3433" t="str">
        <f t="shared" si="108"/>
        <v>43894MombasaMillet Grain</v>
      </c>
      <c r="K3433">
        <v>58</v>
      </c>
      <c r="L3433">
        <v>55</v>
      </c>
      <c r="M3433" t="s">
        <v>5</v>
      </c>
      <c r="N3433" t="s">
        <v>6</v>
      </c>
      <c r="O3433">
        <v>1</v>
      </c>
      <c r="P3433" s="1">
        <v>43896.19740740741</v>
      </c>
    </row>
    <row r="3434" spans="1:16" x14ac:dyDescent="0.25">
      <c r="A3434">
        <v>519112</v>
      </c>
      <c r="B3434" t="s">
        <v>0</v>
      </c>
      <c r="C3434" t="s">
        <v>53</v>
      </c>
      <c r="D3434" t="s">
        <v>46</v>
      </c>
      <c r="E3434" t="s">
        <v>9</v>
      </c>
      <c r="F3434" t="s">
        <v>17</v>
      </c>
      <c r="G3434" t="s">
        <v>18</v>
      </c>
      <c r="H3434" s="1">
        <v>43894</v>
      </c>
      <c r="I3434" t="str">
        <f t="shared" si="107"/>
        <v>43894</v>
      </c>
      <c r="J3434" t="str">
        <f t="shared" si="108"/>
        <v>43894MombasaRed Sorghum</v>
      </c>
      <c r="K3434">
        <v>41</v>
      </c>
      <c r="L3434">
        <v>37</v>
      </c>
      <c r="M3434" t="s">
        <v>5</v>
      </c>
      <c r="N3434" t="s">
        <v>6</v>
      </c>
      <c r="O3434">
        <v>1</v>
      </c>
      <c r="P3434" s="1">
        <v>43896.197430555556</v>
      </c>
    </row>
    <row r="3435" spans="1:16" x14ac:dyDescent="0.25">
      <c r="A3435">
        <v>519113</v>
      </c>
      <c r="B3435" t="s">
        <v>0</v>
      </c>
      <c r="C3435" t="s">
        <v>55</v>
      </c>
      <c r="D3435" t="s">
        <v>46</v>
      </c>
      <c r="E3435" t="s">
        <v>49</v>
      </c>
      <c r="F3435" t="s">
        <v>50</v>
      </c>
      <c r="G3435" t="s">
        <v>51</v>
      </c>
      <c r="H3435" s="1">
        <v>43894</v>
      </c>
      <c r="I3435" t="str">
        <f t="shared" si="107"/>
        <v>43894</v>
      </c>
      <c r="J3435" t="str">
        <f t="shared" si="108"/>
        <v>43894KisumuGround Nuts</v>
      </c>
      <c r="K3435">
        <v>112</v>
      </c>
      <c r="L3435">
        <v>109</v>
      </c>
      <c r="M3435" t="s">
        <v>5</v>
      </c>
      <c r="N3435" t="s">
        <v>6</v>
      </c>
      <c r="O3435">
        <v>1</v>
      </c>
      <c r="P3435" s="1">
        <v>43896.197465277779</v>
      </c>
    </row>
    <row r="3436" spans="1:16" x14ac:dyDescent="0.25">
      <c r="A3436">
        <v>519115</v>
      </c>
      <c r="B3436" t="s">
        <v>0</v>
      </c>
      <c r="C3436" t="s">
        <v>55</v>
      </c>
      <c r="D3436" t="s">
        <v>46</v>
      </c>
      <c r="E3436" t="s">
        <v>29</v>
      </c>
      <c r="F3436" t="s">
        <v>30</v>
      </c>
      <c r="G3436" t="s">
        <v>31</v>
      </c>
      <c r="H3436" s="1">
        <v>43894</v>
      </c>
      <c r="I3436" t="str">
        <f t="shared" si="107"/>
        <v>43894</v>
      </c>
      <c r="J3436" t="str">
        <f t="shared" si="108"/>
        <v>43894KisumuDry Maize</v>
      </c>
      <c r="K3436">
        <v>53</v>
      </c>
      <c r="L3436">
        <v>48</v>
      </c>
      <c r="M3436" t="s">
        <v>5</v>
      </c>
      <c r="N3436" t="s">
        <v>6</v>
      </c>
      <c r="O3436">
        <v>1</v>
      </c>
      <c r="P3436" s="1">
        <v>43896.197465277779</v>
      </c>
    </row>
    <row r="3437" spans="1:16" x14ac:dyDescent="0.25">
      <c r="A3437">
        <v>519126</v>
      </c>
      <c r="B3437" t="s">
        <v>0</v>
      </c>
      <c r="C3437" t="s">
        <v>52</v>
      </c>
      <c r="D3437" t="s">
        <v>46</v>
      </c>
      <c r="E3437" t="s">
        <v>13</v>
      </c>
      <c r="F3437" t="s">
        <v>13</v>
      </c>
      <c r="G3437" t="s">
        <v>37</v>
      </c>
      <c r="H3437" s="1">
        <v>43894</v>
      </c>
      <c r="I3437" t="str">
        <f t="shared" si="107"/>
        <v>43894</v>
      </c>
      <c r="J3437" t="str">
        <f t="shared" si="108"/>
        <v>43894EldoretGreen Gram</v>
      </c>
      <c r="K3437">
        <v>147</v>
      </c>
      <c r="L3437">
        <v>140</v>
      </c>
      <c r="M3437" t="s">
        <v>5</v>
      </c>
      <c r="N3437" t="s">
        <v>6</v>
      </c>
      <c r="O3437">
        <v>1</v>
      </c>
      <c r="P3437" s="1">
        <v>43896.197662037041</v>
      </c>
    </row>
    <row r="3438" spans="1:16" x14ac:dyDescent="0.25">
      <c r="A3438">
        <v>519130</v>
      </c>
      <c r="B3438" t="s">
        <v>0</v>
      </c>
      <c r="C3438" t="s">
        <v>53</v>
      </c>
      <c r="D3438" t="s">
        <v>46</v>
      </c>
      <c r="E3438" t="s">
        <v>13</v>
      </c>
      <c r="F3438" t="s">
        <v>13</v>
      </c>
      <c r="G3438" t="s">
        <v>40</v>
      </c>
      <c r="H3438" s="1">
        <v>43894</v>
      </c>
      <c r="I3438" t="str">
        <f t="shared" si="107"/>
        <v>43894</v>
      </c>
      <c r="J3438" t="str">
        <f t="shared" si="108"/>
        <v>43894MombasaBlack Beans (Dolichos)</v>
      </c>
      <c r="K3438">
        <v>159</v>
      </c>
      <c r="L3438">
        <v>155</v>
      </c>
      <c r="M3438" t="s">
        <v>5</v>
      </c>
      <c r="N3438" t="s">
        <v>6</v>
      </c>
      <c r="O3438">
        <v>1</v>
      </c>
      <c r="P3438" s="1">
        <v>43896.197731481479</v>
      </c>
    </row>
    <row r="3439" spans="1:16" x14ac:dyDescent="0.25">
      <c r="A3439">
        <v>519131</v>
      </c>
      <c r="B3439" t="s">
        <v>0</v>
      </c>
      <c r="C3439" t="s">
        <v>53</v>
      </c>
      <c r="D3439" t="s">
        <v>46</v>
      </c>
      <c r="E3439" t="s">
        <v>49</v>
      </c>
      <c r="F3439" t="s">
        <v>50</v>
      </c>
      <c r="G3439" t="s">
        <v>51</v>
      </c>
      <c r="H3439" s="1">
        <v>43894</v>
      </c>
      <c r="I3439" t="str">
        <f t="shared" si="107"/>
        <v>43894</v>
      </c>
      <c r="J3439" t="str">
        <f t="shared" si="108"/>
        <v>43894MombasaGround Nuts</v>
      </c>
      <c r="K3439">
        <v>141</v>
      </c>
      <c r="L3439">
        <v>136</v>
      </c>
      <c r="M3439" t="s">
        <v>5</v>
      </c>
      <c r="N3439" t="s">
        <v>6</v>
      </c>
      <c r="O3439">
        <v>1</v>
      </c>
      <c r="P3439" s="1">
        <v>43896.197731481479</v>
      </c>
    </row>
    <row r="3440" spans="1:16" x14ac:dyDescent="0.25">
      <c r="A3440">
        <v>519138</v>
      </c>
      <c r="B3440" t="s">
        <v>0</v>
      </c>
      <c r="C3440" t="s">
        <v>54</v>
      </c>
      <c r="D3440" t="s">
        <v>46</v>
      </c>
      <c r="E3440" t="s">
        <v>49</v>
      </c>
      <c r="F3440" t="s">
        <v>50</v>
      </c>
      <c r="G3440" t="s">
        <v>51</v>
      </c>
      <c r="H3440" s="1">
        <v>43894</v>
      </c>
      <c r="I3440" t="str">
        <f t="shared" si="107"/>
        <v>43894</v>
      </c>
      <c r="J3440" t="str">
        <f t="shared" si="108"/>
        <v>43894NakuruGround Nuts</v>
      </c>
      <c r="K3440">
        <v>145</v>
      </c>
      <c r="L3440">
        <v>140</v>
      </c>
      <c r="M3440" t="s">
        <v>5</v>
      </c>
      <c r="N3440" t="s">
        <v>6</v>
      </c>
      <c r="O3440">
        <v>1</v>
      </c>
      <c r="P3440" s="1">
        <v>43896.197800925926</v>
      </c>
    </row>
    <row r="3441" spans="1:16" x14ac:dyDescent="0.25">
      <c r="A3441">
        <v>519143</v>
      </c>
      <c r="B3441" t="s">
        <v>0</v>
      </c>
      <c r="C3441" t="s">
        <v>55</v>
      </c>
      <c r="D3441" t="s">
        <v>46</v>
      </c>
      <c r="E3441" t="s">
        <v>3</v>
      </c>
      <c r="F3441" t="s">
        <v>3</v>
      </c>
      <c r="G3441" t="s">
        <v>15</v>
      </c>
      <c r="H3441" s="1">
        <v>43894</v>
      </c>
      <c r="I3441" t="str">
        <f t="shared" si="107"/>
        <v>43894</v>
      </c>
      <c r="J3441" t="str">
        <f t="shared" si="108"/>
        <v>43894KisumuGreen Peas</v>
      </c>
      <c r="K3441">
        <v>60</v>
      </c>
      <c r="L3441">
        <v>58</v>
      </c>
      <c r="M3441" t="s">
        <v>5</v>
      </c>
      <c r="N3441" t="s">
        <v>6</v>
      </c>
      <c r="O3441">
        <v>1</v>
      </c>
      <c r="P3441" s="1">
        <v>43896.197962962964</v>
      </c>
    </row>
    <row r="3442" spans="1:16" x14ac:dyDescent="0.25">
      <c r="A3442">
        <v>519148</v>
      </c>
      <c r="B3442" t="s">
        <v>0</v>
      </c>
      <c r="C3442" t="s">
        <v>53</v>
      </c>
      <c r="D3442" t="s">
        <v>46</v>
      </c>
      <c r="E3442" t="s">
        <v>3</v>
      </c>
      <c r="F3442" t="s">
        <v>3</v>
      </c>
      <c r="G3442" t="s">
        <v>15</v>
      </c>
      <c r="H3442" s="1">
        <v>43894</v>
      </c>
      <c r="I3442" t="str">
        <f t="shared" si="107"/>
        <v>43894</v>
      </c>
      <c r="J3442" t="str">
        <f t="shared" si="108"/>
        <v>43894MombasaGreen Peas</v>
      </c>
      <c r="K3442">
        <v>82</v>
      </c>
      <c r="L3442">
        <v>80</v>
      </c>
      <c r="M3442" t="s">
        <v>5</v>
      </c>
      <c r="N3442" t="s">
        <v>6</v>
      </c>
      <c r="O3442">
        <v>1</v>
      </c>
      <c r="P3442" s="1">
        <v>43896.198020833333</v>
      </c>
    </row>
    <row r="3443" spans="1:16" x14ac:dyDescent="0.25">
      <c r="A3443">
        <v>519150</v>
      </c>
      <c r="B3443" t="s">
        <v>0</v>
      </c>
      <c r="C3443" t="s">
        <v>55</v>
      </c>
      <c r="D3443" t="s">
        <v>46</v>
      </c>
      <c r="E3443" t="s">
        <v>9</v>
      </c>
      <c r="F3443" t="s">
        <v>20</v>
      </c>
      <c r="G3443" t="s">
        <v>21</v>
      </c>
      <c r="H3443" s="1">
        <v>43894</v>
      </c>
      <c r="I3443" t="str">
        <f t="shared" si="107"/>
        <v>43894</v>
      </c>
      <c r="J3443" t="str">
        <f t="shared" si="108"/>
        <v>43894KisumuMillet Grain</v>
      </c>
      <c r="K3443">
        <v>99</v>
      </c>
      <c r="L3443">
        <v>97</v>
      </c>
      <c r="M3443" t="s">
        <v>5</v>
      </c>
      <c r="N3443" t="s">
        <v>6</v>
      </c>
      <c r="O3443">
        <v>1</v>
      </c>
      <c r="P3443" s="1">
        <v>43896.19803240741</v>
      </c>
    </row>
    <row r="3444" spans="1:16" x14ac:dyDescent="0.25">
      <c r="A3444">
        <v>519154</v>
      </c>
      <c r="B3444" t="s">
        <v>0</v>
      </c>
      <c r="C3444" t="s">
        <v>54</v>
      </c>
      <c r="D3444" t="s">
        <v>46</v>
      </c>
      <c r="E3444" t="s">
        <v>3</v>
      </c>
      <c r="F3444" t="s">
        <v>3</v>
      </c>
      <c r="G3444" t="s">
        <v>4</v>
      </c>
      <c r="H3444" s="1">
        <v>43894</v>
      </c>
      <c r="I3444" t="str">
        <f t="shared" si="107"/>
        <v>43894</v>
      </c>
      <c r="J3444" t="str">
        <f t="shared" si="108"/>
        <v>43894NakuruCowpeas</v>
      </c>
      <c r="K3444">
        <v>89</v>
      </c>
      <c r="L3444">
        <v>83</v>
      </c>
      <c r="M3444" t="s">
        <v>5</v>
      </c>
      <c r="N3444" t="s">
        <v>6</v>
      </c>
      <c r="O3444">
        <v>1</v>
      </c>
      <c r="P3444" s="1">
        <v>43896.198067129626</v>
      </c>
    </row>
    <row r="3445" spans="1:16" x14ac:dyDescent="0.25">
      <c r="A3445">
        <v>519159</v>
      </c>
      <c r="B3445" t="s">
        <v>0</v>
      </c>
      <c r="C3445" t="s">
        <v>47</v>
      </c>
      <c r="D3445" t="s">
        <v>46</v>
      </c>
      <c r="E3445" t="s">
        <v>29</v>
      </c>
      <c r="F3445" t="s">
        <v>30</v>
      </c>
      <c r="G3445" t="s">
        <v>31</v>
      </c>
      <c r="H3445" s="1">
        <v>43894</v>
      </c>
      <c r="I3445" t="str">
        <f t="shared" si="107"/>
        <v>43894</v>
      </c>
      <c r="J3445" t="str">
        <f t="shared" si="108"/>
        <v>43894NairobiDry Maize</v>
      </c>
      <c r="K3445">
        <v>40</v>
      </c>
      <c r="L3445">
        <v>36</v>
      </c>
      <c r="M3445" t="s">
        <v>5</v>
      </c>
      <c r="N3445" t="s">
        <v>6</v>
      </c>
      <c r="O3445">
        <v>1</v>
      </c>
      <c r="P3445" s="1">
        <v>43896.198182870372</v>
      </c>
    </row>
    <row r="3446" spans="1:16" x14ac:dyDescent="0.25">
      <c r="A3446">
        <v>519166</v>
      </c>
      <c r="B3446" t="s">
        <v>0</v>
      </c>
      <c r="C3446" t="s">
        <v>19</v>
      </c>
      <c r="D3446" t="s">
        <v>11</v>
      </c>
      <c r="E3446" t="s">
        <v>22</v>
      </c>
      <c r="F3446" t="s">
        <v>23</v>
      </c>
      <c r="G3446" t="s">
        <v>23</v>
      </c>
      <c r="H3446" s="1">
        <v>43894</v>
      </c>
      <c r="I3446" t="str">
        <f t="shared" si="107"/>
        <v>43894</v>
      </c>
      <c r="J3446" t="str">
        <f t="shared" si="108"/>
        <v>43894KoberoRice</v>
      </c>
      <c r="K3446">
        <v>98</v>
      </c>
      <c r="L3446">
        <v>92</v>
      </c>
      <c r="M3446" t="s">
        <v>5</v>
      </c>
      <c r="N3446" t="s">
        <v>6</v>
      </c>
      <c r="O3446">
        <v>1</v>
      </c>
      <c r="P3446" s="1">
        <v>43896.198391203703</v>
      </c>
    </row>
    <row r="3447" spans="1:16" x14ac:dyDescent="0.25">
      <c r="A3447">
        <v>519172</v>
      </c>
      <c r="B3447" t="s">
        <v>0</v>
      </c>
      <c r="C3447" t="s">
        <v>47</v>
      </c>
      <c r="D3447" t="s">
        <v>46</v>
      </c>
      <c r="E3447" t="s">
        <v>13</v>
      </c>
      <c r="F3447" t="s">
        <v>13</v>
      </c>
      <c r="G3447" t="s">
        <v>37</v>
      </c>
      <c r="H3447" s="1">
        <v>43894</v>
      </c>
      <c r="I3447" t="str">
        <f t="shared" si="107"/>
        <v>43894</v>
      </c>
      <c r="J3447" t="str">
        <f t="shared" si="108"/>
        <v>43894NairobiGreen Gram</v>
      </c>
      <c r="K3447">
        <v>126</v>
      </c>
      <c r="L3447">
        <v>123</v>
      </c>
      <c r="M3447" t="s">
        <v>5</v>
      </c>
      <c r="N3447" t="s">
        <v>6</v>
      </c>
      <c r="O3447">
        <v>1</v>
      </c>
      <c r="P3447" s="1">
        <v>43896.198472222219</v>
      </c>
    </row>
    <row r="3448" spans="1:16" x14ac:dyDescent="0.25">
      <c r="A3448">
        <v>519174</v>
      </c>
      <c r="B3448" t="s">
        <v>0</v>
      </c>
      <c r="C3448" t="s">
        <v>54</v>
      </c>
      <c r="D3448" t="s">
        <v>46</v>
      </c>
      <c r="E3448" t="s">
        <v>13</v>
      </c>
      <c r="F3448" t="s">
        <v>13</v>
      </c>
      <c r="G3448" t="s">
        <v>37</v>
      </c>
      <c r="H3448" s="1">
        <v>43894</v>
      </c>
      <c r="I3448" t="str">
        <f t="shared" si="107"/>
        <v>43894</v>
      </c>
      <c r="J3448" t="str">
        <f t="shared" si="108"/>
        <v>43894NakuruGreen Gram</v>
      </c>
      <c r="K3448">
        <v>117</v>
      </c>
      <c r="L3448">
        <v>113</v>
      </c>
      <c r="M3448" t="s">
        <v>5</v>
      </c>
      <c r="N3448" t="s">
        <v>6</v>
      </c>
      <c r="O3448">
        <v>1</v>
      </c>
      <c r="P3448" s="1">
        <v>43896.198483796295</v>
      </c>
    </row>
    <row r="3449" spans="1:16" x14ac:dyDescent="0.25">
      <c r="A3449">
        <v>519176</v>
      </c>
      <c r="B3449" t="s">
        <v>0</v>
      </c>
      <c r="C3449" t="s">
        <v>52</v>
      </c>
      <c r="D3449" t="s">
        <v>46</v>
      </c>
      <c r="E3449" t="s">
        <v>9</v>
      </c>
      <c r="F3449" t="s">
        <v>17</v>
      </c>
      <c r="G3449" t="s">
        <v>18</v>
      </c>
      <c r="H3449" s="1">
        <v>43894</v>
      </c>
      <c r="I3449" t="str">
        <f t="shared" si="107"/>
        <v>43894</v>
      </c>
      <c r="J3449" t="str">
        <f t="shared" si="108"/>
        <v>43894EldoretRed Sorghum</v>
      </c>
      <c r="K3449">
        <v>64</v>
      </c>
      <c r="L3449">
        <v>60</v>
      </c>
      <c r="M3449" t="s">
        <v>5</v>
      </c>
      <c r="N3449" t="s">
        <v>6</v>
      </c>
      <c r="O3449">
        <v>1</v>
      </c>
      <c r="P3449" s="1">
        <v>43896.198518518519</v>
      </c>
    </row>
    <row r="3450" spans="1:16" x14ac:dyDescent="0.25">
      <c r="A3450">
        <v>519180</v>
      </c>
      <c r="B3450" t="s">
        <v>0</v>
      </c>
      <c r="C3450" t="s">
        <v>48</v>
      </c>
      <c r="D3450" t="s">
        <v>46</v>
      </c>
      <c r="E3450" t="s">
        <v>9</v>
      </c>
      <c r="F3450" t="s">
        <v>10</v>
      </c>
      <c r="G3450" t="s">
        <v>10</v>
      </c>
      <c r="H3450" s="1">
        <v>43894</v>
      </c>
      <c r="I3450" t="str">
        <f t="shared" si="107"/>
        <v>43894</v>
      </c>
      <c r="J3450" t="str">
        <f t="shared" si="108"/>
        <v>43894KitaleWheat</v>
      </c>
      <c r="K3450">
        <v>56</v>
      </c>
      <c r="L3450">
        <v>50</v>
      </c>
      <c r="M3450" t="s">
        <v>5</v>
      </c>
      <c r="N3450" t="s">
        <v>6</v>
      </c>
      <c r="O3450">
        <v>1</v>
      </c>
      <c r="P3450" s="1">
        <v>43896.198541666665</v>
      </c>
    </row>
    <row r="3451" spans="1:16" x14ac:dyDescent="0.25">
      <c r="A3451">
        <v>519183</v>
      </c>
      <c r="B3451" t="s">
        <v>0</v>
      </c>
      <c r="C3451" t="s">
        <v>53</v>
      </c>
      <c r="D3451" t="s">
        <v>46</v>
      </c>
      <c r="E3451" t="s">
        <v>3</v>
      </c>
      <c r="F3451" t="s">
        <v>3</v>
      </c>
      <c r="G3451" t="s">
        <v>4</v>
      </c>
      <c r="H3451" s="1">
        <v>43894</v>
      </c>
      <c r="I3451" t="str">
        <f t="shared" si="107"/>
        <v>43894</v>
      </c>
      <c r="J3451" t="str">
        <f t="shared" si="108"/>
        <v>43894MombasaCowpeas</v>
      </c>
      <c r="K3451">
        <v>53</v>
      </c>
      <c r="L3451">
        <v>50</v>
      </c>
      <c r="M3451" t="s">
        <v>5</v>
      </c>
      <c r="N3451" t="s">
        <v>6</v>
      </c>
      <c r="O3451">
        <v>1</v>
      </c>
      <c r="P3451" s="1">
        <v>43896.198599537034</v>
      </c>
    </row>
    <row r="3452" spans="1:16" x14ac:dyDescent="0.25">
      <c r="A3452">
        <v>519189</v>
      </c>
      <c r="B3452" t="s">
        <v>0</v>
      </c>
      <c r="C3452" t="s">
        <v>52</v>
      </c>
      <c r="D3452" t="s">
        <v>46</v>
      </c>
      <c r="E3452" t="s">
        <v>49</v>
      </c>
      <c r="F3452" t="s">
        <v>50</v>
      </c>
      <c r="G3452" t="s">
        <v>51</v>
      </c>
      <c r="H3452" s="1">
        <v>43894</v>
      </c>
      <c r="I3452" t="str">
        <f t="shared" si="107"/>
        <v>43894</v>
      </c>
      <c r="J3452" t="str">
        <f t="shared" si="108"/>
        <v>43894EldoretGround Nuts</v>
      </c>
      <c r="K3452">
        <v>87</v>
      </c>
      <c r="L3452">
        <v>81</v>
      </c>
      <c r="M3452" t="s">
        <v>5</v>
      </c>
      <c r="N3452" t="s">
        <v>6</v>
      </c>
      <c r="O3452">
        <v>1</v>
      </c>
      <c r="P3452" s="1">
        <v>43896.198796296296</v>
      </c>
    </row>
    <row r="3453" spans="1:16" x14ac:dyDescent="0.25">
      <c r="A3453">
        <v>519191</v>
      </c>
      <c r="B3453" t="s">
        <v>0</v>
      </c>
      <c r="C3453" t="s">
        <v>54</v>
      </c>
      <c r="D3453" t="s">
        <v>46</v>
      </c>
      <c r="E3453" t="s">
        <v>9</v>
      </c>
      <c r="F3453" t="s">
        <v>17</v>
      </c>
      <c r="G3453" t="s">
        <v>18</v>
      </c>
      <c r="H3453" s="1">
        <v>43894</v>
      </c>
      <c r="I3453" t="str">
        <f t="shared" si="107"/>
        <v>43894</v>
      </c>
      <c r="J3453" t="str">
        <f t="shared" si="108"/>
        <v>43894NakuruRed Sorghum</v>
      </c>
      <c r="K3453">
        <v>33</v>
      </c>
      <c r="L3453">
        <v>30</v>
      </c>
      <c r="M3453" t="s">
        <v>5</v>
      </c>
      <c r="N3453" t="s">
        <v>6</v>
      </c>
      <c r="O3453">
        <v>1</v>
      </c>
      <c r="P3453" s="1">
        <v>43896.198796296296</v>
      </c>
    </row>
    <row r="3454" spans="1:16" x14ac:dyDescent="0.25">
      <c r="A3454">
        <v>519197</v>
      </c>
      <c r="B3454" t="s">
        <v>0</v>
      </c>
      <c r="C3454" t="s">
        <v>48</v>
      </c>
      <c r="D3454" t="s">
        <v>46</v>
      </c>
      <c r="E3454" t="s">
        <v>29</v>
      </c>
      <c r="F3454" t="s">
        <v>30</v>
      </c>
      <c r="G3454" t="s">
        <v>31</v>
      </c>
      <c r="H3454" s="1">
        <v>43894</v>
      </c>
      <c r="I3454" t="str">
        <f t="shared" si="107"/>
        <v>43894</v>
      </c>
      <c r="J3454" t="str">
        <f t="shared" si="108"/>
        <v>43894KitaleDry Maize</v>
      </c>
      <c r="K3454">
        <v>38</v>
      </c>
      <c r="L3454">
        <v>30</v>
      </c>
      <c r="M3454" t="s">
        <v>5</v>
      </c>
      <c r="N3454" t="s">
        <v>6</v>
      </c>
      <c r="O3454">
        <v>1</v>
      </c>
      <c r="P3454" s="1">
        <v>43896.198865740742</v>
      </c>
    </row>
    <row r="3455" spans="1:16" x14ac:dyDescent="0.25">
      <c r="A3455">
        <v>519201</v>
      </c>
      <c r="B3455" t="s">
        <v>0</v>
      </c>
      <c r="C3455" t="s">
        <v>54</v>
      </c>
      <c r="D3455" t="s">
        <v>46</v>
      </c>
      <c r="E3455" t="s">
        <v>13</v>
      </c>
      <c r="F3455" t="s">
        <v>13</v>
      </c>
      <c r="G3455" t="s">
        <v>40</v>
      </c>
      <c r="H3455" s="1">
        <v>43894</v>
      </c>
      <c r="I3455" t="str">
        <f t="shared" si="107"/>
        <v>43894</v>
      </c>
      <c r="J3455" t="str">
        <f t="shared" si="108"/>
        <v>43894NakuruBlack Beans (Dolichos)</v>
      </c>
      <c r="K3455">
        <v>150</v>
      </c>
      <c r="L3455">
        <v>148</v>
      </c>
      <c r="M3455" t="s">
        <v>5</v>
      </c>
      <c r="N3455" t="s">
        <v>6</v>
      </c>
      <c r="O3455">
        <v>1</v>
      </c>
      <c r="P3455" s="1">
        <v>43896.198923611111</v>
      </c>
    </row>
    <row r="3456" spans="1:16" x14ac:dyDescent="0.25">
      <c r="A3456">
        <v>519205</v>
      </c>
      <c r="B3456" t="s">
        <v>0</v>
      </c>
      <c r="C3456" t="s">
        <v>53</v>
      </c>
      <c r="D3456" t="s">
        <v>46</v>
      </c>
      <c r="E3456" t="s">
        <v>29</v>
      </c>
      <c r="F3456" t="s">
        <v>30</v>
      </c>
      <c r="G3456" t="s">
        <v>31</v>
      </c>
      <c r="H3456" s="1">
        <v>43894</v>
      </c>
      <c r="I3456" t="str">
        <f t="shared" si="107"/>
        <v>43894</v>
      </c>
      <c r="J3456" t="str">
        <f t="shared" si="108"/>
        <v>43894MombasaDry Maize</v>
      </c>
      <c r="K3456">
        <v>39</v>
      </c>
      <c r="L3456">
        <v>33</v>
      </c>
      <c r="M3456" t="s">
        <v>5</v>
      </c>
      <c r="N3456" t="s">
        <v>6</v>
      </c>
      <c r="O3456">
        <v>1</v>
      </c>
      <c r="P3456" s="1">
        <v>43896.198981481481</v>
      </c>
    </row>
    <row r="3457" spans="1:16" x14ac:dyDescent="0.25">
      <c r="A3457">
        <v>519219</v>
      </c>
      <c r="B3457" t="s">
        <v>0</v>
      </c>
      <c r="C3457" t="s">
        <v>47</v>
      </c>
      <c r="D3457" t="s">
        <v>46</v>
      </c>
      <c r="E3457" t="s">
        <v>49</v>
      </c>
      <c r="F3457" t="s">
        <v>50</v>
      </c>
      <c r="G3457" t="s">
        <v>51</v>
      </c>
      <c r="H3457" s="1">
        <v>43894</v>
      </c>
      <c r="I3457" t="str">
        <f t="shared" si="107"/>
        <v>43894</v>
      </c>
      <c r="J3457" t="str">
        <f t="shared" si="108"/>
        <v>43894NairobiGround Nuts</v>
      </c>
      <c r="K3457">
        <v>126</v>
      </c>
      <c r="L3457">
        <v>123</v>
      </c>
      <c r="M3457" t="s">
        <v>5</v>
      </c>
      <c r="N3457" t="s">
        <v>6</v>
      </c>
      <c r="O3457">
        <v>1</v>
      </c>
      <c r="P3457" s="1">
        <v>43896.199166666665</v>
      </c>
    </row>
    <row r="3458" spans="1:16" x14ac:dyDescent="0.25">
      <c r="A3458">
        <v>519221</v>
      </c>
      <c r="B3458" t="s">
        <v>0</v>
      </c>
      <c r="C3458" t="s">
        <v>48</v>
      </c>
      <c r="D3458" t="s">
        <v>46</v>
      </c>
      <c r="E3458" t="s">
        <v>49</v>
      </c>
      <c r="F3458" t="s">
        <v>50</v>
      </c>
      <c r="G3458" t="s">
        <v>51</v>
      </c>
      <c r="H3458" s="1">
        <v>43894</v>
      </c>
      <c r="I3458" t="str">
        <f t="shared" ref="I3458:I3521" si="109">LEFT(H3458,10)</f>
        <v>43894</v>
      </c>
      <c r="J3458" t="str">
        <f t="shared" si="108"/>
        <v>43894KitaleGround Nuts</v>
      </c>
      <c r="K3458">
        <v>135</v>
      </c>
      <c r="L3458">
        <v>130</v>
      </c>
      <c r="M3458" t="s">
        <v>5</v>
      </c>
      <c r="N3458" t="s">
        <v>6</v>
      </c>
      <c r="O3458">
        <v>1</v>
      </c>
      <c r="P3458" s="1">
        <v>43896.199166666665</v>
      </c>
    </row>
    <row r="3459" spans="1:16" x14ac:dyDescent="0.25">
      <c r="A3459">
        <v>519237</v>
      </c>
      <c r="B3459" t="s">
        <v>0</v>
      </c>
      <c r="C3459" t="s">
        <v>54</v>
      </c>
      <c r="D3459" t="s">
        <v>46</v>
      </c>
      <c r="E3459" t="s">
        <v>9</v>
      </c>
      <c r="F3459" t="s">
        <v>20</v>
      </c>
      <c r="G3459" t="s">
        <v>21</v>
      </c>
      <c r="H3459" s="1">
        <v>43894</v>
      </c>
      <c r="I3459" t="str">
        <f t="shared" si="109"/>
        <v>43894</v>
      </c>
      <c r="J3459" t="str">
        <f t="shared" si="108"/>
        <v>43894NakuruMillet Grain</v>
      </c>
      <c r="K3459">
        <v>67</v>
      </c>
      <c r="L3459">
        <v>60</v>
      </c>
      <c r="M3459" t="s">
        <v>5</v>
      </c>
      <c r="N3459" t="s">
        <v>6</v>
      </c>
      <c r="O3459">
        <v>1</v>
      </c>
      <c r="P3459" s="1">
        <v>43896.199560185189</v>
      </c>
    </row>
    <row r="3460" spans="1:16" x14ac:dyDescent="0.25">
      <c r="A3460">
        <v>519248</v>
      </c>
      <c r="B3460" t="s">
        <v>0</v>
      </c>
      <c r="C3460" t="s">
        <v>52</v>
      </c>
      <c r="D3460" t="s">
        <v>46</v>
      </c>
      <c r="E3460" t="s">
        <v>3</v>
      </c>
      <c r="F3460" t="s">
        <v>3</v>
      </c>
      <c r="G3460" t="s">
        <v>4</v>
      </c>
      <c r="H3460" s="1">
        <v>43894</v>
      </c>
      <c r="I3460" t="str">
        <f t="shared" si="109"/>
        <v>43894</v>
      </c>
      <c r="J3460" t="str">
        <f t="shared" si="108"/>
        <v>43894EldoretCowpeas</v>
      </c>
      <c r="K3460">
        <v>88</v>
      </c>
      <c r="L3460">
        <v>85</v>
      </c>
      <c r="M3460" t="s">
        <v>5</v>
      </c>
      <c r="N3460" t="s">
        <v>6</v>
      </c>
      <c r="O3460">
        <v>1</v>
      </c>
      <c r="P3460" s="1">
        <v>43896.19972222222</v>
      </c>
    </row>
    <row r="3461" spans="1:16" x14ac:dyDescent="0.25">
      <c r="A3461">
        <v>519249</v>
      </c>
      <c r="B3461" t="s">
        <v>0</v>
      </c>
      <c r="C3461" t="s">
        <v>52</v>
      </c>
      <c r="D3461" t="s">
        <v>46</v>
      </c>
      <c r="E3461" t="s">
        <v>29</v>
      </c>
      <c r="F3461" t="s">
        <v>30</v>
      </c>
      <c r="G3461" t="s">
        <v>31</v>
      </c>
      <c r="H3461" s="1">
        <v>43894</v>
      </c>
      <c r="I3461" t="str">
        <f t="shared" si="109"/>
        <v>43894</v>
      </c>
      <c r="J3461" t="str">
        <f t="shared" si="108"/>
        <v>43894EldoretDry Maize</v>
      </c>
      <c r="K3461">
        <v>36</v>
      </c>
      <c r="L3461">
        <v>34</v>
      </c>
      <c r="M3461" t="s">
        <v>5</v>
      </c>
      <c r="N3461" t="s">
        <v>6</v>
      </c>
      <c r="O3461">
        <v>1</v>
      </c>
      <c r="P3461" s="1">
        <v>43896.19976851852</v>
      </c>
    </row>
    <row r="3462" spans="1:16" x14ac:dyDescent="0.25">
      <c r="A3462">
        <v>519258</v>
      </c>
      <c r="B3462" t="s">
        <v>0</v>
      </c>
      <c r="C3462" t="s">
        <v>8</v>
      </c>
      <c r="D3462" t="s">
        <v>7</v>
      </c>
      <c r="E3462" t="s">
        <v>9</v>
      </c>
      <c r="F3462" t="s">
        <v>10</v>
      </c>
      <c r="G3462" t="s">
        <v>10</v>
      </c>
      <c r="H3462" s="1">
        <v>43894</v>
      </c>
      <c r="I3462" t="str">
        <f t="shared" si="109"/>
        <v>43894</v>
      </c>
      <c r="J3462" t="str">
        <f t="shared" si="108"/>
        <v>43894RuhengeriWheat</v>
      </c>
      <c r="K3462">
        <v>71</v>
      </c>
      <c r="L3462">
        <v>65</v>
      </c>
      <c r="M3462" t="s">
        <v>5</v>
      </c>
      <c r="N3462" t="s">
        <v>6</v>
      </c>
      <c r="O3462">
        <v>1</v>
      </c>
      <c r="P3462" s="1">
        <v>43896.199942129628</v>
      </c>
    </row>
    <row r="3463" spans="1:16" x14ac:dyDescent="0.25">
      <c r="A3463">
        <v>519259</v>
      </c>
      <c r="B3463" t="s">
        <v>0</v>
      </c>
      <c r="C3463" t="s">
        <v>48</v>
      </c>
      <c r="D3463" t="s">
        <v>46</v>
      </c>
      <c r="E3463" t="s">
        <v>13</v>
      </c>
      <c r="F3463" t="s">
        <v>13</v>
      </c>
      <c r="G3463" t="s">
        <v>40</v>
      </c>
      <c r="H3463" s="1">
        <v>43894</v>
      </c>
      <c r="I3463" t="str">
        <f t="shared" si="109"/>
        <v>43894</v>
      </c>
      <c r="J3463" t="str">
        <f t="shared" si="108"/>
        <v>43894KitaleBlack Beans (Dolichos)</v>
      </c>
      <c r="K3463">
        <v>122</v>
      </c>
      <c r="L3463">
        <v>120</v>
      </c>
      <c r="M3463" t="s">
        <v>5</v>
      </c>
      <c r="N3463" t="s">
        <v>6</v>
      </c>
      <c r="O3463">
        <v>1</v>
      </c>
      <c r="P3463" s="1">
        <v>43896.199953703705</v>
      </c>
    </row>
    <row r="3464" spans="1:16" x14ac:dyDescent="0.25">
      <c r="A3464">
        <v>519261</v>
      </c>
      <c r="B3464" t="s">
        <v>0</v>
      </c>
      <c r="C3464" t="s">
        <v>36</v>
      </c>
      <c r="D3464" t="s">
        <v>7</v>
      </c>
      <c r="E3464" t="s">
        <v>3</v>
      </c>
      <c r="F3464" t="s">
        <v>3</v>
      </c>
      <c r="G3464" t="s">
        <v>15</v>
      </c>
      <c r="H3464" s="1">
        <v>43894</v>
      </c>
      <c r="I3464" t="str">
        <f t="shared" si="109"/>
        <v>43894</v>
      </c>
      <c r="J3464" t="str">
        <f t="shared" si="108"/>
        <v>43894KimironkoGreen Peas</v>
      </c>
      <c r="K3464">
        <v>130</v>
      </c>
      <c r="L3464">
        <v>109</v>
      </c>
      <c r="M3464" t="s">
        <v>5</v>
      </c>
      <c r="N3464" t="s">
        <v>6</v>
      </c>
      <c r="O3464">
        <v>1</v>
      </c>
      <c r="P3464" s="1">
        <v>43896.2</v>
      </c>
    </row>
    <row r="3465" spans="1:16" x14ac:dyDescent="0.25">
      <c r="A3465">
        <v>519263</v>
      </c>
      <c r="B3465" t="s">
        <v>0</v>
      </c>
      <c r="C3465" t="s">
        <v>54</v>
      </c>
      <c r="D3465" t="s">
        <v>46</v>
      </c>
      <c r="E3465" t="s">
        <v>3</v>
      </c>
      <c r="F3465" t="s">
        <v>3</v>
      </c>
      <c r="G3465" t="s">
        <v>15</v>
      </c>
      <c r="H3465" s="1">
        <v>43894</v>
      </c>
      <c r="I3465" t="str">
        <f t="shared" si="109"/>
        <v>43894</v>
      </c>
      <c r="J3465" t="str">
        <f t="shared" si="108"/>
        <v>43894NakuruGreen Peas</v>
      </c>
      <c r="K3465">
        <v>53</v>
      </c>
      <c r="L3465">
        <v>49</v>
      </c>
      <c r="M3465" t="s">
        <v>5</v>
      </c>
      <c r="N3465" t="s">
        <v>6</v>
      </c>
      <c r="O3465">
        <v>1</v>
      </c>
      <c r="P3465" s="1">
        <v>43896.200023148151</v>
      </c>
    </row>
    <row r="3466" spans="1:16" x14ac:dyDescent="0.25">
      <c r="A3466">
        <v>519265</v>
      </c>
      <c r="B3466" t="s">
        <v>0</v>
      </c>
      <c r="C3466" t="s">
        <v>27</v>
      </c>
      <c r="D3466" t="s">
        <v>11</v>
      </c>
      <c r="E3466" t="s">
        <v>13</v>
      </c>
      <c r="F3466" t="s">
        <v>13</v>
      </c>
      <c r="G3466" t="s">
        <v>28</v>
      </c>
      <c r="H3466" s="1">
        <v>43894</v>
      </c>
      <c r="I3466" t="str">
        <f t="shared" si="109"/>
        <v>43894</v>
      </c>
      <c r="J3466" t="str">
        <f t="shared" si="108"/>
        <v>43894BujumburaRed Beans</v>
      </c>
      <c r="K3466">
        <v>76</v>
      </c>
      <c r="L3466">
        <v>70</v>
      </c>
      <c r="M3466" t="s">
        <v>5</v>
      </c>
      <c r="N3466" t="s">
        <v>6</v>
      </c>
      <c r="O3466">
        <v>1</v>
      </c>
      <c r="P3466" s="1">
        <v>43896.20003472222</v>
      </c>
    </row>
    <row r="3467" spans="1:16" x14ac:dyDescent="0.25">
      <c r="A3467">
        <v>519269</v>
      </c>
      <c r="B3467" t="s">
        <v>0</v>
      </c>
      <c r="C3467" t="s">
        <v>52</v>
      </c>
      <c r="D3467" t="s">
        <v>46</v>
      </c>
      <c r="E3467" t="s">
        <v>3</v>
      </c>
      <c r="F3467" t="s">
        <v>3</v>
      </c>
      <c r="G3467" t="s">
        <v>15</v>
      </c>
      <c r="H3467" s="1">
        <v>43894</v>
      </c>
      <c r="I3467" t="str">
        <f t="shared" si="109"/>
        <v>43894</v>
      </c>
      <c r="J3467" t="str">
        <f t="shared" si="108"/>
        <v>43894EldoretGreen Peas</v>
      </c>
      <c r="K3467">
        <v>64</v>
      </c>
      <c r="L3467">
        <v>58</v>
      </c>
      <c r="M3467" t="s">
        <v>5</v>
      </c>
      <c r="N3467" t="s">
        <v>6</v>
      </c>
      <c r="O3467">
        <v>1</v>
      </c>
      <c r="P3467" s="1">
        <v>43896.200092592589</v>
      </c>
    </row>
    <row r="3468" spans="1:16" x14ac:dyDescent="0.25">
      <c r="A3468">
        <v>519271</v>
      </c>
      <c r="B3468" t="s">
        <v>0</v>
      </c>
      <c r="C3468" t="s">
        <v>47</v>
      </c>
      <c r="D3468" t="s">
        <v>46</v>
      </c>
      <c r="E3468" t="s">
        <v>13</v>
      </c>
      <c r="F3468" t="s">
        <v>13</v>
      </c>
      <c r="G3468" t="s">
        <v>40</v>
      </c>
      <c r="H3468" s="1">
        <v>43894</v>
      </c>
      <c r="I3468" t="str">
        <f t="shared" si="109"/>
        <v>43894</v>
      </c>
      <c r="J3468" t="str">
        <f t="shared" si="108"/>
        <v>43894NairobiBlack Beans (Dolichos)</v>
      </c>
      <c r="K3468">
        <v>150</v>
      </c>
      <c r="L3468">
        <v>146</v>
      </c>
      <c r="M3468" t="s">
        <v>5</v>
      </c>
      <c r="N3468" t="s">
        <v>6</v>
      </c>
      <c r="O3468">
        <v>1</v>
      </c>
      <c r="P3468" s="1">
        <v>43896.200115740743</v>
      </c>
    </row>
    <row r="3469" spans="1:16" x14ac:dyDescent="0.25">
      <c r="A3469">
        <v>519276</v>
      </c>
      <c r="B3469" t="s">
        <v>0</v>
      </c>
      <c r="C3469" t="s">
        <v>47</v>
      </c>
      <c r="D3469" t="s">
        <v>46</v>
      </c>
      <c r="E3469" t="s">
        <v>3</v>
      </c>
      <c r="F3469" t="s">
        <v>3</v>
      </c>
      <c r="G3469" t="s">
        <v>4</v>
      </c>
      <c r="H3469" s="1">
        <v>43894</v>
      </c>
      <c r="I3469" t="str">
        <f t="shared" si="109"/>
        <v>43894</v>
      </c>
      <c r="J3469" t="str">
        <f t="shared" ref="J3469:J3532" si="110">I3469&amp;C3469&amp;G3469</f>
        <v>43894NairobiCowpeas</v>
      </c>
      <c r="K3469">
        <v>84</v>
      </c>
      <c r="L3469">
        <v>80</v>
      </c>
      <c r="M3469" t="s">
        <v>5</v>
      </c>
      <c r="N3469" t="s">
        <v>6</v>
      </c>
      <c r="O3469">
        <v>1</v>
      </c>
      <c r="P3469" s="1">
        <v>43896.200208333335</v>
      </c>
    </row>
    <row r="3470" spans="1:16" x14ac:dyDescent="0.25">
      <c r="A3470">
        <v>519277</v>
      </c>
      <c r="B3470" t="s">
        <v>0</v>
      </c>
      <c r="C3470" t="s">
        <v>27</v>
      </c>
      <c r="D3470" t="s">
        <v>11</v>
      </c>
      <c r="E3470" t="s">
        <v>9</v>
      </c>
      <c r="F3470" t="s">
        <v>17</v>
      </c>
      <c r="G3470" t="s">
        <v>18</v>
      </c>
      <c r="H3470" s="1">
        <v>43894</v>
      </c>
      <c r="I3470" t="str">
        <f t="shared" si="109"/>
        <v>43894</v>
      </c>
      <c r="J3470" t="str">
        <f t="shared" si="110"/>
        <v>43894BujumburaRed Sorghum</v>
      </c>
      <c r="K3470">
        <v>81</v>
      </c>
      <c r="L3470">
        <v>76</v>
      </c>
      <c r="M3470" t="s">
        <v>5</v>
      </c>
      <c r="N3470" t="s">
        <v>6</v>
      </c>
      <c r="O3470">
        <v>1</v>
      </c>
      <c r="P3470" s="1">
        <v>43896.200231481482</v>
      </c>
    </row>
    <row r="3471" spans="1:16" x14ac:dyDescent="0.25">
      <c r="A3471">
        <v>519283</v>
      </c>
      <c r="B3471" t="s">
        <v>0</v>
      </c>
      <c r="C3471" t="s">
        <v>48</v>
      </c>
      <c r="D3471" t="s">
        <v>46</v>
      </c>
      <c r="E3471" t="s">
        <v>13</v>
      </c>
      <c r="F3471" t="s">
        <v>13</v>
      </c>
      <c r="G3471" t="s">
        <v>37</v>
      </c>
      <c r="H3471" s="1">
        <v>43894</v>
      </c>
      <c r="I3471" t="str">
        <f t="shared" si="109"/>
        <v>43894</v>
      </c>
      <c r="J3471" t="str">
        <f t="shared" si="110"/>
        <v>43894KitaleGreen Gram</v>
      </c>
      <c r="K3471">
        <v>136</v>
      </c>
      <c r="L3471">
        <v>120</v>
      </c>
      <c r="M3471" t="s">
        <v>5</v>
      </c>
      <c r="N3471" t="s">
        <v>6</v>
      </c>
      <c r="O3471">
        <v>1</v>
      </c>
      <c r="P3471" s="1">
        <v>43896.200370370374</v>
      </c>
    </row>
    <row r="3472" spans="1:16" x14ac:dyDescent="0.25">
      <c r="A3472">
        <v>519284</v>
      </c>
      <c r="B3472" t="s">
        <v>0</v>
      </c>
      <c r="C3472" t="s">
        <v>36</v>
      </c>
      <c r="D3472" t="s">
        <v>7</v>
      </c>
      <c r="E3472" t="s">
        <v>9</v>
      </c>
      <c r="F3472" t="s">
        <v>17</v>
      </c>
      <c r="G3472" t="s">
        <v>18</v>
      </c>
      <c r="H3472" s="1">
        <v>43894</v>
      </c>
      <c r="I3472" t="str">
        <f t="shared" si="109"/>
        <v>43894</v>
      </c>
      <c r="J3472" t="str">
        <f t="shared" si="110"/>
        <v>43894KimironkoRed Sorghum</v>
      </c>
      <c r="K3472">
        <v>41</v>
      </c>
      <c r="L3472">
        <v>37</v>
      </c>
      <c r="M3472" t="s">
        <v>5</v>
      </c>
      <c r="N3472" t="s">
        <v>6</v>
      </c>
      <c r="O3472">
        <v>1</v>
      </c>
      <c r="P3472" s="1">
        <v>43896.20040509259</v>
      </c>
    </row>
    <row r="3473" spans="1:16" x14ac:dyDescent="0.25">
      <c r="A3473">
        <v>521546</v>
      </c>
      <c r="B3473" t="s">
        <v>0</v>
      </c>
      <c r="C3473" t="s">
        <v>45</v>
      </c>
      <c r="D3473" t="s">
        <v>41</v>
      </c>
      <c r="E3473" t="s">
        <v>13</v>
      </c>
      <c r="F3473" t="s">
        <v>13</v>
      </c>
      <c r="G3473" t="s">
        <v>14</v>
      </c>
      <c r="H3473" s="1">
        <v>43894</v>
      </c>
      <c r="I3473" t="str">
        <f t="shared" si="109"/>
        <v>43894</v>
      </c>
      <c r="J3473" t="str">
        <f t="shared" si="110"/>
        <v>43894IringaMixed Beans</v>
      </c>
      <c r="K3473">
        <v>53</v>
      </c>
      <c r="L3473">
        <v>44</v>
      </c>
      <c r="M3473" t="s">
        <v>5</v>
      </c>
      <c r="N3473" t="s">
        <v>6</v>
      </c>
      <c r="O3473">
        <v>1</v>
      </c>
      <c r="P3473" s="1">
        <v>43901.223796296297</v>
      </c>
    </row>
    <row r="3474" spans="1:16" x14ac:dyDescent="0.25">
      <c r="A3474">
        <v>521554</v>
      </c>
      <c r="B3474" t="s">
        <v>0</v>
      </c>
      <c r="C3474" t="s">
        <v>44</v>
      </c>
      <c r="D3474" t="s">
        <v>41</v>
      </c>
      <c r="E3474" t="s">
        <v>9</v>
      </c>
      <c r="F3474" t="s">
        <v>20</v>
      </c>
      <c r="G3474" t="s">
        <v>21</v>
      </c>
      <c r="H3474" s="1">
        <v>43894</v>
      </c>
      <c r="I3474" t="str">
        <f t="shared" si="109"/>
        <v>43894</v>
      </c>
      <c r="J3474" t="str">
        <f t="shared" si="110"/>
        <v>43894ArushaMillet Grain</v>
      </c>
      <c r="K3474">
        <v>106</v>
      </c>
      <c r="L3474">
        <v>97</v>
      </c>
      <c r="M3474" t="s">
        <v>5</v>
      </c>
      <c r="N3474" t="s">
        <v>6</v>
      </c>
      <c r="O3474">
        <v>1</v>
      </c>
      <c r="P3474" s="1">
        <v>43901.223923611113</v>
      </c>
    </row>
    <row r="3475" spans="1:16" x14ac:dyDescent="0.25">
      <c r="A3475">
        <v>521555</v>
      </c>
      <c r="B3475" t="s">
        <v>0</v>
      </c>
      <c r="C3475" t="s">
        <v>45</v>
      </c>
      <c r="D3475" t="s">
        <v>41</v>
      </c>
      <c r="E3475" t="s">
        <v>9</v>
      </c>
      <c r="F3475" t="s">
        <v>17</v>
      </c>
      <c r="G3475" t="s">
        <v>18</v>
      </c>
      <c r="H3475" s="1">
        <v>43894</v>
      </c>
      <c r="I3475" t="str">
        <f t="shared" si="109"/>
        <v>43894</v>
      </c>
      <c r="J3475" t="str">
        <f t="shared" si="110"/>
        <v>43894IringaRed Sorghum</v>
      </c>
      <c r="K3475">
        <v>62</v>
      </c>
      <c r="L3475">
        <v>53</v>
      </c>
      <c r="M3475" t="s">
        <v>5</v>
      </c>
      <c r="N3475" t="s">
        <v>6</v>
      </c>
      <c r="O3475">
        <v>1</v>
      </c>
      <c r="P3475" s="1">
        <v>43901.223935185182</v>
      </c>
    </row>
    <row r="3476" spans="1:16" x14ac:dyDescent="0.25">
      <c r="A3476">
        <v>521561</v>
      </c>
      <c r="B3476" t="s">
        <v>0</v>
      </c>
      <c r="C3476" t="s">
        <v>43</v>
      </c>
      <c r="D3476" t="s">
        <v>41</v>
      </c>
      <c r="E3476" t="s">
        <v>29</v>
      </c>
      <c r="F3476" t="s">
        <v>30</v>
      </c>
      <c r="G3476" t="s">
        <v>31</v>
      </c>
      <c r="H3476" s="1">
        <v>43894</v>
      </c>
      <c r="I3476" t="str">
        <f t="shared" si="109"/>
        <v>43894</v>
      </c>
      <c r="J3476" t="str">
        <f t="shared" si="110"/>
        <v>43894Dar es salaamDry Maize</v>
      </c>
      <c r="K3476">
        <v>42</v>
      </c>
      <c r="L3476">
        <v>31</v>
      </c>
      <c r="M3476" t="s">
        <v>5</v>
      </c>
      <c r="N3476" t="s">
        <v>6</v>
      </c>
      <c r="O3476">
        <v>1</v>
      </c>
      <c r="P3476" s="1">
        <v>43901.224074074074</v>
      </c>
    </row>
    <row r="3477" spans="1:16" x14ac:dyDescent="0.25">
      <c r="A3477">
        <v>521572</v>
      </c>
      <c r="B3477" t="s">
        <v>0</v>
      </c>
      <c r="C3477" t="s">
        <v>45</v>
      </c>
      <c r="D3477" t="s">
        <v>41</v>
      </c>
      <c r="E3477" t="s">
        <v>29</v>
      </c>
      <c r="F3477" t="s">
        <v>30</v>
      </c>
      <c r="G3477" t="s">
        <v>31</v>
      </c>
      <c r="H3477" s="1">
        <v>43894</v>
      </c>
      <c r="I3477" t="str">
        <f t="shared" si="109"/>
        <v>43894</v>
      </c>
      <c r="J3477" t="str">
        <f t="shared" si="110"/>
        <v>43894IringaDry Maize</v>
      </c>
      <c r="K3477">
        <v>35</v>
      </c>
      <c r="L3477">
        <v>32</v>
      </c>
      <c r="M3477" t="s">
        <v>5</v>
      </c>
      <c r="N3477" t="s">
        <v>6</v>
      </c>
      <c r="O3477">
        <v>1</v>
      </c>
      <c r="P3477" s="1">
        <v>43901.224270833336</v>
      </c>
    </row>
    <row r="3478" spans="1:16" x14ac:dyDescent="0.25">
      <c r="A3478">
        <v>521576</v>
      </c>
      <c r="B3478" t="s">
        <v>0</v>
      </c>
      <c r="C3478" t="s">
        <v>43</v>
      </c>
      <c r="D3478" t="s">
        <v>41</v>
      </c>
      <c r="E3478" t="s">
        <v>13</v>
      </c>
      <c r="F3478" t="s">
        <v>13</v>
      </c>
      <c r="G3478" t="s">
        <v>26</v>
      </c>
      <c r="H3478" s="1">
        <v>43894</v>
      </c>
      <c r="I3478" t="str">
        <f t="shared" si="109"/>
        <v>43894</v>
      </c>
      <c r="J3478" t="str">
        <f t="shared" si="110"/>
        <v>43894Dar es salaamYellow Beans</v>
      </c>
      <c r="K3478">
        <v>123</v>
      </c>
      <c r="L3478">
        <v>110</v>
      </c>
      <c r="M3478" t="s">
        <v>5</v>
      </c>
      <c r="N3478" t="s">
        <v>6</v>
      </c>
      <c r="O3478">
        <v>1</v>
      </c>
      <c r="P3478" s="1">
        <v>43901.224340277775</v>
      </c>
    </row>
    <row r="3479" spans="1:16" x14ac:dyDescent="0.25">
      <c r="A3479">
        <v>521590</v>
      </c>
      <c r="B3479" t="s">
        <v>0</v>
      </c>
      <c r="C3479" t="s">
        <v>42</v>
      </c>
      <c r="D3479" t="s">
        <v>41</v>
      </c>
      <c r="E3479" t="s">
        <v>13</v>
      </c>
      <c r="F3479" t="s">
        <v>13</v>
      </c>
      <c r="G3479" t="s">
        <v>14</v>
      </c>
      <c r="H3479" s="1">
        <v>43894</v>
      </c>
      <c r="I3479" t="str">
        <f t="shared" si="109"/>
        <v>43894</v>
      </c>
      <c r="J3479" t="str">
        <f t="shared" si="110"/>
        <v>43894KigomaMixed Beans</v>
      </c>
      <c r="K3479">
        <v>88</v>
      </c>
      <c r="L3479">
        <v>79</v>
      </c>
      <c r="M3479" t="s">
        <v>5</v>
      </c>
      <c r="N3479" t="s">
        <v>6</v>
      </c>
      <c r="O3479">
        <v>1</v>
      </c>
      <c r="P3479" s="1">
        <v>43901.224803240744</v>
      </c>
    </row>
    <row r="3480" spans="1:16" x14ac:dyDescent="0.25">
      <c r="A3480">
        <v>521592</v>
      </c>
      <c r="B3480" t="s">
        <v>0</v>
      </c>
      <c r="C3480" t="s">
        <v>43</v>
      </c>
      <c r="D3480" t="s">
        <v>41</v>
      </c>
      <c r="E3480" t="s">
        <v>3</v>
      </c>
      <c r="F3480" t="s">
        <v>3</v>
      </c>
      <c r="G3480" t="s">
        <v>15</v>
      </c>
      <c r="H3480" s="1">
        <v>43894</v>
      </c>
      <c r="I3480" t="str">
        <f t="shared" si="109"/>
        <v>43894</v>
      </c>
      <c r="J3480" t="str">
        <f t="shared" si="110"/>
        <v>43894Dar es salaamGreen Peas</v>
      </c>
      <c r="K3480">
        <v>57</v>
      </c>
      <c r="L3480">
        <v>53</v>
      </c>
      <c r="M3480" t="s">
        <v>5</v>
      </c>
      <c r="N3480" t="s">
        <v>6</v>
      </c>
      <c r="O3480">
        <v>1</v>
      </c>
      <c r="P3480" s="1">
        <v>43901.224826388891</v>
      </c>
    </row>
    <row r="3481" spans="1:16" x14ac:dyDescent="0.25">
      <c r="A3481">
        <v>521599</v>
      </c>
      <c r="B3481" t="s">
        <v>0</v>
      </c>
      <c r="C3481" t="s">
        <v>43</v>
      </c>
      <c r="D3481" t="s">
        <v>41</v>
      </c>
      <c r="E3481" t="s">
        <v>22</v>
      </c>
      <c r="F3481" t="s">
        <v>23</v>
      </c>
      <c r="G3481" t="s">
        <v>24</v>
      </c>
      <c r="H3481" s="1">
        <v>43894</v>
      </c>
      <c r="I3481" t="str">
        <f t="shared" si="109"/>
        <v>43894</v>
      </c>
      <c r="J3481" t="str">
        <f t="shared" si="110"/>
        <v>43894Dar es salaamImported Rice</v>
      </c>
      <c r="K3481">
        <v>115</v>
      </c>
      <c r="L3481">
        <v>106</v>
      </c>
      <c r="M3481" t="s">
        <v>5</v>
      </c>
      <c r="N3481" t="s">
        <v>6</v>
      </c>
      <c r="O3481">
        <v>1</v>
      </c>
      <c r="P3481" s="1">
        <v>43901.225034722222</v>
      </c>
    </row>
    <row r="3482" spans="1:16" x14ac:dyDescent="0.25">
      <c r="A3482">
        <v>521607</v>
      </c>
      <c r="B3482" t="s">
        <v>0</v>
      </c>
      <c r="C3482" t="s">
        <v>45</v>
      </c>
      <c r="D3482" t="s">
        <v>41</v>
      </c>
      <c r="E3482" t="s">
        <v>3</v>
      </c>
      <c r="F3482" t="s">
        <v>3</v>
      </c>
      <c r="G3482" t="s">
        <v>4</v>
      </c>
      <c r="H3482" s="1">
        <v>43894</v>
      </c>
      <c r="I3482" t="str">
        <f t="shared" si="109"/>
        <v>43894</v>
      </c>
      <c r="J3482" t="str">
        <f t="shared" si="110"/>
        <v>43894IringaCowpeas</v>
      </c>
      <c r="K3482">
        <v>66</v>
      </c>
      <c r="L3482">
        <v>57</v>
      </c>
      <c r="M3482" t="s">
        <v>5</v>
      </c>
      <c r="N3482" t="s">
        <v>6</v>
      </c>
      <c r="O3482">
        <v>1</v>
      </c>
      <c r="P3482" s="1">
        <v>43901.225219907406</v>
      </c>
    </row>
    <row r="3483" spans="1:16" x14ac:dyDescent="0.25">
      <c r="A3483">
        <v>521613</v>
      </c>
      <c r="B3483" t="s">
        <v>0</v>
      </c>
      <c r="C3483" t="s">
        <v>42</v>
      </c>
      <c r="D3483" t="s">
        <v>41</v>
      </c>
      <c r="E3483" t="s">
        <v>29</v>
      </c>
      <c r="F3483" t="s">
        <v>30</v>
      </c>
      <c r="G3483" t="s">
        <v>31</v>
      </c>
      <c r="H3483" s="1">
        <v>43894</v>
      </c>
      <c r="I3483" t="str">
        <f t="shared" si="109"/>
        <v>43894</v>
      </c>
      <c r="J3483" t="str">
        <f t="shared" si="110"/>
        <v>43894KigomaDry Maize</v>
      </c>
      <c r="K3483">
        <v>53</v>
      </c>
      <c r="L3483">
        <v>33</v>
      </c>
      <c r="M3483" t="s">
        <v>5</v>
      </c>
      <c r="N3483" t="s">
        <v>6</v>
      </c>
      <c r="O3483">
        <v>1</v>
      </c>
      <c r="P3483" s="1">
        <v>43901.225324074076</v>
      </c>
    </row>
    <row r="3484" spans="1:16" x14ac:dyDescent="0.25">
      <c r="A3484">
        <v>521617</v>
      </c>
      <c r="B3484" t="s">
        <v>0</v>
      </c>
      <c r="C3484" t="s">
        <v>42</v>
      </c>
      <c r="D3484" t="s">
        <v>41</v>
      </c>
      <c r="E3484" t="s">
        <v>9</v>
      </c>
      <c r="F3484" t="s">
        <v>20</v>
      </c>
      <c r="G3484" t="s">
        <v>21</v>
      </c>
      <c r="H3484" s="1">
        <v>43894</v>
      </c>
      <c r="I3484" t="str">
        <f t="shared" si="109"/>
        <v>43894</v>
      </c>
      <c r="J3484" t="str">
        <f t="shared" si="110"/>
        <v>43894KigomaMillet Grain</v>
      </c>
      <c r="K3484">
        <v>93</v>
      </c>
      <c r="L3484">
        <v>81</v>
      </c>
      <c r="M3484" t="s">
        <v>5</v>
      </c>
      <c r="N3484" t="s">
        <v>6</v>
      </c>
      <c r="O3484">
        <v>1</v>
      </c>
      <c r="P3484" s="1">
        <v>43901.225370370368</v>
      </c>
    </row>
    <row r="3485" spans="1:16" x14ac:dyDescent="0.25">
      <c r="A3485">
        <v>521626</v>
      </c>
      <c r="B3485" t="s">
        <v>0</v>
      </c>
      <c r="C3485" t="s">
        <v>45</v>
      </c>
      <c r="D3485" t="s">
        <v>41</v>
      </c>
      <c r="E3485" t="s">
        <v>13</v>
      </c>
      <c r="F3485" t="s">
        <v>13</v>
      </c>
      <c r="G3485" t="s">
        <v>28</v>
      </c>
      <c r="H3485" s="1">
        <v>43894</v>
      </c>
      <c r="I3485" t="str">
        <f t="shared" si="109"/>
        <v>43894</v>
      </c>
      <c r="J3485" t="str">
        <f t="shared" si="110"/>
        <v>43894IringaRed Beans</v>
      </c>
      <c r="K3485">
        <v>66</v>
      </c>
      <c r="L3485">
        <v>48</v>
      </c>
      <c r="M3485" t="s">
        <v>5</v>
      </c>
      <c r="N3485" t="s">
        <v>6</v>
      </c>
      <c r="O3485">
        <v>1</v>
      </c>
      <c r="P3485" s="1">
        <v>43901.225578703707</v>
      </c>
    </row>
    <row r="3486" spans="1:16" x14ac:dyDescent="0.25">
      <c r="A3486">
        <v>521637</v>
      </c>
      <c r="B3486" t="s">
        <v>0</v>
      </c>
      <c r="C3486" t="s">
        <v>16</v>
      </c>
      <c r="D3486" t="s">
        <v>7</v>
      </c>
      <c r="E3486" t="s">
        <v>9</v>
      </c>
      <c r="F3486" t="s">
        <v>20</v>
      </c>
      <c r="G3486" t="s">
        <v>21</v>
      </c>
      <c r="H3486" s="1">
        <v>43894</v>
      </c>
      <c r="I3486" t="str">
        <f t="shared" si="109"/>
        <v>43894</v>
      </c>
      <c r="J3486" t="str">
        <f t="shared" si="110"/>
        <v>43894GicumbiMillet Grain</v>
      </c>
      <c r="K3486">
        <v>71</v>
      </c>
      <c r="L3486">
        <v>65</v>
      </c>
      <c r="M3486" t="s">
        <v>5</v>
      </c>
      <c r="N3486" t="s">
        <v>6</v>
      </c>
      <c r="O3486">
        <v>1</v>
      </c>
      <c r="P3486" s="1">
        <v>43901.225868055553</v>
      </c>
    </row>
    <row r="3487" spans="1:16" x14ac:dyDescent="0.25">
      <c r="A3487">
        <v>521654</v>
      </c>
      <c r="B3487" t="s">
        <v>0</v>
      </c>
      <c r="C3487" t="s">
        <v>42</v>
      </c>
      <c r="D3487" t="s">
        <v>41</v>
      </c>
      <c r="E3487" t="s">
        <v>9</v>
      </c>
      <c r="F3487" t="s">
        <v>17</v>
      </c>
      <c r="G3487" t="s">
        <v>18</v>
      </c>
      <c r="H3487" s="1">
        <v>43894</v>
      </c>
      <c r="I3487" t="str">
        <f t="shared" si="109"/>
        <v>43894</v>
      </c>
      <c r="J3487" t="str">
        <f t="shared" si="110"/>
        <v>43894KigomaRed Sorghum</v>
      </c>
      <c r="K3487">
        <v>79</v>
      </c>
      <c r="L3487">
        <v>66</v>
      </c>
      <c r="M3487" t="s">
        <v>5</v>
      </c>
      <c r="N3487" t="s">
        <v>6</v>
      </c>
      <c r="O3487">
        <v>1</v>
      </c>
      <c r="P3487" s="1">
        <v>43901.226331018515</v>
      </c>
    </row>
    <row r="3488" spans="1:16" x14ac:dyDescent="0.25">
      <c r="A3488">
        <v>521659</v>
      </c>
      <c r="B3488" t="s">
        <v>0</v>
      </c>
      <c r="C3488" t="s">
        <v>43</v>
      </c>
      <c r="D3488" t="s">
        <v>41</v>
      </c>
      <c r="E3488" t="s">
        <v>13</v>
      </c>
      <c r="F3488" t="s">
        <v>13</v>
      </c>
      <c r="G3488" t="s">
        <v>37</v>
      </c>
      <c r="H3488" s="1">
        <v>43894</v>
      </c>
      <c r="I3488" t="str">
        <f t="shared" si="109"/>
        <v>43894</v>
      </c>
      <c r="J3488" t="str">
        <f t="shared" si="110"/>
        <v>43894Dar es salaamGreen Gram</v>
      </c>
      <c r="K3488">
        <v>119</v>
      </c>
      <c r="L3488">
        <v>106</v>
      </c>
      <c r="M3488" t="s">
        <v>5</v>
      </c>
      <c r="N3488" t="s">
        <v>6</v>
      </c>
      <c r="O3488">
        <v>1</v>
      </c>
      <c r="P3488" s="1">
        <v>43901.226435185185</v>
      </c>
    </row>
    <row r="3489" spans="1:16" x14ac:dyDescent="0.25">
      <c r="A3489">
        <v>521661</v>
      </c>
      <c r="B3489" t="s">
        <v>0</v>
      </c>
      <c r="C3489" t="s">
        <v>42</v>
      </c>
      <c r="D3489" t="s">
        <v>41</v>
      </c>
      <c r="E3489" t="s">
        <v>13</v>
      </c>
      <c r="F3489" t="s">
        <v>13</v>
      </c>
      <c r="G3489" t="s">
        <v>37</v>
      </c>
      <c r="H3489" s="1">
        <v>43894</v>
      </c>
      <c r="I3489" t="str">
        <f t="shared" si="109"/>
        <v>43894</v>
      </c>
      <c r="J3489" t="str">
        <f t="shared" si="110"/>
        <v>43894KigomaGreen Gram</v>
      </c>
      <c r="K3489">
        <v>70</v>
      </c>
      <c r="L3489">
        <v>57</v>
      </c>
      <c r="M3489" t="s">
        <v>5</v>
      </c>
      <c r="N3489" t="s">
        <v>6</v>
      </c>
      <c r="O3489">
        <v>1</v>
      </c>
      <c r="P3489" s="1">
        <v>43901.226539351854</v>
      </c>
    </row>
    <row r="3490" spans="1:16" x14ac:dyDescent="0.25">
      <c r="A3490">
        <v>521663</v>
      </c>
      <c r="B3490" t="s">
        <v>0</v>
      </c>
      <c r="C3490" t="s">
        <v>44</v>
      </c>
      <c r="D3490" t="s">
        <v>41</v>
      </c>
      <c r="E3490" t="s">
        <v>29</v>
      </c>
      <c r="F3490" t="s">
        <v>30</v>
      </c>
      <c r="G3490" t="s">
        <v>31</v>
      </c>
      <c r="H3490" s="1">
        <v>43894</v>
      </c>
      <c r="I3490" t="str">
        <f t="shared" si="109"/>
        <v>43894</v>
      </c>
      <c r="J3490" t="str">
        <f t="shared" si="110"/>
        <v>43894ArushaDry Maize</v>
      </c>
      <c r="K3490">
        <v>37</v>
      </c>
      <c r="L3490">
        <v>31</v>
      </c>
      <c r="M3490" t="s">
        <v>5</v>
      </c>
      <c r="N3490" t="s">
        <v>6</v>
      </c>
      <c r="O3490">
        <v>1</v>
      </c>
      <c r="P3490" s="1">
        <v>43901.226550925923</v>
      </c>
    </row>
    <row r="3491" spans="1:16" x14ac:dyDescent="0.25">
      <c r="A3491">
        <v>521667</v>
      </c>
      <c r="B3491" t="s">
        <v>0</v>
      </c>
      <c r="C3491" t="s">
        <v>44</v>
      </c>
      <c r="D3491" t="s">
        <v>41</v>
      </c>
      <c r="E3491" t="s">
        <v>22</v>
      </c>
      <c r="F3491" t="s">
        <v>23</v>
      </c>
      <c r="G3491" t="s">
        <v>23</v>
      </c>
      <c r="H3491" s="1">
        <v>43894</v>
      </c>
      <c r="I3491" t="str">
        <f t="shared" si="109"/>
        <v>43894</v>
      </c>
      <c r="J3491" t="str">
        <f t="shared" si="110"/>
        <v>43894ArushaRice</v>
      </c>
      <c r="K3491">
        <v>106</v>
      </c>
      <c r="L3491">
        <v>97</v>
      </c>
      <c r="M3491" t="s">
        <v>5</v>
      </c>
      <c r="N3491" t="s">
        <v>6</v>
      </c>
      <c r="O3491">
        <v>1</v>
      </c>
      <c r="P3491" s="1">
        <v>43901.226678240739</v>
      </c>
    </row>
    <row r="3492" spans="1:16" x14ac:dyDescent="0.25">
      <c r="A3492">
        <v>521669</v>
      </c>
      <c r="B3492" t="s">
        <v>0</v>
      </c>
      <c r="C3492" t="s">
        <v>43</v>
      </c>
      <c r="D3492" t="s">
        <v>41</v>
      </c>
      <c r="E3492" t="s">
        <v>22</v>
      </c>
      <c r="F3492" t="s">
        <v>23</v>
      </c>
      <c r="G3492" t="s">
        <v>23</v>
      </c>
      <c r="H3492" s="1">
        <v>43894</v>
      </c>
      <c r="I3492" t="str">
        <f t="shared" si="109"/>
        <v>43894</v>
      </c>
      <c r="J3492" t="str">
        <f t="shared" si="110"/>
        <v>43894Dar es salaamRice</v>
      </c>
      <c r="K3492">
        <v>106</v>
      </c>
      <c r="L3492">
        <v>99</v>
      </c>
      <c r="M3492" t="s">
        <v>5</v>
      </c>
      <c r="N3492" t="s">
        <v>6</v>
      </c>
      <c r="O3492">
        <v>1</v>
      </c>
      <c r="P3492" s="1">
        <v>43901.226747685185</v>
      </c>
    </row>
    <row r="3493" spans="1:16" x14ac:dyDescent="0.25">
      <c r="A3493">
        <v>521670</v>
      </c>
      <c r="B3493" t="s">
        <v>0</v>
      </c>
      <c r="C3493" t="s">
        <v>44</v>
      </c>
      <c r="D3493" t="s">
        <v>41</v>
      </c>
      <c r="E3493" t="s">
        <v>13</v>
      </c>
      <c r="F3493" t="s">
        <v>13</v>
      </c>
      <c r="G3493" t="s">
        <v>28</v>
      </c>
      <c r="H3493" s="1">
        <v>43894</v>
      </c>
      <c r="I3493" t="str">
        <f t="shared" si="109"/>
        <v>43894</v>
      </c>
      <c r="J3493" t="str">
        <f t="shared" si="110"/>
        <v>43894ArushaRed Beans</v>
      </c>
      <c r="K3493">
        <v>88</v>
      </c>
      <c r="L3493">
        <v>79</v>
      </c>
      <c r="M3493" t="s">
        <v>5</v>
      </c>
      <c r="N3493" t="s">
        <v>6</v>
      </c>
      <c r="O3493">
        <v>1</v>
      </c>
      <c r="P3493" s="1">
        <v>43901.226747685185</v>
      </c>
    </row>
    <row r="3494" spans="1:16" x14ac:dyDescent="0.25">
      <c r="A3494">
        <v>521681</v>
      </c>
      <c r="B3494" t="s">
        <v>0</v>
      </c>
      <c r="C3494" t="s">
        <v>42</v>
      </c>
      <c r="D3494" t="s">
        <v>41</v>
      </c>
      <c r="E3494" t="s">
        <v>3</v>
      </c>
      <c r="F3494" t="s">
        <v>3</v>
      </c>
      <c r="G3494" t="s">
        <v>15</v>
      </c>
      <c r="H3494" s="1">
        <v>43894</v>
      </c>
      <c r="I3494" t="str">
        <f t="shared" si="109"/>
        <v>43894</v>
      </c>
      <c r="J3494" t="str">
        <f t="shared" si="110"/>
        <v>43894KigomaGreen Peas</v>
      </c>
      <c r="K3494">
        <v>154</v>
      </c>
      <c r="L3494">
        <v>132</v>
      </c>
      <c r="M3494" t="s">
        <v>5</v>
      </c>
      <c r="N3494" t="s">
        <v>6</v>
      </c>
      <c r="O3494">
        <v>1</v>
      </c>
      <c r="P3494" s="1">
        <v>43901.226817129631</v>
      </c>
    </row>
    <row r="3495" spans="1:16" x14ac:dyDescent="0.25">
      <c r="A3495">
        <v>521683</v>
      </c>
      <c r="B3495" t="s">
        <v>0</v>
      </c>
      <c r="C3495" t="s">
        <v>42</v>
      </c>
      <c r="D3495" t="s">
        <v>41</v>
      </c>
      <c r="E3495" t="s">
        <v>13</v>
      </c>
      <c r="F3495" t="s">
        <v>13</v>
      </c>
      <c r="G3495" t="s">
        <v>28</v>
      </c>
      <c r="H3495" s="1">
        <v>43894</v>
      </c>
      <c r="I3495" t="str">
        <f t="shared" si="109"/>
        <v>43894</v>
      </c>
      <c r="J3495" t="str">
        <f t="shared" si="110"/>
        <v>43894KigomaRed Beans</v>
      </c>
      <c r="K3495">
        <v>93</v>
      </c>
      <c r="L3495">
        <v>86</v>
      </c>
      <c r="M3495" t="s">
        <v>5</v>
      </c>
      <c r="N3495" t="s">
        <v>6</v>
      </c>
      <c r="O3495">
        <v>1</v>
      </c>
      <c r="P3495" s="1">
        <v>43901.226863425924</v>
      </c>
    </row>
    <row r="3496" spans="1:16" x14ac:dyDescent="0.25">
      <c r="A3496">
        <v>521684</v>
      </c>
      <c r="B3496" t="s">
        <v>0</v>
      </c>
      <c r="C3496" t="s">
        <v>42</v>
      </c>
      <c r="D3496" t="s">
        <v>41</v>
      </c>
      <c r="E3496" t="s">
        <v>3</v>
      </c>
      <c r="F3496" t="s">
        <v>3</v>
      </c>
      <c r="G3496" t="s">
        <v>4</v>
      </c>
      <c r="H3496" s="1">
        <v>43894</v>
      </c>
      <c r="I3496" t="str">
        <f t="shared" si="109"/>
        <v>43894</v>
      </c>
      <c r="J3496" t="str">
        <f t="shared" si="110"/>
        <v>43894KigomaCowpeas</v>
      </c>
      <c r="K3496">
        <v>73</v>
      </c>
      <c r="L3496">
        <v>66</v>
      </c>
      <c r="M3496" t="s">
        <v>5</v>
      </c>
      <c r="N3496" t="s">
        <v>6</v>
      </c>
      <c r="O3496">
        <v>1</v>
      </c>
      <c r="P3496" s="1">
        <v>43901.226863425924</v>
      </c>
    </row>
    <row r="3497" spans="1:16" x14ac:dyDescent="0.25">
      <c r="A3497">
        <v>521688</v>
      </c>
      <c r="B3497" t="s">
        <v>0</v>
      </c>
      <c r="C3497" t="s">
        <v>52</v>
      </c>
      <c r="D3497" t="s">
        <v>46</v>
      </c>
      <c r="E3497" t="s">
        <v>13</v>
      </c>
      <c r="F3497" t="s">
        <v>13</v>
      </c>
      <c r="G3497" t="s">
        <v>40</v>
      </c>
      <c r="H3497" s="1">
        <v>43894</v>
      </c>
      <c r="I3497" t="str">
        <f t="shared" si="109"/>
        <v>43894</v>
      </c>
      <c r="J3497" t="str">
        <f t="shared" si="110"/>
        <v>43894EldoretBlack Beans (Dolichos)</v>
      </c>
      <c r="K3497">
        <v>133</v>
      </c>
      <c r="L3497">
        <v>130</v>
      </c>
      <c r="M3497" t="s">
        <v>5</v>
      </c>
      <c r="N3497" t="s">
        <v>6</v>
      </c>
      <c r="O3497">
        <v>1</v>
      </c>
      <c r="P3497" s="1">
        <v>43901.22693287037</v>
      </c>
    </row>
    <row r="3498" spans="1:16" x14ac:dyDescent="0.25">
      <c r="A3498">
        <v>521691</v>
      </c>
      <c r="B3498" t="s">
        <v>0</v>
      </c>
      <c r="C3498" t="s">
        <v>45</v>
      </c>
      <c r="D3498" t="s">
        <v>41</v>
      </c>
      <c r="E3498" t="s">
        <v>22</v>
      </c>
      <c r="F3498" t="s">
        <v>23</v>
      </c>
      <c r="G3498" t="s">
        <v>23</v>
      </c>
      <c r="H3498" s="1">
        <v>43894</v>
      </c>
      <c r="I3498" t="str">
        <f t="shared" si="109"/>
        <v>43894</v>
      </c>
      <c r="J3498" t="str">
        <f t="shared" si="110"/>
        <v>43894IringaRice</v>
      </c>
      <c r="K3498">
        <v>93</v>
      </c>
      <c r="L3498">
        <v>81</v>
      </c>
      <c r="M3498" t="s">
        <v>5</v>
      </c>
      <c r="N3498" t="s">
        <v>6</v>
      </c>
      <c r="O3498">
        <v>1</v>
      </c>
      <c r="P3498" s="1">
        <v>43901.226956018516</v>
      </c>
    </row>
    <row r="3499" spans="1:16" x14ac:dyDescent="0.25">
      <c r="A3499">
        <v>521694</v>
      </c>
      <c r="B3499" t="s">
        <v>0</v>
      </c>
      <c r="C3499" t="s">
        <v>43</v>
      </c>
      <c r="D3499" t="s">
        <v>41</v>
      </c>
      <c r="E3499" t="s">
        <v>9</v>
      </c>
      <c r="F3499" t="s">
        <v>10</v>
      </c>
      <c r="G3499" t="s">
        <v>10</v>
      </c>
      <c r="H3499" s="1">
        <v>43894</v>
      </c>
      <c r="I3499" t="str">
        <f t="shared" si="109"/>
        <v>43894</v>
      </c>
      <c r="J3499" t="str">
        <f t="shared" si="110"/>
        <v>43894Dar es salaamWheat</v>
      </c>
      <c r="K3499">
        <v>62</v>
      </c>
      <c r="L3499">
        <v>53</v>
      </c>
      <c r="M3499" t="s">
        <v>5</v>
      </c>
      <c r="N3499" t="s">
        <v>6</v>
      </c>
      <c r="O3499">
        <v>1</v>
      </c>
      <c r="P3499" s="1">
        <v>43901.227025462962</v>
      </c>
    </row>
    <row r="3500" spans="1:16" x14ac:dyDescent="0.25">
      <c r="A3500">
        <v>518490</v>
      </c>
      <c r="B3500" t="s">
        <v>0</v>
      </c>
      <c r="C3500" t="s">
        <v>25</v>
      </c>
      <c r="D3500" t="s">
        <v>1</v>
      </c>
      <c r="E3500" t="s">
        <v>13</v>
      </c>
      <c r="F3500" t="s">
        <v>13</v>
      </c>
      <c r="G3500" t="s">
        <v>40</v>
      </c>
      <c r="H3500" s="1">
        <v>43893</v>
      </c>
      <c r="I3500" t="str">
        <f t="shared" si="109"/>
        <v>43893</v>
      </c>
      <c r="J3500" t="str">
        <f t="shared" si="110"/>
        <v>43893MasindiBlack Beans (Dolichos)</v>
      </c>
      <c r="K3500">
        <v>76</v>
      </c>
      <c r="L3500">
        <v>68</v>
      </c>
      <c r="M3500" t="s">
        <v>5</v>
      </c>
      <c r="N3500" t="s">
        <v>6</v>
      </c>
      <c r="O3500">
        <v>1</v>
      </c>
      <c r="P3500" s="1">
        <v>43895.081886574073</v>
      </c>
    </row>
    <row r="3501" spans="1:16" x14ac:dyDescent="0.25">
      <c r="A3501">
        <v>518489</v>
      </c>
      <c r="B3501" t="s">
        <v>0</v>
      </c>
      <c r="C3501" t="s">
        <v>34</v>
      </c>
      <c r="D3501" t="s">
        <v>1</v>
      </c>
      <c r="E3501" t="s">
        <v>3</v>
      </c>
      <c r="F3501" t="s">
        <v>3</v>
      </c>
      <c r="G3501" t="s">
        <v>4</v>
      </c>
      <c r="H3501" s="1">
        <v>43893</v>
      </c>
      <c r="I3501" t="str">
        <f t="shared" si="109"/>
        <v>43893</v>
      </c>
      <c r="J3501" t="str">
        <f t="shared" si="110"/>
        <v>43893LiraCowpeas</v>
      </c>
      <c r="K3501">
        <v>109</v>
      </c>
      <c r="L3501">
        <v>82</v>
      </c>
      <c r="M3501" t="s">
        <v>5</v>
      </c>
      <c r="N3501" t="s">
        <v>6</v>
      </c>
      <c r="O3501">
        <v>1</v>
      </c>
      <c r="P3501" s="1">
        <v>43895.081875000003</v>
      </c>
    </row>
    <row r="3502" spans="1:16" x14ac:dyDescent="0.25">
      <c r="A3502">
        <v>518484</v>
      </c>
      <c r="B3502" t="s">
        <v>0</v>
      </c>
      <c r="C3502" t="s">
        <v>33</v>
      </c>
      <c r="D3502" t="s">
        <v>1</v>
      </c>
      <c r="E3502" t="s">
        <v>13</v>
      </c>
      <c r="F3502" t="s">
        <v>13</v>
      </c>
      <c r="G3502" t="s">
        <v>28</v>
      </c>
      <c r="H3502" s="1">
        <v>43893</v>
      </c>
      <c r="I3502" t="str">
        <f t="shared" si="109"/>
        <v>43893</v>
      </c>
      <c r="J3502" t="str">
        <f t="shared" si="110"/>
        <v>43893KabaleRed Beans</v>
      </c>
      <c r="K3502">
        <v>95</v>
      </c>
      <c r="L3502">
        <v>87</v>
      </c>
      <c r="M3502" t="s">
        <v>5</v>
      </c>
      <c r="N3502" t="s">
        <v>6</v>
      </c>
      <c r="O3502">
        <v>1</v>
      </c>
      <c r="P3502" s="1">
        <v>43895.08185185185</v>
      </c>
    </row>
    <row r="3503" spans="1:16" x14ac:dyDescent="0.25">
      <c r="A3503">
        <v>518482</v>
      </c>
      <c r="B3503" t="s">
        <v>0</v>
      </c>
      <c r="C3503" t="s">
        <v>33</v>
      </c>
      <c r="D3503" t="s">
        <v>1</v>
      </c>
      <c r="E3503" t="s">
        <v>13</v>
      </c>
      <c r="F3503" t="s">
        <v>13</v>
      </c>
      <c r="G3503" t="s">
        <v>14</v>
      </c>
      <c r="H3503" s="1">
        <v>43893</v>
      </c>
      <c r="I3503" t="str">
        <f t="shared" si="109"/>
        <v>43893</v>
      </c>
      <c r="J3503" t="str">
        <f t="shared" si="110"/>
        <v>43893KabaleMixed Beans</v>
      </c>
      <c r="K3503">
        <v>76</v>
      </c>
      <c r="L3503">
        <v>68</v>
      </c>
      <c r="M3503" t="s">
        <v>5</v>
      </c>
      <c r="N3503" t="s">
        <v>6</v>
      </c>
      <c r="O3503">
        <v>1</v>
      </c>
      <c r="P3503" s="1">
        <v>43895.081817129627</v>
      </c>
    </row>
    <row r="3504" spans="1:16" x14ac:dyDescent="0.25">
      <c r="A3504">
        <v>518480</v>
      </c>
      <c r="B3504" t="s">
        <v>0</v>
      </c>
      <c r="C3504" t="s">
        <v>32</v>
      </c>
      <c r="D3504" t="s">
        <v>1</v>
      </c>
      <c r="E3504" t="s">
        <v>13</v>
      </c>
      <c r="F3504" t="s">
        <v>13</v>
      </c>
      <c r="G3504" t="s">
        <v>14</v>
      </c>
      <c r="H3504" s="1">
        <v>43893</v>
      </c>
      <c r="I3504" t="str">
        <f t="shared" si="109"/>
        <v>43893</v>
      </c>
      <c r="J3504" t="str">
        <f t="shared" si="110"/>
        <v>43893KapchorwaMixed Beans</v>
      </c>
      <c r="K3504">
        <v>76</v>
      </c>
      <c r="L3504">
        <v>71</v>
      </c>
      <c r="M3504" t="s">
        <v>5</v>
      </c>
      <c r="N3504" t="s">
        <v>6</v>
      </c>
      <c r="O3504">
        <v>1</v>
      </c>
      <c r="P3504" s="1">
        <v>43895.081782407404</v>
      </c>
    </row>
    <row r="3505" spans="1:16" x14ac:dyDescent="0.25">
      <c r="A3505">
        <v>518479</v>
      </c>
      <c r="B3505" t="s">
        <v>0</v>
      </c>
      <c r="C3505" t="s">
        <v>33</v>
      </c>
      <c r="D3505" t="s">
        <v>1</v>
      </c>
      <c r="E3505" t="s">
        <v>9</v>
      </c>
      <c r="F3505" t="s">
        <v>17</v>
      </c>
      <c r="G3505" t="s">
        <v>18</v>
      </c>
      <c r="H3505" s="1">
        <v>43893</v>
      </c>
      <c r="I3505" t="str">
        <f t="shared" si="109"/>
        <v>43893</v>
      </c>
      <c r="J3505" t="str">
        <f t="shared" si="110"/>
        <v>43893KabaleRed Sorghum</v>
      </c>
      <c r="K3505">
        <v>41</v>
      </c>
      <c r="L3505">
        <v>33</v>
      </c>
      <c r="M3505" t="s">
        <v>5</v>
      </c>
      <c r="N3505" t="s">
        <v>6</v>
      </c>
      <c r="O3505">
        <v>1</v>
      </c>
      <c r="P3505" s="1">
        <v>43895.081770833334</v>
      </c>
    </row>
    <row r="3506" spans="1:16" x14ac:dyDescent="0.25">
      <c r="A3506">
        <v>518478</v>
      </c>
      <c r="B3506" t="s">
        <v>0</v>
      </c>
      <c r="C3506" t="s">
        <v>53</v>
      </c>
      <c r="D3506" t="s">
        <v>46</v>
      </c>
      <c r="E3506" t="s">
        <v>3</v>
      </c>
      <c r="F3506" t="s">
        <v>3</v>
      </c>
      <c r="G3506" t="s">
        <v>4</v>
      </c>
      <c r="H3506" s="1">
        <v>43893</v>
      </c>
      <c r="I3506" t="str">
        <f t="shared" si="109"/>
        <v>43893</v>
      </c>
      <c r="J3506" t="str">
        <f t="shared" si="110"/>
        <v>43893MombasaCowpeas</v>
      </c>
      <c r="K3506">
        <v>59</v>
      </c>
      <c r="L3506">
        <v>50</v>
      </c>
      <c r="M3506" t="s">
        <v>5</v>
      </c>
      <c r="N3506" t="s">
        <v>6</v>
      </c>
      <c r="O3506">
        <v>1</v>
      </c>
      <c r="P3506" s="1">
        <v>43895.081759259258</v>
      </c>
    </row>
    <row r="3507" spans="1:16" x14ac:dyDescent="0.25">
      <c r="A3507">
        <v>518475</v>
      </c>
      <c r="B3507" t="s">
        <v>0</v>
      </c>
      <c r="C3507" t="s">
        <v>38</v>
      </c>
      <c r="D3507" t="s">
        <v>1</v>
      </c>
      <c r="E3507" t="s">
        <v>13</v>
      </c>
      <c r="F3507" t="s">
        <v>13</v>
      </c>
      <c r="G3507" t="s">
        <v>28</v>
      </c>
      <c r="H3507" s="1">
        <v>43893</v>
      </c>
      <c r="I3507" t="str">
        <f t="shared" si="109"/>
        <v>43893</v>
      </c>
      <c r="J3507" t="str">
        <f t="shared" si="110"/>
        <v>43893GuluRed Beans</v>
      </c>
      <c r="K3507">
        <v>95</v>
      </c>
      <c r="L3507">
        <v>82</v>
      </c>
      <c r="M3507" t="s">
        <v>5</v>
      </c>
      <c r="N3507" t="s">
        <v>6</v>
      </c>
      <c r="O3507">
        <v>1</v>
      </c>
      <c r="P3507" s="1">
        <v>43895.081701388888</v>
      </c>
    </row>
    <row r="3508" spans="1:16" x14ac:dyDescent="0.25">
      <c r="A3508">
        <v>518474</v>
      </c>
      <c r="B3508" t="s">
        <v>0</v>
      </c>
      <c r="C3508" t="s">
        <v>33</v>
      </c>
      <c r="D3508" t="s">
        <v>1</v>
      </c>
      <c r="E3508" t="s">
        <v>29</v>
      </c>
      <c r="F3508" t="s">
        <v>30</v>
      </c>
      <c r="G3508" t="s">
        <v>31</v>
      </c>
      <c r="H3508" s="1">
        <v>43893</v>
      </c>
      <c r="I3508" t="str">
        <f t="shared" si="109"/>
        <v>43893</v>
      </c>
      <c r="J3508" t="str">
        <f t="shared" si="110"/>
        <v>43893KabaleDry Maize</v>
      </c>
      <c r="K3508">
        <v>33</v>
      </c>
      <c r="L3508">
        <v>24</v>
      </c>
      <c r="M3508" t="s">
        <v>5</v>
      </c>
      <c r="N3508" t="s">
        <v>6</v>
      </c>
      <c r="O3508">
        <v>1</v>
      </c>
      <c r="P3508" s="1">
        <v>43895.081701388888</v>
      </c>
    </row>
    <row r="3509" spans="1:16" x14ac:dyDescent="0.25">
      <c r="A3509">
        <v>518473</v>
      </c>
      <c r="B3509" t="s">
        <v>0</v>
      </c>
      <c r="C3509" t="s">
        <v>2</v>
      </c>
      <c r="D3509" t="s">
        <v>1</v>
      </c>
      <c r="E3509" t="s">
        <v>9</v>
      </c>
      <c r="F3509" t="s">
        <v>17</v>
      </c>
      <c r="G3509" t="s">
        <v>18</v>
      </c>
      <c r="H3509" s="1">
        <v>43893</v>
      </c>
      <c r="I3509" t="str">
        <f t="shared" si="109"/>
        <v>43893</v>
      </c>
      <c r="J3509" t="str">
        <f t="shared" si="110"/>
        <v>43893KampalaRed Sorghum</v>
      </c>
      <c r="K3509">
        <v>35</v>
      </c>
      <c r="L3509">
        <v>22</v>
      </c>
      <c r="M3509" t="s">
        <v>5</v>
      </c>
      <c r="N3509" t="s">
        <v>6</v>
      </c>
      <c r="O3509">
        <v>0</v>
      </c>
      <c r="P3509" s="1">
        <v>43895.958611111113</v>
      </c>
    </row>
    <row r="3510" spans="1:16" x14ac:dyDescent="0.25">
      <c r="A3510">
        <v>518471</v>
      </c>
      <c r="B3510" t="s">
        <v>0</v>
      </c>
      <c r="C3510" t="s">
        <v>33</v>
      </c>
      <c r="D3510" t="s">
        <v>1</v>
      </c>
      <c r="E3510" t="s">
        <v>3</v>
      </c>
      <c r="F3510" t="s">
        <v>3</v>
      </c>
      <c r="G3510" t="s">
        <v>4</v>
      </c>
      <c r="H3510" s="1">
        <v>43893</v>
      </c>
      <c r="I3510" t="str">
        <f t="shared" si="109"/>
        <v>43893</v>
      </c>
      <c r="J3510" t="str">
        <f t="shared" si="110"/>
        <v>43893KabaleCowpeas</v>
      </c>
      <c r="K3510">
        <v>137</v>
      </c>
      <c r="L3510">
        <v>96</v>
      </c>
      <c r="M3510" t="s">
        <v>5</v>
      </c>
      <c r="N3510" t="s">
        <v>6</v>
      </c>
      <c r="O3510">
        <v>1</v>
      </c>
      <c r="P3510" s="1">
        <v>43895.081678240742</v>
      </c>
    </row>
    <row r="3511" spans="1:16" x14ac:dyDescent="0.25">
      <c r="A3511">
        <v>518468</v>
      </c>
      <c r="B3511" t="s">
        <v>0</v>
      </c>
      <c r="C3511" t="s">
        <v>32</v>
      </c>
      <c r="D3511" t="s">
        <v>1</v>
      </c>
      <c r="E3511" t="s">
        <v>9</v>
      </c>
      <c r="F3511" t="s">
        <v>20</v>
      </c>
      <c r="G3511" t="s">
        <v>21</v>
      </c>
      <c r="H3511" s="1">
        <v>43893</v>
      </c>
      <c r="I3511" t="str">
        <f t="shared" si="109"/>
        <v>43893</v>
      </c>
      <c r="J3511" t="str">
        <f t="shared" si="110"/>
        <v>43893KapchorwaMillet Grain</v>
      </c>
      <c r="K3511">
        <v>49</v>
      </c>
      <c r="L3511">
        <v>41</v>
      </c>
      <c r="M3511" t="s">
        <v>5</v>
      </c>
      <c r="N3511" t="s">
        <v>6</v>
      </c>
      <c r="O3511">
        <v>1</v>
      </c>
      <c r="P3511" s="1">
        <v>43895.081643518519</v>
      </c>
    </row>
    <row r="3512" spans="1:16" x14ac:dyDescent="0.25">
      <c r="A3512">
        <v>518466</v>
      </c>
      <c r="B3512" t="s">
        <v>0</v>
      </c>
      <c r="C3512" t="s">
        <v>25</v>
      </c>
      <c r="D3512" t="s">
        <v>1</v>
      </c>
      <c r="E3512" t="s">
        <v>13</v>
      </c>
      <c r="F3512" t="s">
        <v>13</v>
      </c>
      <c r="G3512" t="s">
        <v>28</v>
      </c>
      <c r="H3512" s="1">
        <v>43893</v>
      </c>
      <c r="I3512" t="str">
        <f t="shared" si="109"/>
        <v>43893</v>
      </c>
      <c r="J3512" t="str">
        <f t="shared" si="110"/>
        <v>43893MasindiRed Beans</v>
      </c>
      <c r="K3512">
        <v>82</v>
      </c>
      <c r="L3512">
        <v>76</v>
      </c>
      <c r="M3512" t="s">
        <v>5</v>
      </c>
      <c r="N3512" t="s">
        <v>6</v>
      </c>
      <c r="O3512">
        <v>1</v>
      </c>
      <c r="P3512" s="1">
        <v>43895.081608796296</v>
      </c>
    </row>
    <row r="3513" spans="1:16" x14ac:dyDescent="0.25">
      <c r="A3513">
        <v>518464</v>
      </c>
      <c r="B3513" t="s">
        <v>0</v>
      </c>
      <c r="C3513" t="s">
        <v>25</v>
      </c>
      <c r="D3513" t="s">
        <v>1</v>
      </c>
      <c r="E3513" t="s">
        <v>9</v>
      </c>
      <c r="F3513" t="s">
        <v>20</v>
      </c>
      <c r="G3513" t="s">
        <v>21</v>
      </c>
      <c r="H3513" s="1">
        <v>43893</v>
      </c>
      <c r="I3513" t="str">
        <f t="shared" si="109"/>
        <v>43893</v>
      </c>
      <c r="J3513" t="str">
        <f t="shared" si="110"/>
        <v>43893MasindiMillet Grain</v>
      </c>
      <c r="K3513">
        <v>55</v>
      </c>
      <c r="L3513">
        <v>44</v>
      </c>
      <c r="M3513" t="s">
        <v>5</v>
      </c>
      <c r="N3513" t="s">
        <v>6</v>
      </c>
      <c r="O3513">
        <v>1</v>
      </c>
      <c r="P3513" s="1">
        <v>43895.081597222219</v>
      </c>
    </row>
    <row r="3514" spans="1:16" x14ac:dyDescent="0.25">
      <c r="A3514">
        <v>518461</v>
      </c>
      <c r="B3514" t="s">
        <v>0</v>
      </c>
      <c r="C3514" t="s">
        <v>47</v>
      </c>
      <c r="D3514" t="s">
        <v>46</v>
      </c>
      <c r="E3514" t="s">
        <v>9</v>
      </c>
      <c r="F3514" t="s">
        <v>17</v>
      </c>
      <c r="G3514" t="s">
        <v>18</v>
      </c>
      <c r="H3514" s="1">
        <v>43893</v>
      </c>
      <c r="I3514" t="str">
        <f t="shared" si="109"/>
        <v>43893</v>
      </c>
      <c r="J3514" t="str">
        <f t="shared" si="110"/>
        <v>43893NairobiRed Sorghum</v>
      </c>
      <c r="K3514">
        <v>65</v>
      </c>
      <c r="L3514">
        <v>58</v>
      </c>
      <c r="M3514" t="s">
        <v>5</v>
      </c>
      <c r="N3514" t="s">
        <v>6</v>
      </c>
      <c r="O3514">
        <v>1</v>
      </c>
      <c r="P3514" s="1">
        <v>43895.081562500003</v>
      </c>
    </row>
    <row r="3515" spans="1:16" x14ac:dyDescent="0.25">
      <c r="A3515">
        <v>518524</v>
      </c>
      <c r="B3515" t="s">
        <v>0</v>
      </c>
      <c r="C3515" t="s">
        <v>32</v>
      </c>
      <c r="D3515" t="s">
        <v>1</v>
      </c>
      <c r="E3515" t="s">
        <v>13</v>
      </c>
      <c r="F3515" t="s">
        <v>13</v>
      </c>
      <c r="G3515" t="s">
        <v>28</v>
      </c>
      <c r="H3515" s="1">
        <v>43893</v>
      </c>
      <c r="I3515" t="str">
        <f t="shared" si="109"/>
        <v>43893</v>
      </c>
      <c r="J3515" t="str">
        <f t="shared" si="110"/>
        <v>43893KapchorwaRed Beans</v>
      </c>
      <c r="K3515">
        <v>90</v>
      </c>
      <c r="L3515">
        <v>82</v>
      </c>
      <c r="M3515" t="s">
        <v>5</v>
      </c>
      <c r="N3515" t="s">
        <v>6</v>
      </c>
      <c r="O3515">
        <v>1</v>
      </c>
      <c r="P3515" s="1">
        <v>43895.082418981481</v>
      </c>
    </row>
    <row r="3516" spans="1:16" x14ac:dyDescent="0.25">
      <c r="A3516">
        <v>518523</v>
      </c>
      <c r="B3516" t="s">
        <v>0</v>
      </c>
      <c r="C3516" t="s">
        <v>32</v>
      </c>
      <c r="D3516" t="s">
        <v>1</v>
      </c>
      <c r="E3516" t="s">
        <v>13</v>
      </c>
      <c r="F3516" t="s">
        <v>13</v>
      </c>
      <c r="G3516" t="s">
        <v>26</v>
      </c>
      <c r="H3516" s="1">
        <v>43893</v>
      </c>
      <c r="I3516" t="str">
        <f t="shared" si="109"/>
        <v>43893</v>
      </c>
      <c r="J3516" t="str">
        <f t="shared" si="110"/>
        <v>43893KapchorwaYellow Beans</v>
      </c>
      <c r="K3516">
        <v>104</v>
      </c>
      <c r="L3516">
        <v>95</v>
      </c>
      <c r="M3516" t="s">
        <v>5</v>
      </c>
      <c r="N3516" t="s">
        <v>6</v>
      </c>
      <c r="O3516">
        <v>1</v>
      </c>
      <c r="P3516" s="1">
        <v>43895.082407407404</v>
      </c>
    </row>
    <row r="3517" spans="1:16" x14ac:dyDescent="0.25">
      <c r="A3517">
        <v>518521</v>
      </c>
      <c r="B3517" t="s">
        <v>0</v>
      </c>
      <c r="C3517" t="s">
        <v>54</v>
      </c>
      <c r="D3517" t="s">
        <v>46</v>
      </c>
      <c r="E3517" t="s">
        <v>13</v>
      </c>
      <c r="F3517" t="s">
        <v>13</v>
      </c>
      <c r="G3517" t="s">
        <v>37</v>
      </c>
      <c r="H3517" s="1">
        <v>43893</v>
      </c>
      <c r="I3517" t="str">
        <f t="shared" si="109"/>
        <v>43893</v>
      </c>
      <c r="J3517" t="str">
        <f t="shared" si="110"/>
        <v>43893NakuruGreen Gram</v>
      </c>
      <c r="K3517">
        <v>87</v>
      </c>
      <c r="L3517">
        <v>80</v>
      </c>
      <c r="M3517" t="s">
        <v>5</v>
      </c>
      <c r="N3517" t="s">
        <v>6</v>
      </c>
      <c r="O3517">
        <v>1</v>
      </c>
      <c r="P3517" s="1">
        <v>43895.082384259258</v>
      </c>
    </row>
    <row r="3518" spans="1:16" x14ac:dyDescent="0.25">
      <c r="A3518">
        <v>518515</v>
      </c>
      <c r="B3518" t="s">
        <v>0</v>
      </c>
      <c r="C3518" t="s">
        <v>34</v>
      </c>
      <c r="D3518" t="s">
        <v>1</v>
      </c>
      <c r="E3518" t="s">
        <v>22</v>
      </c>
      <c r="F3518" t="s">
        <v>23</v>
      </c>
      <c r="G3518" t="s">
        <v>24</v>
      </c>
      <c r="H3518" s="1">
        <v>43893</v>
      </c>
      <c r="I3518" t="str">
        <f t="shared" si="109"/>
        <v>43893</v>
      </c>
      <c r="J3518" t="str">
        <f t="shared" si="110"/>
        <v>43893LiraImported Rice</v>
      </c>
      <c r="K3518">
        <v>95</v>
      </c>
      <c r="L3518">
        <v>90</v>
      </c>
      <c r="M3518" t="s">
        <v>5</v>
      </c>
      <c r="N3518" t="s">
        <v>6</v>
      </c>
      <c r="O3518">
        <v>1</v>
      </c>
      <c r="P3518" s="1">
        <v>43895.082326388889</v>
      </c>
    </row>
    <row r="3519" spans="1:16" x14ac:dyDescent="0.25">
      <c r="A3519">
        <v>518513</v>
      </c>
      <c r="B3519" t="s">
        <v>0</v>
      </c>
      <c r="C3519" t="s">
        <v>2</v>
      </c>
      <c r="D3519" t="s">
        <v>1</v>
      </c>
      <c r="E3519" t="s">
        <v>13</v>
      </c>
      <c r="F3519" t="s">
        <v>13</v>
      </c>
      <c r="G3519" t="s">
        <v>26</v>
      </c>
      <c r="H3519" s="1">
        <v>43893</v>
      </c>
      <c r="I3519" t="str">
        <f t="shared" si="109"/>
        <v>43893</v>
      </c>
      <c r="J3519" t="str">
        <f t="shared" si="110"/>
        <v>43893KampalaYellow Beans</v>
      </c>
      <c r="K3519">
        <v>109</v>
      </c>
      <c r="L3519">
        <v>105</v>
      </c>
      <c r="M3519" t="s">
        <v>5</v>
      </c>
      <c r="N3519" t="s">
        <v>6</v>
      </c>
      <c r="O3519">
        <v>1</v>
      </c>
      <c r="P3519" s="1">
        <v>43895.082291666666</v>
      </c>
    </row>
    <row r="3520" spans="1:16" x14ac:dyDescent="0.25">
      <c r="A3520">
        <v>518509</v>
      </c>
      <c r="B3520" t="s">
        <v>0</v>
      </c>
      <c r="C3520" t="s">
        <v>2</v>
      </c>
      <c r="D3520" t="s">
        <v>1</v>
      </c>
      <c r="E3520" t="s">
        <v>13</v>
      </c>
      <c r="F3520" t="s">
        <v>13</v>
      </c>
      <c r="G3520" t="s">
        <v>40</v>
      </c>
      <c r="H3520" s="1">
        <v>43893</v>
      </c>
      <c r="I3520" t="str">
        <f t="shared" si="109"/>
        <v>43893</v>
      </c>
      <c r="J3520" t="str">
        <f t="shared" si="110"/>
        <v>43893KampalaBlack Beans (Dolichos)</v>
      </c>
      <c r="K3520">
        <v>82</v>
      </c>
      <c r="L3520">
        <v>76</v>
      </c>
      <c r="M3520" t="s">
        <v>5</v>
      </c>
      <c r="N3520" t="s">
        <v>6</v>
      </c>
      <c r="O3520">
        <v>1</v>
      </c>
      <c r="P3520" s="1">
        <v>43895.08222222222</v>
      </c>
    </row>
    <row r="3521" spans="1:16" x14ac:dyDescent="0.25">
      <c r="A3521">
        <v>518502</v>
      </c>
      <c r="B3521" t="s">
        <v>0</v>
      </c>
      <c r="C3521" t="s">
        <v>32</v>
      </c>
      <c r="D3521" t="s">
        <v>1</v>
      </c>
      <c r="E3521" t="s">
        <v>29</v>
      </c>
      <c r="F3521" t="s">
        <v>30</v>
      </c>
      <c r="G3521" t="s">
        <v>31</v>
      </c>
      <c r="H3521" s="1">
        <v>43893</v>
      </c>
      <c r="I3521" t="str">
        <f t="shared" si="109"/>
        <v>43893</v>
      </c>
      <c r="J3521" t="str">
        <f t="shared" si="110"/>
        <v>43893KapchorwaDry Maize</v>
      </c>
      <c r="K3521">
        <v>27</v>
      </c>
      <c r="L3521">
        <v>20</v>
      </c>
      <c r="M3521" t="s">
        <v>5</v>
      </c>
      <c r="N3521" t="s">
        <v>6</v>
      </c>
      <c r="O3521">
        <v>1</v>
      </c>
      <c r="P3521" s="1">
        <v>43895.082118055558</v>
      </c>
    </row>
    <row r="3522" spans="1:16" x14ac:dyDescent="0.25">
      <c r="A3522">
        <v>518492</v>
      </c>
      <c r="B3522" t="s">
        <v>0</v>
      </c>
      <c r="C3522" t="s">
        <v>34</v>
      </c>
      <c r="D3522" t="s">
        <v>1</v>
      </c>
      <c r="E3522" t="s">
        <v>29</v>
      </c>
      <c r="F3522" t="s">
        <v>30</v>
      </c>
      <c r="G3522" t="s">
        <v>31</v>
      </c>
      <c r="H3522" s="1">
        <v>43893</v>
      </c>
      <c r="I3522" t="str">
        <f t="shared" ref="I3522:I3585" si="111">LEFT(H3522,10)</f>
        <v>43893</v>
      </c>
      <c r="J3522" t="str">
        <f t="shared" si="110"/>
        <v>43893LiraDry Maize</v>
      </c>
      <c r="K3522">
        <v>33</v>
      </c>
      <c r="L3522">
        <v>22</v>
      </c>
      <c r="M3522" t="s">
        <v>5</v>
      </c>
      <c r="N3522" t="s">
        <v>6</v>
      </c>
      <c r="O3522">
        <v>1</v>
      </c>
      <c r="P3522" s="1">
        <v>43895.08189814815</v>
      </c>
    </row>
    <row r="3523" spans="1:16" x14ac:dyDescent="0.25">
      <c r="A3523">
        <v>518556</v>
      </c>
      <c r="B3523" t="s">
        <v>0</v>
      </c>
      <c r="C3523" t="s">
        <v>38</v>
      </c>
      <c r="D3523" t="s">
        <v>1</v>
      </c>
      <c r="E3523" t="s">
        <v>3</v>
      </c>
      <c r="F3523" t="s">
        <v>3</v>
      </c>
      <c r="G3523" t="s">
        <v>4</v>
      </c>
      <c r="H3523" s="1">
        <v>43893</v>
      </c>
      <c r="I3523" t="str">
        <f t="shared" si="111"/>
        <v>43893</v>
      </c>
      <c r="J3523" t="str">
        <f t="shared" si="110"/>
        <v>43893GuluCowpeas</v>
      </c>
      <c r="K3523">
        <v>96</v>
      </c>
      <c r="L3523">
        <v>87</v>
      </c>
      <c r="M3523" t="s">
        <v>5</v>
      </c>
      <c r="N3523" t="s">
        <v>6</v>
      </c>
      <c r="O3523">
        <v>1</v>
      </c>
      <c r="P3523" s="1">
        <v>43895.082916666666</v>
      </c>
    </row>
    <row r="3524" spans="1:16" x14ac:dyDescent="0.25">
      <c r="A3524">
        <v>518544</v>
      </c>
      <c r="B3524" t="s">
        <v>0</v>
      </c>
      <c r="C3524" t="s">
        <v>2</v>
      </c>
      <c r="D3524" t="s">
        <v>1</v>
      </c>
      <c r="E3524" t="s">
        <v>13</v>
      </c>
      <c r="F3524" t="s">
        <v>13</v>
      </c>
      <c r="G3524" t="s">
        <v>37</v>
      </c>
      <c r="H3524" s="1">
        <v>43893</v>
      </c>
      <c r="I3524" t="str">
        <f t="shared" si="111"/>
        <v>43893</v>
      </c>
      <c r="J3524" t="str">
        <f t="shared" si="110"/>
        <v>43893KampalaGreen Gram</v>
      </c>
      <c r="K3524">
        <v>95</v>
      </c>
      <c r="L3524">
        <v>90</v>
      </c>
      <c r="M3524" t="s">
        <v>5</v>
      </c>
      <c r="N3524" t="s">
        <v>6</v>
      </c>
      <c r="O3524">
        <v>1</v>
      </c>
      <c r="P3524" s="1">
        <v>43895.082685185182</v>
      </c>
    </row>
    <row r="3525" spans="1:16" x14ac:dyDescent="0.25">
      <c r="A3525">
        <v>518542</v>
      </c>
      <c r="B3525" t="s">
        <v>0</v>
      </c>
      <c r="C3525" t="s">
        <v>47</v>
      </c>
      <c r="D3525" t="s">
        <v>46</v>
      </c>
      <c r="E3525" t="s">
        <v>3</v>
      </c>
      <c r="F3525" t="s">
        <v>3</v>
      </c>
      <c r="G3525" t="s">
        <v>15</v>
      </c>
      <c r="H3525" s="1">
        <v>43893</v>
      </c>
      <c r="I3525" t="str">
        <f t="shared" si="111"/>
        <v>43893</v>
      </c>
      <c r="J3525" t="str">
        <f t="shared" si="110"/>
        <v>43893NairobiGreen Peas</v>
      </c>
      <c r="K3525">
        <v>60</v>
      </c>
      <c r="L3525">
        <v>58</v>
      </c>
      <c r="M3525" t="s">
        <v>5</v>
      </c>
      <c r="N3525" t="s">
        <v>6</v>
      </c>
      <c r="O3525">
        <v>1</v>
      </c>
      <c r="P3525" s="1">
        <v>43895.082662037035</v>
      </c>
    </row>
    <row r="3526" spans="1:16" x14ac:dyDescent="0.25">
      <c r="A3526">
        <v>518541</v>
      </c>
      <c r="B3526" t="s">
        <v>0</v>
      </c>
      <c r="C3526" t="s">
        <v>2</v>
      </c>
      <c r="D3526" t="s">
        <v>1</v>
      </c>
      <c r="E3526" t="s">
        <v>9</v>
      </c>
      <c r="F3526" t="s">
        <v>20</v>
      </c>
      <c r="G3526" t="s">
        <v>21</v>
      </c>
      <c r="H3526" s="1">
        <v>43893</v>
      </c>
      <c r="I3526" t="str">
        <f t="shared" si="111"/>
        <v>43893</v>
      </c>
      <c r="J3526" t="str">
        <f t="shared" si="110"/>
        <v>43893KampalaMillet Grain</v>
      </c>
      <c r="K3526">
        <v>49</v>
      </c>
      <c r="L3526">
        <v>35</v>
      </c>
      <c r="M3526" t="s">
        <v>5</v>
      </c>
      <c r="N3526" t="s">
        <v>6</v>
      </c>
      <c r="O3526">
        <v>1</v>
      </c>
      <c r="P3526" s="1">
        <v>43895.082650462966</v>
      </c>
    </row>
    <row r="3527" spans="1:16" x14ac:dyDescent="0.25">
      <c r="A3527">
        <v>518536</v>
      </c>
      <c r="B3527" t="s">
        <v>0</v>
      </c>
      <c r="C3527" t="s">
        <v>54</v>
      </c>
      <c r="D3527" t="s">
        <v>46</v>
      </c>
      <c r="E3527" t="s">
        <v>9</v>
      </c>
      <c r="F3527" t="s">
        <v>17</v>
      </c>
      <c r="G3527" t="s">
        <v>18</v>
      </c>
      <c r="H3527" s="1">
        <v>43893</v>
      </c>
      <c r="I3527" t="str">
        <f t="shared" si="111"/>
        <v>43893</v>
      </c>
      <c r="J3527" t="str">
        <f t="shared" si="110"/>
        <v>43893NakuruRed Sorghum</v>
      </c>
      <c r="K3527">
        <v>39</v>
      </c>
      <c r="L3527">
        <v>30</v>
      </c>
      <c r="M3527" t="s">
        <v>5</v>
      </c>
      <c r="N3527" t="s">
        <v>6</v>
      </c>
      <c r="O3527">
        <v>1</v>
      </c>
      <c r="P3527" s="1">
        <v>43895.082604166666</v>
      </c>
    </row>
    <row r="3528" spans="1:16" x14ac:dyDescent="0.25">
      <c r="A3528">
        <v>518535</v>
      </c>
      <c r="B3528" t="s">
        <v>0</v>
      </c>
      <c r="C3528" t="s">
        <v>2</v>
      </c>
      <c r="D3528" t="s">
        <v>1</v>
      </c>
      <c r="E3528" t="s">
        <v>13</v>
      </c>
      <c r="F3528" t="s">
        <v>13</v>
      </c>
      <c r="G3528" t="s">
        <v>14</v>
      </c>
      <c r="H3528" s="1">
        <v>43893</v>
      </c>
      <c r="I3528" t="str">
        <f t="shared" si="111"/>
        <v>43893</v>
      </c>
      <c r="J3528" t="str">
        <f t="shared" si="110"/>
        <v>43893KampalaMixed Beans</v>
      </c>
      <c r="K3528">
        <v>95</v>
      </c>
      <c r="L3528">
        <v>85</v>
      </c>
      <c r="M3528" t="s">
        <v>5</v>
      </c>
      <c r="N3528" t="s">
        <v>6</v>
      </c>
      <c r="O3528">
        <v>1</v>
      </c>
      <c r="P3528" s="1">
        <v>43895.082604166666</v>
      </c>
    </row>
    <row r="3529" spans="1:16" x14ac:dyDescent="0.25">
      <c r="A3529">
        <v>518531</v>
      </c>
      <c r="B3529" t="s">
        <v>0</v>
      </c>
      <c r="C3529" t="s">
        <v>38</v>
      </c>
      <c r="D3529" t="s">
        <v>1</v>
      </c>
      <c r="E3529" t="s">
        <v>29</v>
      </c>
      <c r="F3529" t="s">
        <v>30</v>
      </c>
      <c r="G3529" t="s">
        <v>31</v>
      </c>
      <c r="H3529" s="1">
        <v>43893</v>
      </c>
      <c r="I3529" t="str">
        <f t="shared" si="111"/>
        <v>43893</v>
      </c>
      <c r="J3529" t="str">
        <f t="shared" si="110"/>
        <v>43893GuluDry Maize</v>
      </c>
      <c r="K3529">
        <v>33</v>
      </c>
      <c r="L3529">
        <v>23</v>
      </c>
      <c r="M3529" t="s">
        <v>5</v>
      </c>
      <c r="N3529" t="s">
        <v>6</v>
      </c>
      <c r="O3529">
        <v>1</v>
      </c>
      <c r="P3529" s="1">
        <v>43895.082511574074</v>
      </c>
    </row>
    <row r="3530" spans="1:16" x14ac:dyDescent="0.25">
      <c r="A3530">
        <v>518527</v>
      </c>
      <c r="B3530" t="s">
        <v>0</v>
      </c>
      <c r="C3530" t="s">
        <v>52</v>
      </c>
      <c r="D3530" t="s">
        <v>46</v>
      </c>
      <c r="E3530" t="s">
        <v>29</v>
      </c>
      <c r="F3530" t="s">
        <v>30</v>
      </c>
      <c r="G3530" t="s">
        <v>31</v>
      </c>
      <c r="H3530" s="1">
        <v>43893</v>
      </c>
      <c r="I3530" t="str">
        <f t="shared" si="111"/>
        <v>43893</v>
      </c>
      <c r="J3530" t="str">
        <f t="shared" si="110"/>
        <v>43893EldoretDry Maize</v>
      </c>
      <c r="K3530">
        <v>37</v>
      </c>
      <c r="L3530">
        <v>30</v>
      </c>
      <c r="M3530" t="s">
        <v>5</v>
      </c>
      <c r="N3530" t="s">
        <v>6</v>
      </c>
      <c r="O3530">
        <v>0</v>
      </c>
      <c r="P3530" s="1">
        <v>43895.958611111113</v>
      </c>
    </row>
    <row r="3531" spans="1:16" x14ac:dyDescent="0.25">
      <c r="A3531">
        <v>518526</v>
      </c>
      <c r="B3531" t="s">
        <v>0</v>
      </c>
      <c r="C3531" t="s">
        <v>38</v>
      </c>
      <c r="D3531" t="s">
        <v>1</v>
      </c>
      <c r="E3531" t="s">
        <v>3</v>
      </c>
      <c r="F3531" t="s">
        <v>3</v>
      </c>
      <c r="G3531" t="s">
        <v>15</v>
      </c>
      <c r="H3531" s="1">
        <v>43893</v>
      </c>
      <c r="I3531" t="str">
        <f t="shared" si="111"/>
        <v>43893</v>
      </c>
      <c r="J3531" t="str">
        <f t="shared" si="110"/>
        <v>43893GuluGreen Peas</v>
      </c>
      <c r="K3531">
        <v>164</v>
      </c>
      <c r="L3531">
        <v>137</v>
      </c>
      <c r="M3531" t="s">
        <v>5</v>
      </c>
      <c r="N3531" t="s">
        <v>6</v>
      </c>
      <c r="O3531">
        <v>1</v>
      </c>
      <c r="P3531" s="1">
        <v>43895.082453703704</v>
      </c>
    </row>
    <row r="3532" spans="1:16" x14ac:dyDescent="0.25">
      <c r="A3532">
        <v>517055</v>
      </c>
      <c r="B3532" t="s">
        <v>0</v>
      </c>
      <c r="C3532" t="s">
        <v>2</v>
      </c>
      <c r="D3532" t="s">
        <v>1</v>
      </c>
      <c r="E3532" t="s">
        <v>3</v>
      </c>
      <c r="F3532" t="s">
        <v>3</v>
      </c>
      <c r="G3532" t="s">
        <v>15</v>
      </c>
      <c r="H3532" s="1">
        <v>43893</v>
      </c>
      <c r="I3532" t="str">
        <f t="shared" si="111"/>
        <v>43893</v>
      </c>
      <c r="J3532" t="str">
        <f t="shared" si="110"/>
        <v>43893KampalaGreen Peas</v>
      </c>
      <c r="K3532">
        <v>164</v>
      </c>
      <c r="L3532">
        <v>109</v>
      </c>
      <c r="M3532" t="s">
        <v>5</v>
      </c>
      <c r="N3532" t="s">
        <v>6</v>
      </c>
      <c r="O3532">
        <v>1</v>
      </c>
      <c r="P3532" s="1">
        <v>43893.978935185187</v>
      </c>
    </row>
    <row r="3533" spans="1:16" x14ac:dyDescent="0.25">
      <c r="A3533">
        <v>517060</v>
      </c>
      <c r="B3533" t="s">
        <v>0</v>
      </c>
      <c r="C3533" t="s">
        <v>2</v>
      </c>
      <c r="D3533" t="s">
        <v>1</v>
      </c>
      <c r="E3533" t="s">
        <v>3</v>
      </c>
      <c r="F3533" t="s">
        <v>3</v>
      </c>
      <c r="G3533" t="s">
        <v>4</v>
      </c>
      <c r="H3533" s="1">
        <v>43893</v>
      </c>
      <c r="I3533" t="str">
        <f t="shared" si="111"/>
        <v>43893</v>
      </c>
      <c r="J3533" t="str">
        <f t="shared" ref="J3533:J3596" si="112">I3533&amp;C3533&amp;G3533</f>
        <v>43893KampalaCowpeas</v>
      </c>
      <c r="K3533">
        <v>136</v>
      </c>
      <c r="L3533">
        <v>109</v>
      </c>
      <c r="M3533" t="s">
        <v>5</v>
      </c>
      <c r="N3533" t="s">
        <v>6</v>
      </c>
      <c r="O3533">
        <v>1</v>
      </c>
      <c r="P3533" s="1">
        <v>43893.97896990741</v>
      </c>
    </row>
    <row r="3534" spans="1:16" x14ac:dyDescent="0.25">
      <c r="A3534">
        <v>517063</v>
      </c>
      <c r="B3534" t="s">
        <v>0</v>
      </c>
      <c r="C3534" t="s">
        <v>53</v>
      </c>
      <c r="D3534" t="s">
        <v>46</v>
      </c>
      <c r="E3534" t="s">
        <v>49</v>
      </c>
      <c r="F3534" t="s">
        <v>50</v>
      </c>
      <c r="G3534" t="s">
        <v>51</v>
      </c>
      <c r="H3534" s="1">
        <v>43893</v>
      </c>
      <c r="I3534" t="str">
        <f t="shared" si="111"/>
        <v>43893</v>
      </c>
      <c r="J3534" t="str">
        <f t="shared" si="112"/>
        <v>43893MombasaGround Nuts</v>
      </c>
      <c r="K3534">
        <v>138</v>
      </c>
      <c r="L3534">
        <v>136</v>
      </c>
      <c r="M3534" t="s">
        <v>5</v>
      </c>
      <c r="N3534" t="s">
        <v>6</v>
      </c>
      <c r="O3534">
        <v>1</v>
      </c>
      <c r="P3534" s="1">
        <v>43893.978981481479</v>
      </c>
    </row>
    <row r="3535" spans="1:16" x14ac:dyDescent="0.25">
      <c r="A3535">
        <v>517074</v>
      </c>
      <c r="B3535" t="s">
        <v>0</v>
      </c>
      <c r="C3535" t="s">
        <v>33</v>
      </c>
      <c r="D3535" t="s">
        <v>1</v>
      </c>
      <c r="E3535" t="s">
        <v>9</v>
      </c>
      <c r="F3535" t="s">
        <v>20</v>
      </c>
      <c r="G3535" t="s">
        <v>21</v>
      </c>
      <c r="H3535" s="1">
        <v>43893</v>
      </c>
      <c r="I3535" t="str">
        <f t="shared" si="111"/>
        <v>43893</v>
      </c>
      <c r="J3535" t="str">
        <f t="shared" si="112"/>
        <v>43893KabaleMillet Grain</v>
      </c>
      <c r="K3535">
        <v>49</v>
      </c>
      <c r="L3535">
        <v>35</v>
      </c>
      <c r="M3535" t="s">
        <v>5</v>
      </c>
      <c r="N3535" t="s">
        <v>6</v>
      </c>
      <c r="O3535">
        <v>1</v>
      </c>
      <c r="P3535" s="1">
        <v>43893.979074074072</v>
      </c>
    </row>
    <row r="3536" spans="1:16" x14ac:dyDescent="0.25">
      <c r="A3536">
        <v>517085</v>
      </c>
      <c r="B3536" t="s">
        <v>0</v>
      </c>
      <c r="C3536" t="s">
        <v>25</v>
      </c>
      <c r="D3536" t="s">
        <v>1</v>
      </c>
      <c r="E3536" t="s">
        <v>3</v>
      </c>
      <c r="F3536" t="s">
        <v>3</v>
      </c>
      <c r="G3536" t="s">
        <v>15</v>
      </c>
      <c r="H3536" s="1">
        <v>43893</v>
      </c>
      <c r="I3536" t="str">
        <f t="shared" si="111"/>
        <v>43893</v>
      </c>
      <c r="J3536" t="str">
        <f t="shared" si="112"/>
        <v>43893MasindiGreen Peas</v>
      </c>
      <c r="K3536">
        <v>136</v>
      </c>
      <c r="L3536">
        <v>109</v>
      </c>
      <c r="M3536" t="s">
        <v>5</v>
      </c>
      <c r="N3536" t="s">
        <v>6</v>
      </c>
      <c r="O3536">
        <v>1</v>
      </c>
      <c r="P3536" s="1">
        <v>43893.979155092595</v>
      </c>
    </row>
    <row r="3537" spans="1:16" x14ac:dyDescent="0.25">
      <c r="A3537">
        <v>517093</v>
      </c>
      <c r="B3537" t="s">
        <v>0</v>
      </c>
      <c r="C3537" t="s">
        <v>32</v>
      </c>
      <c r="D3537" t="s">
        <v>1</v>
      </c>
      <c r="E3537" t="s">
        <v>22</v>
      </c>
      <c r="F3537" t="s">
        <v>23</v>
      </c>
      <c r="G3537" t="s">
        <v>24</v>
      </c>
      <c r="H3537" s="1">
        <v>43893</v>
      </c>
      <c r="I3537" t="str">
        <f t="shared" si="111"/>
        <v>43893</v>
      </c>
      <c r="J3537" t="str">
        <f t="shared" si="112"/>
        <v>43893KapchorwaImported Rice</v>
      </c>
      <c r="K3537">
        <v>123</v>
      </c>
      <c r="L3537">
        <v>104</v>
      </c>
      <c r="M3537" t="s">
        <v>5</v>
      </c>
      <c r="N3537" t="s">
        <v>6</v>
      </c>
      <c r="O3537">
        <v>1</v>
      </c>
      <c r="P3537" s="1">
        <v>43893.97934027778</v>
      </c>
    </row>
    <row r="3538" spans="1:16" x14ac:dyDescent="0.25">
      <c r="A3538">
        <v>517109</v>
      </c>
      <c r="B3538" t="s">
        <v>0</v>
      </c>
      <c r="C3538" t="s">
        <v>54</v>
      </c>
      <c r="D3538" t="s">
        <v>46</v>
      </c>
      <c r="E3538" t="s">
        <v>3</v>
      </c>
      <c r="F3538" t="s">
        <v>3</v>
      </c>
      <c r="G3538" t="s">
        <v>4</v>
      </c>
      <c r="H3538" s="1">
        <v>43893</v>
      </c>
      <c r="I3538" t="str">
        <f t="shared" si="111"/>
        <v>43893</v>
      </c>
      <c r="J3538" t="str">
        <f t="shared" si="112"/>
        <v>43893NakuruCowpeas</v>
      </c>
      <c r="K3538">
        <v>86</v>
      </c>
      <c r="L3538">
        <v>83</v>
      </c>
      <c r="M3538" t="s">
        <v>5</v>
      </c>
      <c r="N3538" t="s">
        <v>6</v>
      </c>
      <c r="O3538">
        <v>1</v>
      </c>
      <c r="P3538" s="1">
        <v>43893.979687500003</v>
      </c>
    </row>
    <row r="3539" spans="1:16" x14ac:dyDescent="0.25">
      <c r="A3539">
        <v>517123</v>
      </c>
      <c r="B3539" t="s">
        <v>0</v>
      </c>
      <c r="C3539" t="s">
        <v>38</v>
      </c>
      <c r="D3539" t="s">
        <v>1</v>
      </c>
      <c r="E3539" t="s">
        <v>13</v>
      </c>
      <c r="F3539" t="s">
        <v>13</v>
      </c>
      <c r="G3539" t="s">
        <v>37</v>
      </c>
      <c r="H3539" s="1">
        <v>43893</v>
      </c>
      <c r="I3539" t="str">
        <f t="shared" si="111"/>
        <v>43893</v>
      </c>
      <c r="J3539" t="str">
        <f t="shared" si="112"/>
        <v>43893GuluGreen Gram</v>
      </c>
      <c r="K3539">
        <v>82</v>
      </c>
      <c r="L3539">
        <v>68</v>
      </c>
      <c r="M3539" t="s">
        <v>5</v>
      </c>
      <c r="N3539" t="s">
        <v>6</v>
      </c>
      <c r="O3539">
        <v>1</v>
      </c>
      <c r="P3539" s="1">
        <v>43893.979837962965</v>
      </c>
    </row>
    <row r="3540" spans="1:16" x14ac:dyDescent="0.25">
      <c r="A3540">
        <v>517124</v>
      </c>
      <c r="B3540" t="s">
        <v>0</v>
      </c>
      <c r="C3540" t="s">
        <v>25</v>
      </c>
      <c r="D3540" t="s">
        <v>1</v>
      </c>
      <c r="E3540" t="s">
        <v>22</v>
      </c>
      <c r="F3540" t="s">
        <v>23</v>
      </c>
      <c r="G3540" t="s">
        <v>23</v>
      </c>
      <c r="H3540" s="1">
        <v>43893</v>
      </c>
      <c r="I3540" t="str">
        <f t="shared" si="111"/>
        <v>43893</v>
      </c>
      <c r="J3540" t="str">
        <f t="shared" si="112"/>
        <v>43893MasindiRice</v>
      </c>
      <c r="K3540">
        <v>104</v>
      </c>
      <c r="L3540">
        <v>95</v>
      </c>
      <c r="M3540" t="s">
        <v>5</v>
      </c>
      <c r="N3540" t="s">
        <v>6</v>
      </c>
      <c r="O3540">
        <v>1</v>
      </c>
      <c r="P3540" s="1">
        <v>43893.979849537034</v>
      </c>
    </row>
    <row r="3541" spans="1:16" x14ac:dyDescent="0.25">
      <c r="A3541">
        <v>517132</v>
      </c>
      <c r="B3541" t="s">
        <v>0</v>
      </c>
      <c r="C3541" t="s">
        <v>25</v>
      </c>
      <c r="D3541" t="s">
        <v>1</v>
      </c>
      <c r="E3541" t="s">
        <v>13</v>
      </c>
      <c r="F3541" t="s">
        <v>13</v>
      </c>
      <c r="G3541" t="s">
        <v>37</v>
      </c>
      <c r="H3541" s="1">
        <v>43893</v>
      </c>
      <c r="I3541" t="str">
        <f t="shared" si="111"/>
        <v>43893</v>
      </c>
      <c r="J3541" t="str">
        <f t="shared" si="112"/>
        <v>43893MasindiGreen Gram</v>
      </c>
      <c r="K3541">
        <v>82</v>
      </c>
      <c r="L3541">
        <v>76</v>
      </c>
      <c r="M3541" t="s">
        <v>5</v>
      </c>
      <c r="N3541" t="s">
        <v>6</v>
      </c>
      <c r="O3541">
        <v>1</v>
      </c>
      <c r="P3541" s="1">
        <v>43893.979895833334</v>
      </c>
    </row>
    <row r="3542" spans="1:16" x14ac:dyDescent="0.25">
      <c r="A3542">
        <v>517143</v>
      </c>
      <c r="B3542" t="s">
        <v>0</v>
      </c>
      <c r="C3542" t="s">
        <v>25</v>
      </c>
      <c r="D3542" t="s">
        <v>1</v>
      </c>
      <c r="E3542" t="s">
        <v>9</v>
      </c>
      <c r="F3542" t="s">
        <v>17</v>
      </c>
      <c r="G3542" t="s">
        <v>18</v>
      </c>
      <c r="H3542" s="1">
        <v>43893</v>
      </c>
      <c r="I3542" t="str">
        <f t="shared" si="111"/>
        <v>43893</v>
      </c>
      <c r="J3542" t="str">
        <f t="shared" si="112"/>
        <v>43893MasindiRed Sorghum</v>
      </c>
      <c r="K3542">
        <v>41</v>
      </c>
      <c r="L3542">
        <v>27</v>
      </c>
      <c r="M3542" t="s">
        <v>5</v>
      </c>
      <c r="N3542" t="s">
        <v>6</v>
      </c>
      <c r="O3542">
        <v>1</v>
      </c>
      <c r="P3542" s="1">
        <v>43893.979988425926</v>
      </c>
    </row>
    <row r="3543" spans="1:16" x14ac:dyDescent="0.25">
      <c r="A3543">
        <v>517147</v>
      </c>
      <c r="B3543" t="s">
        <v>0</v>
      </c>
      <c r="C3543" t="s">
        <v>25</v>
      </c>
      <c r="D3543" t="s">
        <v>1</v>
      </c>
      <c r="E3543" t="s">
        <v>13</v>
      </c>
      <c r="F3543" t="s">
        <v>13</v>
      </c>
      <c r="G3543" t="s">
        <v>26</v>
      </c>
      <c r="H3543" s="1">
        <v>43893</v>
      </c>
      <c r="I3543" t="str">
        <f t="shared" si="111"/>
        <v>43893</v>
      </c>
      <c r="J3543" t="str">
        <f t="shared" si="112"/>
        <v>43893MasindiYellow Beans</v>
      </c>
      <c r="K3543">
        <v>104</v>
      </c>
      <c r="L3543">
        <v>98</v>
      </c>
      <c r="M3543" t="s">
        <v>5</v>
      </c>
      <c r="N3543" t="s">
        <v>6</v>
      </c>
      <c r="O3543">
        <v>1</v>
      </c>
      <c r="P3543" s="1">
        <v>43893.980023148149</v>
      </c>
    </row>
    <row r="3544" spans="1:16" x14ac:dyDescent="0.25">
      <c r="A3544">
        <v>517151</v>
      </c>
      <c r="B3544" t="s">
        <v>0</v>
      </c>
      <c r="C3544" t="s">
        <v>34</v>
      </c>
      <c r="D3544" t="s">
        <v>1</v>
      </c>
      <c r="E3544" t="s">
        <v>9</v>
      </c>
      <c r="F3544" t="s">
        <v>20</v>
      </c>
      <c r="G3544" t="s">
        <v>21</v>
      </c>
      <c r="H3544" s="1">
        <v>43893</v>
      </c>
      <c r="I3544" t="str">
        <f t="shared" si="111"/>
        <v>43893</v>
      </c>
      <c r="J3544" t="str">
        <f t="shared" si="112"/>
        <v>43893LiraMillet Grain</v>
      </c>
      <c r="K3544">
        <v>41</v>
      </c>
      <c r="L3544">
        <v>29</v>
      </c>
      <c r="M3544" t="s">
        <v>5</v>
      </c>
      <c r="N3544" t="s">
        <v>6</v>
      </c>
      <c r="O3544">
        <v>1</v>
      </c>
      <c r="P3544" s="1">
        <v>43893.980034722219</v>
      </c>
    </row>
    <row r="3545" spans="1:16" x14ac:dyDescent="0.25">
      <c r="A3545">
        <v>517153</v>
      </c>
      <c r="B3545" t="s">
        <v>0</v>
      </c>
      <c r="C3545" t="s">
        <v>32</v>
      </c>
      <c r="D3545" t="s">
        <v>1</v>
      </c>
      <c r="E3545" t="s">
        <v>13</v>
      </c>
      <c r="F3545" t="s">
        <v>13</v>
      </c>
      <c r="G3545" t="s">
        <v>28</v>
      </c>
      <c r="H3545" s="1">
        <v>43893</v>
      </c>
      <c r="I3545" t="str">
        <f t="shared" si="111"/>
        <v>43893</v>
      </c>
      <c r="J3545" t="str">
        <f t="shared" si="112"/>
        <v>43893KapchorwaRed Beans</v>
      </c>
      <c r="K3545">
        <v>82</v>
      </c>
      <c r="L3545">
        <v>76</v>
      </c>
      <c r="M3545" t="s">
        <v>5</v>
      </c>
      <c r="N3545" t="s">
        <v>6</v>
      </c>
      <c r="O3545">
        <v>1</v>
      </c>
      <c r="P3545" s="1">
        <v>43893.980057870373</v>
      </c>
    </row>
    <row r="3546" spans="1:16" x14ac:dyDescent="0.25">
      <c r="A3546">
        <v>517166</v>
      </c>
      <c r="B3546" t="s">
        <v>0</v>
      </c>
      <c r="C3546" t="s">
        <v>38</v>
      </c>
      <c r="D3546" t="s">
        <v>1</v>
      </c>
      <c r="E3546" t="s">
        <v>3</v>
      </c>
      <c r="F3546" t="s">
        <v>3</v>
      </c>
      <c r="G3546" t="s">
        <v>15</v>
      </c>
      <c r="H3546" s="1">
        <v>43893</v>
      </c>
      <c r="I3546" t="str">
        <f t="shared" si="111"/>
        <v>43893</v>
      </c>
      <c r="J3546" t="str">
        <f t="shared" si="112"/>
        <v>43893GuluGreen Peas</v>
      </c>
      <c r="K3546">
        <v>164</v>
      </c>
      <c r="L3546">
        <v>136</v>
      </c>
      <c r="M3546" t="s">
        <v>5</v>
      </c>
      <c r="N3546" t="s">
        <v>6</v>
      </c>
      <c r="O3546">
        <v>1</v>
      </c>
      <c r="P3546" s="1">
        <v>43893.980138888888</v>
      </c>
    </row>
    <row r="3547" spans="1:16" x14ac:dyDescent="0.25">
      <c r="A3547">
        <v>517170</v>
      </c>
      <c r="B3547" t="s">
        <v>0</v>
      </c>
      <c r="C3547" t="s">
        <v>38</v>
      </c>
      <c r="D3547" t="s">
        <v>1</v>
      </c>
      <c r="E3547" t="s">
        <v>22</v>
      </c>
      <c r="F3547" t="s">
        <v>23</v>
      </c>
      <c r="G3547" t="s">
        <v>24</v>
      </c>
      <c r="H3547" s="1">
        <v>43893</v>
      </c>
      <c r="I3547" t="str">
        <f t="shared" si="111"/>
        <v>43893</v>
      </c>
      <c r="J3547" t="str">
        <f t="shared" si="112"/>
        <v>43893GuluImported Rice</v>
      </c>
      <c r="K3547">
        <v>104</v>
      </c>
      <c r="L3547">
        <v>95</v>
      </c>
      <c r="M3547" t="s">
        <v>5</v>
      </c>
      <c r="N3547" t="s">
        <v>6</v>
      </c>
      <c r="O3547">
        <v>1</v>
      </c>
      <c r="P3547" s="1">
        <v>43893.980150462965</v>
      </c>
    </row>
    <row r="3548" spans="1:16" x14ac:dyDescent="0.25">
      <c r="A3548">
        <v>517173</v>
      </c>
      <c r="B3548" t="s">
        <v>0</v>
      </c>
      <c r="C3548" t="s">
        <v>34</v>
      </c>
      <c r="D3548" t="s">
        <v>1</v>
      </c>
      <c r="E3548" t="s">
        <v>13</v>
      </c>
      <c r="F3548" t="s">
        <v>13</v>
      </c>
      <c r="G3548" t="s">
        <v>14</v>
      </c>
      <c r="H3548" s="1">
        <v>43893</v>
      </c>
      <c r="I3548" t="str">
        <f t="shared" si="111"/>
        <v>43893</v>
      </c>
      <c r="J3548" t="str">
        <f t="shared" si="112"/>
        <v>43893LiraMixed Beans</v>
      </c>
      <c r="K3548">
        <v>76</v>
      </c>
      <c r="L3548">
        <v>68</v>
      </c>
      <c r="M3548" t="s">
        <v>5</v>
      </c>
      <c r="N3548" t="s">
        <v>6</v>
      </c>
      <c r="O3548">
        <v>1</v>
      </c>
      <c r="P3548" s="1">
        <v>43893.980173611111</v>
      </c>
    </row>
    <row r="3549" spans="1:16" x14ac:dyDescent="0.25">
      <c r="A3549">
        <v>517174</v>
      </c>
      <c r="B3549" t="s">
        <v>0</v>
      </c>
      <c r="C3549" t="s">
        <v>54</v>
      </c>
      <c r="D3549" t="s">
        <v>46</v>
      </c>
      <c r="E3549" t="s">
        <v>9</v>
      </c>
      <c r="F3549" t="s">
        <v>20</v>
      </c>
      <c r="G3549" t="s">
        <v>21</v>
      </c>
      <c r="H3549" s="1">
        <v>43893</v>
      </c>
      <c r="I3549" t="str">
        <f t="shared" si="111"/>
        <v>43893</v>
      </c>
      <c r="J3549" t="str">
        <f t="shared" si="112"/>
        <v>43893NakuruMillet Grain</v>
      </c>
      <c r="K3549">
        <v>66</v>
      </c>
      <c r="L3549">
        <v>60</v>
      </c>
      <c r="M3549" t="s">
        <v>5</v>
      </c>
      <c r="N3549" t="s">
        <v>6</v>
      </c>
      <c r="O3549">
        <v>1</v>
      </c>
      <c r="P3549" s="1">
        <v>43893.980173611111</v>
      </c>
    </row>
    <row r="3550" spans="1:16" x14ac:dyDescent="0.25">
      <c r="A3550">
        <v>517183</v>
      </c>
      <c r="B3550" t="s">
        <v>0</v>
      </c>
      <c r="C3550" t="s">
        <v>32</v>
      </c>
      <c r="D3550" t="s">
        <v>1</v>
      </c>
      <c r="E3550" t="s">
        <v>13</v>
      </c>
      <c r="F3550" t="s">
        <v>13</v>
      </c>
      <c r="G3550" t="s">
        <v>40</v>
      </c>
      <c r="H3550" s="1">
        <v>43893</v>
      </c>
      <c r="I3550" t="str">
        <f t="shared" si="111"/>
        <v>43893</v>
      </c>
      <c r="J3550" t="str">
        <f t="shared" si="112"/>
        <v>43893KapchorwaBlack Beans (Dolichos)</v>
      </c>
      <c r="K3550">
        <v>71</v>
      </c>
      <c r="L3550">
        <v>65</v>
      </c>
      <c r="M3550" t="s">
        <v>5</v>
      </c>
      <c r="N3550" t="s">
        <v>6</v>
      </c>
      <c r="O3550">
        <v>1</v>
      </c>
      <c r="P3550" s="1">
        <v>43893.980254629627</v>
      </c>
    </row>
    <row r="3551" spans="1:16" x14ac:dyDescent="0.25">
      <c r="A3551">
        <v>517191</v>
      </c>
      <c r="B3551" t="s">
        <v>0</v>
      </c>
      <c r="C3551" t="s">
        <v>34</v>
      </c>
      <c r="D3551" t="s">
        <v>1</v>
      </c>
      <c r="E3551" t="s">
        <v>13</v>
      </c>
      <c r="F3551" t="s">
        <v>13</v>
      </c>
      <c r="G3551" t="s">
        <v>28</v>
      </c>
      <c r="H3551" s="1">
        <v>43893</v>
      </c>
      <c r="I3551" t="str">
        <f t="shared" si="111"/>
        <v>43893</v>
      </c>
      <c r="J3551" t="str">
        <f t="shared" si="112"/>
        <v>43893LiraRed Beans</v>
      </c>
      <c r="K3551">
        <v>95</v>
      </c>
      <c r="L3551">
        <v>87</v>
      </c>
      <c r="M3551" t="s">
        <v>5</v>
      </c>
      <c r="N3551" t="s">
        <v>6</v>
      </c>
      <c r="O3551">
        <v>1</v>
      </c>
      <c r="P3551" s="1">
        <v>43893.98028935185</v>
      </c>
    </row>
    <row r="3552" spans="1:16" x14ac:dyDescent="0.25">
      <c r="A3552">
        <v>517192</v>
      </c>
      <c r="B3552" t="s">
        <v>0</v>
      </c>
      <c r="C3552" t="s">
        <v>2</v>
      </c>
      <c r="D3552" t="s">
        <v>1</v>
      </c>
      <c r="E3552" t="s">
        <v>13</v>
      </c>
      <c r="F3552" t="s">
        <v>13</v>
      </c>
      <c r="G3552" t="s">
        <v>26</v>
      </c>
      <c r="H3552" s="1">
        <v>43893</v>
      </c>
      <c r="I3552" t="str">
        <f t="shared" si="111"/>
        <v>43893</v>
      </c>
      <c r="J3552" t="str">
        <f t="shared" si="112"/>
        <v>43893KampalaYellow Beans</v>
      </c>
      <c r="K3552">
        <v>109</v>
      </c>
      <c r="L3552">
        <v>98</v>
      </c>
      <c r="M3552" t="s">
        <v>5</v>
      </c>
      <c r="N3552" t="s">
        <v>6</v>
      </c>
      <c r="O3552">
        <v>1</v>
      </c>
      <c r="P3552" s="1">
        <v>43893.98028935185</v>
      </c>
    </row>
    <row r="3553" spans="1:16" x14ac:dyDescent="0.25">
      <c r="A3553">
        <v>517214</v>
      </c>
      <c r="B3553" t="s">
        <v>0</v>
      </c>
      <c r="C3553" t="s">
        <v>2</v>
      </c>
      <c r="D3553" t="s">
        <v>1</v>
      </c>
      <c r="E3553" t="s">
        <v>13</v>
      </c>
      <c r="F3553" t="s">
        <v>13</v>
      </c>
      <c r="G3553" t="s">
        <v>37</v>
      </c>
      <c r="H3553" s="1">
        <v>43893</v>
      </c>
      <c r="I3553" t="str">
        <f t="shared" si="111"/>
        <v>43893</v>
      </c>
      <c r="J3553" t="str">
        <f t="shared" si="112"/>
        <v>43893KampalaGreen Gram</v>
      </c>
      <c r="K3553">
        <v>95</v>
      </c>
      <c r="L3553">
        <v>82</v>
      </c>
      <c r="M3553" t="s">
        <v>5</v>
      </c>
      <c r="N3553" t="s">
        <v>6</v>
      </c>
      <c r="O3553">
        <v>1</v>
      </c>
      <c r="P3553" s="1">
        <v>43893.980393518519</v>
      </c>
    </row>
    <row r="3554" spans="1:16" x14ac:dyDescent="0.25">
      <c r="A3554">
        <v>517216</v>
      </c>
      <c r="B3554" t="s">
        <v>0</v>
      </c>
      <c r="C3554" t="s">
        <v>32</v>
      </c>
      <c r="D3554" t="s">
        <v>1</v>
      </c>
      <c r="E3554" t="s">
        <v>9</v>
      </c>
      <c r="F3554" t="s">
        <v>10</v>
      </c>
      <c r="G3554" t="s">
        <v>10</v>
      </c>
      <c r="H3554" s="1">
        <v>43893</v>
      </c>
      <c r="I3554" t="str">
        <f t="shared" si="111"/>
        <v>43893</v>
      </c>
      <c r="J3554" t="str">
        <f t="shared" si="112"/>
        <v>43893KapchorwaWheat</v>
      </c>
      <c r="K3554">
        <v>41</v>
      </c>
      <c r="L3554">
        <v>30</v>
      </c>
      <c r="M3554" t="s">
        <v>5</v>
      </c>
      <c r="N3554" t="s">
        <v>6</v>
      </c>
      <c r="O3554">
        <v>1</v>
      </c>
      <c r="P3554" s="1">
        <v>43893.980405092596</v>
      </c>
    </row>
    <row r="3555" spans="1:16" x14ac:dyDescent="0.25">
      <c r="A3555">
        <v>517233</v>
      </c>
      <c r="B3555" t="s">
        <v>0</v>
      </c>
      <c r="C3555" t="s">
        <v>47</v>
      </c>
      <c r="D3555" t="s">
        <v>46</v>
      </c>
      <c r="E3555" t="s">
        <v>29</v>
      </c>
      <c r="F3555" t="s">
        <v>30</v>
      </c>
      <c r="G3555" t="s">
        <v>31</v>
      </c>
      <c r="H3555" s="1">
        <v>43893</v>
      </c>
      <c r="I3555" t="str">
        <f t="shared" si="111"/>
        <v>43893</v>
      </c>
      <c r="J3555" t="str">
        <f t="shared" si="112"/>
        <v>43893NairobiDry Maize</v>
      </c>
      <c r="K3555">
        <v>37</v>
      </c>
      <c r="L3555">
        <v>31</v>
      </c>
      <c r="M3555" t="s">
        <v>5</v>
      </c>
      <c r="N3555" t="s">
        <v>6</v>
      </c>
      <c r="O3555">
        <v>1</v>
      </c>
      <c r="P3555" s="1">
        <v>43893.980520833335</v>
      </c>
    </row>
    <row r="3556" spans="1:16" x14ac:dyDescent="0.25">
      <c r="A3556">
        <v>517253</v>
      </c>
      <c r="B3556" t="s">
        <v>0</v>
      </c>
      <c r="C3556" t="s">
        <v>47</v>
      </c>
      <c r="D3556" t="s">
        <v>46</v>
      </c>
      <c r="E3556" t="s">
        <v>13</v>
      </c>
      <c r="F3556" t="s">
        <v>13</v>
      </c>
      <c r="G3556" t="s">
        <v>37</v>
      </c>
      <c r="H3556" s="1">
        <v>43893</v>
      </c>
      <c r="I3556" t="str">
        <f t="shared" si="111"/>
        <v>43893</v>
      </c>
      <c r="J3556" t="str">
        <f t="shared" si="112"/>
        <v>43893NairobiGreen Gram</v>
      </c>
      <c r="K3556">
        <v>126</v>
      </c>
      <c r="L3556">
        <v>123</v>
      </c>
      <c r="M3556" t="s">
        <v>5</v>
      </c>
      <c r="N3556" t="s">
        <v>6</v>
      </c>
      <c r="O3556">
        <v>1</v>
      </c>
      <c r="P3556" s="1">
        <v>43893.98064814815</v>
      </c>
    </row>
    <row r="3557" spans="1:16" x14ac:dyDescent="0.25">
      <c r="A3557">
        <v>517255</v>
      </c>
      <c r="B3557" t="s">
        <v>0</v>
      </c>
      <c r="C3557" t="s">
        <v>52</v>
      </c>
      <c r="D3557" t="s">
        <v>46</v>
      </c>
      <c r="E3557" t="s">
        <v>9</v>
      </c>
      <c r="F3557" t="s">
        <v>17</v>
      </c>
      <c r="G3557" t="s">
        <v>18</v>
      </c>
      <c r="H3557" s="1">
        <v>43893</v>
      </c>
      <c r="I3557" t="str">
        <f t="shared" si="111"/>
        <v>43893</v>
      </c>
      <c r="J3557" t="str">
        <f t="shared" si="112"/>
        <v>43893EldoretRed Sorghum</v>
      </c>
      <c r="K3557">
        <v>67</v>
      </c>
      <c r="L3557">
        <v>60</v>
      </c>
      <c r="M3557" t="s">
        <v>5</v>
      </c>
      <c r="N3557" t="s">
        <v>6</v>
      </c>
      <c r="O3557">
        <v>1</v>
      </c>
      <c r="P3557" s="1">
        <v>43893.980671296296</v>
      </c>
    </row>
    <row r="3558" spans="1:16" x14ac:dyDescent="0.25">
      <c r="A3558">
        <v>517259</v>
      </c>
      <c r="B3558" t="s">
        <v>0</v>
      </c>
      <c r="C3558" t="s">
        <v>34</v>
      </c>
      <c r="D3558" t="s">
        <v>1</v>
      </c>
      <c r="E3558" t="s">
        <v>13</v>
      </c>
      <c r="F3558" t="s">
        <v>13</v>
      </c>
      <c r="G3558" t="s">
        <v>40</v>
      </c>
      <c r="H3558" s="1">
        <v>43893</v>
      </c>
      <c r="I3558" t="str">
        <f t="shared" si="111"/>
        <v>43893</v>
      </c>
      <c r="J3558" t="str">
        <f t="shared" si="112"/>
        <v>43893LiraBlack Beans (Dolichos)</v>
      </c>
      <c r="K3558">
        <v>76</v>
      </c>
      <c r="L3558">
        <v>68</v>
      </c>
      <c r="M3558" t="s">
        <v>5</v>
      </c>
      <c r="N3558" t="s">
        <v>6</v>
      </c>
      <c r="O3558">
        <v>1</v>
      </c>
      <c r="P3558" s="1">
        <v>43893.980706018519</v>
      </c>
    </row>
    <row r="3559" spans="1:16" x14ac:dyDescent="0.25">
      <c r="A3559">
        <v>517262</v>
      </c>
      <c r="B3559" t="s">
        <v>0</v>
      </c>
      <c r="C3559" t="s">
        <v>32</v>
      </c>
      <c r="D3559" t="s">
        <v>1</v>
      </c>
      <c r="E3559" t="s">
        <v>3</v>
      </c>
      <c r="F3559" t="s">
        <v>3</v>
      </c>
      <c r="G3559" t="s">
        <v>4</v>
      </c>
      <c r="H3559" s="1">
        <v>43893</v>
      </c>
      <c r="I3559" t="str">
        <f t="shared" si="111"/>
        <v>43893</v>
      </c>
      <c r="J3559" t="str">
        <f t="shared" si="112"/>
        <v>43893KapchorwaCowpeas</v>
      </c>
      <c r="K3559">
        <v>109</v>
      </c>
      <c r="L3559">
        <v>95</v>
      </c>
      <c r="M3559" t="s">
        <v>5</v>
      </c>
      <c r="N3559" t="s">
        <v>6</v>
      </c>
      <c r="O3559">
        <v>1</v>
      </c>
      <c r="P3559" s="1">
        <v>43893.980740740742</v>
      </c>
    </row>
    <row r="3560" spans="1:16" x14ac:dyDescent="0.25">
      <c r="A3560">
        <v>517268</v>
      </c>
      <c r="B3560" t="s">
        <v>0</v>
      </c>
      <c r="C3560" t="s">
        <v>38</v>
      </c>
      <c r="D3560" t="s">
        <v>1</v>
      </c>
      <c r="E3560" t="s">
        <v>13</v>
      </c>
      <c r="F3560" t="s">
        <v>13</v>
      </c>
      <c r="G3560" t="s">
        <v>26</v>
      </c>
      <c r="H3560" s="1">
        <v>43893</v>
      </c>
      <c r="I3560" t="str">
        <f t="shared" si="111"/>
        <v>43893</v>
      </c>
      <c r="J3560" t="str">
        <f t="shared" si="112"/>
        <v>43893GuluYellow Beans</v>
      </c>
      <c r="K3560">
        <v>104</v>
      </c>
      <c r="L3560">
        <v>97</v>
      </c>
      <c r="M3560" t="s">
        <v>5</v>
      </c>
      <c r="N3560" t="s">
        <v>6</v>
      </c>
      <c r="O3560">
        <v>1</v>
      </c>
      <c r="P3560" s="1">
        <v>43893.980798611112</v>
      </c>
    </row>
    <row r="3561" spans="1:16" x14ac:dyDescent="0.25">
      <c r="A3561">
        <v>517272</v>
      </c>
      <c r="B3561" t="s">
        <v>0</v>
      </c>
      <c r="C3561" t="s">
        <v>2</v>
      </c>
      <c r="D3561" t="s">
        <v>1</v>
      </c>
      <c r="E3561" t="s">
        <v>13</v>
      </c>
      <c r="F3561" t="s">
        <v>13</v>
      </c>
      <c r="G3561" t="s">
        <v>40</v>
      </c>
      <c r="H3561" s="1">
        <v>43893</v>
      </c>
      <c r="I3561" t="str">
        <f t="shared" si="111"/>
        <v>43893</v>
      </c>
      <c r="J3561" t="str">
        <f t="shared" si="112"/>
        <v>43893KampalaBlack Beans (Dolichos)</v>
      </c>
      <c r="K3561">
        <v>82</v>
      </c>
      <c r="L3561">
        <v>71</v>
      </c>
      <c r="M3561" t="s">
        <v>5</v>
      </c>
      <c r="N3561" t="s">
        <v>6</v>
      </c>
      <c r="O3561">
        <v>1</v>
      </c>
      <c r="P3561" s="1">
        <v>43893.980810185189</v>
      </c>
    </row>
    <row r="3562" spans="1:16" x14ac:dyDescent="0.25">
      <c r="A3562">
        <v>517280</v>
      </c>
      <c r="B3562" t="s">
        <v>0</v>
      </c>
      <c r="C3562" t="s">
        <v>38</v>
      </c>
      <c r="D3562" t="s">
        <v>1</v>
      </c>
      <c r="E3562" t="s">
        <v>13</v>
      </c>
      <c r="F3562" t="s">
        <v>13</v>
      </c>
      <c r="G3562" t="s">
        <v>14</v>
      </c>
      <c r="H3562" s="1">
        <v>43893</v>
      </c>
      <c r="I3562" t="str">
        <f t="shared" si="111"/>
        <v>43893</v>
      </c>
      <c r="J3562" t="str">
        <f t="shared" si="112"/>
        <v>43893GuluMixed Beans</v>
      </c>
      <c r="K3562">
        <v>76</v>
      </c>
      <c r="L3562">
        <v>71</v>
      </c>
      <c r="M3562" t="s">
        <v>5</v>
      </c>
      <c r="N3562" t="s">
        <v>6</v>
      </c>
      <c r="O3562">
        <v>1</v>
      </c>
      <c r="P3562" s="1">
        <v>43893.980856481481</v>
      </c>
    </row>
    <row r="3563" spans="1:16" x14ac:dyDescent="0.25">
      <c r="A3563">
        <v>517283</v>
      </c>
      <c r="B3563" t="s">
        <v>0</v>
      </c>
      <c r="C3563" t="s">
        <v>33</v>
      </c>
      <c r="D3563" t="s">
        <v>1</v>
      </c>
      <c r="E3563" t="s">
        <v>22</v>
      </c>
      <c r="F3563" t="s">
        <v>23</v>
      </c>
      <c r="G3563" t="s">
        <v>23</v>
      </c>
      <c r="H3563" s="1">
        <v>43893</v>
      </c>
      <c r="I3563" t="str">
        <f t="shared" si="111"/>
        <v>43893</v>
      </c>
      <c r="J3563" t="str">
        <f t="shared" si="112"/>
        <v>43893KabaleRice</v>
      </c>
      <c r="K3563">
        <v>109</v>
      </c>
      <c r="L3563">
        <v>95</v>
      </c>
      <c r="M3563" t="s">
        <v>5</v>
      </c>
      <c r="N3563" t="s">
        <v>6</v>
      </c>
      <c r="O3563">
        <v>1</v>
      </c>
      <c r="P3563" s="1">
        <v>43893.980879629627</v>
      </c>
    </row>
    <row r="3564" spans="1:16" x14ac:dyDescent="0.25">
      <c r="A3564">
        <v>517288</v>
      </c>
      <c r="B3564" t="s">
        <v>0</v>
      </c>
      <c r="C3564" t="s">
        <v>53</v>
      </c>
      <c r="D3564" t="s">
        <v>46</v>
      </c>
      <c r="E3564" t="s">
        <v>29</v>
      </c>
      <c r="F3564" t="s">
        <v>30</v>
      </c>
      <c r="G3564" t="s">
        <v>31</v>
      </c>
      <c r="H3564" s="1">
        <v>43893</v>
      </c>
      <c r="I3564" t="str">
        <f t="shared" si="111"/>
        <v>43893</v>
      </c>
      <c r="J3564" t="str">
        <f t="shared" si="112"/>
        <v>43893MombasaDry Maize</v>
      </c>
      <c r="K3564">
        <v>36</v>
      </c>
      <c r="L3564">
        <v>33</v>
      </c>
      <c r="M3564" t="s">
        <v>5</v>
      </c>
      <c r="N3564" t="s">
        <v>6</v>
      </c>
      <c r="O3564">
        <v>1</v>
      </c>
      <c r="P3564" s="1">
        <v>43893.980925925927</v>
      </c>
    </row>
    <row r="3565" spans="1:16" x14ac:dyDescent="0.25">
      <c r="A3565">
        <v>517290</v>
      </c>
      <c r="B3565" t="s">
        <v>0</v>
      </c>
      <c r="C3565" t="s">
        <v>2</v>
      </c>
      <c r="D3565" t="s">
        <v>1</v>
      </c>
      <c r="E3565" t="s">
        <v>9</v>
      </c>
      <c r="F3565" t="s">
        <v>20</v>
      </c>
      <c r="G3565" t="s">
        <v>21</v>
      </c>
      <c r="H3565" s="1">
        <v>43893</v>
      </c>
      <c r="I3565" t="str">
        <f t="shared" si="111"/>
        <v>43893</v>
      </c>
      <c r="J3565" t="str">
        <f t="shared" si="112"/>
        <v>43893KampalaMillet Grain</v>
      </c>
      <c r="K3565">
        <v>49</v>
      </c>
      <c r="L3565">
        <v>33</v>
      </c>
      <c r="M3565" t="s">
        <v>5</v>
      </c>
      <c r="N3565" t="s">
        <v>6</v>
      </c>
      <c r="O3565">
        <v>1</v>
      </c>
      <c r="P3565" s="1">
        <v>43893.980937499997</v>
      </c>
    </row>
    <row r="3566" spans="1:16" x14ac:dyDescent="0.25">
      <c r="A3566">
        <v>517296</v>
      </c>
      <c r="B3566" t="s">
        <v>0</v>
      </c>
      <c r="C3566" t="s">
        <v>47</v>
      </c>
      <c r="D3566" t="s">
        <v>46</v>
      </c>
      <c r="E3566" t="s">
        <v>9</v>
      </c>
      <c r="F3566" t="s">
        <v>20</v>
      </c>
      <c r="G3566" t="s">
        <v>21</v>
      </c>
      <c r="H3566" s="1">
        <v>43893</v>
      </c>
      <c r="I3566" t="str">
        <f t="shared" si="111"/>
        <v>43893</v>
      </c>
      <c r="J3566" t="str">
        <f t="shared" si="112"/>
        <v>43893NairobiMillet Grain</v>
      </c>
      <c r="K3566">
        <v>99</v>
      </c>
      <c r="L3566">
        <v>95</v>
      </c>
      <c r="M3566" t="s">
        <v>5</v>
      </c>
      <c r="N3566" t="s">
        <v>6</v>
      </c>
      <c r="O3566">
        <v>1</v>
      </c>
      <c r="P3566" s="1">
        <v>43893.98096064815</v>
      </c>
    </row>
    <row r="3567" spans="1:16" x14ac:dyDescent="0.25">
      <c r="A3567">
        <v>517297</v>
      </c>
      <c r="B3567" t="s">
        <v>0</v>
      </c>
      <c r="C3567" t="s">
        <v>2</v>
      </c>
      <c r="D3567" t="s">
        <v>1</v>
      </c>
      <c r="E3567" t="s">
        <v>13</v>
      </c>
      <c r="F3567" t="s">
        <v>13</v>
      </c>
      <c r="G3567" t="s">
        <v>14</v>
      </c>
      <c r="H3567" s="1">
        <v>43893</v>
      </c>
      <c r="I3567" t="str">
        <f t="shared" si="111"/>
        <v>43893</v>
      </c>
      <c r="J3567" t="str">
        <f t="shared" si="112"/>
        <v>43893KampalaMixed Beans</v>
      </c>
      <c r="K3567">
        <v>95</v>
      </c>
      <c r="L3567">
        <v>90</v>
      </c>
      <c r="M3567" t="s">
        <v>5</v>
      </c>
      <c r="N3567" t="s">
        <v>6</v>
      </c>
      <c r="O3567">
        <v>1</v>
      </c>
      <c r="P3567" s="1">
        <v>43893.98096064815</v>
      </c>
    </row>
    <row r="3568" spans="1:16" x14ac:dyDescent="0.25">
      <c r="A3568">
        <v>517298</v>
      </c>
      <c r="B3568" t="s">
        <v>0</v>
      </c>
      <c r="C3568" t="s">
        <v>33</v>
      </c>
      <c r="D3568" t="s">
        <v>1</v>
      </c>
      <c r="E3568" t="s">
        <v>22</v>
      </c>
      <c r="F3568" t="s">
        <v>23</v>
      </c>
      <c r="G3568" t="s">
        <v>24</v>
      </c>
      <c r="H3568" s="1">
        <v>43893</v>
      </c>
      <c r="I3568" t="str">
        <f t="shared" si="111"/>
        <v>43893</v>
      </c>
      <c r="J3568" t="str">
        <f t="shared" si="112"/>
        <v>43893KabaleImported Rice</v>
      </c>
      <c r="K3568">
        <v>109</v>
      </c>
      <c r="L3568">
        <v>95</v>
      </c>
      <c r="M3568" t="s">
        <v>5</v>
      </c>
      <c r="N3568" t="s">
        <v>6</v>
      </c>
      <c r="O3568">
        <v>1</v>
      </c>
      <c r="P3568" s="1">
        <v>43893.98097222222</v>
      </c>
    </row>
    <row r="3569" spans="1:16" x14ac:dyDescent="0.25">
      <c r="A3569">
        <v>517299</v>
      </c>
      <c r="B3569" t="s">
        <v>0</v>
      </c>
      <c r="C3569" t="s">
        <v>25</v>
      </c>
      <c r="D3569" t="s">
        <v>1</v>
      </c>
      <c r="E3569" t="s">
        <v>3</v>
      </c>
      <c r="F3569" t="s">
        <v>3</v>
      </c>
      <c r="G3569" t="s">
        <v>4</v>
      </c>
      <c r="H3569" s="1">
        <v>43893</v>
      </c>
      <c r="I3569" t="str">
        <f t="shared" si="111"/>
        <v>43893</v>
      </c>
      <c r="J3569" t="str">
        <f t="shared" si="112"/>
        <v>43893MasindiCowpeas</v>
      </c>
      <c r="K3569">
        <v>109</v>
      </c>
      <c r="L3569">
        <v>82</v>
      </c>
      <c r="M3569" t="s">
        <v>5</v>
      </c>
      <c r="N3569" t="s">
        <v>6</v>
      </c>
      <c r="O3569">
        <v>1</v>
      </c>
      <c r="P3569" s="1">
        <v>43893.980983796297</v>
      </c>
    </row>
    <row r="3570" spans="1:16" x14ac:dyDescent="0.25">
      <c r="A3570">
        <v>517312</v>
      </c>
      <c r="B3570" t="s">
        <v>0</v>
      </c>
      <c r="C3570" t="s">
        <v>32</v>
      </c>
      <c r="D3570" t="s">
        <v>1</v>
      </c>
      <c r="E3570" t="s">
        <v>9</v>
      </c>
      <c r="F3570" t="s">
        <v>20</v>
      </c>
      <c r="G3570" t="s">
        <v>21</v>
      </c>
      <c r="H3570" s="1">
        <v>43893</v>
      </c>
      <c r="I3570" t="str">
        <f t="shared" si="111"/>
        <v>43893</v>
      </c>
      <c r="J3570" t="str">
        <f t="shared" si="112"/>
        <v>43893KapchorwaMillet Grain</v>
      </c>
      <c r="K3570">
        <v>49</v>
      </c>
      <c r="L3570">
        <v>35</v>
      </c>
      <c r="M3570" t="s">
        <v>5</v>
      </c>
      <c r="N3570" t="s">
        <v>6</v>
      </c>
      <c r="O3570">
        <v>1</v>
      </c>
      <c r="P3570" s="1">
        <v>43893.981111111112</v>
      </c>
    </row>
    <row r="3571" spans="1:16" x14ac:dyDescent="0.25">
      <c r="A3571">
        <v>517317</v>
      </c>
      <c r="B3571" t="s">
        <v>0</v>
      </c>
      <c r="C3571" t="s">
        <v>2</v>
      </c>
      <c r="D3571" t="s">
        <v>1</v>
      </c>
      <c r="E3571" t="s">
        <v>22</v>
      </c>
      <c r="F3571" t="s">
        <v>23</v>
      </c>
      <c r="G3571" t="s">
        <v>24</v>
      </c>
      <c r="H3571" s="1">
        <v>43893</v>
      </c>
      <c r="I3571" t="str">
        <f t="shared" si="111"/>
        <v>43893</v>
      </c>
      <c r="J3571" t="str">
        <f t="shared" si="112"/>
        <v>43893KampalaImported Rice</v>
      </c>
      <c r="K3571">
        <v>104</v>
      </c>
      <c r="L3571">
        <v>95</v>
      </c>
      <c r="M3571" t="s">
        <v>5</v>
      </c>
      <c r="N3571" t="s">
        <v>6</v>
      </c>
      <c r="O3571">
        <v>1</v>
      </c>
      <c r="P3571" s="1">
        <v>43893.981145833335</v>
      </c>
    </row>
    <row r="3572" spans="1:16" x14ac:dyDescent="0.25">
      <c r="A3572">
        <v>517324</v>
      </c>
      <c r="B3572" t="s">
        <v>0</v>
      </c>
      <c r="C3572" t="s">
        <v>52</v>
      </c>
      <c r="D3572" t="s">
        <v>46</v>
      </c>
      <c r="E3572" t="s">
        <v>13</v>
      </c>
      <c r="F3572" t="s">
        <v>13</v>
      </c>
      <c r="G3572" t="s">
        <v>40</v>
      </c>
      <c r="H3572" s="1">
        <v>43893</v>
      </c>
      <c r="I3572" t="str">
        <f t="shared" si="111"/>
        <v>43893</v>
      </c>
      <c r="J3572" t="str">
        <f t="shared" si="112"/>
        <v>43893EldoretBlack Beans (Dolichos)</v>
      </c>
      <c r="K3572">
        <v>138</v>
      </c>
      <c r="L3572">
        <v>130</v>
      </c>
      <c r="M3572" t="s">
        <v>5</v>
      </c>
      <c r="N3572" t="s">
        <v>6</v>
      </c>
      <c r="O3572">
        <v>1</v>
      </c>
      <c r="P3572" s="1">
        <v>43893.981273148151</v>
      </c>
    </row>
    <row r="3573" spans="1:16" x14ac:dyDescent="0.25">
      <c r="A3573">
        <v>517325</v>
      </c>
      <c r="B3573" t="s">
        <v>0</v>
      </c>
      <c r="C3573" t="s">
        <v>34</v>
      </c>
      <c r="D3573" t="s">
        <v>1</v>
      </c>
      <c r="E3573" t="s">
        <v>22</v>
      </c>
      <c r="F3573" t="s">
        <v>23</v>
      </c>
      <c r="G3573" t="s">
        <v>23</v>
      </c>
      <c r="H3573" s="1">
        <v>43893</v>
      </c>
      <c r="I3573" t="str">
        <f t="shared" si="111"/>
        <v>43893</v>
      </c>
      <c r="J3573" t="str">
        <f t="shared" si="112"/>
        <v>43893LiraRice</v>
      </c>
      <c r="K3573">
        <v>95</v>
      </c>
      <c r="L3573">
        <v>82</v>
      </c>
      <c r="M3573" t="s">
        <v>5</v>
      </c>
      <c r="N3573" t="s">
        <v>6</v>
      </c>
      <c r="O3573">
        <v>1</v>
      </c>
      <c r="P3573" s="1">
        <v>43893.981296296297</v>
      </c>
    </row>
    <row r="3574" spans="1:16" x14ac:dyDescent="0.25">
      <c r="A3574">
        <v>517337</v>
      </c>
      <c r="B3574" t="s">
        <v>0</v>
      </c>
      <c r="C3574" t="s">
        <v>33</v>
      </c>
      <c r="D3574" t="s">
        <v>1</v>
      </c>
      <c r="E3574" t="s">
        <v>29</v>
      </c>
      <c r="F3574" t="s">
        <v>30</v>
      </c>
      <c r="G3574" t="s">
        <v>31</v>
      </c>
      <c r="H3574" s="1">
        <v>43893</v>
      </c>
      <c r="I3574" t="str">
        <f t="shared" si="111"/>
        <v>43893</v>
      </c>
      <c r="J3574" t="str">
        <f t="shared" si="112"/>
        <v>43893KabaleDry Maize</v>
      </c>
      <c r="K3574">
        <v>33</v>
      </c>
      <c r="L3574">
        <v>27</v>
      </c>
      <c r="M3574" t="s">
        <v>5</v>
      </c>
      <c r="N3574" t="s">
        <v>6</v>
      </c>
      <c r="O3574">
        <v>1</v>
      </c>
      <c r="P3574" s="1">
        <v>43893.981504629628</v>
      </c>
    </row>
    <row r="3575" spans="1:16" x14ac:dyDescent="0.25">
      <c r="A3575">
        <v>517338</v>
      </c>
      <c r="B3575" t="s">
        <v>0</v>
      </c>
      <c r="C3575" t="s">
        <v>2</v>
      </c>
      <c r="D3575" t="s">
        <v>1</v>
      </c>
      <c r="E3575" t="s">
        <v>22</v>
      </c>
      <c r="F3575" t="s">
        <v>23</v>
      </c>
      <c r="G3575" t="s">
        <v>23</v>
      </c>
      <c r="H3575" s="1">
        <v>43893</v>
      </c>
      <c r="I3575" t="str">
        <f t="shared" si="111"/>
        <v>43893</v>
      </c>
      <c r="J3575" t="str">
        <f t="shared" si="112"/>
        <v>43893KampalaRice</v>
      </c>
      <c r="K3575">
        <v>95</v>
      </c>
      <c r="L3575">
        <v>90</v>
      </c>
      <c r="M3575" t="s">
        <v>5</v>
      </c>
      <c r="N3575" t="s">
        <v>6</v>
      </c>
      <c r="O3575">
        <v>1</v>
      </c>
      <c r="P3575" s="1">
        <v>43893.981516203705</v>
      </c>
    </row>
    <row r="3576" spans="1:16" x14ac:dyDescent="0.25">
      <c r="A3576">
        <v>517341</v>
      </c>
      <c r="B3576" t="s">
        <v>0</v>
      </c>
      <c r="C3576" t="s">
        <v>32</v>
      </c>
      <c r="D3576" t="s">
        <v>1</v>
      </c>
      <c r="E3576" t="s">
        <v>9</v>
      </c>
      <c r="F3576" t="s">
        <v>17</v>
      </c>
      <c r="G3576" t="s">
        <v>18</v>
      </c>
      <c r="H3576" s="1">
        <v>43893</v>
      </c>
      <c r="I3576" t="str">
        <f t="shared" si="111"/>
        <v>43893</v>
      </c>
      <c r="J3576" t="str">
        <f t="shared" si="112"/>
        <v>43893KapchorwaRed Sorghum</v>
      </c>
      <c r="K3576">
        <v>41</v>
      </c>
      <c r="L3576">
        <v>27</v>
      </c>
      <c r="M3576" t="s">
        <v>5</v>
      </c>
      <c r="N3576" t="s">
        <v>6</v>
      </c>
      <c r="O3576">
        <v>1</v>
      </c>
      <c r="P3576" s="1">
        <v>43893.981539351851</v>
      </c>
    </row>
    <row r="3577" spans="1:16" x14ac:dyDescent="0.25">
      <c r="A3577">
        <v>517346</v>
      </c>
      <c r="B3577" t="s">
        <v>0</v>
      </c>
      <c r="C3577" t="s">
        <v>32</v>
      </c>
      <c r="D3577" t="s">
        <v>1</v>
      </c>
      <c r="E3577" t="s">
        <v>22</v>
      </c>
      <c r="F3577" t="s">
        <v>23</v>
      </c>
      <c r="G3577" t="s">
        <v>23</v>
      </c>
      <c r="H3577" s="1">
        <v>43893</v>
      </c>
      <c r="I3577" t="str">
        <f t="shared" si="111"/>
        <v>43893</v>
      </c>
      <c r="J3577" t="str">
        <f t="shared" si="112"/>
        <v>43893KapchorwaRice</v>
      </c>
      <c r="K3577">
        <v>95</v>
      </c>
      <c r="L3577">
        <v>87</v>
      </c>
      <c r="M3577" t="s">
        <v>5</v>
      </c>
      <c r="N3577" t="s">
        <v>6</v>
      </c>
      <c r="O3577">
        <v>1</v>
      </c>
      <c r="P3577" s="1">
        <v>43893.981585648151</v>
      </c>
    </row>
    <row r="3578" spans="1:16" x14ac:dyDescent="0.25">
      <c r="A3578">
        <v>517352</v>
      </c>
      <c r="B3578" t="s">
        <v>0</v>
      </c>
      <c r="C3578" t="s">
        <v>52</v>
      </c>
      <c r="D3578" t="s">
        <v>46</v>
      </c>
      <c r="E3578" t="s">
        <v>3</v>
      </c>
      <c r="F3578" t="s">
        <v>3</v>
      </c>
      <c r="G3578" t="s">
        <v>4</v>
      </c>
      <c r="H3578" s="1">
        <v>43893</v>
      </c>
      <c r="I3578" t="str">
        <f t="shared" si="111"/>
        <v>43893</v>
      </c>
      <c r="J3578" t="str">
        <f t="shared" si="112"/>
        <v>43893EldoretCowpeas</v>
      </c>
      <c r="K3578">
        <v>89</v>
      </c>
      <c r="L3578">
        <v>85</v>
      </c>
      <c r="M3578" t="s">
        <v>5</v>
      </c>
      <c r="N3578" t="s">
        <v>6</v>
      </c>
      <c r="O3578">
        <v>1</v>
      </c>
      <c r="P3578" s="1">
        <v>43893.98165509259</v>
      </c>
    </row>
    <row r="3579" spans="1:16" x14ac:dyDescent="0.25">
      <c r="A3579">
        <v>517355</v>
      </c>
      <c r="B3579" t="s">
        <v>0</v>
      </c>
      <c r="C3579" t="s">
        <v>34</v>
      </c>
      <c r="D3579" t="s">
        <v>1</v>
      </c>
      <c r="E3579" t="s">
        <v>13</v>
      </c>
      <c r="F3579" t="s">
        <v>13</v>
      </c>
      <c r="G3579" t="s">
        <v>26</v>
      </c>
      <c r="H3579" s="1">
        <v>43893</v>
      </c>
      <c r="I3579" t="str">
        <f t="shared" si="111"/>
        <v>43893</v>
      </c>
      <c r="J3579" t="str">
        <f t="shared" si="112"/>
        <v>43893LiraYellow Beans</v>
      </c>
      <c r="K3579">
        <v>104</v>
      </c>
      <c r="L3579">
        <v>95</v>
      </c>
      <c r="M3579" t="s">
        <v>5</v>
      </c>
      <c r="N3579" t="s">
        <v>6</v>
      </c>
      <c r="O3579">
        <v>1</v>
      </c>
      <c r="P3579" s="1">
        <v>43893.981666666667</v>
      </c>
    </row>
    <row r="3580" spans="1:16" x14ac:dyDescent="0.25">
      <c r="A3580">
        <v>517363</v>
      </c>
      <c r="B3580" t="s">
        <v>0</v>
      </c>
      <c r="C3580" t="s">
        <v>34</v>
      </c>
      <c r="D3580" t="s">
        <v>1</v>
      </c>
      <c r="E3580" t="s">
        <v>13</v>
      </c>
      <c r="F3580" t="s">
        <v>13</v>
      </c>
      <c r="G3580" t="s">
        <v>37</v>
      </c>
      <c r="H3580" s="1">
        <v>43893</v>
      </c>
      <c r="I3580" t="str">
        <f t="shared" si="111"/>
        <v>43893</v>
      </c>
      <c r="J3580" t="str">
        <f t="shared" si="112"/>
        <v>43893LiraGreen Gram</v>
      </c>
      <c r="K3580">
        <v>82</v>
      </c>
      <c r="L3580">
        <v>68</v>
      </c>
      <c r="M3580" t="s">
        <v>5</v>
      </c>
      <c r="N3580" t="s">
        <v>6</v>
      </c>
      <c r="O3580">
        <v>1</v>
      </c>
      <c r="P3580" s="1">
        <v>43893.981747685182</v>
      </c>
    </row>
    <row r="3581" spans="1:16" x14ac:dyDescent="0.25">
      <c r="A3581">
        <v>517371</v>
      </c>
      <c r="B3581" t="s">
        <v>0</v>
      </c>
      <c r="C3581" t="s">
        <v>52</v>
      </c>
      <c r="D3581" t="s">
        <v>46</v>
      </c>
      <c r="E3581" t="s">
        <v>9</v>
      </c>
      <c r="F3581" t="s">
        <v>10</v>
      </c>
      <c r="G3581" t="s">
        <v>10</v>
      </c>
      <c r="H3581" s="1">
        <v>43893</v>
      </c>
      <c r="I3581" t="str">
        <f t="shared" si="111"/>
        <v>43893</v>
      </c>
      <c r="J3581" t="str">
        <f t="shared" si="112"/>
        <v>43893EldoretWheat</v>
      </c>
      <c r="K3581">
        <v>39</v>
      </c>
      <c r="L3581">
        <v>33</v>
      </c>
      <c r="M3581" t="s">
        <v>5</v>
      </c>
      <c r="N3581" t="s">
        <v>6</v>
      </c>
      <c r="O3581">
        <v>1</v>
      </c>
      <c r="P3581" s="1">
        <v>43893.981828703705</v>
      </c>
    </row>
    <row r="3582" spans="1:16" x14ac:dyDescent="0.25">
      <c r="A3582">
        <v>517373</v>
      </c>
      <c r="B3582" t="s">
        <v>0</v>
      </c>
      <c r="C3582" t="s">
        <v>52</v>
      </c>
      <c r="D3582" t="s">
        <v>46</v>
      </c>
      <c r="E3582" t="s">
        <v>3</v>
      </c>
      <c r="F3582" t="s">
        <v>3</v>
      </c>
      <c r="G3582" t="s">
        <v>15</v>
      </c>
      <c r="H3582" s="1">
        <v>43893</v>
      </c>
      <c r="I3582" t="str">
        <f t="shared" si="111"/>
        <v>43893</v>
      </c>
      <c r="J3582" t="str">
        <f t="shared" si="112"/>
        <v>43893EldoretGreen Peas</v>
      </c>
      <c r="K3582">
        <v>66</v>
      </c>
      <c r="L3582">
        <v>58</v>
      </c>
      <c r="M3582" t="s">
        <v>5</v>
      </c>
      <c r="N3582" t="s">
        <v>6</v>
      </c>
      <c r="O3582">
        <v>1</v>
      </c>
      <c r="P3582" s="1">
        <v>43893.981863425928</v>
      </c>
    </row>
    <row r="3583" spans="1:16" x14ac:dyDescent="0.25">
      <c r="A3583">
        <v>517377</v>
      </c>
      <c r="B3583" t="s">
        <v>0</v>
      </c>
      <c r="C3583" t="s">
        <v>54</v>
      </c>
      <c r="D3583" t="s">
        <v>46</v>
      </c>
      <c r="E3583" t="s">
        <v>13</v>
      </c>
      <c r="F3583" t="s">
        <v>13</v>
      </c>
      <c r="G3583" t="s">
        <v>40</v>
      </c>
      <c r="H3583" s="1">
        <v>43893</v>
      </c>
      <c r="I3583" t="str">
        <f t="shared" si="111"/>
        <v>43893</v>
      </c>
      <c r="J3583" t="str">
        <f t="shared" si="112"/>
        <v>43893NakuruBlack Beans (Dolichos)</v>
      </c>
      <c r="K3583">
        <v>158</v>
      </c>
      <c r="L3583">
        <v>155</v>
      </c>
      <c r="M3583" t="s">
        <v>5</v>
      </c>
      <c r="N3583" t="s">
        <v>6</v>
      </c>
      <c r="O3583">
        <v>1</v>
      </c>
      <c r="P3583" s="1">
        <v>43893.981886574074</v>
      </c>
    </row>
    <row r="3584" spans="1:16" x14ac:dyDescent="0.25">
      <c r="A3584">
        <v>517384</v>
      </c>
      <c r="B3584" t="s">
        <v>0</v>
      </c>
      <c r="C3584" t="s">
        <v>34</v>
      </c>
      <c r="D3584" t="s">
        <v>1</v>
      </c>
      <c r="E3584" t="s">
        <v>9</v>
      </c>
      <c r="F3584" t="s">
        <v>17</v>
      </c>
      <c r="G3584" t="s">
        <v>18</v>
      </c>
      <c r="H3584" s="1">
        <v>43893</v>
      </c>
      <c r="I3584" t="str">
        <f t="shared" si="111"/>
        <v>43893</v>
      </c>
      <c r="J3584" t="str">
        <f t="shared" si="112"/>
        <v>43893LiraRed Sorghum</v>
      </c>
      <c r="K3584">
        <v>33</v>
      </c>
      <c r="L3584">
        <v>22</v>
      </c>
      <c r="M3584" t="s">
        <v>5</v>
      </c>
      <c r="N3584" t="s">
        <v>6</v>
      </c>
      <c r="O3584">
        <v>1</v>
      </c>
      <c r="P3584" s="1">
        <v>43893.981921296298</v>
      </c>
    </row>
    <row r="3585" spans="1:16" x14ac:dyDescent="0.25">
      <c r="A3585">
        <v>517386</v>
      </c>
      <c r="B3585" t="s">
        <v>0</v>
      </c>
      <c r="C3585" t="s">
        <v>52</v>
      </c>
      <c r="D3585" t="s">
        <v>46</v>
      </c>
      <c r="E3585" t="s">
        <v>9</v>
      </c>
      <c r="F3585" t="s">
        <v>20</v>
      </c>
      <c r="G3585" t="s">
        <v>21</v>
      </c>
      <c r="H3585" s="1">
        <v>43893</v>
      </c>
      <c r="I3585" t="str">
        <f t="shared" si="111"/>
        <v>43893</v>
      </c>
      <c r="J3585" t="str">
        <f t="shared" si="112"/>
        <v>43893EldoretMillet Grain</v>
      </c>
      <c r="K3585">
        <v>87</v>
      </c>
      <c r="L3585">
        <v>85</v>
      </c>
      <c r="M3585" t="s">
        <v>5</v>
      </c>
      <c r="N3585" t="s">
        <v>6</v>
      </c>
      <c r="O3585">
        <v>1</v>
      </c>
      <c r="P3585" s="1">
        <v>43893.981956018521</v>
      </c>
    </row>
    <row r="3586" spans="1:16" x14ac:dyDescent="0.25">
      <c r="A3586">
        <v>517388</v>
      </c>
      <c r="B3586" t="s">
        <v>0</v>
      </c>
      <c r="C3586" t="s">
        <v>38</v>
      </c>
      <c r="D3586" t="s">
        <v>1</v>
      </c>
      <c r="E3586" t="s">
        <v>9</v>
      </c>
      <c r="F3586" t="s">
        <v>20</v>
      </c>
      <c r="G3586" t="s">
        <v>21</v>
      </c>
      <c r="H3586" s="1">
        <v>43893</v>
      </c>
      <c r="I3586" t="str">
        <f t="shared" ref="I3586:I3649" si="113">LEFT(H3586,10)</f>
        <v>43893</v>
      </c>
      <c r="J3586" t="str">
        <f t="shared" si="112"/>
        <v>43893GuluMillet Grain</v>
      </c>
      <c r="K3586">
        <v>41</v>
      </c>
      <c r="L3586">
        <v>30</v>
      </c>
      <c r="M3586" t="s">
        <v>5</v>
      </c>
      <c r="N3586" t="s">
        <v>6</v>
      </c>
      <c r="O3586">
        <v>1</v>
      </c>
      <c r="P3586" s="1">
        <v>43893.98196759259</v>
      </c>
    </row>
    <row r="3587" spans="1:16" x14ac:dyDescent="0.25">
      <c r="A3587">
        <v>517394</v>
      </c>
      <c r="B3587" t="s">
        <v>0</v>
      </c>
      <c r="C3587" t="s">
        <v>54</v>
      </c>
      <c r="D3587" t="s">
        <v>46</v>
      </c>
      <c r="E3587" t="s">
        <v>49</v>
      </c>
      <c r="F3587" t="s">
        <v>50</v>
      </c>
      <c r="G3587" t="s">
        <v>51</v>
      </c>
      <c r="H3587" s="1">
        <v>43893</v>
      </c>
      <c r="I3587" t="str">
        <f t="shared" si="113"/>
        <v>43893</v>
      </c>
      <c r="J3587" t="str">
        <f t="shared" si="112"/>
        <v>43893NakuruGround Nuts</v>
      </c>
      <c r="K3587">
        <v>140</v>
      </c>
      <c r="L3587">
        <v>136</v>
      </c>
      <c r="M3587" t="s">
        <v>5</v>
      </c>
      <c r="N3587" t="s">
        <v>6</v>
      </c>
      <c r="O3587">
        <v>1</v>
      </c>
      <c r="P3587" s="1">
        <v>43893.982002314813</v>
      </c>
    </row>
    <row r="3588" spans="1:16" x14ac:dyDescent="0.25">
      <c r="A3588">
        <v>517403</v>
      </c>
      <c r="B3588" t="s">
        <v>0</v>
      </c>
      <c r="C3588" t="s">
        <v>25</v>
      </c>
      <c r="D3588" t="s">
        <v>1</v>
      </c>
      <c r="E3588" t="s">
        <v>29</v>
      </c>
      <c r="F3588" t="s">
        <v>30</v>
      </c>
      <c r="G3588" t="s">
        <v>31</v>
      </c>
      <c r="H3588" s="1">
        <v>43893</v>
      </c>
      <c r="I3588" t="str">
        <f t="shared" si="113"/>
        <v>43893</v>
      </c>
      <c r="J3588" t="str">
        <f t="shared" si="112"/>
        <v>43893MasindiDry Maize</v>
      </c>
      <c r="K3588">
        <v>27</v>
      </c>
      <c r="L3588">
        <v>23</v>
      </c>
      <c r="M3588" t="s">
        <v>5</v>
      </c>
      <c r="N3588" t="s">
        <v>6</v>
      </c>
      <c r="O3588">
        <v>1</v>
      </c>
      <c r="P3588" s="1">
        <v>43893.982048611113</v>
      </c>
    </row>
    <row r="3589" spans="1:16" x14ac:dyDescent="0.25">
      <c r="A3589">
        <v>517413</v>
      </c>
      <c r="B3589" t="s">
        <v>0</v>
      </c>
      <c r="C3589" t="s">
        <v>47</v>
      </c>
      <c r="D3589" t="s">
        <v>46</v>
      </c>
      <c r="E3589" t="s">
        <v>3</v>
      </c>
      <c r="F3589" t="s">
        <v>3</v>
      </c>
      <c r="G3589" t="s">
        <v>4</v>
      </c>
      <c r="H3589" s="1">
        <v>43893</v>
      </c>
      <c r="I3589" t="str">
        <f t="shared" si="113"/>
        <v>43893</v>
      </c>
      <c r="J3589" t="str">
        <f t="shared" si="112"/>
        <v>43893NairobiCowpeas</v>
      </c>
      <c r="K3589">
        <v>89</v>
      </c>
      <c r="L3589">
        <v>80</v>
      </c>
      <c r="M3589" t="s">
        <v>5</v>
      </c>
      <c r="N3589" t="s">
        <v>6</v>
      </c>
      <c r="O3589">
        <v>1</v>
      </c>
      <c r="P3589" s="1">
        <v>43893.982106481482</v>
      </c>
    </row>
    <row r="3590" spans="1:16" x14ac:dyDescent="0.25">
      <c r="A3590">
        <v>517415</v>
      </c>
      <c r="B3590" t="s">
        <v>0</v>
      </c>
      <c r="C3590" t="s">
        <v>47</v>
      </c>
      <c r="D3590" t="s">
        <v>46</v>
      </c>
      <c r="E3590" t="s">
        <v>49</v>
      </c>
      <c r="F3590" t="s">
        <v>50</v>
      </c>
      <c r="G3590" t="s">
        <v>51</v>
      </c>
      <c r="H3590" s="1">
        <v>43893</v>
      </c>
      <c r="I3590" t="str">
        <f t="shared" si="113"/>
        <v>43893</v>
      </c>
      <c r="J3590" t="str">
        <f t="shared" si="112"/>
        <v>43893NairobiGround Nuts</v>
      </c>
      <c r="K3590">
        <v>125</v>
      </c>
      <c r="L3590">
        <v>123</v>
      </c>
      <c r="M3590" t="s">
        <v>5</v>
      </c>
      <c r="N3590" t="s">
        <v>6</v>
      </c>
      <c r="O3590">
        <v>1</v>
      </c>
      <c r="P3590" s="1">
        <v>43893.982152777775</v>
      </c>
    </row>
    <row r="3591" spans="1:16" x14ac:dyDescent="0.25">
      <c r="A3591">
        <v>517417</v>
      </c>
      <c r="B3591" t="s">
        <v>0</v>
      </c>
      <c r="C3591" t="s">
        <v>52</v>
      </c>
      <c r="D3591" t="s">
        <v>46</v>
      </c>
      <c r="E3591" t="s">
        <v>13</v>
      </c>
      <c r="F3591" t="s">
        <v>13</v>
      </c>
      <c r="G3591" t="s">
        <v>37</v>
      </c>
      <c r="H3591" s="1">
        <v>43893</v>
      </c>
      <c r="I3591" t="str">
        <f t="shared" si="113"/>
        <v>43893</v>
      </c>
      <c r="J3591" t="str">
        <f t="shared" si="112"/>
        <v>43893EldoretGreen Gram</v>
      </c>
      <c r="K3591">
        <v>144</v>
      </c>
      <c r="L3591">
        <v>140</v>
      </c>
      <c r="M3591" t="s">
        <v>5</v>
      </c>
      <c r="N3591" t="s">
        <v>6</v>
      </c>
      <c r="O3591">
        <v>1</v>
      </c>
      <c r="P3591" s="1">
        <v>43893.982175925928</v>
      </c>
    </row>
    <row r="3592" spans="1:16" x14ac:dyDescent="0.25">
      <c r="A3592">
        <v>517419</v>
      </c>
      <c r="B3592" t="s">
        <v>0</v>
      </c>
      <c r="C3592" t="s">
        <v>25</v>
      </c>
      <c r="D3592" t="s">
        <v>1</v>
      </c>
      <c r="E3592" t="s">
        <v>13</v>
      </c>
      <c r="F3592" t="s">
        <v>13</v>
      </c>
      <c r="G3592" t="s">
        <v>14</v>
      </c>
      <c r="H3592" s="1">
        <v>43893</v>
      </c>
      <c r="I3592" t="str">
        <f t="shared" si="113"/>
        <v>43893</v>
      </c>
      <c r="J3592" t="str">
        <f t="shared" si="112"/>
        <v>43893MasindiMixed Beans</v>
      </c>
      <c r="K3592">
        <v>82</v>
      </c>
      <c r="L3592">
        <v>71</v>
      </c>
      <c r="M3592" t="s">
        <v>5</v>
      </c>
      <c r="N3592" t="s">
        <v>6</v>
      </c>
      <c r="O3592">
        <v>1</v>
      </c>
      <c r="P3592" s="1">
        <v>43893.982175925928</v>
      </c>
    </row>
    <row r="3593" spans="1:16" x14ac:dyDescent="0.25">
      <c r="A3593">
        <v>517421</v>
      </c>
      <c r="B3593" t="s">
        <v>0</v>
      </c>
      <c r="C3593" t="s">
        <v>53</v>
      </c>
      <c r="D3593" t="s">
        <v>46</v>
      </c>
      <c r="E3593" t="s">
        <v>13</v>
      </c>
      <c r="F3593" t="s">
        <v>13</v>
      </c>
      <c r="G3593" t="s">
        <v>40</v>
      </c>
      <c r="H3593" s="1">
        <v>43893</v>
      </c>
      <c r="I3593" t="str">
        <f t="shared" si="113"/>
        <v>43893</v>
      </c>
      <c r="J3593" t="str">
        <f t="shared" si="112"/>
        <v>43893MombasaBlack Beans (Dolichos)</v>
      </c>
      <c r="K3593">
        <v>159</v>
      </c>
      <c r="L3593">
        <v>155</v>
      </c>
      <c r="M3593" t="s">
        <v>5</v>
      </c>
      <c r="N3593" t="s">
        <v>6</v>
      </c>
      <c r="O3593">
        <v>1</v>
      </c>
      <c r="P3593" s="1">
        <v>43893.982199074075</v>
      </c>
    </row>
    <row r="3594" spans="1:16" x14ac:dyDescent="0.25">
      <c r="A3594">
        <v>517433</v>
      </c>
      <c r="B3594" t="s">
        <v>0</v>
      </c>
      <c r="C3594" t="s">
        <v>53</v>
      </c>
      <c r="D3594" t="s">
        <v>46</v>
      </c>
      <c r="E3594" t="s">
        <v>9</v>
      </c>
      <c r="F3594" t="s">
        <v>17</v>
      </c>
      <c r="G3594" t="s">
        <v>18</v>
      </c>
      <c r="H3594" s="1">
        <v>43893</v>
      </c>
      <c r="I3594" t="str">
        <f t="shared" si="113"/>
        <v>43893</v>
      </c>
      <c r="J3594" t="str">
        <f t="shared" si="112"/>
        <v>43893MombasaRed Sorghum</v>
      </c>
      <c r="K3594">
        <v>40</v>
      </c>
      <c r="L3594">
        <v>38</v>
      </c>
      <c r="M3594" t="s">
        <v>5</v>
      </c>
      <c r="N3594" t="s">
        <v>6</v>
      </c>
      <c r="O3594">
        <v>1</v>
      </c>
      <c r="P3594" s="1">
        <v>43893.982303240744</v>
      </c>
    </row>
    <row r="3595" spans="1:16" x14ac:dyDescent="0.25">
      <c r="A3595">
        <v>518560</v>
      </c>
      <c r="B3595" t="s">
        <v>0</v>
      </c>
      <c r="C3595" t="s">
        <v>33</v>
      </c>
      <c r="D3595" t="s">
        <v>1</v>
      </c>
      <c r="E3595" t="s">
        <v>3</v>
      </c>
      <c r="F3595" t="s">
        <v>3</v>
      </c>
      <c r="G3595" t="s">
        <v>4</v>
      </c>
      <c r="H3595" s="1">
        <v>43893</v>
      </c>
      <c r="I3595" t="str">
        <f t="shared" si="113"/>
        <v>43893</v>
      </c>
      <c r="J3595" t="str">
        <f t="shared" si="112"/>
        <v>43893KabaleCowpeas</v>
      </c>
      <c r="K3595">
        <v>136</v>
      </c>
      <c r="L3595">
        <v>95</v>
      </c>
      <c r="M3595" t="s">
        <v>5</v>
      </c>
      <c r="N3595" t="s">
        <v>6</v>
      </c>
      <c r="O3595">
        <v>1</v>
      </c>
      <c r="P3595" s="1">
        <v>43895.083009259259</v>
      </c>
    </row>
    <row r="3596" spans="1:16" x14ac:dyDescent="0.25">
      <c r="A3596">
        <v>518567</v>
      </c>
      <c r="B3596" t="s">
        <v>0</v>
      </c>
      <c r="C3596" t="s">
        <v>38</v>
      </c>
      <c r="D3596" t="s">
        <v>1</v>
      </c>
      <c r="E3596" t="s">
        <v>22</v>
      </c>
      <c r="F3596" t="s">
        <v>23</v>
      </c>
      <c r="G3596" t="s">
        <v>24</v>
      </c>
      <c r="H3596" s="1">
        <v>43893</v>
      </c>
      <c r="I3596" t="str">
        <f t="shared" si="113"/>
        <v>43893</v>
      </c>
      <c r="J3596" t="str">
        <f t="shared" si="112"/>
        <v>43893GuluImported Rice</v>
      </c>
      <c r="K3596">
        <v>104</v>
      </c>
      <c r="L3596">
        <v>96</v>
      </c>
      <c r="M3596" t="s">
        <v>5</v>
      </c>
      <c r="N3596" t="s">
        <v>6</v>
      </c>
      <c r="O3596">
        <v>1</v>
      </c>
      <c r="P3596" s="1">
        <v>43895.083252314813</v>
      </c>
    </row>
    <row r="3597" spans="1:16" x14ac:dyDescent="0.25">
      <c r="A3597">
        <v>518568</v>
      </c>
      <c r="B3597" t="s">
        <v>0</v>
      </c>
      <c r="C3597" t="s">
        <v>2</v>
      </c>
      <c r="D3597" t="s">
        <v>1</v>
      </c>
      <c r="E3597" t="s">
        <v>29</v>
      </c>
      <c r="F3597" t="s">
        <v>30</v>
      </c>
      <c r="G3597" t="s">
        <v>31</v>
      </c>
      <c r="H3597" s="1">
        <v>43893</v>
      </c>
      <c r="I3597" t="str">
        <f t="shared" si="113"/>
        <v>43893</v>
      </c>
      <c r="J3597" t="str">
        <f t="shared" ref="J3597:J3660" si="114">I3597&amp;C3597&amp;G3597</f>
        <v>43893KampalaDry Maize</v>
      </c>
      <c r="K3597">
        <v>33</v>
      </c>
      <c r="L3597">
        <v>24</v>
      </c>
      <c r="M3597" t="s">
        <v>5</v>
      </c>
      <c r="N3597" t="s">
        <v>6</v>
      </c>
      <c r="O3597">
        <v>1</v>
      </c>
      <c r="P3597" s="1">
        <v>43895.083252314813</v>
      </c>
    </row>
    <row r="3598" spans="1:16" x14ac:dyDescent="0.25">
      <c r="A3598">
        <v>518569</v>
      </c>
      <c r="B3598" t="s">
        <v>0</v>
      </c>
      <c r="C3598" t="s">
        <v>32</v>
      </c>
      <c r="D3598" t="s">
        <v>1</v>
      </c>
      <c r="E3598" t="s">
        <v>13</v>
      </c>
      <c r="F3598" t="s">
        <v>13</v>
      </c>
      <c r="G3598" t="s">
        <v>40</v>
      </c>
      <c r="H3598" s="1">
        <v>43893</v>
      </c>
      <c r="I3598" t="str">
        <f t="shared" si="113"/>
        <v>43893</v>
      </c>
      <c r="J3598" t="str">
        <f t="shared" si="114"/>
        <v>43893KapchorwaBlack Beans (Dolichos)</v>
      </c>
      <c r="K3598">
        <v>76</v>
      </c>
      <c r="L3598">
        <v>68</v>
      </c>
      <c r="M3598" t="s">
        <v>5</v>
      </c>
      <c r="N3598" t="s">
        <v>6</v>
      </c>
      <c r="O3598">
        <v>1</v>
      </c>
      <c r="P3598" s="1">
        <v>43895.08326388889</v>
      </c>
    </row>
    <row r="3599" spans="1:16" x14ac:dyDescent="0.25">
      <c r="A3599">
        <v>518570</v>
      </c>
      <c r="B3599" t="s">
        <v>0</v>
      </c>
      <c r="C3599" t="s">
        <v>38</v>
      </c>
      <c r="D3599" t="s">
        <v>1</v>
      </c>
      <c r="E3599" t="s">
        <v>13</v>
      </c>
      <c r="F3599" t="s">
        <v>13</v>
      </c>
      <c r="G3599" t="s">
        <v>40</v>
      </c>
      <c r="H3599" s="1">
        <v>43893</v>
      </c>
      <c r="I3599" t="str">
        <f t="shared" si="113"/>
        <v>43893</v>
      </c>
      <c r="J3599" t="str">
        <f t="shared" si="114"/>
        <v>43893GuluBlack Beans (Dolichos)</v>
      </c>
      <c r="K3599">
        <v>76</v>
      </c>
      <c r="L3599">
        <v>68</v>
      </c>
      <c r="M3599" t="s">
        <v>5</v>
      </c>
      <c r="N3599" t="s">
        <v>6</v>
      </c>
      <c r="O3599">
        <v>1</v>
      </c>
      <c r="P3599" s="1">
        <v>43895.083287037036</v>
      </c>
    </row>
    <row r="3600" spans="1:16" x14ac:dyDescent="0.25">
      <c r="A3600">
        <v>518581</v>
      </c>
      <c r="B3600" t="s">
        <v>0</v>
      </c>
      <c r="C3600" t="s">
        <v>33</v>
      </c>
      <c r="D3600" t="s">
        <v>1</v>
      </c>
      <c r="E3600" t="s">
        <v>3</v>
      </c>
      <c r="F3600" t="s">
        <v>3</v>
      </c>
      <c r="G3600" t="s">
        <v>15</v>
      </c>
      <c r="H3600" s="1">
        <v>43893</v>
      </c>
      <c r="I3600" t="str">
        <f t="shared" si="113"/>
        <v>43893</v>
      </c>
      <c r="J3600" t="str">
        <f t="shared" si="114"/>
        <v>43893KabaleGreen Peas</v>
      </c>
      <c r="K3600">
        <v>150</v>
      </c>
      <c r="L3600">
        <v>109</v>
      </c>
      <c r="M3600" t="s">
        <v>5</v>
      </c>
      <c r="N3600" t="s">
        <v>6</v>
      </c>
      <c r="O3600">
        <v>1</v>
      </c>
      <c r="P3600" s="1">
        <v>43895.083599537036</v>
      </c>
    </row>
    <row r="3601" spans="1:16" x14ac:dyDescent="0.25">
      <c r="A3601">
        <v>518597</v>
      </c>
      <c r="B3601" t="s">
        <v>0</v>
      </c>
      <c r="C3601" t="s">
        <v>38</v>
      </c>
      <c r="D3601" t="s">
        <v>1</v>
      </c>
      <c r="E3601" t="s">
        <v>22</v>
      </c>
      <c r="F3601" t="s">
        <v>23</v>
      </c>
      <c r="G3601" t="s">
        <v>23</v>
      </c>
      <c r="H3601" s="1">
        <v>43893</v>
      </c>
      <c r="I3601" t="str">
        <f t="shared" si="113"/>
        <v>43893</v>
      </c>
      <c r="J3601" t="str">
        <f t="shared" si="114"/>
        <v>43893GuluRice</v>
      </c>
      <c r="K3601">
        <v>96</v>
      </c>
      <c r="L3601">
        <v>82</v>
      </c>
      <c r="M3601" t="s">
        <v>5</v>
      </c>
      <c r="N3601" t="s">
        <v>6</v>
      </c>
      <c r="O3601">
        <v>1</v>
      </c>
      <c r="P3601" s="1">
        <v>43895.083981481483</v>
      </c>
    </row>
    <row r="3602" spans="1:16" x14ac:dyDescent="0.25">
      <c r="A3602">
        <v>518598</v>
      </c>
      <c r="B3602" t="s">
        <v>0</v>
      </c>
      <c r="C3602" t="s">
        <v>32</v>
      </c>
      <c r="D3602" t="s">
        <v>1</v>
      </c>
      <c r="E3602" t="s">
        <v>29</v>
      </c>
      <c r="F3602" t="s">
        <v>30</v>
      </c>
      <c r="G3602" t="s">
        <v>31</v>
      </c>
      <c r="H3602" s="1">
        <v>43893</v>
      </c>
      <c r="I3602" t="str">
        <f t="shared" si="113"/>
        <v>43893</v>
      </c>
      <c r="J3602" t="str">
        <f t="shared" si="114"/>
        <v>43893KapchorwaDry Maize</v>
      </c>
      <c r="K3602">
        <v>27</v>
      </c>
      <c r="L3602">
        <v>22</v>
      </c>
      <c r="M3602" t="s">
        <v>5</v>
      </c>
      <c r="N3602" t="s">
        <v>6</v>
      </c>
      <c r="O3602">
        <v>1</v>
      </c>
      <c r="P3602" s="1">
        <v>43895.083981481483</v>
      </c>
    </row>
    <row r="3603" spans="1:16" x14ac:dyDescent="0.25">
      <c r="A3603">
        <v>518606</v>
      </c>
      <c r="B3603" t="s">
        <v>0</v>
      </c>
      <c r="C3603" t="s">
        <v>38</v>
      </c>
      <c r="D3603" t="s">
        <v>1</v>
      </c>
      <c r="E3603" t="s">
        <v>3</v>
      </c>
      <c r="F3603" t="s">
        <v>3</v>
      </c>
      <c r="G3603" t="s">
        <v>4</v>
      </c>
      <c r="H3603" s="1">
        <v>43893</v>
      </c>
      <c r="I3603" t="str">
        <f t="shared" si="113"/>
        <v>43893</v>
      </c>
      <c r="J3603" t="str">
        <f t="shared" si="114"/>
        <v>43893GuluCowpeas</v>
      </c>
      <c r="K3603">
        <v>95</v>
      </c>
      <c r="L3603">
        <v>87</v>
      </c>
      <c r="M3603" t="s">
        <v>5</v>
      </c>
      <c r="N3603" t="s">
        <v>6</v>
      </c>
      <c r="O3603">
        <v>1</v>
      </c>
      <c r="P3603" s="1">
        <v>43895.084097222221</v>
      </c>
    </row>
    <row r="3604" spans="1:16" x14ac:dyDescent="0.25">
      <c r="A3604">
        <v>518609</v>
      </c>
      <c r="B3604" t="s">
        <v>0</v>
      </c>
      <c r="C3604" t="s">
        <v>33</v>
      </c>
      <c r="D3604" t="s">
        <v>1</v>
      </c>
      <c r="E3604" t="s">
        <v>13</v>
      </c>
      <c r="F3604" t="s">
        <v>13</v>
      </c>
      <c r="G3604" t="s">
        <v>28</v>
      </c>
      <c r="H3604" s="1">
        <v>43893</v>
      </c>
      <c r="I3604" t="str">
        <f t="shared" si="113"/>
        <v>43893</v>
      </c>
      <c r="J3604" t="str">
        <f t="shared" si="114"/>
        <v>43893KabaleRed Beans</v>
      </c>
      <c r="K3604">
        <v>96</v>
      </c>
      <c r="L3604">
        <v>87</v>
      </c>
      <c r="M3604" t="s">
        <v>5</v>
      </c>
      <c r="N3604" t="s">
        <v>6</v>
      </c>
      <c r="O3604">
        <v>1</v>
      </c>
      <c r="P3604" s="1">
        <v>43895.084155092591</v>
      </c>
    </row>
    <row r="3605" spans="1:16" x14ac:dyDescent="0.25">
      <c r="A3605">
        <v>518613</v>
      </c>
      <c r="B3605" t="s">
        <v>0</v>
      </c>
      <c r="C3605" t="s">
        <v>53</v>
      </c>
      <c r="D3605" t="s">
        <v>46</v>
      </c>
      <c r="E3605" t="s">
        <v>3</v>
      </c>
      <c r="F3605" t="s">
        <v>3</v>
      </c>
      <c r="G3605" t="s">
        <v>15</v>
      </c>
      <c r="H3605" s="1">
        <v>43893</v>
      </c>
      <c r="I3605" t="str">
        <f t="shared" si="113"/>
        <v>43893</v>
      </c>
      <c r="J3605" t="str">
        <f t="shared" si="114"/>
        <v>43893MombasaGreen Peas</v>
      </c>
      <c r="K3605">
        <v>86</v>
      </c>
      <c r="L3605">
        <v>80</v>
      </c>
      <c r="M3605" t="s">
        <v>5</v>
      </c>
      <c r="N3605" t="s">
        <v>6</v>
      </c>
      <c r="O3605">
        <v>1</v>
      </c>
      <c r="P3605" s="1">
        <v>43895.084247685183</v>
      </c>
    </row>
    <row r="3606" spans="1:16" x14ac:dyDescent="0.25">
      <c r="A3606">
        <v>518621</v>
      </c>
      <c r="B3606" t="s">
        <v>0</v>
      </c>
      <c r="C3606" t="s">
        <v>53</v>
      </c>
      <c r="D3606" t="s">
        <v>46</v>
      </c>
      <c r="E3606" t="s">
        <v>9</v>
      </c>
      <c r="F3606" t="s">
        <v>20</v>
      </c>
      <c r="G3606" t="s">
        <v>21</v>
      </c>
      <c r="H3606" s="1">
        <v>43893</v>
      </c>
      <c r="I3606" t="str">
        <f t="shared" si="113"/>
        <v>43893</v>
      </c>
      <c r="J3606" t="str">
        <f t="shared" si="114"/>
        <v>43893MombasaMillet Grain</v>
      </c>
      <c r="K3606">
        <v>60</v>
      </c>
      <c r="L3606">
        <v>55</v>
      </c>
      <c r="M3606" t="s">
        <v>5</v>
      </c>
      <c r="N3606" t="s">
        <v>6</v>
      </c>
      <c r="O3606">
        <v>1</v>
      </c>
      <c r="P3606" s="1">
        <v>43895.084409722222</v>
      </c>
    </row>
    <row r="3607" spans="1:16" x14ac:dyDescent="0.25">
      <c r="A3607">
        <v>518623</v>
      </c>
      <c r="B3607" t="s">
        <v>0</v>
      </c>
      <c r="C3607" t="s">
        <v>34</v>
      </c>
      <c r="D3607" t="s">
        <v>1</v>
      </c>
      <c r="E3607" t="s">
        <v>9</v>
      </c>
      <c r="F3607" t="s">
        <v>20</v>
      </c>
      <c r="G3607" t="s">
        <v>21</v>
      </c>
      <c r="H3607" s="1">
        <v>43893</v>
      </c>
      <c r="I3607" t="str">
        <f t="shared" si="113"/>
        <v>43893</v>
      </c>
      <c r="J3607" t="str">
        <f t="shared" si="114"/>
        <v>43893LiraMillet Grain</v>
      </c>
      <c r="K3607">
        <v>41</v>
      </c>
      <c r="L3607">
        <v>33</v>
      </c>
      <c r="M3607" t="s">
        <v>5</v>
      </c>
      <c r="N3607" t="s">
        <v>6</v>
      </c>
      <c r="O3607">
        <v>1</v>
      </c>
      <c r="P3607" s="1">
        <v>43895.084502314814</v>
      </c>
    </row>
    <row r="3608" spans="1:16" x14ac:dyDescent="0.25">
      <c r="A3608">
        <v>518627</v>
      </c>
      <c r="B3608" t="s">
        <v>0</v>
      </c>
      <c r="C3608" t="s">
        <v>54</v>
      </c>
      <c r="D3608" t="s">
        <v>46</v>
      </c>
      <c r="E3608" t="s">
        <v>3</v>
      </c>
      <c r="F3608" t="s">
        <v>3</v>
      </c>
      <c r="G3608" t="s">
        <v>15</v>
      </c>
      <c r="H3608" s="1">
        <v>43893</v>
      </c>
      <c r="I3608" t="str">
        <f t="shared" si="113"/>
        <v>43893</v>
      </c>
      <c r="J3608" t="str">
        <f t="shared" si="114"/>
        <v>43893NakuruGreen Peas</v>
      </c>
      <c r="K3608">
        <v>53</v>
      </c>
      <c r="L3608">
        <v>49</v>
      </c>
      <c r="M3608" t="s">
        <v>5</v>
      </c>
      <c r="N3608" t="s">
        <v>6</v>
      </c>
      <c r="O3608">
        <v>1</v>
      </c>
      <c r="P3608" s="1">
        <v>43895.084606481483</v>
      </c>
    </row>
    <row r="3609" spans="1:16" x14ac:dyDescent="0.25">
      <c r="A3609">
        <v>518628</v>
      </c>
      <c r="B3609" t="s">
        <v>0</v>
      </c>
      <c r="C3609" t="s">
        <v>38</v>
      </c>
      <c r="D3609" t="s">
        <v>1</v>
      </c>
      <c r="E3609" t="s">
        <v>13</v>
      </c>
      <c r="F3609" t="s">
        <v>13</v>
      </c>
      <c r="G3609" t="s">
        <v>28</v>
      </c>
      <c r="H3609" s="1">
        <v>43893</v>
      </c>
      <c r="I3609" t="str">
        <f t="shared" si="113"/>
        <v>43893</v>
      </c>
      <c r="J3609" t="str">
        <f t="shared" si="114"/>
        <v>43893GuluRed Beans</v>
      </c>
      <c r="K3609">
        <v>96</v>
      </c>
      <c r="L3609">
        <v>82</v>
      </c>
      <c r="M3609" t="s">
        <v>5</v>
      </c>
      <c r="N3609" t="s">
        <v>6</v>
      </c>
      <c r="O3609">
        <v>1</v>
      </c>
      <c r="P3609" s="1">
        <v>43895.084606481483</v>
      </c>
    </row>
    <row r="3610" spans="1:16" x14ac:dyDescent="0.25">
      <c r="A3610">
        <v>518633</v>
      </c>
      <c r="B3610" t="s">
        <v>0</v>
      </c>
      <c r="C3610" t="s">
        <v>25</v>
      </c>
      <c r="D3610" t="s">
        <v>1</v>
      </c>
      <c r="E3610" t="s">
        <v>9</v>
      </c>
      <c r="F3610" t="s">
        <v>20</v>
      </c>
      <c r="G3610" t="s">
        <v>21</v>
      </c>
      <c r="H3610" s="1">
        <v>43893</v>
      </c>
      <c r="I3610" t="str">
        <f t="shared" si="113"/>
        <v>43893</v>
      </c>
      <c r="J3610" t="str">
        <f t="shared" si="114"/>
        <v>43893MasindiMillet Grain</v>
      </c>
      <c r="K3610">
        <v>55</v>
      </c>
      <c r="L3610">
        <v>45</v>
      </c>
      <c r="M3610" t="s">
        <v>5</v>
      </c>
      <c r="N3610" t="s">
        <v>6</v>
      </c>
      <c r="O3610">
        <v>1</v>
      </c>
      <c r="P3610" s="1">
        <v>43895.084675925929</v>
      </c>
    </row>
    <row r="3611" spans="1:16" x14ac:dyDescent="0.25">
      <c r="A3611">
        <v>518636</v>
      </c>
      <c r="B3611" t="s">
        <v>0</v>
      </c>
      <c r="C3611" t="s">
        <v>25</v>
      </c>
      <c r="D3611" t="s">
        <v>1</v>
      </c>
      <c r="E3611" t="s">
        <v>3</v>
      </c>
      <c r="F3611" t="s">
        <v>3</v>
      </c>
      <c r="G3611" t="s">
        <v>15</v>
      </c>
      <c r="H3611" s="1">
        <v>43893</v>
      </c>
      <c r="I3611" t="str">
        <f t="shared" si="113"/>
        <v>43893</v>
      </c>
      <c r="J3611" t="str">
        <f t="shared" si="114"/>
        <v>43893MasindiGreen Peas</v>
      </c>
      <c r="K3611">
        <v>137</v>
      </c>
      <c r="L3611">
        <v>109</v>
      </c>
      <c r="M3611" t="s">
        <v>5</v>
      </c>
      <c r="N3611" t="s">
        <v>6</v>
      </c>
      <c r="O3611">
        <v>1</v>
      </c>
      <c r="P3611" s="1">
        <v>43895.084687499999</v>
      </c>
    </row>
    <row r="3612" spans="1:16" x14ac:dyDescent="0.25">
      <c r="A3612">
        <v>518637</v>
      </c>
      <c r="B3612" t="s">
        <v>0</v>
      </c>
      <c r="C3612" t="s">
        <v>33</v>
      </c>
      <c r="D3612" t="s">
        <v>1</v>
      </c>
      <c r="E3612" t="s">
        <v>22</v>
      </c>
      <c r="F3612" t="s">
        <v>23</v>
      </c>
      <c r="G3612" t="s">
        <v>24</v>
      </c>
      <c r="H3612" s="1">
        <v>43893</v>
      </c>
      <c r="I3612" t="str">
        <f t="shared" si="113"/>
        <v>43893</v>
      </c>
      <c r="J3612" t="str">
        <f t="shared" si="114"/>
        <v>43893KabaleImported Rice</v>
      </c>
      <c r="K3612">
        <v>109</v>
      </c>
      <c r="L3612">
        <v>96</v>
      </c>
      <c r="M3612" t="s">
        <v>5</v>
      </c>
      <c r="N3612" t="s">
        <v>6</v>
      </c>
      <c r="O3612">
        <v>1</v>
      </c>
      <c r="P3612" s="1">
        <v>43895.084699074076</v>
      </c>
    </row>
    <row r="3613" spans="1:16" x14ac:dyDescent="0.25">
      <c r="A3613">
        <v>518640</v>
      </c>
      <c r="B3613" t="s">
        <v>0</v>
      </c>
      <c r="C3613" t="s">
        <v>38</v>
      </c>
      <c r="D3613" t="s">
        <v>1</v>
      </c>
      <c r="E3613" t="s">
        <v>9</v>
      </c>
      <c r="F3613" t="s">
        <v>17</v>
      </c>
      <c r="G3613" t="s">
        <v>18</v>
      </c>
      <c r="H3613" s="1">
        <v>43893</v>
      </c>
      <c r="I3613" t="str">
        <f t="shared" si="113"/>
        <v>43893</v>
      </c>
      <c r="J3613" t="str">
        <f t="shared" si="114"/>
        <v>43893GuluRed Sorghum</v>
      </c>
      <c r="K3613">
        <v>33</v>
      </c>
      <c r="L3613">
        <v>22</v>
      </c>
      <c r="M3613" t="s">
        <v>5</v>
      </c>
      <c r="N3613" t="s">
        <v>6</v>
      </c>
      <c r="O3613">
        <v>1</v>
      </c>
      <c r="P3613" s="1">
        <v>43895.084722222222</v>
      </c>
    </row>
    <row r="3614" spans="1:16" x14ac:dyDescent="0.25">
      <c r="A3614">
        <v>518644</v>
      </c>
      <c r="B3614" t="s">
        <v>0</v>
      </c>
      <c r="C3614" t="s">
        <v>2</v>
      </c>
      <c r="D3614" t="s">
        <v>1</v>
      </c>
      <c r="E3614" t="s">
        <v>22</v>
      </c>
      <c r="F3614" t="s">
        <v>23</v>
      </c>
      <c r="G3614" t="s">
        <v>23</v>
      </c>
      <c r="H3614" s="1">
        <v>43893</v>
      </c>
      <c r="I3614" t="str">
        <f t="shared" si="113"/>
        <v>43893</v>
      </c>
      <c r="J3614" t="str">
        <f t="shared" si="114"/>
        <v>43893KampalaRice</v>
      </c>
      <c r="K3614">
        <v>95</v>
      </c>
      <c r="L3614">
        <v>82</v>
      </c>
      <c r="M3614" t="s">
        <v>5</v>
      </c>
      <c r="N3614" t="s">
        <v>6</v>
      </c>
      <c r="O3614">
        <v>1</v>
      </c>
      <c r="P3614" s="1">
        <v>43895.084826388891</v>
      </c>
    </row>
    <row r="3615" spans="1:16" x14ac:dyDescent="0.25">
      <c r="A3615">
        <v>518646</v>
      </c>
      <c r="B3615" t="s">
        <v>0</v>
      </c>
      <c r="C3615" t="s">
        <v>25</v>
      </c>
      <c r="D3615" t="s">
        <v>1</v>
      </c>
      <c r="E3615" t="s">
        <v>9</v>
      </c>
      <c r="F3615" t="s">
        <v>17</v>
      </c>
      <c r="G3615" t="s">
        <v>18</v>
      </c>
      <c r="H3615" s="1">
        <v>43893</v>
      </c>
      <c r="I3615" t="str">
        <f t="shared" si="113"/>
        <v>43893</v>
      </c>
      <c r="J3615" t="str">
        <f t="shared" si="114"/>
        <v>43893MasindiRed Sorghum</v>
      </c>
      <c r="K3615">
        <v>41</v>
      </c>
      <c r="L3615">
        <v>33</v>
      </c>
      <c r="M3615" t="s">
        <v>5</v>
      </c>
      <c r="N3615" t="s">
        <v>6</v>
      </c>
      <c r="O3615">
        <v>1</v>
      </c>
      <c r="P3615" s="1">
        <v>43895.084826388891</v>
      </c>
    </row>
    <row r="3616" spans="1:16" x14ac:dyDescent="0.25">
      <c r="A3616">
        <v>518657</v>
      </c>
      <c r="B3616" t="s">
        <v>0</v>
      </c>
      <c r="C3616" t="s">
        <v>34</v>
      </c>
      <c r="D3616" t="s">
        <v>1</v>
      </c>
      <c r="E3616" t="s">
        <v>9</v>
      </c>
      <c r="F3616" t="s">
        <v>17</v>
      </c>
      <c r="G3616" t="s">
        <v>18</v>
      </c>
      <c r="H3616" s="1">
        <v>43893</v>
      </c>
      <c r="I3616" t="str">
        <f t="shared" si="113"/>
        <v>43893</v>
      </c>
      <c r="J3616" t="str">
        <f t="shared" si="114"/>
        <v>43893LiraRed Sorghum</v>
      </c>
      <c r="K3616">
        <v>27</v>
      </c>
      <c r="L3616">
        <v>19</v>
      </c>
      <c r="M3616" t="s">
        <v>5</v>
      </c>
      <c r="N3616" t="s">
        <v>6</v>
      </c>
      <c r="O3616">
        <v>1</v>
      </c>
      <c r="P3616" s="1">
        <v>43895.100787037038</v>
      </c>
    </row>
    <row r="3617" spans="1:16" x14ac:dyDescent="0.25">
      <c r="A3617">
        <v>518658</v>
      </c>
      <c r="B3617" t="s">
        <v>0</v>
      </c>
      <c r="C3617" t="s">
        <v>38</v>
      </c>
      <c r="D3617" t="s">
        <v>1</v>
      </c>
      <c r="E3617" t="s">
        <v>22</v>
      </c>
      <c r="F3617" t="s">
        <v>23</v>
      </c>
      <c r="G3617" t="s">
        <v>23</v>
      </c>
      <c r="H3617" s="1">
        <v>43893</v>
      </c>
      <c r="I3617" t="str">
        <f t="shared" si="113"/>
        <v>43893</v>
      </c>
      <c r="J3617" t="str">
        <f t="shared" si="114"/>
        <v>43893GuluRice</v>
      </c>
      <c r="K3617">
        <v>95</v>
      </c>
      <c r="L3617">
        <v>82</v>
      </c>
      <c r="M3617" t="s">
        <v>5</v>
      </c>
      <c r="N3617" t="s">
        <v>6</v>
      </c>
      <c r="O3617">
        <v>1</v>
      </c>
      <c r="P3617" s="1">
        <v>43895.100810185184</v>
      </c>
    </row>
    <row r="3618" spans="1:16" x14ac:dyDescent="0.25">
      <c r="A3618">
        <v>518665</v>
      </c>
      <c r="B3618" t="s">
        <v>0</v>
      </c>
      <c r="C3618" t="s">
        <v>2</v>
      </c>
      <c r="D3618" t="s">
        <v>1</v>
      </c>
      <c r="E3618" t="s">
        <v>13</v>
      </c>
      <c r="F3618" t="s">
        <v>13</v>
      </c>
      <c r="G3618" t="s">
        <v>28</v>
      </c>
      <c r="H3618" s="1">
        <v>43893</v>
      </c>
      <c r="I3618" t="str">
        <f t="shared" si="113"/>
        <v>43893</v>
      </c>
      <c r="J3618" t="str">
        <f t="shared" si="114"/>
        <v>43893KampalaRed Beans</v>
      </c>
      <c r="K3618">
        <v>104</v>
      </c>
      <c r="L3618">
        <v>98</v>
      </c>
      <c r="M3618" t="s">
        <v>5</v>
      </c>
      <c r="N3618" t="s">
        <v>6</v>
      </c>
      <c r="O3618">
        <v>1</v>
      </c>
      <c r="P3618" s="1">
        <v>43895.100937499999</v>
      </c>
    </row>
    <row r="3619" spans="1:16" x14ac:dyDescent="0.25">
      <c r="A3619">
        <v>518669</v>
      </c>
      <c r="B3619" t="s">
        <v>0</v>
      </c>
      <c r="C3619" t="s">
        <v>34</v>
      </c>
      <c r="D3619" t="s">
        <v>1</v>
      </c>
      <c r="E3619" t="s">
        <v>3</v>
      </c>
      <c r="F3619" t="s">
        <v>3</v>
      </c>
      <c r="G3619" t="s">
        <v>15</v>
      </c>
      <c r="H3619" s="1">
        <v>43893</v>
      </c>
      <c r="I3619" t="str">
        <f t="shared" si="113"/>
        <v>43893</v>
      </c>
      <c r="J3619" t="str">
        <f t="shared" si="114"/>
        <v>43893LiraGreen Peas</v>
      </c>
      <c r="K3619">
        <v>109</v>
      </c>
      <c r="L3619">
        <v>82</v>
      </c>
      <c r="M3619" t="s">
        <v>5</v>
      </c>
      <c r="N3619" t="s">
        <v>6</v>
      </c>
      <c r="O3619">
        <v>1</v>
      </c>
      <c r="P3619" s="1">
        <v>43895.100983796299</v>
      </c>
    </row>
    <row r="3620" spans="1:16" x14ac:dyDescent="0.25">
      <c r="A3620">
        <v>518672</v>
      </c>
      <c r="B3620" t="s">
        <v>0</v>
      </c>
      <c r="C3620" t="s">
        <v>53</v>
      </c>
      <c r="D3620" t="s">
        <v>46</v>
      </c>
      <c r="E3620" t="s">
        <v>13</v>
      </c>
      <c r="F3620" t="s">
        <v>13</v>
      </c>
      <c r="G3620" t="s">
        <v>37</v>
      </c>
      <c r="H3620" s="1">
        <v>43893</v>
      </c>
      <c r="I3620" t="str">
        <f t="shared" si="113"/>
        <v>43893</v>
      </c>
      <c r="J3620" t="str">
        <f t="shared" si="114"/>
        <v>43893MombasaGreen Gram</v>
      </c>
      <c r="K3620">
        <v>73</v>
      </c>
      <c r="L3620">
        <v>70</v>
      </c>
      <c r="M3620" t="s">
        <v>5</v>
      </c>
      <c r="N3620" t="s">
        <v>6</v>
      </c>
      <c r="O3620">
        <v>1</v>
      </c>
      <c r="P3620" s="1">
        <v>43895.101041666669</v>
      </c>
    </row>
    <row r="3621" spans="1:16" x14ac:dyDescent="0.25">
      <c r="A3621">
        <v>519175</v>
      </c>
      <c r="B3621" t="s">
        <v>0</v>
      </c>
      <c r="C3621" t="s">
        <v>33</v>
      </c>
      <c r="D3621" t="s">
        <v>1</v>
      </c>
      <c r="E3621" t="s">
        <v>22</v>
      </c>
      <c r="F3621" t="s">
        <v>23</v>
      </c>
      <c r="G3621" t="s">
        <v>23</v>
      </c>
      <c r="H3621" s="1">
        <v>43893</v>
      </c>
      <c r="I3621" t="str">
        <f t="shared" si="113"/>
        <v>43893</v>
      </c>
      <c r="J3621" t="str">
        <f t="shared" si="114"/>
        <v>43893KabaleRice</v>
      </c>
      <c r="K3621">
        <v>109</v>
      </c>
      <c r="L3621">
        <v>96</v>
      </c>
      <c r="M3621" t="s">
        <v>5</v>
      </c>
      <c r="N3621" t="s">
        <v>6</v>
      </c>
      <c r="O3621">
        <v>1</v>
      </c>
      <c r="P3621" s="1">
        <v>43896.198495370372</v>
      </c>
    </row>
    <row r="3622" spans="1:16" x14ac:dyDescent="0.25">
      <c r="A3622">
        <v>519182</v>
      </c>
      <c r="B3622" t="s">
        <v>0</v>
      </c>
      <c r="C3622" t="s">
        <v>47</v>
      </c>
      <c r="D3622" t="s">
        <v>46</v>
      </c>
      <c r="E3622" t="s">
        <v>13</v>
      </c>
      <c r="F3622" t="s">
        <v>13</v>
      </c>
      <c r="G3622" t="s">
        <v>40</v>
      </c>
      <c r="H3622" s="1">
        <v>43893</v>
      </c>
      <c r="I3622" t="str">
        <f t="shared" si="113"/>
        <v>43893</v>
      </c>
      <c r="J3622" t="str">
        <f t="shared" si="114"/>
        <v>43893NairobiBlack Beans (Dolichos)</v>
      </c>
      <c r="K3622">
        <v>148</v>
      </c>
      <c r="L3622">
        <v>146</v>
      </c>
      <c r="M3622" t="s">
        <v>5</v>
      </c>
      <c r="N3622" t="s">
        <v>6</v>
      </c>
      <c r="O3622">
        <v>1</v>
      </c>
      <c r="P3622" s="1">
        <v>43896.198576388888</v>
      </c>
    </row>
    <row r="3623" spans="1:16" x14ac:dyDescent="0.25">
      <c r="A3623">
        <v>519193</v>
      </c>
      <c r="B3623" t="s">
        <v>0</v>
      </c>
      <c r="C3623" t="s">
        <v>2</v>
      </c>
      <c r="D3623" t="s">
        <v>1</v>
      </c>
      <c r="E3623" t="s">
        <v>29</v>
      </c>
      <c r="F3623" t="s">
        <v>30</v>
      </c>
      <c r="G3623" t="s">
        <v>31</v>
      </c>
      <c r="H3623" s="1">
        <v>43893</v>
      </c>
      <c r="I3623" t="str">
        <f t="shared" si="113"/>
        <v>43893</v>
      </c>
      <c r="J3623" t="str">
        <f t="shared" si="114"/>
        <v>43893KampalaDry Maize</v>
      </c>
      <c r="K3623">
        <v>33</v>
      </c>
      <c r="L3623">
        <v>23</v>
      </c>
      <c r="M3623" t="s">
        <v>5</v>
      </c>
      <c r="N3623" t="s">
        <v>6</v>
      </c>
      <c r="O3623">
        <v>1</v>
      </c>
      <c r="P3623" s="1">
        <v>43896.198842592596</v>
      </c>
    </row>
    <row r="3624" spans="1:16" x14ac:dyDescent="0.25">
      <c r="A3624">
        <v>519204</v>
      </c>
      <c r="B3624" t="s">
        <v>0</v>
      </c>
      <c r="C3624" t="s">
        <v>33</v>
      </c>
      <c r="D3624" t="s">
        <v>1</v>
      </c>
      <c r="E3624" t="s">
        <v>9</v>
      </c>
      <c r="F3624" t="s">
        <v>20</v>
      </c>
      <c r="G3624" t="s">
        <v>21</v>
      </c>
      <c r="H3624" s="1">
        <v>43893</v>
      </c>
      <c r="I3624" t="str">
        <f t="shared" si="113"/>
        <v>43893</v>
      </c>
      <c r="J3624" t="str">
        <f t="shared" si="114"/>
        <v>43893KabaleMillet Grain</v>
      </c>
      <c r="K3624">
        <v>49</v>
      </c>
      <c r="L3624">
        <v>41</v>
      </c>
      <c r="M3624" t="s">
        <v>5</v>
      </c>
      <c r="N3624" t="s">
        <v>6</v>
      </c>
      <c r="O3624">
        <v>1</v>
      </c>
      <c r="P3624" s="1">
        <v>43896.198969907404</v>
      </c>
    </row>
    <row r="3625" spans="1:16" x14ac:dyDescent="0.25">
      <c r="A3625">
        <v>519217</v>
      </c>
      <c r="B3625" t="s">
        <v>0</v>
      </c>
      <c r="C3625" t="s">
        <v>25</v>
      </c>
      <c r="D3625" t="s">
        <v>1</v>
      </c>
      <c r="E3625" t="s">
        <v>22</v>
      </c>
      <c r="F3625" t="s">
        <v>23</v>
      </c>
      <c r="G3625" t="s">
        <v>24</v>
      </c>
      <c r="H3625" s="1">
        <v>43893</v>
      </c>
      <c r="I3625" t="str">
        <f t="shared" si="113"/>
        <v>43893</v>
      </c>
      <c r="J3625" t="str">
        <f t="shared" si="114"/>
        <v>43893MasindiImported Rice</v>
      </c>
      <c r="K3625">
        <v>109</v>
      </c>
      <c r="L3625">
        <v>98</v>
      </c>
      <c r="M3625" t="s">
        <v>5</v>
      </c>
      <c r="N3625" t="s">
        <v>6</v>
      </c>
      <c r="O3625">
        <v>1</v>
      </c>
      <c r="P3625" s="1">
        <v>43896.199131944442</v>
      </c>
    </row>
    <row r="3626" spans="1:16" x14ac:dyDescent="0.25">
      <c r="A3626">
        <v>519226</v>
      </c>
      <c r="B3626" t="s">
        <v>0</v>
      </c>
      <c r="C3626" t="s">
        <v>38</v>
      </c>
      <c r="D3626" t="s">
        <v>1</v>
      </c>
      <c r="E3626" t="s">
        <v>9</v>
      </c>
      <c r="F3626" t="s">
        <v>20</v>
      </c>
      <c r="G3626" t="s">
        <v>21</v>
      </c>
      <c r="H3626" s="1">
        <v>43893</v>
      </c>
      <c r="I3626" t="str">
        <f t="shared" si="113"/>
        <v>43893</v>
      </c>
      <c r="J3626" t="str">
        <f t="shared" si="114"/>
        <v>43893GuluMillet Grain</v>
      </c>
      <c r="K3626">
        <v>41</v>
      </c>
      <c r="L3626">
        <v>35</v>
      </c>
      <c r="M3626" t="s">
        <v>5</v>
      </c>
      <c r="N3626" t="s">
        <v>6</v>
      </c>
      <c r="O3626">
        <v>1</v>
      </c>
      <c r="P3626" s="1">
        <v>43896.199317129627</v>
      </c>
    </row>
    <row r="3627" spans="1:16" x14ac:dyDescent="0.25">
      <c r="A3627">
        <v>521630</v>
      </c>
      <c r="B3627" t="s">
        <v>0</v>
      </c>
      <c r="C3627" t="s">
        <v>2</v>
      </c>
      <c r="D3627" t="s">
        <v>1</v>
      </c>
      <c r="E3627" t="s">
        <v>9</v>
      </c>
      <c r="F3627" t="s">
        <v>17</v>
      </c>
      <c r="G3627" t="s">
        <v>18</v>
      </c>
      <c r="H3627" s="1">
        <v>43893</v>
      </c>
      <c r="I3627" t="str">
        <f t="shared" si="113"/>
        <v>43893</v>
      </c>
      <c r="J3627" t="str">
        <f t="shared" si="114"/>
        <v>43893KampalaRed Sorghum</v>
      </c>
      <c r="K3627">
        <v>35</v>
      </c>
      <c r="L3627">
        <v>23</v>
      </c>
      <c r="M3627" t="s">
        <v>5</v>
      </c>
      <c r="N3627" t="s">
        <v>6</v>
      </c>
      <c r="O3627">
        <v>1</v>
      </c>
      <c r="P3627" s="1">
        <v>43901.225636574076</v>
      </c>
    </row>
    <row r="3628" spans="1:16" x14ac:dyDescent="0.25">
      <c r="A3628">
        <v>521648</v>
      </c>
      <c r="B3628" t="s">
        <v>0</v>
      </c>
      <c r="C3628" t="s">
        <v>32</v>
      </c>
      <c r="D3628" t="s">
        <v>1</v>
      </c>
      <c r="E3628" t="s">
        <v>13</v>
      </c>
      <c r="F3628" t="s">
        <v>13</v>
      </c>
      <c r="G3628" t="s">
        <v>14</v>
      </c>
      <c r="H3628" s="1">
        <v>43893</v>
      </c>
      <c r="I3628" t="str">
        <f t="shared" si="113"/>
        <v>43893</v>
      </c>
      <c r="J3628" t="str">
        <f t="shared" si="114"/>
        <v>43893KapchorwaMixed Beans</v>
      </c>
      <c r="K3628">
        <v>76</v>
      </c>
      <c r="L3628">
        <v>68</v>
      </c>
      <c r="M3628" t="s">
        <v>5</v>
      </c>
      <c r="N3628" t="s">
        <v>6</v>
      </c>
      <c r="O3628">
        <v>1</v>
      </c>
      <c r="P3628" s="1">
        <v>43901.226076388892</v>
      </c>
    </row>
    <row r="3629" spans="1:16" x14ac:dyDescent="0.25">
      <c r="A3629">
        <v>518487</v>
      </c>
      <c r="B3629" t="s">
        <v>0</v>
      </c>
      <c r="C3629" t="s">
        <v>16</v>
      </c>
      <c r="D3629" t="s">
        <v>7</v>
      </c>
      <c r="E3629" t="s">
        <v>9</v>
      </c>
      <c r="F3629" t="s">
        <v>17</v>
      </c>
      <c r="G3629" t="s">
        <v>18</v>
      </c>
      <c r="H3629" s="1">
        <v>43892</v>
      </c>
      <c r="I3629" t="str">
        <f t="shared" si="113"/>
        <v>43892</v>
      </c>
      <c r="J3629" t="str">
        <f t="shared" si="114"/>
        <v>43892GicumbiRed Sorghum</v>
      </c>
      <c r="K3629">
        <v>37</v>
      </c>
      <c r="L3629">
        <v>32</v>
      </c>
      <c r="M3629" t="s">
        <v>5</v>
      </c>
      <c r="N3629" t="s">
        <v>6</v>
      </c>
      <c r="O3629">
        <v>1</v>
      </c>
      <c r="P3629" s="1">
        <v>43895.081863425927</v>
      </c>
    </row>
    <row r="3630" spans="1:16" x14ac:dyDescent="0.25">
      <c r="A3630">
        <v>518477</v>
      </c>
      <c r="B3630" t="s">
        <v>0</v>
      </c>
      <c r="C3630" t="s">
        <v>8</v>
      </c>
      <c r="D3630" t="s">
        <v>7</v>
      </c>
      <c r="E3630" t="s">
        <v>22</v>
      </c>
      <c r="F3630" t="s">
        <v>23</v>
      </c>
      <c r="G3630" t="s">
        <v>23</v>
      </c>
      <c r="H3630" s="1">
        <v>43892</v>
      </c>
      <c r="I3630" t="str">
        <f t="shared" si="113"/>
        <v>43892</v>
      </c>
      <c r="J3630" t="str">
        <f t="shared" si="114"/>
        <v>43892RuhengeriRice</v>
      </c>
      <c r="K3630">
        <v>93</v>
      </c>
      <c r="L3630">
        <v>87</v>
      </c>
      <c r="M3630" t="s">
        <v>5</v>
      </c>
      <c r="N3630" t="s">
        <v>6</v>
      </c>
      <c r="O3630">
        <v>1</v>
      </c>
      <c r="P3630" s="1">
        <v>43895.081736111111</v>
      </c>
    </row>
    <row r="3631" spans="1:16" x14ac:dyDescent="0.25">
      <c r="A3631">
        <v>518476</v>
      </c>
      <c r="B3631" t="s">
        <v>0</v>
      </c>
      <c r="C3631" t="s">
        <v>16</v>
      </c>
      <c r="D3631" t="s">
        <v>7</v>
      </c>
      <c r="E3631" t="s">
        <v>29</v>
      </c>
      <c r="F3631" t="s">
        <v>30</v>
      </c>
      <c r="G3631" t="s">
        <v>31</v>
      </c>
      <c r="H3631" s="1">
        <v>43892</v>
      </c>
      <c r="I3631" t="str">
        <f t="shared" si="113"/>
        <v>43892</v>
      </c>
      <c r="J3631" t="str">
        <f t="shared" si="114"/>
        <v>43892GicumbiDry Maize</v>
      </c>
      <c r="K3631">
        <v>28</v>
      </c>
      <c r="L3631">
        <v>25</v>
      </c>
      <c r="M3631" t="s">
        <v>5</v>
      </c>
      <c r="N3631" t="s">
        <v>6</v>
      </c>
      <c r="O3631">
        <v>1</v>
      </c>
      <c r="P3631" s="1">
        <v>43895.081724537034</v>
      </c>
    </row>
    <row r="3632" spans="1:16" x14ac:dyDescent="0.25">
      <c r="A3632">
        <v>518467</v>
      </c>
      <c r="B3632" t="s">
        <v>0</v>
      </c>
      <c r="C3632" t="s">
        <v>16</v>
      </c>
      <c r="D3632" t="s">
        <v>7</v>
      </c>
      <c r="E3632" t="s">
        <v>9</v>
      </c>
      <c r="F3632" t="s">
        <v>20</v>
      </c>
      <c r="G3632" t="s">
        <v>21</v>
      </c>
      <c r="H3632" s="1">
        <v>43892</v>
      </c>
      <c r="I3632" t="str">
        <f t="shared" si="113"/>
        <v>43892</v>
      </c>
      <c r="J3632" t="str">
        <f t="shared" si="114"/>
        <v>43892GicumbiMillet Grain</v>
      </c>
      <c r="K3632">
        <v>70</v>
      </c>
      <c r="L3632">
        <v>65</v>
      </c>
      <c r="M3632" t="s">
        <v>5</v>
      </c>
      <c r="N3632" t="s">
        <v>6</v>
      </c>
      <c r="O3632">
        <v>1</v>
      </c>
      <c r="P3632" s="1">
        <v>43895.081620370373</v>
      </c>
    </row>
    <row r="3633" spans="1:16" x14ac:dyDescent="0.25">
      <c r="A3633">
        <v>518460</v>
      </c>
      <c r="B3633" t="s">
        <v>0</v>
      </c>
      <c r="C3633" t="s">
        <v>27</v>
      </c>
      <c r="D3633" t="s">
        <v>11</v>
      </c>
      <c r="E3633" t="s">
        <v>3</v>
      </c>
      <c r="F3633" t="s">
        <v>3</v>
      </c>
      <c r="G3633" t="s">
        <v>15</v>
      </c>
      <c r="H3633" s="1">
        <v>43892</v>
      </c>
      <c r="I3633" t="str">
        <f t="shared" si="113"/>
        <v>43892</v>
      </c>
      <c r="J3633" t="str">
        <f t="shared" si="114"/>
        <v>43892BujumburaGreen Peas</v>
      </c>
      <c r="K3633">
        <v>189</v>
      </c>
      <c r="L3633">
        <v>173</v>
      </c>
      <c r="M3633" t="s">
        <v>5</v>
      </c>
      <c r="N3633" t="s">
        <v>6</v>
      </c>
      <c r="O3633">
        <v>1</v>
      </c>
      <c r="P3633" s="1">
        <v>43895.081562500003</v>
      </c>
    </row>
    <row r="3634" spans="1:16" x14ac:dyDescent="0.25">
      <c r="A3634">
        <v>518519</v>
      </c>
      <c r="B3634" t="s">
        <v>0</v>
      </c>
      <c r="C3634" t="s">
        <v>16</v>
      </c>
      <c r="D3634" t="s">
        <v>7</v>
      </c>
      <c r="E3634" t="s">
        <v>9</v>
      </c>
      <c r="F3634" t="s">
        <v>10</v>
      </c>
      <c r="G3634" t="s">
        <v>10</v>
      </c>
      <c r="H3634" s="1">
        <v>43892</v>
      </c>
      <c r="I3634" t="str">
        <f t="shared" si="113"/>
        <v>43892</v>
      </c>
      <c r="J3634" t="str">
        <f t="shared" si="114"/>
        <v>43892GicumbiWheat</v>
      </c>
      <c r="K3634">
        <v>65</v>
      </c>
      <c r="L3634">
        <v>61</v>
      </c>
      <c r="M3634" t="s">
        <v>5</v>
      </c>
      <c r="N3634" t="s">
        <v>6</v>
      </c>
      <c r="O3634">
        <v>1</v>
      </c>
      <c r="P3634" s="1">
        <v>43895.082372685189</v>
      </c>
    </row>
    <row r="3635" spans="1:16" x14ac:dyDescent="0.25">
      <c r="A3635">
        <v>518514</v>
      </c>
      <c r="B3635" t="s">
        <v>0</v>
      </c>
      <c r="C3635" t="s">
        <v>47</v>
      </c>
      <c r="D3635" t="s">
        <v>46</v>
      </c>
      <c r="E3635" t="s">
        <v>9</v>
      </c>
      <c r="F3635" t="s">
        <v>17</v>
      </c>
      <c r="G3635" t="s">
        <v>18</v>
      </c>
      <c r="H3635" s="1">
        <v>43892</v>
      </c>
      <c r="I3635" t="str">
        <f t="shared" si="113"/>
        <v>43892</v>
      </c>
      <c r="J3635" t="str">
        <f t="shared" si="114"/>
        <v>43892NairobiRed Sorghum</v>
      </c>
      <c r="K3635">
        <v>62</v>
      </c>
      <c r="L3635">
        <v>58</v>
      </c>
      <c r="M3635" t="s">
        <v>5</v>
      </c>
      <c r="N3635" t="s">
        <v>6</v>
      </c>
      <c r="O3635">
        <v>1</v>
      </c>
      <c r="P3635" s="1">
        <v>43895.082303240742</v>
      </c>
    </row>
    <row r="3636" spans="1:16" x14ac:dyDescent="0.25">
      <c r="A3636">
        <v>518551</v>
      </c>
      <c r="B3636" t="s">
        <v>0</v>
      </c>
      <c r="C3636" t="s">
        <v>35</v>
      </c>
      <c r="D3636" t="s">
        <v>11</v>
      </c>
      <c r="E3636" t="s">
        <v>9</v>
      </c>
      <c r="F3636" t="s">
        <v>17</v>
      </c>
      <c r="G3636" t="s">
        <v>18</v>
      </c>
      <c r="H3636" s="1">
        <v>43892</v>
      </c>
      <c r="I3636" t="str">
        <f t="shared" si="113"/>
        <v>43892</v>
      </c>
      <c r="J3636" t="str">
        <f t="shared" si="114"/>
        <v>43892NgoziRed Sorghum</v>
      </c>
      <c r="K3636">
        <v>67</v>
      </c>
      <c r="L3636">
        <v>65</v>
      </c>
      <c r="M3636" t="s">
        <v>5</v>
      </c>
      <c r="N3636" t="s">
        <v>6</v>
      </c>
      <c r="O3636">
        <v>1</v>
      </c>
      <c r="P3636" s="1">
        <v>43895.082835648151</v>
      </c>
    </row>
    <row r="3637" spans="1:16" x14ac:dyDescent="0.25">
      <c r="A3637">
        <v>518546</v>
      </c>
      <c r="B3637" t="s">
        <v>0</v>
      </c>
      <c r="C3637" t="s">
        <v>47</v>
      </c>
      <c r="D3637" t="s">
        <v>46</v>
      </c>
      <c r="E3637" t="s">
        <v>13</v>
      </c>
      <c r="F3637" t="s">
        <v>13</v>
      </c>
      <c r="G3637" t="s">
        <v>37</v>
      </c>
      <c r="H3637" s="1">
        <v>43892</v>
      </c>
      <c r="I3637" t="str">
        <f t="shared" si="113"/>
        <v>43892</v>
      </c>
      <c r="J3637" t="str">
        <f t="shared" si="114"/>
        <v>43892NairobiGreen Gram</v>
      </c>
      <c r="K3637">
        <v>125</v>
      </c>
      <c r="L3637">
        <v>123</v>
      </c>
      <c r="M3637" t="s">
        <v>5</v>
      </c>
      <c r="N3637" t="s">
        <v>6</v>
      </c>
      <c r="O3637">
        <v>1</v>
      </c>
      <c r="P3637" s="1">
        <v>43895.082766203705</v>
      </c>
    </row>
    <row r="3638" spans="1:16" x14ac:dyDescent="0.25">
      <c r="A3638">
        <v>518543</v>
      </c>
      <c r="B3638" t="s">
        <v>0</v>
      </c>
      <c r="C3638" t="s">
        <v>8</v>
      </c>
      <c r="D3638" t="s">
        <v>7</v>
      </c>
      <c r="E3638" t="s">
        <v>9</v>
      </c>
      <c r="F3638" t="s">
        <v>17</v>
      </c>
      <c r="G3638" t="s">
        <v>18</v>
      </c>
      <c r="H3638" s="1">
        <v>43892</v>
      </c>
      <c r="I3638" t="str">
        <f t="shared" si="113"/>
        <v>43892</v>
      </c>
      <c r="J3638" t="str">
        <f t="shared" si="114"/>
        <v>43892RuhengeriRed Sorghum</v>
      </c>
      <c r="K3638">
        <v>38</v>
      </c>
      <c r="L3638">
        <v>36</v>
      </c>
      <c r="M3638" t="s">
        <v>5</v>
      </c>
      <c r="N3638" t="s">
        <v>6</v>
      </c>
      <c r="O3638">
        <v>1</v>
      </c>
      <c r="P3638" s="1">
        <v>43895.082673611112</v>
      </c>
    </row>
    <row r="3639" spans="1:16" x14ac:dyDescent="0.25">
      <c r="A3639">
        <v>518532</v>
      </c>
      <c r="B3639" t="s">
        <v>0</v>
      </c>
      <c r="C3639" t="s">
        <v>12</v>
      </c>
      <c r="D3639" t="s">
        <v>11</v>
      </c>
      <c r="E3639" t="s">
        <v>29</v>
      </c>
      <c r="F3639" t="s">
        <v>30</v>
      </c>
      <c r="G3639" t="s">
        <v>31</v>
      </c>
      <c r="H3639" s="1">
        <v>43892</v>
      </c>
      <c r="I3639" t="str">
        <f t="shared" si="113"/>
        <v>43892</v>
      </c>
      <c r="J3639" t="str">
        <f t="shared" si="114"/>
        <v>43892GitegaDry Maize</v>
      </c>
      <c r="K3639">
        <v>32</v>
      </c>
      <c r="L3639">
        <v>30</v>
      </c>
      <c r="M3639" t="s">
        <v>5</v>
      </c>
      <c r="N3639" t="s">
        <v>6</v>
      </c>
      <c r="O3639">
        <v>1</v>
      </c>
      <c r="P3639" s="1">
        <v>43895.082546296297</v>
      </c>
    </row>
    <row r="3640" spans="1:16" x14ac:dyDescent="0.25">
      <c r="A3640">
        <v>518530</v>
      </c>
      <c r="B3640" t="s">
        <v>0</v>
      </c>
      <c r="C3640" t="s">
        <v>27</v>
      </c>
      <c r="D3640" t="s">
        <v>11</v>
      </c>
      <c r="E3640" t="s">
        <v>22</v>
      </c>
      <c r="F3640" t="s">
        <v>23</v>
      </c>
      <c r="G3640" t="s">
        <v>23</v>
      </c>
      <c r="H3640" s="1">
        <v>43892</v>
      </c>
      <c r="I3640" t="str">
        <f t="shared" si="113"/>
        <v>43892</v>
      </c>
      <c r="J3640" t="str">
        <f t="shared" si="114"/>
        <v>43892BujumburaRice</v>
      </c>
      <c r="K3640">
        <v>108</v>
      </c>
      <c r="L3640">
        <v>102</v>
      </c>
      <c r="M3640" t="s">
        <v>5</v>
      </c>
      <c r="N3640" t="s">
        <v>6</v>
      </c>
      <c r="O3640">
        <v>1</v>
      </c>
      <c r="P3640" s="1">
        <v>43895.082511574074</v>
      </c>
    </row>
    <row r="3641" spans="1:16" x14ac:dyDescent="0.25">
      <c r="A3641">
        <v>518525</v>
      </c>
      <c r="B3641" t="s">
        <v>0</v>
      </c>
      <c r="C3641" t="s">
        <v>12</v>
      </c>
      <c r="D3641" t="s">
        <v>11</v>
      </c>
      <c r="E3641" t="s">
        <v>9</v>
      </c>
      <c r="F3641" t="s">
        <v>20</v>
      </c>
      <c r="G3641" t="s">
        <v>21</v>
      </c>
      <c r="H3641" s="1">
        <v>43892</v>
      </c>
      <c r="I3641" t="str">
        <f t="shared" si="113"/>
        <v>43892</v>
      </c>
      <c r="J3641" t="str">
        <f t="shared" si="114"/>
        <v>43892GitegaMillet Grain</v>
      </c>
      <c r="K3641">
        <v>70</v>
      </c>
      <c r="L3641">
        <v>65</v>
      </c>
      <c r="M3641" t="s">
        <v>5</v>
      </c>
      <c r="N3641" t="s">
        <v>6</v>
      </c>
      <c r="O3641">
        <v>1</v>
      </c>
      <c r="P3641" s="1">
        <v>43895.082430555558</v>
      </c>
    </row>
    <row r="3642" spans="1:16" x14ac:dyDescent="0.25">
      <c r="A3642">
        <v>517054</v>
      </c>
      <c r="B3642" t="s">
        <v>0</v>
      </c>
      <c r="C3642" t="s">
        <v>35</v>
      </c>
      <c r="D3642" t="s">
        <v>11</v>
      </c>
      <c r="E3642" t="s">
        <v>13</v>
      </c>
      <c r="F3642" t="s">
        <v>13</v>
      </c>
      <c r="G3642" t="s">
        <v>26</v>
      </c>
      <c r="H3642" s="1">
        <v>43892</v>
      </c>
      <c r="I3642" t="str">
        <f t="shared" si="113"/>
        <v>43892</v>
      </c>
      <c r="J3642" t="str">
        <f t="shared" si="114"/>
        <v>43892NgoziYellow Beans</v>
      </c>
      <c r="K3642">
        <v>108</v>
      </c>
      <c r="L3642">
        <v>102</v>
      </c>
      <c r="M3642" t="s">
        <v>5</v>
      </c>
      <c r="N3642" t="s">
        <v>6</v>
      </c>
      <c r="O3642">
        <v>1</v>
      </c>
      <c r="P3642" s="1">
        <v>43893.978935185187</v>
      </c>
    </row>
    <row r="3643" spans="1:16" x14ac:dyDescent="0.25">
      <c r="A3643">
        <v>517061</v>
      </c>
      <c r="B3643" t="s">
        <v>0</v>
      </c>
      <c r="C3643" t="s">
        <v>8</v>
      </c>
      <c r="D3643" t="s">
        <v>7</v>
      </c>
      <c r="E3643" t="s">
        <v>3</v>
      </c>
      <c r="F3643" t="s">
        <v>3</v>
      </c>
      <c r="G3643" t="s">
        <v>15</v>
      </c>
      <c r="H3643" s="1">
        <v>43892</v>
      </c>
      <c r="I3643" t="str">
        <f t="shared" si="113"/>
        <v>43892</v>
      </c>
      <c r="J3643" t="str">
        <f t="shared" si="114"/>
        <v>43892RuhengeriGreen Peas</v>
      </c>
      <c r="K3643">
        <v>109</v>
      </c>
      <c r="L3643">
        <v>87</v>
      </c>
      <c r="M3643" t="s">
        <v>5</v>
      </c>
      <c r="N3643" t="s">
        <v>6</v>
      </c>
      <c r="O3643">
        <v>1</v>
      </c>
      <c r="P3643" s="1">
        <v>43893.978981481479</v>
      </c>
    </row>
    <row r="3644" spans="1:16" x14ac:dyDescent="0.25">
      <c r="A3644">
        <v>517066</v>
      </c>
      <c r="B3644" t="s">
        <v>0</v>
      </c>
      <c r="C3644" t="s">
        <v>8</v>
      </c>
      <c r="D3644" t="s">
        <v>7</v>
      </c>
      <c r="E3644" t="s">
        <v>13</v>
      </c>
      <c r="F3644" t="s">
        <v>13</v>
      </c>
      <c r="G3644" t="s">
        <v>28</v>
      </c>
      <c r="H3644" s="1">
        <v>43892</v>
      </c>
      <c r="I3644" t="str">
        <f t="shared" si="113"/>
        <v>43892</v>
      </c>
      <c r="J3644" t="str">
        <f t="shared" si="114"/>
        <v>43892RuhengeriRed Beans</v>
      </c>
      <c r="K3644">
        <v>82</v>
      </c>
      <c r="L3644">
        <v>76</v>
      </c>
      <c r="M3644" t="s">
        <v>5</v>
      </c>
      <c r="N3644" t="s">
        <v>6</v>
      </c>
      <c r="O3644">
        <v>1</v>
      </c>
      <c r="P3644" s="1">
        <v>43893.979016203702</v>
      </c>
    </row>
    <row r="3645" spans="1:16" x14ac:dyDescent="0.25">
      <c r="A3645">
        <v>517071</v>
      </c>
      <c r="B3645" t="s">
        <v>0</v>
      </c>
      <c r="C3645" t="s">
        <v>47</v>
      </c>
      <c r="D3645" t="s">
        <v>46</v>
      </c>
      <c r="E3645" t="s">
        <v>9</v>
      </c>
      <c r="F3645" t="s">
        <v>20</v>
      </c>
      <c r="G3645" t="s">
        <v>21</v>
      </c>
      <c r="H3645" s="1">
        <v>43892</v>
      </c>
      <c r="I3645" t="str">
        <f t="shared" si="113"/>
        <v>43892</v>
      </c>
      <c r="J3645" t="str">
        <f t="shared" si="114"/>
        <v>43892NairobiMillet Grain</v>
      </c>
      <c r="K3645">
        <v>100</v>
      </c>
      <c r="L3645">
        <v>95</v>
      </c>
      <c r="M3645" t="s">
        <v>5</v>
      </c>
      <c r="N3645" t="s">
        <v>6</v>
      </c>
      <c r="O3645">
        <v>1</v>
      </c>
      <c r="P3645" s="1">
        <v>43893.979050925926</v>
      </c>
    </row>
    <row r="3646" spans="1:16" x14ac:dyDescent="0.25">
      <c r="A3646">
        <v>517078</v>
      </c>
      <c r="B3646" t="s">
        <v>0</v>
      </c>
      <c r="C3646" t="s">
        <v>53</v>
      </c>
      <c r="D3646" t="s">
        <v>46</v>
      </c>
      <c r="E3646" t="s">
        <v>3</v>
      </c>
      <c r="F3646" t="s">
        <v>3</v>
      </c>
      <c r="G3646" t="s">
        <v>4</v>
      </c>
      <c r="H3646" s="1">
        <v>43892</v>
      </c>
      <c r="I3646" t="str">
        <f t="shared" si="113"/>
        <v>43892</v>
      </c>
      <c r="J3646" t="str">
        <f t="shared" si="114"/>
        <v>43892MombasaCowpeas</v>
      </c>
      <c r="K3646">
        <v>55</v>
      </c>
      <c r="L3646">
        <v>50</v>
      </c>
      <c r="M3646" t="s">
        <v>5</v>
      </c>
      <c r="N3646" t="s">
        <v>6</v>
      </c>
      <c r="O3646">
        <v>1</v>
      </c>
      <c r="P3646" s="1">
        <v>43893.979097222225</v>
      </c>
    </row>
    <row r="3647" spans="1:16" x14ac:dyDescent="0.25">
      <c r="A3647">
        <v>517091</v>
      </c>
      <c r="B3647" t="s">
        <v>0</v>
      </c>
      <c r="C3647" t="s">
        <v>53</v>
      </c>
      <c r="D3647" t="s">
        <v>46</v>
      </c>
      <c r="E3647" t="s">
        <v>13</v>
      </c>
      <c r="F3647" t="s">
        <v>13</v>
      </c>
      <c r="G3647" t="s">
        <v>40</v>
      </c>
      <c r="H3647" s="1">
        <v>43892</v>
      </c>
      <c r="I3647" t="str">
        <f t="shared" si="113"/>
        <v>43892</v>
      </c>
      <c r="J3647" t="str">
        <f t="shared" si="114"/>
        <v>43892MombasaBlack Beans (Dolichos)</v>
      </c>
      <c r="K3647">
        <v>158</v>
      </c>
      <c r="L3647">
        <v>155</v>
      </c>
      <c r="M3647" t="s">
        <v>5</v>
      </c>
      <c r="N3647" t="s">
        <v>6</v>
      </c>
      <c r="O3647">
        <v>1</v>
      </c>
      <c r="P3647" s="1">
        <v>43893.97934027778</v>
      </c>
    </row>
    <row r="3648" spans="1:16" x14ac:dyDescent="0.25">
      <c r="A3648">
        <v>517107</v>
      </c>
      <c r="B3648" t="s">
        <v>0</v>
      </c>
      <c r="C3648" t="s">
        <v>54</v>
      </c>
      <c r="D3648" t="s">
        <v>46</v>
      </c>
      <c r="E3648" t="s">
        <v>13</v>
      </c>
      <c r="F3648" t="s">
        <v>13</v>
      </c>
      <c r="G3648" t="s">
        <v>40</v>
      </c>
      <c r="H3648" s="1">
        <v>43892</v>
      </c>
      <c r="I3648" t="str">
        <f t="shared" si="113"/>
        <v>43892</v>
      </c>
      <c r="J3648" t="str">
        <f t="shared" si="114"/>
        <v>43892NakuruBlack Beans (Dolichos)</v>
      </c>
      <c r="K3648">
        <v>159</v>
      </c>
      <c r="L3648">
        <v>155</v>
      </c>
      <c r="M3648" t="s">
        <v>5</v>
      </c>
      <c r="N3648" t="s">
        <v>6</v>
      </c>
      <c r="O3648">
        <v>1</v>
      </c>
      <c r="P3648" s="1">
        <v>43893.979594907411</v>
      </c>
    </row>
    <row r="3649" spans="1:16" x14ac:dyDescent="0.25">
      <c r="A3649">
        <v>517111</v>
      </c>
      <c r="B3649" t="s">
        <v>0</v>
      </c>
      <c r="C3649" t="s">
        <v>48</v>
      </c>
      <c r="D3649" t="s">
        <v>46</v>
      </c>
      <c r="E3649" t="s">
        <v>9</v>
      </c>
      <c r="F3649" t="s">
        <v>17</v>
      </c>
      <c r="G3649" t="s">
        <v>18</v>
      </c>
      <c r="H3649" s="1">
        <v>43892</v>
      </c>
      <c r="I3649" t="str">
        <f t="shared" si="113"/>
        <v>43892</v>
      </c>
      <c r="J3649" t="str">
        <f t="shared" si="114"/>
        <v>43892KitaleRed Sorghum</v>
      </c>
      <c r="K3649">
        <v>46</v>
      </c>
      <c r="L3649">
        <v>40</v>
      </c>
      <c r="M3649" t="s">
        <v>5</v>
      </c>
      <c r="N3649" t="s">
        <v>6</v>
      </c>
      <c r="O3649">
        <v>1</v>
      </c>
      <c r="P3649" s="1">
        <v>43893.979722222219</v>
      </c>
    </row>
    <row r="3650" spans="1:16" x14ac:dyDescent="0.25">
      <c r="A3650">
        <v>517119</v>
      </c>
      <c r="B3650" t="s">
        <v>0</v>
      </c>
      <c r="C3650" t="s">
        <v>35</v>
      </c>
      <c r="D3650" t="s">
        <v>11</v>
      </c>
      <c r="E3650" t="s">
        <v>3</v>
      </c>
      <c r="F3650" t="s">
        <v>3</v>
      </c>
      <c r="G3650" t="s">
        <v>15</v>
      </c>
      <c r="H3650" s="1">
        <v>43892</v>
      </c>
      <c r="I3650" t="str">
        <f t="shared" ref="I3650:I3713" si="115">LEFT(H3650,10)</f>
        <v>43892</v>
      </c>
      <c r="J3650" t="str">
        <f t="shared" si="114"/>
        <v>43892NgoziGreen Peas</v>
      </c>
      <c r="K3650">
        <v>162</v>
      </c>
      <c r="L3650">
        <v>156</v>
      </c>
      <c r="M3650" t="s">
        <v>5</v>
      </c>
      <c r="N3650" t="s">
        <v>6</v>
      </c>
      <c r="O3650">
        <v>1</v>
      </c>
      <c r="P3650" s="1">
        <v>43893.979780092595</v>
      </c>
    </row>
    <row r="3651" spans="1:16" x14ac:dyDescent="0.25">
      <c r="A3651">
        <v>517121</v>
      </c>
      <c r="B3651" t="s">
        <v>0</v>
      </c>
      <c r="C3651" t="s">
        <v>47</v>
      </c>
      <c r="D3651" t="s">
        <v>46</v>
      </c>
      <c r="E3651" t="s">
        <v>3</v>
      </c>
      <c r="F3651" t="s">
        <v>3</v>
      </c>
      <c r="G3651" t="s">
        <v>4</v>
      </c>
      <c r="H3651" s="1">
        <v>43892</v>
      </c>
      <c r="I3651" t="str">
        <f t="shared" si="115"/>
        <v>43892</v>
      </c>
      <c r="J3651" t="str">
        <f t="shared" si="114"/>
        <v>43892NairobiCowpeas</v>
      </c>
      <c r="K3651">
        <v>83</v>
      </c>
      <c r="L3651">
        <v>80</v>
      </c>
      <c r="M3651" t="s">
        <v>5</v>
      </c>
      <c r="N3651" t="s">
        <v>6</v>
      </c>
      <c r="O3651">
        <v>1</v>
      </c>
      <c r="P3651" s="1">
        <v>43893.979814814818</v>
      </c>
    </row>
    <row r="3652" spans="1:16" x14ac:dyDescent="0.25">
      <c r="A3652">
        <v>517128</v>
      </c>
      <c r="B3652" t="s">
        <v>0</v>
      </c>
      <c r="C3652" t="s">
        <v>53</v>
      </c>
      <c r="D3652" t="s">
        <v>46</v>
      </c>
      <c r="E3652" t="s">
        <v>13</v>
      </c>
      <c r="F3652" t="s">
        <v>13</v>
      </c>
      <c r="G3652" t="s">
        <v>37</v>
      </c>
      <c r="H3652" s="1">
        <v>43892</v>
      </c>
      <c r="I3652" t="str">
        <f t="shared" si="115"/>
        <v>43892</v>
      </c>
      <c r="J3652" t="str">
        <f t="shared" si="114"/>
        <v>43892MombasaGreen Gram</v>
      </c>
      <c r="K3652">
        <v>76</v>
      </c>
      <c r="L3652">
        <v>70</v>
      </c>
      <c r="M3652" t="s">
        <v>5</v>
      </c>
      <c r="N3652" t="s">
        <v>6</v>
      </c>
      <c r="O3652">
        <v>1</v>
      </c>
      <c r="P3652" s="1">
        <v>43893.979872685188</v>
      </c>
    </row>
    <row r="3653" spans="1:16" x14ac:dyDescent="0.25">
      <c r="A3653">
        <v>517137</v>
      </c>
      <c r="B3653" t="s">
        <v>0</v>
      </c>
      <c r="C3653" t="s">
        <v>52</v>
      </c>
      <c r="D3653" t="s">
        <v>46</v>
      </c>
      <c r="E3653" t="s">
        <v>9</v>
      </c>
      <c r="F3653" t="s">
        <v>17</v>
      </c>
      <c r="G3653" t="s">
        <v>18</v>
      </c>
      <c r="H3653" s="1">
        <v>43892</v>
      </c>
      <c r="I3653" t="str">
        <f t="shared" si="115"/>
        <v>43892</v>
      </c>
      <c r="J3653" t="str">
        <f t="shared" si="114"/>
        <v>43892EldoretRed Sorghum</v>
      </c>
      <c r="K3653">
        <v>63</v>
      </c>
      <c r="L3653">
        <v>60</v>
      </c>
      <c r="M3653" t="s">
        <v>5</v>
      </c>
      <c r="N3653" t="s">
        <v>6</v>
      </c>
      <c r="O3653">
        <v>1</v>
      </c>
      <c r="P3653" s="1">
        <v>43893.979942129627</v>
      </c>
    </row>
    <row r="3654" spans="1:16" x14ac:dyDescent="0.25">
      <c r="A3654">
        <v>517144</v>
      </c>
      <c r="B3654" t="s">
        <v>0</v>
      </c>
      <c r="C3654" t="s">
        <v>52</v>
      </c>
      <c r="D3654" t="s">
        <v>46</v>
      </c>
      <c r="E3654" t="s">
        <v>29</v>
      </c>
      <c r="F3654" t="s">
        <v>30</v>
      </c>
      <c r="G3654" t="s">
        <v>31</v>
      </c>
      <c r="H3654" s="1">
        <v>43892</v>
      </c>
      <c r="I3654" t="str">
        <f t="shared" si="115"/>
        <v>43892</v>
      </c>
      <c r="J3654" t="str">
        <f t="shared" si="114"/>
        <v>43892EldoretDry Maize</v>
      </c>
      <c r="K3654">
        <v>38</v>
      </c>
      <c r="L3654">
        <v>33</v>
      </c>
      <c r="M3654" t="s">
        <v>5</v>
      </c>
      <c r="N3654" t="s">
        <v>6</v>
      </c>
      <c r="O3654">
        <v>1</v>
      </c>
      <c r="P3654" s="1">
        <v>43893.98</v>
      </c>
    </row>
    <row r="3655" spans="1:16" x14ac:dyDescent="0.25">
      <c r="A3655">
        <v>517145</v>
      </c>
      <c r="B3655" t="s">
        <v>0</v>
      </c>
      <c r="C3655" t="s">
        <v>19</v>
      </c>
      <c r="D3655" t="s">
        <v>11</v>
      </c>
      <c r="E3655" t="s">
        <v>9</v>
      </c>
      <c r="F3655" t="s">
        <v>20</v>
      </c>
      <c r="G3655" t="s">
        <v>21</v>
      </c>
      <c r="H3655" s="1">
        <v>43892</v>
      </c>
      <c r="I3655" t="str">
        <f t="shared" si="115"/>
        <v>43892</v>
      </c>
      <c r="J3655" t="str">
        <f t="shared" si="114"/>
        <v>43892KoberoMillet Grain</v>
      </c>
      <c r="K3655">
        <v>76</v>
      </c>
      <c r="L3655">
        <v>70</v>
      </c>
      <c r="M3655" t="s">
        <v>5</v>
      </c>
      <c r="N3655" t="s">
        <v>6</v>
      </c>
      <c r="O3655">
        <v>1</v>
      </c>
      <c r="P3655" s="1">
        <v>43893.980011574073</v>
      </c>
    </row>
    <row r="3656" spans="1:16" x14ac:dyDescent="0.25">
      <c r="A3656">
        <v>517146</v>
      </c>
      <c r="B3656" t="s">
        <v>0</v>
      </c>
      <c r="C3656" t="s">
        <v>16</v>
      </c>
      <c r="D3656" t="s">
        <v>7</v>
      </c>
      <c r="E3656" t="s">
        <v>13</v>
      </c>
      <c r="F3656" t="s">
        <v>13</v>
      </c>
      <c r="G3656" t="s">
        <v>28</v>
      </c>
      <c r="H3656" s="1">
        <v>43892</v>
      </c>
      <c r="I3656" t="str">
        <f t="shared" si="115"/>
        <v>43892</v>
      </c>
      <c r="J3656" t="str">
        <f t="shared" si="114"/>
        <v>43892GicumbiRed Beans</v>
      </c>
      <c r="K3656">
        <v>70</v>
      </c>
      <c r="L3656">
        <v>65</v>
      </c>
      <c r="M3656" t="s">
        <v>5</v>
      </c>
      <c r="N3656" t="s">
        <v>6</v>
      </c>
      <c r="O3656">
        <v>1</v>
      </c>
      <c r="P3656" s="1">
        <v>43893.980023148149</v>
      </c>
    </row>
    <row r="3657" spans="1:16" x14ac:dyDescent="0.25">
      <c r="A3657">
        <v>517148</v>
      </c>
      <c r="B3657" t="s">
        <v>0</v>
      </c>
      <c r="C3657" t="s">
        <v>27</v>
      </c>
      <c r="D3657" t="s">
        <v>11</v>
      </c>
      <c r="E3657" t="s">
        <v>13</v>
      </c>
      <c r="F3657" t="s">
        <v>13</v>
      </c>
      <c r="G3657" t="s">
        <v>14</v>
      </c>
      <c r="H3657" s="1">
        <v>43892</v>
      </c>
      <c r="I3657" t="str">
        <f t="shared" si="115"/>
        <v>43892</v>
      </c>
      <c r="J3657" t="str">
        <f t="shared" si="114"/>
        <v>43892BujumburaMixed Beans</v>
      </c>
      <c r="K3657">
        <v>70</v>
      </c>
      <c r="L3657">
        <v>67</v>
      </c>
      <c r="M3657" t="s">
        <v>5</v>
      </c>
      <c r="N3657" t="s">
        <v>6</v>
      </c>
      <c r="O3657">
        <v>1</v>
      </c>
      <c r="P3657" s="1">
        <v>43893.980023148149</v>
      </c>
    </row>
    <row r="3658" spans="1:16" x14ac:dyDescent="0.25">
      <c r="A3658">
        <v>517159</v>
      </c>
      <c r="B3658" t="s">
        <v>0</v>
      </c>
      <c r="C3658" t="s">
        <v>35</v>
      </c>
      <c r="D3658" t="s">
        <v>11</v>
      </c>
      <c r="E3658" t="s">
        <v>22</v>
      </c>
      <c r="F3658" t="s">
        <v>23</v>
      </c>
      <c r="G3658" t="s">
        <v>23</v>
      </c>
      <c r="H3658" s="1">
        <v>43892</v>
      </c>
      <c r="I3658" t="str">
        <f t="shared" si="115"/>
        <v>43892</v>
      </c>
      <c r="J3658" t="str">
        <f t="shared" si="114"/>
        <v>43892NgoziRice</v>
      </c>
      <c r="K3658">
        <v>108</v>
      </c>
      <c r="L3658">
        <v>105</v>
      </c>
      <c r="M3658" t="s">
        <v>5</v>
      </c>
      <c r="N3658" t="s">
        <v>6</v>
      </c>
      <c r="O3658">
        <v>1</v>
      </c>
      <c r="P3658" s="1">
        <v>43893.980104166665</v>
      </c>
    </row>
    <row r="3659" spans="1:16" x14ac:dyDescent="0.25">
      <c r="A3659">
        <v>517160</v>
      </c>
      <c r="B3659" t="s">
        <v>0</v>
      </c>
      <c r="C3659" t="s">
        <v>35</v>
      </c>
      <c r="D3659" t="s">
        <v>11</v>
      </c>
      <c r="E3659" t="s">
        <v>13</v>
      </c>
      <c r="F3659" t="s">
        <v>13</v>
      </c>
      <c r="G3659" t="s">
        <v>28</v>
      </c>
      <c r="H3659" s="1">
        <v>43892</v>
      </c>
      <c r="I3659" t="str">
        <f t="shared" si="115"/>
        <v>43892</v>
      </c>
      <c r="J3659" t="str">
        <f t="shared" si="114"/>
        <v>43892NgoziRed Beans</v>
      </c>
      <c r="K3659">
        <v>67</v>
      </c>
      <c r="L3659">
        <v>65</v>
      </c>
      <c r="M3659" t="s">
        <v>5</v>
      </c>
      <c r="N3659" t="s">
        <v>6</v>
      </c>
      <c r="O3659">
        <v>1</v>
      </c>
      <c r="P3659" s="1">
        <v>43893.980104166665</v>
      </c>
    </row>
    <row r="3660" spans="1:16" x14ac:dyDescent="0.25">
      <c r="A3660">
        <v>517161</v>
      </c>
      <c r="B3660" t="s">
        <v>0</v>
      </c>
      <c r="C3660" t="s">
        <v>8</v>
      </c>
      <c r="D3660" t="s">
        <v>7</v>
      </c>
      <c r="E3660" t="s">
        <v>9</v>
      </c>
      <c r="F3660" t="s">
        <v>20</v>
      </c>
      <c r="G3660" t="s">
        <v>21</v>
      </c>
      <c r="H3660" s="1">
        <v>43892</v>
      </c>
      <c r="I3660" t="str">
        <f t="shared" si="115"/>
        <v>43892</v>
      </c>
      <c r="J3660" t="str">
        <f t="shared" si="114"/>
        <v>43892RuhengeriMillet Grain</v>
      </c>
      <c r="K3660">
        <v>74</v>
      </c>
      <c r="L3660">
        <v>69</v>
      </c>
      <c r="M3660" t="s">
        <v>5</v>
      </c>
      <c r="N3660" t="s">
        <v>6</v>
      </c>
      <c r="O3660">
        <v>1</v>
      </c>
      <c r="P3660" s="1">
        <v>43893.980104166665</v>
      </c>
    </row>
    <row r="3661" spans="1:16" x14ac:dyDescent="0.25">
      <c r="A3661">
        <v>517163</v>
      </c>
      <c r="B3661" t="s">
        <v>0</v>
      </c>
      <c r="C3661" t="s">
        <v>8</v>
      </c>
      <c r="D3661" t="s">
        <v>7</v>
      </c>
      <c r="E3661" t="s">
        <v>3</v>
      </c>
      <c r="F3661" t="s">
        <v>3</v>
      </c>
      <c r="G3661" t="s">
        <v>4</v>
      </c>
      <c r="H3661" s="1">
        <v>43892</v>
      </c>
      <c r="I3661" t="str">
        <f t="shared" si="115"/>
        <v>43892</v>
      </c>
      <c r="J3661" t="str">
        <f t="shared" ref="J3661:J3724" si="116">I3661&amp;C3661&amp;G3661</f>
        <v>43892RuhengeriCowpeas</v>
      </c>
      <c r="K3661">
        <v>142</v>
      </c>
      <c r="L3661">
        <v>131</v>
      </c>
      <c r="M3661" t="s">
        <v>5</v>
      </c>
      <c r="N3661" t="s">
        <v>6</v>
      </c>
      <c r="O3661">
        <v>1</v>
      </c>
      <c r="P3661" s="1">
        <v>43893.980115740742</v>
      </c>
    </row>
    <row r="3662" spans="1:16" x14ac:dyDescent="0.25">
      <c r="A3662">
        <v>517167</v>
      </c>
      <c r="B3662" t="s">
        <v>0</v>
      </c>
      <c r="C3662" t="s">
        <v>16</v>
      </c>
      <c r="D3662" t="s">
        <v>7</v>
      </c>
      <c r="E3662" t="s">
        <v>13</v>
      </c>
      <c r="F3662" t="s">
        <v>13</v>
      </c>
      <c r="G3662" t="s">
        <v>26</v>
      </c>
      <c r="H3662" s="1">
        <v>43892</v>
      </c>
      <c r="I3662" t="str">
        <f t="shared" si="115"/>
        <v>43892</v>
      </c>
      <c r="J3662" t="str">
        <f t="shared" si="116"/>
        <v>43892GicumbiYellow Beans</v>
      </c>
      <c r="K3662">
        <v>75</v>
      </c>
      <c r="L3662">
        <v>70</v>
      </c>
      <c r="M3662" t="s">
        <v>5</v>
      </c>
      <c r="N3662" t="s">
        <v>6</v>
      </c>
      <c r="O3662">
        <v>1</v>
      </c>
      <c r="P3662" s="1">
        <v>43893.980150462965</v>
      </c>
    </row>
    <row r="3663" spans="1:16" x14ac:dyDescent="0.25">
      <c r="A3663">
        <v>517169</v>
      </c>
      <c r="B3663" t="s">
        <v>0</v>
      </c>
      <c r="C3663" t="s">
        <v>12</v>
      </c>
      <c r="D3663" t="s">
        <v>11</v>
      </c>
      <c r="E3663" t="s">
        <v>13</v>
      </c>
      <c r="F3663" t="s">
        <v>13</v>
      </c>
      <c r="G3663" t="s">
        <v>14</v>
      </c>
      <c r="H3663" s="1">
        <v>43892</v>
      </c>
      <c r="I3663" t="str">
        <f t="shared" si="115"/>
        <v>43892</v>
      </c>
      <c r="J3663" t="str">
        <f t="shared" si="116"/>
        <v>43892GitegaMixed Beans</v>
      </c>
      <c r="K3663">
        <v>65</v>
      </c>
      <c r="L3663">
        <v>62</v>
      </c>
      <c r="M3663" t="s">
        <v>5</v>
      </c>
      <c r="N3663" t="s">
        <v>6</v>
      </c>
      <c r="O3663">
        <v>1</v>
      </c>
      <c r="P3663" s="1">
        <v>43893.980150462965</v>
      </c>
    </row>
    <row r="3664" spans="1:16" x14ac:dyDescent="0.25">
      <c r="A3664">
        <v>517178</v>
      </c>
      <c r="B3664" t="s">
        <v>0</v>
      </c>
      <c r="C3664" t="s">
        <v>19</v>
      </c>
      <c r="D3664" t="s">
        <v>11</v>
      </c>
      <c r="E3664" t="s">
        <v>22</v>
      </c>
      <c r="F3664" t="s">
        <v>23</v>
      </c>
      <c r="G3664" t="s">
        <v>24</v>
      </c>
      <c r="H3664" s="1">
        <v>43892</v>
      </c>
      <c r="I3664" t="str">
        <f t="shared" si="115"/>
        <v>43892</v>
      </c>
      <c r="J3664" t="str">
        <f t="shared" si="116"/>
        <v>43892KoberoImported Rice</v>
      </c>
      <c r="K3664">
        <v>140</v>
      </c>
      <c r="L3664">
        <v>135</v>
      </c>
      <c r="M3664" t="s">
        <v>5</v>
      </c>
      <c r="N3664" t="s">
        <v>6</v>
      </c>
      <c r="O3664">
        <v>1</v>
      </c>
      <c r="P3664" s="1">
        <v>43893.980219907404</v>
      </c>
    </row>
    <row r="3665" spans="1:16" x14ac:dyDescent="0.25">
      <c r="A3665">
        <v>517180</v>
      </c>
      <c r="B3665" t="s">
        <v>0</v>
      </c>
      <c r="C3665" t="s">
        <v>48</v>
      </c>
      <c r="D3665" t="s">
        <v>46</v>
      </c>
      <c r="E3665" t="s">
        <v>13</v>
      </c>
      <c r="F3665" t="s">
        <v>13</v>
      </c>
      <c r="G3665" t="s">
        <v>40</v>
      </c>
      <c r="H3665" s="1">
        <v>43892</v>
      </c>
      <c r="I3665" t="str">
        <f t="shared" si="115"/>
        <v>43892</v>
      </c>
      <c r="J3665" t="str">
        <f t="shared" si="116"/>
        <v>43892KitaleBlack Beans (Dolichos)</v>
      </c>
      <c r="K3665">
        <v>123</v>
      </c>
      <c r="L3665">
        <v>120</v>
      </c>
      <c r="M3665" t="s">
        <v>5</v>
      </c>
      <c r="N3665" t="s">
        <v>6</v>
      </c>
      <c r="O3665">
        <v>1</v>
      </c>
      <c r="P3665" s="1">
        <v>43893.980231481481</v>
      </c>
    </row>
    <row r="3666" spans="1:16" x14ac:dyDescent="0.25">
      <c r="A3666">
        <v>517181</v>
      </c>
      <c r="B3666" t="s">
        <v>0</v>
      </c>
      <c r="C3666" t="s">
        <v>19</v>
      </c>
      <c r="D3666" t="s">
        <v>11</v>
      </c>
      <c r="E3666" t="s">
        <v>3</v>
      </c>
      <c r="F3666" t="s">
        <v>3</v>
      </c>
      <c r="G3666" t="s">
        <v>15</v>
      </c>
      <c r="H3666" s="1">
        <v>43892</v>
      </c>
      <c r="I3666" t="str">
        <f t="shared" si="115"/>
        <v>43892</v>
      </c>
      <c r="J3666" t="str">
        <f t="shared" si="116"/>
        <v>43892KoberoGreen Peas</v>
      </c>
      <c r="K3666">
        <v>135</v>
      </c>
      <c r="L3666">
        <v>119</v>
      </c>
      <c r="M3666" t="s">
        <v>5</v>
      </c>
      <c r="N3666" t="s">
        <v>6</v>
      </c>
      <c r="O3666">
        <v>1</v>
      </c>
      <c r="P3666" s="1">
        <v>43893.980243055557</v>
      </c>
    </row>
    <row r="3667" spans="1:16" x14ac:dyDescent="0.25">
      <c r="A3667">
        <v>517184</v>
      </c>
      <c r="B3667" t="s">
        <v>0</v>
      </c>
      <c r="C3667" t="s">
        <v>54</v>
      </c>
      <c r="D3667" t="s">
        <v>46</v>
      </c>
      <c r="E3667" t="s">
        <v>13</v>
      </c>
      <c r="F3667" t="s">
        <v>13</v>
      </c>
      <c r="G3667" t="s">
        <v>37</v>
      </c>
      <c r="H3667" s="1">
        <v>43892</v>
      </c>
      <c r="I3667" t="str">
        <f t="shared" si="115"/>
        <v>43892</v>
      </c>
      <c r="J3667" t="str">
        <f t="shared" si="116"/>
        <v>43892NakuruGreen Gram</v>
      </c>
      <c r="K3667">
        <v>89</v>
      </c>
      <c r="L3667">
        <v>80</v>
      </c>
      <c r="M3667" t="s">
        <v>5</v>
      </c>
      <c r="N3667" t="s">
        <v>6</v>
      </c>
      <c r="O3667">
        <v>1</v>
      </c>
      <c r="P3667" s="1">
        <v>43893.980254629627</v>
      </c>
    </row>
    <row r="3668" spans="1:16" x14ac:dyDescent="0.25">
      <c r="A3668">
        <v>517185</v>
      </c>
      <c r="B3668" t="s">
        <v>0</v>
      </c>
      <c r="C3668" t="s">
        <v>8</v>
      </c>
      <c r="D3668" t="s">
        <v>7</v>
      </c>
      <c r="E3668" t="s">
        <v>22</v>
      </c>
      <c r="F3668" t="s">
        <v>23</v>
      </c>
      <c r="G3668" t="s">
        <v>24</v>
      </c>
      <c r="H3668" s="1">
        <v>43892</v>
      </c>
      <c r="I3668" t="str">
        <f t="shared" si="115"/>
        <v>43892</v>
      </c>
      <c r="J3668" t="str">
        <f t="shared" si="116"/>
        <v>43892RuhengeriImported Rice</v>
      </c>
      <c r="K3668">
        <v>120</v>
      </c>
      <c r="L3668">
        <v>109</v>
      </c>
      <c r="M3668" t="s">
        <v>5</v>
      </c>
      <c r="N3668" t="s">
        <v>6</v>
      </c>
      <c r="O3668">
        <v>1</v>
      </c>
      <c r="P3668" s="1">
        <v>43893.980254629627</v>
      </c>
    </row>
    <row r="3669" spans="1:16" x14ac:dyDescent="0.25">
      <c r="A3669">
        <v>517189</v>
      </c>
      <c r="B3669" t="s">
        <v>0</v>
      </c>
      <c r="C3669" t="s">
        <v>16</v>
      </c>
      <c r="D3669" t="s">
        <v>7</v>
      </c>
      <c r="E3669" t="s">
        <v>13</v>
      </c>
      <c r="F3669" t="s">
        <v>13</v>
      </c>
      <c r="G3669" t="s">
        <v>14</v>
      </c>
      <c r="H3669" s="1">
        <v>43892</v>
      </c>
      <c r="I3669" t="str">
        <f t="shared" si="115"/>
        <v>43892</v>
      </c>
      <c r="J3669" t="str">
        <f t="shared" si="116"/>
        <v>43892GicumbiMixed Beans</v>
      </c>
      <c r="K3669">
        <v>58</v>
      </c>
      <c r="L3669">
        <v>54</v>
      </c>
      <c r="M3669" t="s">
        <v>5</v>
      </c>
      <c r="N3669" t="s">
        <v>6</v>
      </c>
      <c r="O3669">
        <v>1</v>
      </c>
      <c r="P3669" s="1">
        <v>43893.98027777778</v>
      </c>
    </row>
    <row r="3670" spans="1:16" x14ac:dyDescent="0.25">
      <c r="A3670">
        <v>517190</v>
      </c>
      <c r="B3670" t="s">
        <v>0</v>
      </c>
      <c r="C3670" t="s">
        <v>8</v>
      </c>
      <c r="D3670" t="s">
        <v>7</v>
      </c>
      <c r="E3670" t="s">
        <v>9</v>
      </c>
      <c r="F3670" t="s">
        <v>10</v>
      </c>
      <c r="G3670" t="s">
        <v>10</v>
      </c>
      <c r="H3670" s="1">
        <v>43892</v>
      </c>
      <c r="I3670" t="str">
        <f t="shared" si="115"/>
        <v>43892</v>
      </c>
      <c r="J3670" t="str">
        <f t="shared" si="116"/>
        <v>43892RuhengeriWheat</v>
      </c>
      <c r="K3670">
        <v>71</v>
      </c>
      <c r="L3670">
        <v>65</v>
      </c>
      <c r="M3670" t="s">
        <v>5</v>
      </c>
      <c r="N3670" t="s">
        <v>6</v>
      </c>
      <c r="O3670">
        <v>1</v>
      </c>
      <c r="P3670" s="1">
        <v>43893.98028935185</v>
      </c>
    </row>
    <row r="3671" spans="1:16" x14ac:dyDescent="0.25">
      <c r="A3671">
        <v>517195</v>
      </c>
      <c r="B3671" t="s">
        <v>0</v>
      </c>
      <c r="C3671" t="s">
        <v>8</v>
      </c>
      <c r="D3671" t="s">
        <v>7</v>
      </c>
      <c r="E3671" t="s">
        <v>13</v>
      </c>
      <c r="F3671" t="s">
        <v>13</v>
      </c>
      <c r="G3671" t="s">
        <v>26</v>
      </c>
      <c r="H3671" s="1">
        <v>43892</v>
      </c>
      <c r="I3671" t="str">
        <f t="shared" si="115"/>
        <v>43892</v>
      </c>
      <c r="J3671" t="str">
        <f t="shared" si="116"/>
        <v>43892RuhengeriYellow Beans</v>
      </c>
      <c r="K3671">
        <v>83</v>
      </c>
      <c r="L3671">
        <v>78</v>
      </c>
      <c r="M3671" t="s">
        <v>5</v>
      </c>
      <c r="N3671" t="s">
        <v>6</v>
      </c>
      <c r="O3671">
        <v>1</v>
      </c>
      <c r="P3671" s="1">
        <v>43893.980312500003</v>
      </c>
    </row>
    <row r="3672" spans="1:16" x14ac:dyDescent="0.25">
      <c r="A3672">
        <v>517197</v>
      </c>
      <c r="B3672" t="s">
        <v>0</v>
      </c>
      <c r="C3672" t="s">
        <v>16</v>
      </c>
      <c r="D3672" t="s">
        <v>7</v>
      </c>
      <c r="E3672" t="s">
        <v>22</v>
      </c>
      <c r="F3672" t="s">
        <v>23</v>
      </c>
      <c r="G3672" t="s">
        <v>23</v>
      </c>
      <c r="H3672" s="1">
        <v>43892</v>
      </c>
      <c r="I3672" t="str">
        <f t="shared" si="115"/>
        <v>43892</v>
      </c>
      <c r="J3672" t="str">
        <f t="shared" si="116"/>
        <v>43892GicumbiRice</v>
      </c>
      <c r="K3672">
        <v>92</v>
      </c>
      <c r="L3672">
        <v>86</v>
      </c>
      <c r="M3672" t="s">
        <v>5</v>
      </c>
      <c r="N3672" t="s">
        <v>6</v>
      </c>
      <c r="O3672">
        <v>1</v>
      </c>
      <c r="P3672" s="1">
        <v>43893.980312500003</v>
      </c>
    </row>
    <row r="3673" spans="1:16" x14ac:dyDescent="0.25">
      <c r="A3673">
        <v>517206</v>
      </c>
      <c r="B3673" t="s">
        <v>0</v>
      </c>
      <c r="C3673" t="s">
        <v>12</v>
      </c>
      <c r="D3673" t="s">
        <v>11</v>
      </c>
      <c r="E3673" t="s">
        <v>13</v>
      </c>
      <c r="F3673" t="s">
        <v>13</v>
      </c>
      <c r="G3673" t="s">
        <v>26</v>
      </c>
      <c r="H3673" s="1">
        <v>43892</v>
      </c>
      <c r="I3673" t="str">
        <f t="shared" si="115"/>
        <v>43892</v>
      </c>
      <c r="J3673" t="str">
        <f t="shared" si="116"/>
        <v>43892GitegaYellow Beans</v>
      </c>
      <c r="K3673">
        <v>97</v>
      </c>
      <c r="L3673">
        <v>86</v>
      </c>
      <c r="M3673" t="s">
        <v>5</v>
      </c>
      <c r="N3673" t="s">
        <v>6</v>
      </c>
      <c r="O3673">
        <v>1</v>
      </c>
      <c r="P3673" s="1">
        <v>43893.980347222219</v>
      </c>
    </row>
    <row r="3674" spans="1:16" x14ac:dyDescent="0.25">
      <c r="A3674">
        <v>517208</v>
      </c>
      <c r="B3674" t="s">
        <v>0</v>
      </c>
      <c r="C3674" t="s">
        <v>35</v>
      </c>
      <c r="D3674" t="s">
        <v>11</v>
      </c>
      <c r="E3674" t="s">
        <v>22</v>
      </c>
      <c r="F3674" t="s">
        <v>23</v>
      </c>
      <c r="G3674" t="s">
        <v>24</v>
      </c>
      <c r="H3674" s="1">
        <v>43892</v>
      </c>
      <c r="I3674" t="str">
        <f t="shared" si="115"/>
        <v>43892</v>
      </c>
      <c r="J3674" t="str">
        <f t="shared" si="116"/>
        <v>43892NgoziImported Rice</v>
      </c>
      <c r="K3674">
        <v>162</v>
      </c>
      <c r="L3674">
        <v>156</v>
      </c>
      <c r="M3674" t="s">
        <v>5</v>
      </c>
      <c r="N3674" t="s">
        <v>6</v>
      </c>
      <c r="O3674">
        <v>1</v>
      </c>
      <c r="P3674" s="1">
        <v>43893.980358796296</v>
      </c>
    </row>
    <row r="3675" spans="1:16" x14ac:dyDescent="0.25">
      <c r="A3675">
        <v>517211</v>
      </c>
      <c r="B3675" t="s">
        <v>0</v>
      </c>
      <c r="C3675" t="s">
        <v>16</v>
      </c>
      <c r="D3675" t="s">
        <v>7</v>
      </c>
      <c r="E3675" t="s">
        <v>3</v>
      </c>
      <c r="F3675" t="s">
        <v>3</v>
      </c>
      <c r="G3675" t="s">
        <v>4</v>
      </c>
      <c r="H3675" s="1">
        <v>43892</v>
      </c>
      <c r="I3675" t="str">
        <f t="shared" si="115"/>
        <v>43892</v>
      </c>
      <c r="J3675" t="str">
        <f t="shared" si="116"/>
        <v>43892GicumbiCowpeas</v>
      </c>
      <c r="K3675">
        <v>129</v>
      </c>
      <c r="L3675">
        <v>118</v>
      </c>
      <c r="M3675" t="s">
        <v>5</v>
      </c>
      <c r="N3675" t="s">
        <v>6</v>
      </c>
      <c r="O3675">
        <v>1</v>
      </c>
      <c r="P3675" s="1">
        <v>43893.980381944442</v>
      </c>
    </row>
    <row r="3676" spans="1:16" x14ac:dyDescent="0.25">
      <c r="A3676">
        <v>517213</v>
      </c>
      <c r="B3676" t="s">
        <v>0</v>
      </c>
      <c r="C3676" t="s">
        <v>12</v>
      </c>
      <c r="D3676" t="s">
        <v>11</v>
      </c>
      <c r="E3676" t="s">
        <v>22</v>
      </c>
      <c r="F3676" t="s">
        <v>23</v>
      </c>
      <c r="G3676" t="s">
        <v>24</v>
      </c>
      <c r="H3676" s="1">
        <v>43892</v>
      </c>
      <c r="I3676" t="str">
        <f t="shared" si="115"/>
        <v>43892</v>
      </c>
      <c r="J3676" t="str">
        <f t="shared" si="116"/>
        <v>43892GitegaImported Rice</v>
      </c>
      <c r="K3676">
        <v>135</v>
      </c>
      <c r="L3676">
        <v>129</v>
      </c>
      <c r="M3676" t="s">
        <v>5</v>
      </c>
      <c r="N3676" t="s">
        <v>6</v>
      </c>
      <c r="O3676">
        <v>1</v>
      </c>
      <c r="P3676" s="1">
        <v>43893.980393518519</v>
      </c>
    </row>
    <row r="3677" spans="1:16" x14ac:dyDescent="0.25">
      <c r="A3677">
        <v>517217</v>
      </c>
      <c r="B3677" t="s">
        <v>0</v>
      </c>
      <c r="C3677" t="s">
        <v>53</v>
      </c>
      <c r="D3677" t="s">
        <v>46</v>
      </c>
      <c r="E3677" t="s">
        <v>29</v>
      </c>
      <c r="F3677" t="s">
        <v>30</v>
      </c>
      <c r="G3677" t="s">
        <v>31</v>
      </c>
      <c r="H3677" s="1">
        <v>43892</v>
      </c>
      <c r="I3677" t="str">
        <f t="shared" si="115"/>
        <v>43892</v>
      </c>
      <c r="J3677" t="str">
        <f t="shared" si="116"/>
        <v>43892MombasaDry Maize</v>
      </c>
      <c r="K3677">
        <v>37</v>
      </c>
      <c r="L3677">
        <v>33</v>
      </c>
      <c r="M3677" t="s">
        <v>5</v>
      </c>
      <c r="N3677" t="s">
        <v>6</v>
      </c>
      <c r="O3677">
        <v>1</v>
      </c>
      <c r="P3677" s="1">
        <v>43893.980416666665</v>
      </c>
    </row>
    <row r="3678" spans="1:16" x14ac:dyDescent="0.25">
      <c r="A3678">
        <v>517222</v>
      </c>
      <c r="B3678" t="s">
        <v>0</v>
      </c>
      <c r="C3678" t="s">
        <v>47</v>
      </c>
      <c r="D3678" t="s">
        <v>46</v>
      </c>
      <c r="E3678" t="s">
        <v>13</v>
      </c>
      <c r="F3678" t="s">
        <v>13</v>
      </c>
      <c r="G3678" t="s">
        <v>40</v>
      </c>
      <c r="H3678" s="1">
        <v>43892</v>
      </c>
      <c r="I3678" t="str">
        <f t="shared" si="115"/>
        <v>43892</v>
      </c>
      <c r="J3678" t="str">
        <f t="shared" si="116"/>
        <v>43892NairobiBlack Beans (Dolichos)</v>
      </c>
      <c r="K3678">
        <v>150</v>
      </c>
      <c r="L3678">
        <v>146</v>
      </c>
      <c r="M3678" t="s">
        <v>5</v>
      </c>
      <c r="N3678" t="s">
        <v>6</v>
      </c>
      <c r="O3678">
        <v>1</v>
      </c>
      <c r="P3678" s="1">
        <v>43893.980451388888</v>
      </c>
    </row>
    <row r="3679" spans="1:16" x14ac:dyDescent="0.25">
      <c r="A3679">
        <v>517224</v>
      </c>
      <c r="B3679" t="s">
        <v>0</v>
      </c>
      <c r="C3679" t="s">
        <v>54</v>
      </c>
      <c r="D3679" t="s">
        <v>46</v>
      </c>
      <c r="E3679" t="s">
        <v>9</v>
      </c>
      <c r="F3679" t="s">
        <v>20</v>
      </c>
      <c r="G3679" t="s">
        <v>21</v>
      </c>
      <c r="H3679" s="1">
        <v>43892</v>
      </c>
      <c r="I3679" t="str">
        <f t="shared" si="115"/>
        <v>43892</v>
      </c>
      <c r="J3679" t="str">
        <f t="shared" si="116"/>
        <v>43892NakuruMillet Grain</v>
      </c>
      <c r="K3679">
        <v>65</v>
      </c>
      <c r="L3679">
        <v>60</v>
      </c>
      <c r="M3679" t="s">
        <v>5</v>
      </c>
      <c r="N3679" t="s">
        <v>6</v>
      </c>
      <c r="O3679">
        <v>1</v>
      </c>
      <c r="P3679" s="1">
        <v>43893.980451388888</v>
      </c>
    </row>
    <row r="3680" spans="1:16" x14ac:dyDescent="0.25">
      <c r="A3680">
        <v>517235</v>
      </c>
      <c r="B3680" t="s">
        <v>0</v>
      </c>
      <c r="C3680" t="s">
        <v>8</v>
      </c>
      <c r="D3680" t="s">
        <v>7</v>
      </c>
      <c r="E3680" t="s">
        <v>13</v>
      </c>
      <c r="F3680" t="s">
        <v>13</v>
      </c>
      <c r="G3680" t="s">
        <v>14</v>
      </c>
      <c r="H3680" s="1">
        <v>43892</v>
      </c>
      <c r="I3680" t="str">
        <f t="shared" si="115"/>
        <v>43892</v>
      </c>
      <c r="J3680" t="str">
        <f t="shared" si="116"/>
        <v>43892RuhengeriMixed Beans</v>
      </c>
      <c r="K3680">
        <v>58</v>
      </c>
      <c r="L3680">
        <v>54</v>
      </c>
      <c r="M3680" t="s">
        <v>5</v>
      </c>
      <c r="N3680" t="s">
        <v>6</v>
      </c>
      <c r="O3680">
        <v>1</v>
      </c>
      <c r="P3680" s="1">
        <v>43893.980532407404</v>
      </c>
    </row>
    <row r="3681" spans="1:16" x14ac:dyDescent="0.25">
      <c r="A3681">
        <v>517244</v>
      </c>
      <c r="B3681" t="s">
        <v>0</v>
      </c>
      <c r="C3681" t="s">
        <v>35</v>
      </c>
      <c r="D3681" t="s">
        <v>11</v>
      </c>
      <c r="E3681" t="s">
        <v>13</v>
      </c>
      <c r="F3681" t="s">
        <v>13</v>
      </c>
      <c r="G3681" t="s">
        <v>14</v>
      </c>
      <c r="H3681" s="1">
        <v>43892</v>
      </c>
      <c r="I3681" t="str">
        <f t="shared" si="115"/>
        <v>43892</v>
      </c>
      <c r="J3681" t="str">
        <f t="shared" si="116"/>
        <v>43892NgoziMixed Beans</v>
      </c>
      <c r="K3681">
        <v>65</v>
      </c>
      <c r="L3681">
        <v>62</v>
      </c>
      <c r="M3681" t="s">
        <v>5</v>
      </c>
      <c r="N3681" t="s">
        <v>6</v>
      </c>
      <c r="O3681">
        <v>1</v>
      </c>
      <c r="P3681" s="1">
        <v>43893.980590277781</v>
      </c>
    </row>
    <row r="3682" spans="1:16" x14ac:dyDescent="0.25">
      <c r="A3682">
        <v>517254</v>
      </c>
      <c r="B3682" t="s">
        <v>0</v>
      </c>
      <c r="C3682" t="s">
        <v>8</v>
      </c>
      <c r="D3682" t="s">
        <v>7</v>
      </c>
      <c r="E3682" t="s">
        <v>29</v>
      </c>
      <c r="F3682" t="s">
        <v>30</v>
      </c>
      <c r="G3682" t="s">
        <v>31</v>
      </c>
      <c r="H3682" s="1">
        <v>43892</v>
      </c>
      <c r="I3682" t="str">
        <f t="shared" si="115"/>
        <v>43892</v>
      </c>
      <c r="J3682" t="str">
        <f t="shared" si="116"/>
        <v>43892RuhengeriDry Maize</v>
      </c>
      <c r="K3682">
        <v>30</v>
      </c>
      <c r="L3682">
        <v>27</v>
      </c>
      <c r="M3682" t="s">
        <v>5</v>
      </c>
      <c r="N3682" t="s">
        <v>6</v>
      </c>
      <c r="O3682">
        <v>1</v>
      </c>
      <c r="P3682" s="1">
        <v>43893.98065972222</v>
      </c>
    </row>
    <row r="3683" spans="1:16" x14ac:dyDescent="0.25">
      <c r="A3683">
        <v>517260</v>
      </c>
      <c r="B3683" t="s">
        <v>0</v>
      </c>
      <c r="C3683" t="s">
        <v>35</v>
      </c>
      <c r="D3683" t="s">
        <v>11</v>
      </c>
      <c r="E3683" t="s">
        <v>9</v>
      </c>
      <c r="F3683" t="s">
        <v>10</v>
      </c>
      <c r="G3683" t="s">
        <v>10</v>
      </c>
      <c r="H3683" s="1">
        <v>43892</v>
      </c>
      <c r="I3683" t="str">
        <f t="shared" si="115"/>
        <v>43892</v>
      </c>
      <c r="J3683" t="str">
        <f t="shared" si="116"/>
        <v>43892NgoziWheat</v>
      </c>
      <c r="K3683">
        <v>78</v>
      </c>
      <c r="L3683">
        <v>76</v>
      </c>
      <c r="M3683" t="s">
        <v>5</v>
      </c>
      <c r="N3683" t="s">
        <v>6</v>
      </c>
      <c r="O3683">
        <v>1</v>
      </c>
      <c r="P3683" s="1">
        <v>43893.980717592596</v>
      </c>
    </row>
    <row r="3684" spans="1:16" x14ac:dyDescent="0.25">
      <c r="A3684">
        <v>517270</v>
      </c>
      <c r="B3684" t="s">
        <v>0</v>
      </c>
      <c r="C3684" t="s">
        <v>12</v>
      </c>
      <c r="D3684" t="s">
        <v>11</v>
      </c>
      <c r="E3684" t="s">
        <v>13</v>
      </c>
      <c r="F3684" t="s">
        <v>13</v>
      </c>
      <c r="G3684" t="s">
        <v>28</v>
      </c>
      <c r="H3684" s="1">
        <v>43892</v>
      </c>
      <c r="I3684" t="str">
        <f t="shared" si="115"/>
        <v>43892</v>
      </c>
      <c r="J3684" t="str">
        <f t="shared" si="116"/>
        <v>43892GitegaRed Beans</v>
      </c>
      <c r="K3684">
        <v>65</v>
      </c>
      <c r="L3684">
        <v>59</v>
      </c>
      <c r="M3684" t="s">
        <v>5</v>
      </c>
      <c r="N3684" t="s">
        <v>6</v>
      </c>
      <c r="O3684">
        <v>1</v>
      </c>
      <c r="P3684" s="1">
        <v>43893.980798611112</v>
      </c>
    </row>
    <row r="3685" spans="1:16" x14ac:dyDescent="0.25">
      <c r="A3685">
        <v>517281</v>
      </c>
      <c r="B3685" t="s">
        <v>0</v>
      </c>
      <c r="C3685" t="s">
        <v>19</v>
      </c>
      <c r="D3685" t="s">
        <v>11</v>
      </c>
      <c r="E3685" t="s">
        <v>13</v>
      </c>
      <c r="F3685" t="s">
        <v>13</v>
      </c>
      <c r="G3685" t="s">
        <v>26</v>
      </c>
      <c r="H3685" s="1">
        <v>43892</v>
      </c>
      <c r="I3685" t="str">
        <f t="shared" si="115"/>
        <v>43892</v>
      </c>
      <c r="J3685" t="str">
        <f t="shared" si="116"/>
        <v>43892KoberoYellow Beans</v>
      </c>
      <c r="K3685">
        <v>102</v>
      </c>
      <c r="L3685">
        <v>97</v>
      </c>
      <c r="M3685" t="s">
        <v>5</v>
      </c>
      <c r="N3685" t="s">
        <v>6</v>
      </c>
      <c r="O3685">
        <v>1</v>
      </c>
      <c r="P3685" s="1">
        <v>43893.980868055558</v>
      </c>
    </row>
    <row r="3686" spans="1:16" x14ac:dyDescent="0.25">
      <c r="A3686">
        <v>517291</v>
      </c>
      <c r="B3686" t="s">
        <v>0</v>
      </c>
      <c r="C3686" t="s">
        <v>19</v>
      </c>
      <c r="D3686" t="s">
        <v>11</v>
      </c>
      <c r="E3686" t="s">
        <v>13</v>
      </c>
      <c r="F3686" t="s">
        <v>13</v>
      </c>
      <c r="G3686" t="s">
        <v>14</v>
      </c>
      <c r="H3686" s="1">
        <v>43892</v>
      </c>
      <c r="I3686" t="str">
        <f t="shared" si="115"/>
        <v>43892</v>
      </c>
      <c r="J3686" t="str">
        <f t="shared" si="116"/>
        <v>43892KoberoMixed Beans</v>
      </c>
      <c r="K3686">
        <v>59</v>
      </c>
      <c r="L3686">
        <v>54</v>
      </c>
      <c r="M3686" t="s">
        <v>5</v>
      </c>
      <c r="N3686" t="s">
        <v>6</v>
      </c>
      <c r="O3686">
        <v>1</v>
      </c>
      <c r="P3686" s="1">
        <v>43893.980937499997</v>
      </c>
    </row>
    <row r="3687" spans="1:16" x14ac:dyDescent="0.25">
      <c r="A3687">
        <v>517292</v>
      </c>
      <c r="B3687" t="s">
        <v>0</v>
      </c>
      <c r="C3687" t="s">
        <v>47</v>
      </c>
      <c r="D3687" t="s">
        <v>46</v>
      </c>
      <c r="E3687" t="s">
        <v>49</v>
      </c>
      <c r="F3687" t="s">
        <v>50</v>
      </c>
      <c r="G3687" t="s">
        <v>51</v>
      </c>
      <c r="H3687" s="1">
        <v>43892</v>
      </c>
      <c r="I3687" t="str">
        <f t="shared" si="115"/>
        <v>43892</v>
      </c>
      <c r="J3687" t="str">
        <f t="shared" si="116"/>
        <v>43892NairobiGround Nuts</v>
      </c>
      <c r="K3687">
        <v>61</v>
      </c>
      <c r="L3687">
        <v>58</v>
      </c>
      <c r="M3687" t="s">
        <v>5</v>
      </c>
      <c r="N3687" t="s">
        <v>6</v>
      </c>
      <c r="O3687">
        <v>1</v>
      </c>
      <c r="P3687" s="1">
        <v>43893.980937499997</v>
      </c>
    </row>
    <row r="3688" spans="1:16" x14ac:dyDescent="0.25">
      <c r="A3688">
        <v>517304</v>
      </c>
      <c r="B3688" t="s">
        <v>0</v>
      </c>
      <c r="C3688" t="s">
        <v>19</v>
      </c>
      <c r="D3688" t="s">
        <v>11</v>
      </c>
      <c r="E3688" t="s">
        <v>29</v>
      </c>
      <c r="F3688" t="s">
        <v>30</v>
      </c>
      <c r="G3688" t="s">
        <v>31</v>
      </c>
      <c r="H3688" s="1">
        <v>43892</v>
      </c>
      <c r="I3688" t="str">
        <f t="shared" si="115"/>
        <v>43892</v>
      </c>
      <c r="J3688" t="str">
        <f t="shared" si="116"/>
        <v>43892KoberoDry Maize</v>
      </c>
      <c r="K3688">
        <v>43</v>
      </c>
      <c r="L3688">
        <v>38</v>
      </c>
      <c r="M3688" t="s">
        <v>5</v>
      </c>
      <c r="N3688" t="s">
        <v>6</v>
      </c>
      <c r="O3688">
        <v>1</v>
      </c>
      <c r="P3688" s="1">
        <v>43893.981006944443</v>
      </c>
    </row>
    <row r="3689" spans="1:16" x14ac:dyDescent="0.25">
      <c r="A3689">
        <v>517314</v>
      </c>
      <c r="B3689" t="s">
        <v>0</v>
      </c>
      <c r="C3689" t="s">
        <v>12</v>
      </c>
      <c r="D3689" t="s">
        <v>11</v>
      </c>
      <c r="E3689" t="s">
        <v>9</v>
      </c>
      <c r="F3689" t="s">
        <v>10</v>
      </c>
      <c r="G3689" t="s">
        <v>10</v>
      </c>
      <c r="H3689" s="1">
        <v>43892</v>
      </c>
      <c r="I3689" t="str">
        <f t="shared" si="115"/>
        <v>43892</v>
      </c>
      <c r="J3689" t="str">
        <f t="shared" si="116"/>
        <v>43892GitegaWheat</v>
      </c>
      <c r="K3689">
        <v>81</v>
      </c>
      <c r="L3689">
        <v>76</v>
      </c>
      <c r="M3689" t="s">
        <v>5</v>
      </c>
      <c r="N3689" t="s">
        <v>6</v>
      </c>
      <c r="O3689">
        <v>1</v>
      </c>
      <c r="P3689" s="1">
        <v>43893.981134259258</v>
      </c>
    </row>
    <row r="3690" spans="1:16" x14ac:dyDescent="0.25">
      <c r="A3690">
        <v>517320</v>
      </c>
      <c r="B3690" t="s">
        <v>0</v>
      </c>
      <c r="C3690" t="s">
        <v>48</v>
      </c>
      <c r="D3690" t="s">
        <v>46</v>
      </c>
      <c r="E3690" t="s">
        <v>13</v>
      </c>
      <c r="F3690" t="s">
        <v>13</v>
      </c>
      <c r="G3690" t="s">
        <v>37</v>
      </c>
      <c r="H3690" s="1">
        <v>43892</v>
      </c>
      <c r="I3690" t="str">
        <f t="shared" si="115"/>
        <v>43892</v>
      </c>
      <c r="J3690" t="str">
        <f t="shared" si="116"/>
        <v>43892KitaleGreen Gram</v>
      </c>
      <c r="K3690">
        <v>134</v>
      </c>
      <c r="L3690">
        <v>130</v>
      </c>
      <c r="M3690" t="s">
        <v>5</v>
      </c>
      <c r="N3690" t="s">
        <v>6</v>
      </c>
      <c r="O3690">
        <v>1</v>
      </c>
      <c r="P3690" s="1">
        <v>43893.981180555558</v>
      </c>
    </row>
    <row r="3691" spans="1:16" x14ac:dyDescent="0.25">
      <c r="A3691">
        <v>517327</v>
      </c>
      <c r="B3691" t="s">
        <v>0</v>
      </c>
      <c r="C3691" t="s">
        <v>27</v>
      </c>
      <c r="D3691" t="s">
        <v>11</v>
      </c>
      <c r="E3691" t="s">
        <v>3</v>
      </c>
      <c r="F3691" t="s">
        <v>3</v>
      </c>
      <c r="G3691" t="s">
        <v>39</v>
      </c>
      <c r="H3691" s="1">
        <v>43892</v>
      </c>
      <c r="I3691" t="str">
        <f t="shared" si="115"/>
        <v>43892</v>
      </c>
      <c r="J3691" t="str">
        <f t="shared" si="116"/>
        <v>43892BujumburaDry Peas</v>
      </c>
      <c r="K3691">
        <v>183</v>
      </c>
      <c r="L3691">
        <v>173</v>
      </c>
      <c r="M3691" t="s">
        <v>5</v>
      </c>
      <c r="N3691" t="s">
        <v>6</v>
      </c>
      <c r="O3691">
        <v>1</v>
      </c>
      <c r="P3691" s="1">
        <v>43893.981342592589</v>
      </c>
    </row>
    <row r="3692" spans="1:16" x14ac:dyDescent="0.25">
      <c r="A3692">
        <v>517330</v>
      </c>
      <c r="B3692" t="s">
        <v>0</v>
      </c>
      <c r="C3692" t="s">
        <v>52</v>
      </c>
      <c r="D3692" t="s">
        <v>46</v>
      </c>
      <c r="E3692" t="s">
        <v>9</v>
      </c>
      <c r="F3692" t="s">
        <v>10</v>
      </c>
      <c r="G3692" t="s">
        <v>10</v>
      </c>
      <c r="H3692" s="1">
        <v>43892</v>
      </c>
      <c r="I3692" t="str">
        <f t="shared" si="115"/>
        <v>43892</v>
      </c>
      <c r="J3692" t="str">
        <f t="shared" si="116"/>
        <v>43892EldoretWheat</v>
      </c>
      <c r="K3692">
        <v>37</v>
      </c>
      <c r="L3692">
        <v>33</v>
      </c>
      <c r="M3692" t="s">
        <v>5</v>
      </c>
      <c r="N3692" t="s">
        <v>6</v>
      </c>
      <c r="O3692">
        <v>1</v>
      </c>
      <c r="P3692" s="1">
        <v>43893.981377314813</v>
      </c>
    </row>
    <row r="3693" spans="1:16" x14ac:dyDescent="0.25">
      <c r="A3693">
        <v>517349</v>
      </c>
      <c r="B3693" t="s">
        <v>0</v>
      </c>
      <c r="C3693" t="s">
        <v>52</v>
      </c>
      <c r="D3693" t="s">
        <v>46</v>
      </c>
      <c r="E3693" t="s">
        <v>13</v>
      </c>
      <c r="F3693" t="s">
        <v>13</v>
      </c>
      <c r="G3693" t="s">
        <v>37</v>
      </c>
      <c r="H3693" s="1">
        <v>43892</v>
      </c>
      <c r="I3693" t="str">
        <f t="shared" si="115"/>
        <v>43892</v>
      </c>
      <c r="J3693" t="str">
        <f t="shared" si="116"/>
        <v>43892EldoretGreen Gram</v>
      </c>
      <c r="K3693">
        <v>145</v>
      </c>
      <c r="L3693">
        <v>140</v>
      </c>
      <c r="M3693" t="s">
        <v>5</v>
      </c>
      <c r="N3693" t="s">
        <v>6</v>
      </c>
      <c r="O3693">
        <v>1</v>
      </c>
      <c r="P3693" s="1">
        <v>43893.981608796297</v>
      </c>
    </row>
    <row r="3694" spans="1:16" x14ac:dyDescent="0.25">
      <c r="A3694">
        <v>517351</v>
      </c>
      <c r="B3694" t="s">
        <v>0</v>
      </c>
      <c r="C3694" t="s">
        <v>53</v>
      </c>
      <c r="D3694" t="s">
        <v>46</v>
      </c>
      <c r="E3694" t="s">
        <v>9</v>
      </c>
      <c r="F3694" t="s">
        <v>20</v>
      </c>
      <c r="G3694" t="s">
        <v>21</v>
      </c>
      <c r="H3694" s="1">
        <v>43892</v>
      </c>
      <c r="I3694" t="str">
        <f t="shared" si="115"/>
        <v>43892</v>
      </c>
      <c r="J3694" t="str">
        <f t="shared" si="116"/>
        <v>43892MombasaMillet Grain</v>
      </c>
      <c r="K3694">
        <v>58</v>
      </c>
      <c r="L3694">
        <v>55</v>
      </c>
      <c r="M3694" t="s">
        <v>5</v>
      </c>
      <c r="N3694" t="s">
        <v>6</v>
      </c>
      <c r="O3694">
        <v>1</v>
      </c>
      <c r="P3694" s="1">
        <v>43893.98164351852</v>
      </c>
    </row>
    <row r="3695" spans="1:16" x14ac:dyDescent="0.25">
      <c r="A3695">
        <v>517356</v>
      </c>
      <c r="B3695" t="s">
        <v>0</v>
      </c>
      <c r="C3695" t="s">
        <v>48</v>
      </c>
      <c r="D3695" t="s">
        <v>46</v>
      </c>
      <c r="E3695" t="s">
        <v>29</v>
      </c>
      <c r="F3695" t="s">
        <v>30</v>
      </c>
      <c r="G3695" t="s">
        <v>31</v>
      </c>
      <c r="H3695" s="1">
        <v>43892</v>
      </c>
      <c r="I3695" t="str">
        <f t="shared" si="115"/>
        <v>43892</v>
      </c>
      <c r="J3695" t="str">
        <f t="shared" si="116"/>
        <v>43892KitaleDry Maize</v>
      </c>
      <c r="K3695">
        <v>35</v>
      </c>
      <c r="L3695">
        <v>30</v>
      </c>
      <c r="M3695" t="s">
        <v>5</v>
      </c>
      <c r="N3695" t="s">
        <v>6</v>
      </c>
      <c r="O3695">
        <v>1</v>
      </c>
      <c r="P3695" s="1">
        <v>43893.981678240743</v>
      </c>
    </row>
    <row r="3696" spans="1:16" x14ac:dyDescent="0.25">
      <c r="A3696">
        <v>517359</v>
      </c>
      <c r="B3696" t="s">
        <v>0</v>
      </c>
      <c r="C3696" t="s">
        <v>48</v>
      </c>
      <c r="D3696" t="s">
        <v>46</v>
      </c>
      <c r="E3696" t="s">
        <v>49</v>
      </c>
      <c r="F3696" t="s">
        <v>50</v>
      </c>
      <c r="G3696" t="s">
        <v>51</v>
      </c>
      <c r="H3696" s="1">
        <v>43892</v>
      </c>
      <c r="I3696" t="str">
        <f t="shared" si="115"/>
        <v>43892</v>
      </c>
      <c r="J3696" t="str">
        <f t="shared" si="116"/>
        <v>43892KitaleGround Nuts</v>
      </c>
      <c r="K3696">
        <v>55</v>
      </c>
      <c r="L3696">
        <v>49</v>
      </c>
      <c r="M3696" t="s">
        <v>5</v>
      </c>
      <c r="N3696" t="s">
        <v>6</v>
      </c>
      <c r="O3696">
        <v>1</v>
      </c>
      <c r="P3696" s="1">
        <v>43893.981712962966</v>
      </c>
    </row>
    <row r="3697" spans="1:16" x14ac:dyDescent="0.25">
      <c r="A3697">
        <v>517360</v>
      </c>
      <c r="B3697" t="s">
        <v>0</v>
      </c>
      <c r="C3697" t="s">
        <v>12</v>
      </c>
      <c r="D3697" t="s">
        <v>11</v>
      </c>
      <c r="E3697" t="s">
        <v>3</v>
      </c>
      <c r="F3697" t="s">
        <v>3</v>
      </c>
      <c r="G3697" t="s">
        <v>15</v>
      </c>
      <c r="H3697" s="1">
        <v>43892</v>
      </c>
      <c r="I3697" t="str">
        <f t="shared" si="115"/>
        <v>43892</v>
      </c>
      <c r="J3697" t="str">
        <f t="shared" si="116"/>
        <v>43892GitegaGreen Peas</v>
      </c>
      <c r="K3697">
        <v>135</v>
      </c>
      <c r="L3697">
        <v>119</v>
      </c>
      <c r="M3697" t="s">
        <v>5</v>
      </c>
      <c r="N3697" t="s">
        <v>6</v>
      </c>
      <c r="O3697">
        <v>1</v>
      </c>
      <c r="P3697" s="1">
        <v>43893.981712962966</v>
      </c>
    </row>
    <row r="3698" spans="1:16" x14ac:dyDescent="0.25">
      <c r="A3698">
        <v>517364</v>
      </c>
      <c r="B3698" t="s">
        <v>0</v>
      </c>
      <c r="C3698" t="s">
        <v>27</v>
      </c>
      <c r="D3698" t="s">
        <v>11</v>
      </c>
      <c r="E3698" t="s">
        <v>9</v>
      </c>
      <c r="F3698" t="s">
        <v>10</v>
      </c>
      <c r="G3698" t="s">
        <v>10</v>
      </c>
      <c r="H3698" s="1">
        <v>43892</v>
      </c>
      <c r="I3698" t="str">
        <f t="shared" si="115"/>
        <v>43892</v>
      </c>
      <c r="J3698" t="str">
        <f t="shared" si="116"/>
        <v>43892BujumburaWheat</v>
      </c>
      <c r="K3698">
        <v>76</v>
      </c>
      <c r="L3698">
        <v>73</v>
      </c>
      <c r="M3698" t="s">
        <v>5</v>
      </c>
      <c r="N3698" t="s">
        <v>6</v>
      </c>
      <c r="O3698">
        <v>1</v>
      </c>
      <c r="P3698" s="1">
        <v>43893.981759259259</v>
      </c>
    </row>
    <row r="3699" spans="1:16" x14ac:dyDescent="0.25">
      <c r="A3699">
        <v>517378</v>
      </c>
      <c r="B3699" t="s">
        <v>0</v>
      </c>
      <c r="C3699" t="s">
        <v>53</v>
      </c>
      <c r="D3699" t="s">
        <v>46</v>
      </c>
      <c r="E3699" t="s">
        <v>9</v>
      </c>
      <c r="F3699" t="s">
        <v>17</v>
      </c>
      <c r="G3699" t="s">
        <v>18</v>
      </c>
      <c r="H3699" s="1">
        <v>43892</v>
      </c>
      <c r="I3699" t="str">
        <f t="shared" si="115"/>
        <v>43892</v>
      </c>
      <c r="J3699" t="str">
        <f t="shared" si="116"/>
        <v>43892MombasaRed Sorghum</v>
      </c>
      <c r="K3699">
        <v>39</v>
      </c>
      <c r="L3699">
        <v>37</v>
      </c>
      <c r="M3699" t="s">
        <v>5</v>
      </c>
      <c r="N3699" t="s">
        <v>6</v>
      </c>
      <c r="O3699">
        <v>1</v>
      </c>
      <c r="P3699" s="1">
        <v>43893.981898148151</v>
      </c>
    </row>
    <row r="3700" spans="1:16" x14ac:dyDescent="0.25">
      <c r="A3700">
        <v>517379</v>
      </c>
      <c r="B3700" t="s">
        <v>0</v>
      </c>
      <c r="C3700" t="s">
        <v>52</v>
      </c>
      <c r="D3700" t="s">
        <v>46</v>
      </c>
      <c r="E3700" t="s">
        <v>9</v>
      </c>
      <c r="F3700" t="s">
        <v>20</v>
      </c>
      <c r="G3700" t="s">
        <v>21</v>
      </c>
      <c r="H3700" s="1">
        <v>43892</v>
      </c>
      <c r="I3700" t="str">
        <f t="shared" si="115"/>
        <v>43892</v>
      </c>
      <c r="J3700" t="str">
        <f t="shared" si="116"/>
        <v>43892EldoretMillet Grain</v>
      </c>
      <c r="K3700">
        <v>89</v>
      </c>
      <c r="L3700">
        <v>85</v>
      </c>
      <c r="M3700" t="s">
        <v>5</v>
      </c>
      <c r="N3700" t="s">
        <v>6</v>
      </c>
      <c r="O3700">
        <v>1</v>
      </c>
      <c r="P3700" s="1">
        <v>43893.981898148151</v>
      </c>
    </row>
    <row r="3701" spans="1:16" x14ac:dyDescent="0.25">
      <c r="A3701">
        <v>517380</v>
      </c>
      <c r="B3701" t="s">
        <v>0</v>
      </c>
      <c r="C3701" t="s">
        <v>54</v>
      </c>
      <c r="D3701" t="s">
        <v>46</v>
      </c>
      <c r="E3701" t="s">
        <v>49</v>
      </c>
      <c r="F3701" t="s">
        <v>50</v>
      </c>
      <c r="G3701" t="s">
        <v>51</v>
      </c>
      <c r="H3701" s="1">
        <v>43892</v>
      </c>
      <c r="I3701" t="str">
        <f t="shared" si="115"/>
        <v>43892</v>
      </c>
      <c r="J3701" t="str">
        <f t="shared" si="116"/>
        <v>43892NakuruGround Nuts</v>
      </c>
      <c r="K3701">
        <v>54</v>
      </c>
      <c r="L3701">
        <v>49</v>
      </c>
      <c r="M3701" t="s">
        <v>5</v>
      </c>
      <c r="N3701" t="s">
        <v>6</v>
      </c>
      <c r="O3701">
        <v>1</v>
      </c>
      <c r="P3701" s="1">
        <v>43893.981909722221</v>
      </c>
    </row>
    <row r="3702" spans="1:16" x14ac:dyDescent="0.25">
      <c r="A3702">
        <v>517395</v>
      </c>
      <c r="B3702" t="s">
        <v>0</v>
      </c>
      <c r="C3702" t="s">
        <v>12</v>
      </c>
      <c r="D3702" t="s">
        <v>11</v>
      </c>
      <c r="E3702" t="s">
        <v>22</v>
      </c>
      <c r="F3702" t="s">
        <v>23</v>
      </c>
      <c r="G3702" t="s">
        <v>23</v>
      </c>
      <c r="H3702" s="1">
        <v>43892</v>
      </c>
      <c r="I3702" t="str">
        <f t="shared" si="115"/>
        <v>43892</v>
      </c>
      <c r="J3702" t="str">
        <f t="shared" si="116"/>
        <v>43892GitegaRice</v>
      </c>
      <c r="K3702">
        <v>119</v>
      </c>
      <c r="L3702">
        <v>108</v>
      </c>
      <c r="M3702" t="s">
        <v>5</v>
      </c>
      <c r="N3702" t="s">
        <v>6</v>
      </c>
      <c r="O3702">
        <v>1</v>
      </c>
      <c r="P3702" s="1">
        <v>43893.982002314813</v>
      </c>
    </row>
    <row r="3703" spans="1:16" x14ac:dyDescent="0.25">
      <c r="A3703">
        <v>517399</v>
      </c>
      <c r="B3703" t="s">
        <v>0</v>
      </c>
      <c r="C3703" t="s">
        <v>16</v>
      </c>
      <c r="D3703" t="s">
        <v>7</v>
      </c>
      <c r="E3703" t="s">
        <v>22</v>
      </c>
      <c r="F3703" t="s">
        <v>23</v>
      </c>
      <c r="G3703" t="s">
        <v>24</v>
      </c>
      <c r="H3703" s="1">
        <v>43892</v>
      </c>
      <c r="I3703" t="str">
        <f t="shared" si="115"/>
        <v>43892</v>
      </c>
      <c r="J3703" t="str">
        <f t="shared" si="116"/>
        <v>43892GicumbiImported Rice</v>
      </c>
      <c r="K3703">
        <v>129</v>
      </c>
      <c r="L3703">
        <v>118</v>
      </c>
      <c r="M3703" t="s">
        <v>5</v>
      </c>
      <c r="N3703" t="s">
        <v>6</v>
      </c>
      <c r="O3703">
        <v>1</v>
      </c>
      <c r="P3703" s="1">
        <v>43893.982037037036</v>
      </c>
    </row>
    <row r="3704" spans="1:16" x14ac:dyDescent="0.25">
      <c r="A3704">
        <v>517401</v>
      </c>
      <c r="B3704" t="s">
        <v>0</v>
      </c>
      <c r="C3704" t="s">
        <v>52</v>
      </c>
      <c r="D3704" t="s">
        <v>46</v>
      </c>
      <c r="E3704" t="s">
        <v>3</v>
      </c>
      <c r="F3704" t="s">
        <v>3</v>
      </c>
      <c r="G3704" t="s">
        <v>4</v>
      </c>
      <c r="H3704" s="1">
        <v>43892</v>
      </c>
      <c r="I3704" t="str">
        <f t="shared" si="115"/>
        <v>43892</v>
      </c>
      <c r="J3704" t="str">
        <f t="shared" si="116"/>
        <v>43892EldoretCowpeas</v>
      </c>
      <c r="K3704">
        <v>91</v>
      </c>
      <c r="L3704">
        <v>85</v>
      </c>
      <c r="M3704" t="s">
        <v>5</v>
      </c>
      <c r="N3704" t="s">
        <v>6</v>
      </c>
      <c r="O3704">
        <v>1</v>
      </c>
      <c r="P3704" s="1">
        <v>43893.982037037036</v>
      </c>
    </row>
    <row r="3705" spans="1:16" x14ac:dyDescent="0.25">
      <c r="A3705">
        <v>517406</v>
      </c>
      <c r="B3705" t="s">
        <v>0</v>
      </c>
      <c r="C3705" t="s">
        <v>27</v>
      </c>
      <c r="D3705" t="s">
        <v>11</v>
      </c>
      <c r="E3705" t="s">
        <v>13</v>
      </c>
      <c r="F3705" t="s">
        <v>13</v>
      </c>
      <c r="G3705" t="s">
        <v>26</v>
      </c>
      <c r="H3705" s="1">
        <v>43892</v>
      </c>
      <c r="I3705" t="str">
        <f t="shared" si="115"/>
        <v>43892</v>
      </c>
      <c r="J3705" t="str">
        <f t="shared" si="116"/>
        <v>43892BujumburaYellow Beans</v>
      </c>
      <c r="K3705">
        <v>108</v>
      </c>
      <c r="L3705">
        <v>102</v>
      </c>
      <c r="M3705" t="s">
        <v>5</v>
      </c>
      <c r="N3705" t="s">
        <v>6</v>
      </c>
      <c r="O3705">
        <v>1</v>
      </c>
      <c r="P3705" s="1">
        <v>43893.982071759259</v>
      </c>
    </row>
    <row r="3706" spans="1:16" x14ac:dyDescent="0.25">
      <c r="A3706">
        <v>517412</v>
      </c>
      <c r="B3706" t="s">
        <v>0</v>
      </c>
      <c r="C3706" t="s">
        <v>16</v>
      </c>
      <c r="D3706" t="s">
        <v>7</v>
      </c>
      <c r="E3706" t="s">
        <v>13</v>
      </c>
      <c r="F3706" t="s">
        <v>13</v>
      </c>
      <c r="G3706" t="s">
        <v>37</v>
      </c>
      <c r="H3706" s="1">
        <v>43892</v>
      </c>
      <c r="I3706" t="str">
        <f t="shared" si="115"/>
        <v>43892</v>
      </c>
      <c r="J3706" t="str">
        <f t="shared" si="116"/>
        <v>43892GicumbiGreen Gram</v>
      </c>
      <c r="K3706">
        <v>97</v>
      </c>
      <c r="L3706">
        <v>86</v>
      </c>
      <c r="M3706" t="s">
        <v>5</v>
      </c>
      <c r="N3706" t="s">
        <v>6</v>
      </c>
      <c r="O3706">
        <v>1</v>
      </c>
      <c r="P3706" s="1">
        <v>43893.982083333336</v>
      </c>
    </row>
    <row r="3707" spans="1:16" x14ac:dyDescent="0.25">
      <c r="A3707">
        <v>517425</v>
      </c>
      <c r="B3707" t="s">
        <v>0</v>
      </c>
      <c r="C3707" t="s">
        <v>12</v>
      </c>
      <c r="D3707" t="s">
        <v>11</v>
      </c>
      <c r="E3707" t="s">
        <v>9</v>
      </c>
      <c r="F3707" t="s">
        <v>17</v>
      </c>
      <c r="G3707" t="s">
        <v>18</v>
      </c>
      <c r="H3707" s="1">
        <v>43892</v>
      </c>
      <c r="I3707" t="str">
        <f t="shared" si="115"/>
        <v>43892</v>
      </c>
      <c r="J3707" t="str">
        <f t="shared" si="116"/>
        <v>43892GitegaRed Sorghum</v>
      </c>
      <c r="K3707">
        <v>81</v>
      </c>
      <c r="L3707">
        <v>70</v>
      </c>
      <c r="M3707" t="s">
        <v>5</v>
      </c>
      <c r="N3707" t="s">
        <v>6</v>
      </c>
      <c r="O3707">
        <v>1</v>
      </c>
      <c r="P3707" s="1">
        <v>43893.982256944444</v>
      </c>
    </row>
    <row r="3708" spans="1:16" x14ac:dyDescent="0.25">
      <c r="A3708">
        <v>517438</v>
      </c>
      <c r="B3708" t="s">
        <v>0</v>
      </c>
      <c r="C3708" t="s">
        <v>16</v>
      </c>
      <c r="D3708" t="s">
        <v>7</v>
      </c>
      <c r="E3708" t="s">
        <v>3</v>
      </c>
      <c r="F3708" t="s">
        <v>3</v>
      </c>
      <c r="G3708" t="s">
        <v>15</v>
      </c>
      <c r="H3708" s="1">
        <v>43892</v>
      </c>
      <c r="I3708" t="str">
        <f t="shared" si="115"/>
        <v>43892</v>
      </c>
      <c r="J3708" t="str">
        <f t="shared" si="116"/>
        <v>43892GicumbiGreen Peas</v>
      </c>
      <c r="K3708">
        <v>108</v>
      </c>
      <c r="L3708">
        <v>97</v>
      </c>
      <c r="M3708" t="s">
        <v>5</v>
      </c>
      <c r="N3708" t="s">
        <v>6</v>
      </c>
      <c r="O3708">
        <v>1</v>
      </c>
      <c r="P3708" s="1">
        <v>43893.98232638889</v>
      </c>
    </row>
    <row r="3709" spans="1:16" x14ac:dyDescent="0.25">
      <c r="A3709">
        <v>517441</v>
      </c>
      <c r="B3709" t="s">
        <v>0</v>
      </c>
      <c r="C3709" t="s">
        <v>54</v>
      </c>
      <c r="D3709" t="s">
        <v>46</v>
      </c>
      <c r="E3709" t="s">
        <v>29</v>
      </c>
      <c r="F3709" t="s">
        <v>30</v>
      </c>
      <c r="G3709" t="s">
        <v>31</v>
      </c>
      <c r="H3709" s="1">
        <v>43892</v>
      </c>
      <c r="I3709" t="str">
        <f t="shared" si="115"/>
        <v>43892</v>
      </c>
      <c r="J3709" t="str">
        <f t="shared" si="116"/>
        <v>43892NakuruDry Maize</v>
      </c>
      <c r="K3709">
        <v>34</v>
      </c>
      <c r="L3709">
        <v>31</v>
      </c>
      <c r="M3709" t="s">
        <v>5</v>
      </c>
      <c r="N3709" t="s">
        <v>6</v>
      </c>
      <c r="O3709">
        <v>1</v>
      </c>
      <c r="P3709" s="1">
        <v>43893.982349537036</v>
      </c>
    </row>
    <row r="3710" spans="1:16" x14ac:dyDescent="0.25">
      <c r="A3710">
        <v>518566</v>
      </c>
      <c r="B3710" t="s">
        <v>0</v>
      </c>
      <c r="C3710" t="s">
        <v>48</v>
      </c>
      <c r="D3710" t="s">
        <v>46</v>
      </c>
      <c r="E3710" t="s">
        <v>9</v>
      </c>
      <c r="F3710" t="s">
        <v>20</v>
      </c>
      <c r="G3710" t="s">
        <v>21</v>
      </c>
      <c r="H3710" s="1">
        <v>43892</v>
      </c>
      <c r="I3710" t="str">
        <f t="shared" si="115"/>
        <v>43892</v>
      </c>
      <c r="J3710" t="str">
        <f t="shared" si="116"/>
        <v>43892KitaleMillet Grain</v>
      </c>
      <c r="K3710">
        <v>56</v>
      </c>
      <c r="L3710">
        <v>50</v>
      </c>
      <c r="M3710" t="s">
        <v>5</v>
      </c>
      <c r="N3710" t="s">
        <v>6</v>
      </c>
      <c r="O3710">
        <v>1</v>
      </c>
      <c r="P3710" s="1">
        <v>43895.083252314813</v>
      </c>
    </row>
    <row r="3711" spans="1:16" x14ac:dyDescent="0.25">
      <c r="A3711">
        <v>518584</v>
      </c>
      <c r="B3711" t="s">
        <v>0</v>
      </c>
      <c r="C3711" t="s">
        <v>27</v>
      </c>
      <c r="D3711" t="s">
        <v>11</v>
      </c>
      <c r="E3711" t="s">
        <v>22</v>
      </c>
      <c r="F3711" t="s">
        <v>23</v>
      </c>
      <c r="G3711" t="s">
        <v>24</v>
      </c>
      <c r="H3711" s="1">
        <v>43892</v>
      </c>
      <c r="I3711" t="str">
        <f t="shared" si="115"/>
        <v>43892</v>
      </c>
      <c r="J3711" t="str">
        <f t="shared" si="116"/>
        <v>43892BujumburaImported Rice</v>
      </c>
      <c r="K3711">
        <v>162</v>
      </c>
      <c r="L3711">
        <v>151</v>
      </c>
      <c r="M3711" t="s">
        <v>5</v>
      </c>
      <c r="N3711" t="s">
        <v>6</v>
      </c>
      <c r="O3711">
        <v>1</v>
      </c>
      <c r="P3711" s="1">
        <v>43895.083622685182</v>
      </c>
    </row>
    <row r="3712" spans="1:16" x14ac:dyDescent="0.25">
      <c r="A3712">
        <v>518588</v>
      </c>
      <c r="B3712" t="s">
        <v>0</v>
      </c>
      <c r="C3712" t="s">
        <v>19</v>
      </c>
      <c r="D3712" t="s">
        <v>11</v>
      </c>
      <c r="E3712" t="s">
        <v>3</v>
      </c>
      <c r="F3712" t="s">
        <v>3</v>
      </c>
      <c r="G3712" t="s">
        <v>39</v>
      </c>
      <c r="H3712" s="1">
        <v>43892</v>
      </c>
      <c r="I3712" t="str">
        <f t="shared" si="115"/>
        <v>43892</v>
      </c>
      <c r="J3712" t="str">
        <f t="shared" si="116"/>
        <v>43892KoberoDry Peas</v>
      </c>
      <c r="K3712">
        <v>162</v>
      </c>
      <c r="L3712">
        <v>151</v>
      </c>
      <c r="M3712" t="s">
        <v>5</v>
      </c>
      <c r="N3712" t="s">
        <v>6</v>
      </c>
      <c r="O3712">
        <v>1</v>
      </c>
      <c r="P3712" s="1">
        <v>43895.083692129629</v>
      </c>
    </row>
    <row r="3713" spans="1:16" x14ac:dyDescent="0.25">
      <c r="A3713">
        <v>518592</v>
      </c>
      <c r="B3713" t="s">
        <v>0</v>
      </c>
      <c r="C3713" t="s">
        <v>12</v>
      </c>
      <c r="D3713" t="s">
        <v>11</v>
      </c>
      <c r="E3713" t="s">
        <v>3</v>
      </c>
      <c r="F3713" t="s">
        <v>3</v>
      </c>
      <c r="G3713" t="s">
        <v>39</v>
      </c>
      <c r="H3713" s="1">
        <v>43892</v>
      </c>
      <c r="I3713" t="str">
        <f t="shared" si="115"/>
        <v>43892</v>
      </c>
      <c r="J3713" t="str">
        <f t="shared" si="116"/>
        <v>43892GitegaDry Peas</v>
      </c>
      <c r="K3713">
        <v>146</v>
      </c>
      <c r="L3713">
        <v>135</v>
      </c>
      <c r="M3713" t="s">
        <v>5</v>
      </c>
      <c r="N3713" t="s">
        <v>6</v>
      </c>
      <c r="O3713">
        <v>1</v>
      </c>
      <c r="P3713" s="1">
        <v>43895.08384259259</v>
      </c>
    </row>
    <row r="3714" spans="1:16" x14ac:dyDescent="0.25">
      <c r="A3714">
        <v>518593</v>
      </c>
      <c r="B3714" t="s">
        <v>0</v>
      </c>
      <c r="C3714" t="s">
        <v>52</v>
      </c>
      <c r="D3714" t="s">
        <v>46</v>
      </c>
      <c r="E3714" t="s">
        <v>13</v>
      </c>
      <c r="F3714" t="s">
        <v>13</v>
      </c>
      <c r="G3714" t="s">
        <v>40</v>
      </c>
      <c r="H3714" s="1">
        <v>43892</v>
      </c>
      <c r="I3714" t="str">
        <f t="shared" ref="I3714:I3777" si="117">LEFT(H3714,10)</f>
        <v>43892</v>
      </c>
      <c r="J3714" t="str">
        <f t="shared" si="116"/>
        <v>43892EldoretBlack Beans (Dolichos)</v>
      </c>
      <c r="K3714">
        <v>135</v>
      </c>
      <c r="L3714">
        <v>130</v>
      </c>
      <c r="M3714" t="s">
        <v>5</v>
      </c>
      <c r="N3714" t="s">
        <v>6</v>
      </c>
      <c r="O3714">
        <v>1</v>
      </c>
      <c r="P3714" s="1">
        <v>43895.083865740744</v>
      </c>
    </row>
    <row r="3715" spans="1:16" x14ac:dyDescent="0.25">
      <c r="A3715">
        <v>518594</v>
      </c>
      <c r="B3715" t="s">
        <v>0</v>
      </c>
      <c r="C3715" t="s">
        <v>47</v>
      </c>
      <c r="D3715" t="s">
        <v>46</v>
      </c>
      <c r="E3715" t="s">
        <v>29</v>
      </c>
      <c r="F3715" t="s">
        <v>30</v>
      </c>
      <c r="G3715" t="s">
        <v>31</v>
      </c>
      <c r="H3715" s="1">
        <v>43892</v>
      </c>
      <c r="I3715" t="str">
        <f t="shared" si="117"/>
        <v>43892</v>
      </c>
      <c r="J3715" t="str">
        <f t="shared" si="116"/>
        <v>43892NairobiDry Maize</v>
      </c>
      <c r="K3715">
        <v>33</v>
      </c>
      <c r="L3715">
        <v>31</v>
      </c>
      <c r="M3715" t="s">
        <v>5</v>
      </c>
      <c r="N3715" t="s">
        <v>6</v>
      </c>
      <c r="O3715">
        <v>1</v>
      </c>
      <c r="P3715" s="1">
        <v>43895.08394675926</v>
      </c>
    </row>
    <row r="3716" spans="1:16" x14ac:dyDescent="0.25">
      <c r="A3716">
        <v>518617</v>
      </c>
      <c r="B3716" t="s">
        <v>0</v>
      </c>
      <c r="C3716" t="s">
        <v>53</v>
      </c>
      <c r="D3716" t="s">
        <v>46</v>
      </c>
      <c r="E3716" t="s">
        <v>49</v>
      </c>
      <c r="F3716" t="s">
        <v>50</v>
      </c>
      <c r="G3716" t="s">
        <v>51</v>
      </c>
      <c r="H3716" s="1">
        <v>43892</v>
      </c>
      <c r="I3716" t="str">
        <f t="shared" si="117"/>
        <v>43892</v>
      </c>
      <c r="J3716" t="str">
        <f t="shared" si="116"/>
        <v>43892MombasaGround Nuts</v>
      </c>
      <c r="K3716">
        <v>49</v>
      </c>
      <c r="L3716">
        <v>45</v>
      </c>
      <c r="M3716" t="s">
        <v>5</v>
      </c>
      <c r="N3716" t="s">
        <v>6</v>
      </c>
      <c r="O3716">
        <v>1</v>
      </c>
      <c r="P3716" s="1">
        <v>43895.084305555552</v>
      </c>
    </row>
    <row r="3717" spans="1:16" x14ac:dyDescent="0.25">
      <c r="A3717">
        <v>518648</v>
      </c>
      <c r="B3717" t="s">
        <v>0</v>
      </c>
      <c r="C3717" t="s">
        <v>19</v>
      </c>
      <c r="D3717" t="s">
        <v>11</v>
      </c>
      <c r="E3717" t="s">
        <v>13</v>
      </c>
      <c r="F3717" t="s">
        <v>13</v>
      </c>
      <c r="G3717" t="s">
        <v>28</v>
      </c>
      <c r="H3717" s="1">
        <v>43892</v>
      </c>
      <c r="I3717" t="str">
        <f t="shared" si="117"/>
        <v>43892</v>
      </c>
      <c r="J3717" t="str">
        <f t="shared" si="116"/>
        <v>43892KoberoRed Beans</v>
      </c>
      <c r="K3717">
        <v>59</v>
      </c>
      <c r="L3717">
        <v>54</v>
      </c>
      <c r="M3717" t="s">
        <v>5</v>
      </c>
      <c r="N3717" t="s">
        <v>6</v>
      </c>
      <c r="O3717">
        <v>1</v>
      </c>
      <c r="P3717" s="1">
        <v>43895.084861111114</v>
      </c>
    </row>
    <row r="3718" spans="1:16" x14ac:dyDescent="0.25">
      <c r="A3718">
        <v>518656</v>
      </c>
      <c r="B3718" t="s">
        <v>0</v>
      </c>
      <c r="C3718" t="s">
        <v>35</v>
      </c>
      <c r="D3718" t="s">
        <v>11</v>
      </c>
      <c r="E3718" t="s">
        <v>3</v>
      </c>
      <c r="F3718" t="s">
        <v>3</v>
      </c>
      <c r="G3718" t="s">
        <v>39</v>
      </c>
      <c r="H3718" s="1">
        <v>43892</v>
      </c>
      <c r="I3718" t="str">
        <f t="shared" si="117"/>
        <v>43892</v>
      </c>
      <c r="J3718" t="str">
        <f t="shared" si="116"/>
        <v>43892NgoziDry Peas</v>
      </c>
      <c r="K3718">
        <v>200</v>
      </c>
      <c r="L3718">
        <v>194</v>
      </c>
      <c r="M3718" t="s">
        <v>5</v>
      </c>
      <c r="N3718" t="s">
        <v>6</v>
      </c>
      <c r="O3718">
        <v>1</v>
      </c>
      <c r="P3718" s="1">
        <v>43895.100775462961</v>
      </c>
    </row>
    <row r="3719" spans="1:16" x14ac:dyDescent="0.25">
      <c r="A3719">
        <v>518661</v>
      </c>
      <c r="B3719" t="s">
        <v>0</v>
      </c>
      <c r="C3719" t="s">
        <v>52</v>
      </c>
      <c r="D3719" t="s">
        <v>46</v>
      </c>
      <c r="E3719" t="s">
        <v>49</v>
      </c>
      <c r="F3719" t="s">
        <v>50</v>
      </c>
      <c r="G3719" t="s">
        <v>51</v>
      </c>
      <c r="H3719" s="1">
        <v>43892</v>
      </c>
      <c r="I3719" t="str">
        <f t="shared" si="117"/>
        <v>43892</v>
      </c>
      <c r="J3719" t="str">
        <f t="shared" si="116"/>
        <v>43892EldoretGround Nuts</v>
      </c>
      <c r="K3719">
        <v>36</v>
      </c>
      <c r="L3719">
        <v>33</v>
      </c>
      <c r="M3719" t="s">
        <v>5</v>
      </c>
      <c r="N3719" t="s">
        <v>6</v>
      </c>
      <c r="O3719">
        <v>1</v>
      </c>
      <c r="P3719" s="1">
        <v>43895.100856481484</v>
      </c>
    </row>
    <row r="3720" spans="1:16" x14ac:dyDescent="0.25">
      <c r="A3720">
        <v>518663</v>
      </c>
      <c r="B3720" t="s">
        <v>0</v>
      </c>
      <c r="C3720" t="s">
        <v>35</v>
      </c>
      <c r="D3720" t="s">
        <v>11</v>
      </c>
      <c r="E3720" t="s">
        <v>29</v>
      </c>
      <c r="F3720" t="s">
        <v>30</v>
      </c>
      <c r="G3720" t="s">
        <v>31</v>
      </c>
      <c r="H3720" s="1">
        <v>43892</v>
      </c>
      <c r="I3720" t="str">
        <f t="shared" si="117"/>
        <v>43892</v>
      </c>
      <c r="J3720" t="str">
        <f t="shared" si="116"/>
        <v>43892NgoziDry Maize</v>
      </c>
      <c r="K3720">
        <v>38</v>
      </c>
      <c r="L3720">
        <v>34</v>
      </c>
      <c r="M3720" t="s">
        <v>5</v>
      </c>
      <c r="N3720" t="s">
        <v>6</v>
      </c>
      <c r="O3720">
        <v>1</v>
      </c>
      <c r="P3720" s="1">
        <v>43895.100868055553</v>
      </c>
    </row>
    <row r="3721" spans="1:16" x14ac:dyDescent="0.25">
      <c r="A3721">
        <v>518664</v>
      </c>
      <c r="B3721" t="s">
        <v>0</v>
      </c>
      <c r="C3721" t="s">
        <v>54</v>
      </c>
      <c r="D3721" t="s">
        <v>46</v>
      </c>
      <c r="E3721" t="s">
        <v>9</v>
      </c>
      <c r="F3721" t="s">
        <v>17</v>
      </c>
      <c r="G3721" t="s">
        <v>18</v>
      </c>
      <c r="H3721" s="1">
        <v>43892</v>
      </c>
      <c r="I3721" t="str">
        <f t="shared" si="117"/>
        <v>43892</v>
      </c>
      <c r="J3721" t="str">
        <f t="shared" si="116"/>
        <v>43892NakuruRed Sorghum</v>
      </c>
      <c r="K3721">
        <v>35</v>
      </c>
      <c r="L3721">
        <v>30</v>
      </c>
      <c r="M3721" t="s">
        <v>5</v>
      </c>
      <c r="N3721" t="s">
        <v>6</v>
      </c>
      <c r="O3721">
        <v>1</v>
      </c>
      <c r="P3721" s="1">
        <v>43895.100891203707</v>
      </c>
    </row>
    <row r="3722" spans="1:16" x14ac:dyDescent="0.25">
      <c r="A3722">
        <v>519086</v>
      </c>
      <c r="B3722" t="s">
        <v>0</v>
      </c>
      <c r="C3722" t="s">
        <v>48</v>
      </c>
      <c r="D3722" t="s">
        <v>46</v>
      </c>
      <c r="E3722" t="s">
        <v>9</v>
      </c>
      <c r="F3722" t="s">
        <v>10</v>
      </c>
      <c r="G3722" t="s">
        <v>10</v>
      </c>
      <c r="H3722" s="1">
        <v>43892</v>
      </c>
      <c r="I3722" t="str">
        <f t="shared" si="117"/>
        <v>43892</v>
      </c>
      <c r="J3722" t="str">
        <f t="shared" si="116"/>
        <v>43892KitaleWheat</v>
      </c>
      <c r="K3722">
        <v>56</v>
      </c>
      <c r="L3722">
        <v>50</v>
      </c>
      <c r="M3722" t="s">
        <v>5</v>
      </c>
      <c r="N3722" t="s">
        <v>6</v>
      </c>
      <c r="O3722">
        <v>1</v>
      </c>
      <c r="P3722" s="1">
        <v>43896.197106481479</v>
      </c>
    </row>
    <row r="3723" spans="1:16" x14ac:dyDescent="0.25">
      <c r="A3723">
        <v>519140</v>
      </c>
      <c r="B3723" t="s">
        <v>0</v>
      </c>
      <c r="C3723" t="s">
        <v>54</v>
      </c>
      <c r="D3723" t="s">
        <v>46</v>
      </c>
      <c r="E3723" t="s">
        <v>3</v>
      </c>
      <c r="F3723" t="s">
        <v>3</v>
      </c>
      <c r="G3723" t="s">
        <v>4</v>
      </c>
      <c r="H3723" s="1">
        <v>43892</v>
      </c>
      <c r="I3723" t="str">
        <f t="shared" si="117"/>
        <v>43892</v>
      </c>
      <c r="J3723" t="str">
        <f t="shared" si="116"/>
        <v>43892NakuruCowpeas</v>
      </c>
      <c r="K3723">
        <v>90</v>
      </c>
      <c r="L3723">
        <v>83</v>
      </c>
      <c r="M3723" t="s">
        <v>5</v>
      </c>
      <c r="N3723" t="s">
        <v>6</v>
      </c>
      <c r="O3723">
        <v>1</v>
      </c>
      <c r="P3723" s="1">
        <v>43896.197858796295</v>
      </c>
    </row>
    <row r="3724" spans="1:16" x14ac:dyDescent="0.25">
      <c r="A3724">
        <v>519147</v>
      </c>
      <c r="B3724" t="s">
        <v>0</v>
      </c>
      <c r="C3724" t="s">
        <v>35</v>
      </c>
      <c r="D3724" t="s">
        <v>11</v>
      </c>
      <c r="E3724" t="s">
        <v>9</v>
      </c>
      <c r="F3724" t="s">
        <v>20</v>
      </c>
      <c r="G3724" t="s">
        <v>21</v>
      </c>
      <c r="H3724" s="1">
        <v>43892</v>
      </c>
      <c r="I3724" t="str">
        <f t="shared" si="117"/>
        <v>43892</v>
      </c>
      <c r="J3724" t="str">
        <f t="shared" si="116"/>
        <v>43892NgoziMillet Grain</v>
      </c>
      <c r="K3724">
        <v>76</v>
      </c>
      <c r="L3724">
        <v>70</v>
      </c>
      <c r="M3724" t="s">
        <v>5</v>
      </c>
      <c r="N3724" t="s">
        <v>6</v>
      </c>
      <c r="O3724">
        <v>1</v>
      </c>
      <c r="P3724" s="1">
        <v>43896.198020833333</v>
      </c>
    </row>
    <row r="3725" spans="1:16" x14ac:dyDescent="0.25">
      <c r="A3725">
        <v>519151</v>
      </c>
      <c r="B3725" t="s">
        <v>0</v>
      </c>
      <c r="C3725" t="s">
        <v>27</v>
      </c>
      <c r="D3725" t="s">
        <v>11</v>
      </c>
      <c r="E3725" t="s">
        <v>13</v>
      </c>
      <c r="F3725" t="s">
        <v>13</v>
      </c>
      <c r="G3725" t="s">
        <v>28</v>
      </c>
      <c r="H3725" s="1">
        <v>43892</v>
      </c>
      <c r="I3725" t="str">
        <f t="shared" si="117"/>
        <v>43892</v>
      </c>
      <c r="J3725" t="str">
        <f t="shared" ref="J3725:J3788" si="118">I3725&amp;C3725&amp;G3725</f>
        <v>43892BujumburaRed Beans</v>
      </c>
      <c r="K3725">
        <v>76</v>
      </c>
      <c r="L3725">
        <v>70</v>
      </c>
      <c r="M3725" t="s">
        <v>5</v>
      </c>
      <c r="N3725" t="s">
        <v>6</v>
      </c>
      <c r="O3725">
        <v>1</v>
      </c>
      <c r="P3725" s="1">
        <v>43896.19804398148</v>
      </c>
    </row>
    <row r="3726" spans="1:16" x14ac:dyDescent="0.25">
      <c r="A3726">
        <v>519157</v>
      </c>
      <c r="B3726" t="s">
        <v>0</v>
      </c>
      <c r="C3726" t="s">
        <v>19</v>
      </c>
      <c r="D3726" t="s">
        <v>11</v>
      </c>
      <c r="E3726" t="s">
        <v>9</v>
      </c>
      <c r="F3726" t="s">
        <v>17</v>
      </c>
      <c r="G3726" t="s">
        <v>18</v>
      </c>
      <c r="H3726" s="1">
        <v>43892</v>
      </c>
      <c r="I3726" t="str">
        <f t="shared" si="117"/>
        <v>43892</v>
      </c>
      <c r="J3726" t="str">
        <f t="shared" si="118"/>
        <v>43892KoberoRed Sorghum</v>
      </c>
      <c r="K3726">
        <v>59</v>
      </c>
      <c r="L3726">
        <v>54</v>
      </c>
      <c r="M3726" t="s">
        <v>5</v>
      </c>
      <c r="N3726" t="s">
        <v>6</v>
      </c>
      <c r="O3726">
        <v>1</v>
      </c>
      <c r="P3726" s="1">
        <v>43896.19809027778</v>
      </c>
    </row>
    <row r="3727" spans="1:16" x14ac:dyDescent="0.25">
      <c r="A3727">
        <v>519267</v>
      </c>
      <c r="B3727" t="s">
        <v>0</v>
      </c>
      <c r="C3727" t="s">
        <v>19</v>
      </c>
      <c r="D3727" t="s">
        <v>11</v>
      </c>
      <c r="E3727" t="s">
        <v>22</v>
      </c>
      <c r="F3727" t="s">
        <v>23</v>
      </c>
      <c r="G3727" t="s">
        <v>23</v>
      </c>
      <c r="H3727" s="1">
        <v>43892</v>
      </c>
      <c r="I3727" t="str">
        <f t="shared" si="117"/>
        <v>43892</v>
      </c>
      <c r="J3727" t="str">
        <f t="shared" si="118"/>
        <v>43892KoberoRice</v>
      </c>
      <c r="K3727">
        <v>97</v>
      </c>
      <c r="L3727">
        <v>92</v>
      </c>
      <c r="M3727" t="s">
        <v>5</v>
      </c>
      <c r="N3727" t="s">
        <v>6</v>
      </c>
      <c r="O3727">
        <v>1</v>
      </c>
      <c r="P3727" s="1">
        <v>43896.200046296297</v>
      </c>
    </row>
    <row r="3728" spans="1:16" x14ac:dyDescent="0.25">
      <c r="A3728">
        <v>521673</v>
      </c>
      <c r="B3728" t="s">
        <v>0</v>
      </c>
      <c r="C3728" t="s">
        <v>48</v>
      </c>
      <c r="D3728" t="s">
        <v>46</v>
      </c>
      <c r="E3728" t="s">
        <v>3</v>
      </c>
      <c r="F3728" t="s">
        <v>3</v>
      </c>
      <c r="G3728" t="s">
        <v>4</v>
      </c>
      <c r="H3728" s="1">
        <v>43892</v>
      </c>
      <c r="I3728" t="str">
        <f t="shared" si="117"/>
        <v>43892</v>
      </c>
      <c r="J3728" t="str">
        <f t="shared" si="118"/>
        <v>43892KitaleCowpeas</v>
      </c>
      <c r="K3728">
        <v>96</v>
      </c>
      <c r="L3728">
        <v>88</v>
      </c>
      <c r="M3728" t="s">
        <v>5</v>
      </c>
      <c r="N3728" t="s">
        <v>6</v>
      </c>
      <c r="O3728">
        <v>1</v>
      </c>
      <c r="P3728" s="1">
        <v>43901.226759259262</v>
      </c>
    </row>
    <row r="3729" spans="1:16" x14ac:dyDescent="0.25">
      <c r="A3729">
        <v>518459</v>
      </c>
      <c r="B3729" t="s">
        <v>0</v>
      </c>
      <c r="C3729" t="s">
        <v>36</v>
      </c>
      <c r="D3729" t="s">
        <v>7</v>
      </c>
      <c r="E3729" t="s">
        <v>3</v>
      </c>
      <c r="F3729" t="s">
        <v>3</v>
      </c>
      <c r="G3729" t="s">
        <v>15</v>
      </c>
      <c r="H3729" s="1">
        <v>43890</v>
      </c>
      <c r="I3729" t="str">
        <f t="shared" si="117"/>
        <v>43890</v>
      </c>
      <c r="J3729" t="str">
        <f t="shared" si="118"/>
        <v>43890KimironkoGreen Peas</v>
      </c>
      <c r="K3729">
        <v>128</v>
      </c>
      <c r="L3729">
        <v>117</v>
      </c>
      <c r="M3729" t="s">
        <v>5</v>
      </c>
      <c r="N3729" t="s">
        <v>6</v>
      </c>
      <c r="O3729">
        <v>1</v>
      </c>
      <c r="P3729" s="1">
        <v>43895.081562500003</v>
      </c>
    </row>
    <row r="3730" spans="1:16" x14ac:dyDescent="0.25">
      <c r="A3730">
        <v>518540</v>
      </c>
      <c r="B3730" t="s">
        <v>0</v>
      </c>
      <c r="C3730" t="s">
        <v>8</v>
      </c>
      <c r="D3730" t="s">
        <v>7</v>
      </c>
      <c r="E3730" t="s">
        <v>3</v>
      </c>
      <c r="F3730" t="s">
        <v>3</v>
      </c>
      <c r="G3730" t="s">
        <v>15</v>
      </c>
      <c r="H3730" s="1">
        <v>43890</v>
      </c>
      <c r="I3730" t="str">
        <f t="shared" si="117"/>
        <v>43890</v>
      </c>
      <c r="J3730" t="str">
        <f t="shared" si="118"/>
        <v>43890RuhengeriGreen Peas</v>
      </c>
      <c r="K3730">
        <v>107</v>
      </c>
      <c r="L3730">
        <v>85</v>
      </c>
      <c r="M3730" t="s">
        <v>5</v>
      </c>
      <c r="N3730" t="s">
        <v>6</v>
      </c>
      <c r="O3730">
        <v>1</v>
      </c>
      <c r="P3730" s="1">
        <v>43895.082615740743</v>
      </c>
    </row>
    <row r="3731" spans="1:16" x14ac:dyDescent="0.25">
      <c r="A3731">
        <v>517056</v>
      </c>
      <c r="B3731" t="s">
        <v>0</v>
      </c>
      <c r="C3731" t="s">
        <v>36</v>
      </c>
      <c r="D3731" t="s">
        <v>7</v>
      </c>
      <c r="E3731" t="s">
        <v>13</v>
      </c>
      <c r="F3731" t="s">
        <v>13</v>
      </c>
      <c r="G3731" t="s">
        <v>14</v>
      </c>
      <c r="H3731" s="1">
        <v>43890</v>
      </c>
      <c r="I3731" t="str">
        <f t="shared" si="117"/>
        <v>43890</v>
      </c>
      <c r="J3731" t="str">
        <f t="shared" si="118"/>
        <v>43890KimironkoMixed Beans</v>
      </c>
      <c r="K3731">
        <v>59</v>
      </c>
      <c r="L3731">
        <v>53</v>
      </c>
      <c r="M3731" t="s">
        <v>5</v>
      </c>
      <c r="N3731" t="s">
        <v>6</v>
      </c>
      <c r="O3731">
        <v>1</v>
      </c>
      <c r="P3731" s="1">
        <v>43893.978946759256</v>
      </c>
    </row>
    <row r="3732" spans="1:16" x14ac:dyDescent="0.25">
      <c r="A3732">
        <v>517084</v>
      </c>
      <c r="B3732" t="s">
        <v>0</v>
      </c>
      <c r="C3732" t="s">
        <v>8</v>
      </c>
      <c r="D3732" t="s">
        <v>7</v>
      </c>
      <c r="E3732" t="s">
        <v>22</v>
      </c>
      <c r="F3732" t="s">
        <v>23</v>
      </c>
      <c r="G3732" t="s">
        <v>24</v>
      </c>
      <c r="H3732" s="1">
        <v>43890</v>
      </c>
      <c r="I3732" t="str">
        <f t="shared" si="117"/>
        <v>43890</v>
      </c>
      <c r="J3732" t="str">
        <f t="shared" si="118"/>
        <v>43890RuhengeriImported Rice</v>
      </c>
      <c r="K3732">
        <v>117</v>
      </c>
      <c r="L3732">
        <v>107</v>
      </c>
      <c r="M3732" t="s">
        <v>5</v>
      </c>
      <c r="N3732" t="s">
        <v>6</v>
      </c>
      <c r="O3732">
        <v>1</v>
      </c>
      <c r="P3732" s="1">
        <v>43893.979155092595</v>
      </c>
    </row>
    <row r="3733" spans="1:16" x14ac:dyDescent="0.25">
      <c r="A3733">
        <v>517115</v>
      </c>
      <c r="B3733" t="s">
        <v>0</v>
      </c>
      <c r="C3733" t="s">
        <v>8</v>
      </c>
      <c r="D3733" t="s">
        <v>7</v>
      </c>
      <c r="E3733" t="s">
        <v>9</v>
      </c>
      <c r="F3733" t="s">
        <v>20</v>
      </c>
      <c r="G3733" t="s">
        <v>21</v>
      </c>
      <c r="H3733" s="1">
        <v>43890</v>
      </c>
      <c r="I3733" t="str">
        <f t="shared" si="117"/>
        <v>43890</v>
      </c>
      <c r="J3733" t="str">
        <f t="shared" si="118"/>
        <v>43890RuhengeriMillet Grain</v>
      </c>
      <c r="K3733">
        <v>75</v>
      </c>
      <c r="L3733">
        <v>69</v>
      </c>
      <c r="M3733" t="s">
        <v>5</v>
      </c>
      <c r="N3733" t="s">
        <v>6</v>
      </c>
      <c r="O3733">
        <v>1</v>
      </c>
      <c r="P3733" s="1">
        <v>43893.979756944442</v>
      </c>
    </row>
    <row r="3734" spans="1:16" x14ac:dyDescent="0.25">
      <c r="A3734">
        <v>517125</v>
      </c>
      <c r="B3734" t="s">
        <v>0</v>
      </c>
      <c r="C3734" t="s">
        <v>36</v>
      </c>
      <c r="D3734" t="s">
        <v>7</v>
      </c>
      <c r="E3734" t="s">
        <v>13</v>
      </c>
      <c r="F3734" t="s">
        <v>13</v>
      </c>
      <c r="G3734" t="s">
        <v>26</v>
      </c>
      <c r="H3734" s="1">
        <v>43890</v>
      </c>
      <c r="I3734" t="str">
        <f t="shared" si="117"/>
        <v>43890</v>
      </c>
      <c r="J3734" t="str">
        <f t="shared" si="118"/>
        <v>43890KimironkoYellow Beans</v>
      </c>
      <c r="K3734">
        <v>85</v>
      </c>
      <c r="L3734">
        <v>80</v>
      </c>
      <c r="M3734" t="s">
        <v>5</v>
      </c>
      <c r="N3734" t="s">
        <v>6</v>
      </c>
      <c r="O3734">
        <v>1</v>
      </c>
      <c r="P3734" s="1">
        <v>43893.979861111111</v>
      </c>
    </row>
    <row r="3735" spans="1:16" x14ac:dyDescent="0.25">
      <c r="A3735">
        <v>517154</v>
      </c>
      <c r="B3735" t="s">
        <v>0</v>
      </c>
      <c r="C3735" t="s">
        <v>8</v>
      </c>
      <c r="D3735" t="s">
        <v>7</v>
      </c>
      <c r="E3735" t="s">
        <v>13</v>
      </c>
      <c r="F3735" t="s">
        <v>13</v>
      </c>
      <c r="G3735" t="s">
        <v>14</v>
      </c>
      <c r="H3735" s="1">
        <v>43890</v>
      </c>
      <c r="I3735" t="str">
        <f t="shared" si="117"/>
        <v>43890</v>
      </c>
      <c r="J3735" t="str">
        <f t="shared" si="118"/>
        <v>43890RuhengeriMixed Beans</v>
      </c>
      <c r="K3735">
        <v>57</v>
      </c>
      <c r="L3735">
        <v>53</v>
      </c>
      <c r="M3735" t="s">
        <v>5</v>
      </c>
      <c r="N3735" t="s">
        <v>6</v>
      </c>
      <c r="O3735">
        <v>1</v>
      </c>
      <c r="P3735" s="1">
        <v>43893.980069444442</v>
      </c>
    </row>
    <row r="3736" spans="1:16" x14ac:dyDescent="0.25">
      <c r="A3736">
        <v>517156</v>
      </c>
      <c r="B3736" t="s">
        <v>0</v>
      </c>
      <c r="C3736" t="s">
        <v>36</v>
      </c>
      <c r="D3736" t="s">
        <v>7</v>
      </c>
      <c r="E3736" t="s">
        <v>9</v>
      </c>
      <c r="F3736" t="s">
        <v>17</v>
      </c>
      <c r="G3736" t="s">
        <v>18</v>
      </c>
      <c r="H3736" s="1">
        <v>43890</v>
      </c>
      <c r="I3736" t="str">
        <f t="shared" si="117"/>
        <v>43890</v>
      </c>
      <c r="J3736" t="str">
        <f t="shared" si="118"/>
        <v>43890KimironkoRed Sorghum</v>
      </c>
      <c r="K3736">
        <v>39</v>
      </c>
      <c r="L3736">
        <v>36</v>
      </c>
      <c r="M3736" t="s">
        <v>5</v>
      </c>
      <c r="N3736" t="s">
        <v>6</v>
      </c>
      <c r="O3736">
        <v>1</v>
      </c>
      <c r="P3736" s="1">
        <v>43893.980081018519</v>
      </c>
    </row>
    <row r="3737" spans="1:16" x14ac:dyDescent="0.25">
      <c r="A3737">
        <v>517205</v>
      </c>
      <c r="B3737" t="s">
        <v>0</v>
      </c>
      <c r="C3737" t="s">
        <v>16</v>
      </c>
      <c r="D3737" t="s">
        <v>7</v>
      </c>
      <c r="E3737" t="s">
        <v>3</v>
      </c>
      <c r="F3737" t="s">
        <v>3</v>
      </c>
      <c r="G3737" t="s">
        <v>15</v>
      </c>
      <c r="H3737" s="1">
        <v>43890</v>
      </c>
      <c r="I3737" t="str">
        <f t="shared" si="117"/>
        <v>43890</v>
      </c>
      <c r="J3737" t="str">
        <f t="shared" si="118"/>
        <v>43890GicumbiGreen Peas</v>
      </c>
      <c r="K3737">
        <v>128</v>
      </c>
      <c r="L3737">
        <v>107</v>
      </c>
      <c r="M3737" t="s">
        <v>5</v>
      </c>
      <c r="N3737" t="s">
        <v>6</v>
      </c>
      <c r="O3737">
        <v>1</v>
      </c>
      <c r="P3737" s="1">
        <v>43893.980347222219</v>
      </c>
    </row>
    <row r="3738" spans="1:16" x14ac:dyDescent="0.25">
      <c r="A3738">
        <v>517207</v>
      </c>
      <c r="B3738" t="s">
        <v>0</v>
      </c>
      <c r="C3738" t="s">
        <v>8</v>
      </c>
      <c r="D3738" t="s">
        <v>7</v>
      </c>
      <c r="E3738" t="s">
        <v>13</v>
      </c>
      <c r="F3738" t="s">
        <v>13</v>
      </c>
      <c r="G3738" t="s">
        <v>28</v>
      </c>
      <c r="H3738" s="1">
        <v>43890</v>
      </c>
      <c r="I3738" t="str">
        <f t="shared" si="117"/>
        <v>43890</v>
      </c>
      <c r="J3738" t="str">
        <f t="shared" si="118"/>
        <v>43890RuhengeriRed Beans</v>
      </c>
      <c r="K3738">
        <v>85</v>
      </c>
      <c r="L3738">
        <v>80</v>
      </c>
      <c r="M3738" t="s">
        <v>5</v>
      </c>
      <c r="N3738" t="s">
        <v>6</v>
      </c>
      <c r="O3738">
        <v>1</v>
      </c>
      <c r="P3738" s="1">
        <v>43893.980347222219</v>
      </c>
    </row>
    <row r="3739" spans="1:16" x14ac:dyDescent="0.25">
      <c r="A3739">
        <v>517212</v>
      </c>
      <c r="B3739" t="s">
        <v>0</v>
      </c>
      <c r="C3739" t="s">
        <v>16</v>
      </c>
      <c r="D3739" t="s">
        <v>7</v>
      </c>
      <c r="E3739" t="s">
        <v>29</v>
      </c>
      <c r="F3739" t="s">
        <v>30</v>
      </c>
      <c r="G3739" t="s">
        <v>31</v>
      </c>
      <c r="H3739" s="1">
        <v>43890</v>
      </c>
      <c r="I3739" t="str">
        <f t="shared" si="117"/>
        <v>43890</v>
      </c>
      <c r="J3739" t="str">
        <f t="shared" si="118"/>
        <v>43890GicumbiDry Maize</v>
      </c>
      <c r="K3739">
        <v>27</v>
      </c>
      <c r="L3739">
        <v>25</v>
      </c>
      <c r="M3739" t="s">
        <v>5</v>
      </c>
      <c r="N3739" t="s">
        <v>6</v>
      </c>
      <c r="O3739">
        <v>1</v>
      </c>
      <c r="P3739" s="1">
        <v>43893.980381944442</v>
      </c>
    </row>
    <row r="3740" spans="1:16" x14ac:dyDescent="0.25">
      <c r="A3740">
        <v>517215</v>
      </c>
      <c r="B3740" t="s">
        <v>0</v>
      </c>
      <c r="C3740" t="s">
        <v>16</v>
      </c>
      <c r="D3740" t="s">
        <v>7</v>
      </c>
      <c r="E3740" t="s">
        <v>9</v>
      </c>
      <c r="F3740" t="s">
        <v>17</v>
      </c>
      <c r="G3740" t="s">
        <v>18</v>
      </c>
      <c r="H3740" s="1">
        <v>43890</v>
      </c>
      <c r="I3740" t="str">
        <f t="shared" si="117"/>
        <v>43890</v>
      </c>
      <c r="J3740" t="str">
        <f t="shared" si="118"/>
        <v>43890GicumbiRed Sorghum</v>
      </c>
      <c r="K3740">
        <v>36</v>
      </c>
      <c r="L3740">
        <v>32</v>
      </c>
      <c r="M3740" t="s">
        <v>5</v>
      </c>
      <c r="N3740" t="s">
        <v>6</v>
      </c>
      <c r="O3740">
        <v>1</v>
      </c>
      <c r="P3740" s="1">
        <v>43893.980405092596</v>
      </c>
    </row>
    <row r="3741" spans="1:16" x14ac:dyDescent="0.25">
      <c r="A3741">
        <v>517226</v>
      </c>
      <c r="B3741" t="s">
        <v>0</v>
      </c>
      <c r="C3741" t="s">
        <v>8</v>
      </c>
      <c r="D3741" t="s">
        <v>7</v>
      </c>
      <c r="E3741" t="s">
        <v>22</v>
      </c>
      <c r="F3741" t="s">
        <v>23</v>
      </c>
      <c r="G3741" t="s">
        <v>23</v>
      </c>
      <c r="H3741" s="1">
        <v>43890</v>
      </c>
      <c r="I3741" t="str">
        <f t="shared" si="117"/>
        <v>43890</v>
      </c>
      <c r="J3741" t="str">
        <f t="shared" si="118"/>
        <v>43890RuhengeriRice</v>
      </c>
      <c r="K3741">
        <v>91</v>
      </c>
      <c r="L3741">
        <v>85</v>
      </c>
      <c r="M3741" t="s">
        <v>5</v>
      </c>
      <c r="N3741" t="s">
        <v>6</v>
      </c>
      <c r="O3741">
        <v>1</v>
      </c>
      <c r="P3741" s="1">
        <v>43893.980474537035</v>
      </c>
    </row>
    <row r="3742" spans="1:16" x14ac:dyDescent="0.25">
      <c r="A3742">
        <v>517228</v>
      </c>
      <c r="B3742" t="s">
        <v>0</v>
      </c>
      <c r="C3742" t="s">
        <v>36</v>
      </c>
      <c r="D3742" t="s">
        <v>7</v>
      </c>
      <c r="E3742" t="s">
        <v>22</v>
      </c>
      <c r="F3742" t="s">
        <v>23</v>
      </c>
      <c r="G3742" t="s">
        <v>23</v>
      </c>
      <c r="H3742" s="1">
        <v>43890</v>
      </c>
      <c r="I3742" t="str">
        <f t="shared" si="117"/>
        <v>43890</v>
      </c>
      <c r="J3742" t="str">
        <f t="shared" si="118"/>
        <v>43890KimironkoRice</v>
      </c>
      <c r="K3742">
        <v>96</v>
      </c>
      <c r="L3742">
        <v>91</v>
      </c>
      <c r="M3742" t="s">
        <v>5</v>
      </c>
      <c r="N3742" t="s">
        <v>6</v>
      </c>
      <c r="O3742">
        <v>1</v>
      </c>
      <c r="P3742" s="1">
        <v>43893.980509259258</v>
      </c>
    </row>
    <row r="3743" spans="1:16" x14ac:dyDescent="0.25">
      <c r="A3743">
        <v>517230</v>
      </c>
      <c r="B3743" t="s">
        <v>0</v>
      </c>
      <c r="C3743" t="s">
        <v>16</v>
      </c>
      <c r="D3743" t="s">
        <v>7</v>
      </c>
      <c r="E3743" t="s">
        <v>13</v>
      </c>
      <c r="F3743" t="s">
        <v>13</v>
      </c>
      <c r="G3743" t="s">
        <v>26</v>
      </c>
      <c r="H3743" s="1">
        <v>43890</v>
      </c>
      <c r="I3743" t="str">
        <f t="shared" si="117"/>
        <v>43890</v>
      </c>
      <c r="J3743" t="str">
        <f t="shared" si="118"/>
        <v>43890GicumbiYellow Beans</v>
      </c>
      <c r="K3743">
        <v>75</v>
      </c>
      <c r="L3743">
        <v>69</v>
      </c>
      <c r="M3743" t="s">
        <v>5</v>
      </c>
      <c r="N3743" t="s">
        <v>6</v>
      </c>
      <c r="O3743">
        <v>1</v>
      </c>
      <c r="P3743" s="1">
        <v>43893.980509259258</v>
      </c>
    </row>
    <row r="3744" spans="1:16" x14ac:dyDescent="0.25">
      <c r="A3744">
        <v>517240</v>
      </c>
      <c r="B3744" t="s">
        <v>0</v>
      </c>
      <c r="C3744" t="s">
        <v>36</v>
      </c>
      <c r="D3744" t="s">
        <v>7</v>
      </c>
      <c r="E3744" t="s">
        <v>22</v>
      </c>
      <c r="F3744" t="s">
        <v>23</v>
      </c>
      <c r="G3744" t="s">
        <v>24</v>
      </c>
      <c r="H3744" s="1">
        <v>43890</v>
      </c>
      <c r="I3744" t="str">
        <f t="shared" si="117"/>
        <v>43890</v>
      </c>
      <c r="J3744" t="str">
        <f t="shared" si="118"/>
        <v>43890KimironkoImported Rice</v>
      </c>
      <c r="K3744">
        <v>128</v>
      </c>
      <c r="L3744">
        <v>117</v>
      </c>
      <c r="M3744" t="s">
        <v>5</v>
      </c>
      <c r="N3744" t="s">
        <v>6</v>
      </c>
      <c r="O3744">
        <v>1</v>
      </c>
      <c r="P3744" s="1">
        <v>43893.980567129627</v>
      </c>
    </row>
    <row r="3745" spans="1:16" x14ac:dyDescent="0.25">
      <c r="A3745">
        <v>517266</v>
      </c>
      <c r="B3745" t="s">
        <v>0</v>
      </c>
      <c r="C3745" t="s">
        <v>16</v>
      </c>
      <c r="D3745" t="s">
        <v>7</v>
      </c>
      <c r="E3745" t="s">
        <v>13</v>
      </c>
      <c r="F3745" t="s">
        <v>13</v>
      </c>
      <c r="G3745" t="s">
        <v>37</v>
      </c>
      <c r="H3745" s="1">
        <v>43890</v>
      </c>
      <c r="I3745" t="str">
        <f t="shared" si="117"/>
        <v>43890</v>
      </c>
      <c r="J3745" t="str">
        <f t="shared" si="118"/>
        <v>43890GicumbiGreen Gram</v>
      </c>
      <c r="K3745">
        <v>96</v>
      </c>
      <c r="L3745">
        <v>85</v>
      </c>
      <c r="M3745" t="s">
        <v>5</v>
      </c>
      <c r="N3745" t="s">
        <v>6</v>
      </c>
      <c r="O3745">
        <v>1</v>
      </c>
      <c r="P3745" s="1">
        <v>43893.980787037035</v>
      </c>
    </row>
    <row r="3746" spans="1:16" x14ac:dyDescent="0.25">
      <c r="A3746">
        <v>517285</v>
      </c>
      <c r="B3746" t="s">
        <v>0</v>
      </c>
      <c r="C3746" t="s">
        <v>16</v>
      </c>
      <c r="D3746" t="s">
        <v>7</v>
      </c>
      <c r="E3746" t="s">
        <v>22</v>
      </c>
      <c r="F3746" t="s">
        <v>23</v>
      </c>
      <c r="G3746" t="s">
        <v>23</v>
      </c>
      <c r="H3746" s="1">
        <v>43890</v>
      </c>
      <c r="I3746" t="str">
        <f t="shared" si="117"/>
        <v>43890</v>
      </c>
      <c r="J3746" t="str">
        <f t="shared" si="118"/>
        <v>43890GicumbiRice</v>
      </c>
      <c r="K3746">
        <v>91</v>
      </c>
      <c r="L3746">
        <v>85</v>
      </c>
      <c r="M3746" t="s">
        <v>5</v>
      </c>
      <c r="N3746" t="s">
        <v>6</v>
      </c>
      <c r="O3746">
        <v>1</v>
      </c>
      <c r="P3746" s="1">
        <v>43893.980902777781</v>
      </c>
    </row>
    <row r="3747" spans="1:16" x14ac:dyDescent="0.25">
      <c r="A3747">
        <v>517303</v>
      </c>
      <c r="B3747" t="s">
        <v>0</v>
      </c>
      <c r="C3747" t="s">
        <v>8</v>
      </c>
      <c r="D3747" t="s">
        <v>7</v>
      </c>
      <c r="E3747" t="s">
        <v>9</v>
      </c>
      <c r="F3747" t="s">
        <v>10</v>
      </c>
      <c r="G3747" t="s">
        <v>10</v>
      </c>
      <c r="H3747" s="1">
        <v>43890</v>
      </c>
      <c r="I3747" t="str">
        <f t="shared" si="117"/>
        <v>43890</v>
      </c>
      <c r="J3747" t="str">
        <f t="shared" si="118"/>
        <v>43890RuhengeriWheat</v>
      </c>
      <c r="K3747">
        <v>69</v>
      </c>
      <c r="L3747">
        <v>64</v>
      </c>
      <c r="M3747" t="s">
        <v>5</v>
      </c>
      <c r="N3747" t="s">
        <v>6</v>
      </c>
      <c r="O3747">
        <v>1</v>
      </c>
      <c r="P3747" s="1">
        <v>43893.981006944443</v>
      </c>
    </row>
    <row r="3748" spans="1:16" x14ac:dyDescent="0.25">
      <c r="A3748">
        <v>517306</v>
      </c>
      <c r="B3748" t="s">
        <v>0</v>
      </c>
      <c r="C3748" t="s">
        <v>8</v>
      </c>
      <c r="D3748" t="s">
        <v>7</v>
      </c>
      <c r="E3748" t="s">
        <v>3</v>
      </c>
      <c r="F3748" t="s">
        <v>3</v>
      </c>
      <c r="G3748" t="s">
        <v>4</v>
      </c>
      <c r="H3748" s="1">
        <v>43890</v>
      </c>
      <c r="I3748" t="str">
        <f t="shared" si="117"/>
        <v>43890</v>
      </c>
      <c r="J3748" t="str">
        <f t="shared" si="118"/>
        <v>43890RuhengeriCowpeas</v>
      </c>
      <c r="K3748">
        <v>139</v>
      </c>
      <c r="L3748">
        <v>128</v>
      </c>
      <c r="M3748" t="s">
        <v>5</v>
      </c>
      <c r="N3748" t="s">
        <v>6</v>
      </c>
      <c r="O3748">
        <v>1</v>
      </c>
      <c r="P3748" s="1">
        <v>43893.981030092589</v>
      </c>
    </row>
    <row r="3749" spans="1:16" x14ac:dyDescent="0.25">
      <c r="A3749">
        <v>517313</v>
      </c>
      <c r="B3749" t="s">
        <v>0</v>
      </c>
      <c r="C3749" t="s">
        <v>8</v>
      </c>
      <c r="D3749" t="s">
        <v>7</v>
      </c>
      <c r="E3749" t="s">
        <v>13</v>
      </c>
      <c r="F3749" t="s">
        <v>13</v>
      </c>
      <c r="G3749" t="s">
        <v>26</v>
      </c>
      <c r="H3749" s="1">
        <v>43890</v>
      </c>
      <c r="I3749" t="str">
        <f t="shared" si="117"/>
        <v>43890</v>
      </c>
      <c r="J3749" t="str">
        <f t="shared" si="118"/>
        <v>43890RuhengeriYellow Beans</v>
      </c>
      <c r="K3749">
        <v>80</v>
      </c>
      <c r="L3749">
        <v>75</v>
      </c>
      <c r="M3749" t="s">
        <v>5</v>
      </c>
      <c r="N3749" t="s">
        <v>6</v>
      </c>
      <c r="O3749">
        <v>1</v>
      </c>
      <c r="P3749" s="1">
        <v>43893.981122685182</v>
      </c>
    </row>
    <row r="3750" spans="1:16" x14ac:dyDescent="0.25">
      <c r="A3750">
        <v>517322</v>
      </c>
      <c r="B3750" t="s">
        <v>0</v>
      </c>
      <c r="C3750" t="s">
        <v>16</v>
      </c>
      <c r="D3750" t="s">
        <v>7</v>
      </c>
      <c r="E3750" t="s">
        <v>13</v>
      </c>
      <c r="F3750" t="s">
        <v>13</v>
      </c>
      <c r="G3750" t="s">
        <v>28</v>
      </c>
      <c r="H3750" s="1">
        <v>43890</v>
      </c>
      <c r="I3750" t="str">
        <f t="shared" si="117"/>
        <v>43890</v>
      </c>
      <c r="J3750" t="str">
        <f t="shared" si="118"/>
        <v>43890GicumbiRed Beans</v>
      </c>
      <c r="K3750">
        <v>69</v>
      </c>
      <c r="L3750">
        <v>64</v>
      </c>
      <c r="M3750" t="s">
        <v>5</v>
      </c>
      <c r="N3750" t="s">
        <v>6</v>
      </c>
      <c r="O3750">
        <v>1</v>
      </c>
      <c r="P3750" s="1">
        <v>43893.981215277781</v>
      </c>
    </row>
    <row r="3751" spans="1:16" x14ac:dyDescent="0.25">
      <c r="A3751">
        <v>517323</v>
      </c>
      <c r="B3751" t="s">
        <v>0</v>
      </c>
      <c r="C3751" t="s">
        <v>16</v>
      </c>
      <c r="D3751" t="s">
        <v>7</v>
      </c>
      <c r="E3751" t="s">
        <v>13</v>
      </c>
      <c r="F3751" t="s">
        <v>13</v>
      </c>
      <c r="G3751" t="s">
        <v>14</v>
      </c>
      <c r="H3751" s="1">
        <v>43890</v>
      </c>
      <c r="I3751" t="str">
        <f t="shared" si="117"/>
        <v>43890</v>
      </c>
      <c r="J3751" t="str">
        <f t="shared" si="118"/>
        <v>43890GicumbiMixed Beans</v>
      </c>
      <c r="K3751">
        <v>58</v>
      </c>
      <c r="L3751">
        <v>53</v>
      </c>
      <c r="M3751" t="s">
        <v>5</v>
      </c>
      <c r="N3751" t="s">
        <v>6</v>
      </c>
      <c r="O3751">
        <v>1</v>
      </c>
      <c r="P3751" s="1">
        <v>43893.981273148151</v>
      </c>
    </row>
    <row r="3752" spans="1:16" x14ac:dyDescent="0.25">
      <c r="A3752">
        <v>517339</v>
      </c>
      <c r="B3752" t="s">
        <v>0</v>
      </c>
      <c r="C3752" t="s">
        <v>27</v>
      </c>
      <c r="D3752" t="s">
        <v>11</v>
      </c>
      <c r="E3752" t="s">
        <v>9</v>
      </c>
      <c r="F3752" t="s">
        <v>17</v>
      </c>
      <c r="G3752" t="s">
        <v>18</v>
      </c>
      <c r="H3752" s="1">
        <v>43890</v>
      </c>
      <c r="I3752" t="str">
        <f t="shared" si="117"/>
        <v>43890</v>
      </c>
      <c r="J3752" t="str">
        <f t="shared" si="118"/>
        <v>43890BujumburaRed Sorghum</v>
      </c>
      <c r="K3752">
        <v>80</v>
      </c>
      <c r="L3752">
        <v>75</v>
      </c>
      <c r="M3752" t="s">
        <v>5</v>
      </c>
      <c r="N3752" t="s">
        <v>6</v>
      </c>
      <c r="O3752">
        <v>1</v>
      </c>
      <c r="P3752" s="1">
        <v>43893.981527777774</v>
      </c>
    </row>
    <row r="3753" spans="1:16" x14ac:dyDescent="0.25">
      <c r="A3753">
        <v>517365</v>
      </c>
      <c r="B3753" t="s">
        <v>0</v>
      </c>
      <c r="C3753" t="s">
        <v>36</v>
      </c>
      <c r="D3753" t="s">
        <v>7</v>
      </c>
      <c r="E3753" t="s">
        <v>9</v>
      </c>
      <c r="F3753" t="s">
        <v>20</v>
      </c>
      <c r="G3753" t="s">
        <v>21</v>
      </c>
      <c r="H3753" s="1">
        <v>43890</v>
      </c>
      <c r="I3753" t="str">
        <f t="shared" si="117"/>
        <v>43890</v>
      </c>
      <c r="J3753" t="str">
        <f t="shared" si="118"/>
        <v>43890KimironkoMillet Grain</v>
      </c>
      <c r="K3753">
        <v>80</v>
      </c>
      <c r="L3753">
        <v>75</v>
      </c>
      <c r="M3753" t="s">
        <v>5</v>
      </c>
      <c r="N3753" t="s">
        <v>6</v>
      </c>
      <c r="O3753">
        <v>1</v>
      </c>
      <c r="P3753" s="1">
        <v>43893.981759259259</v>
      </c>
    </row>
    <row r="3754" spans="1:16" x14ac:dyDescent="0.25">
      <c r="A3754">
        <v>517393</v>
      </c>
      <c r="B3754" t="s">
        <v>0</v>
      </c>
      <c r="C3754" t="s">
        <v>16</v>
      </c>
      <c r="D3754" t="s">
        <v>7</v>
      </c>
      <c r="E3754" t="s">
        <v>9</v>
      </c>
      <c r="F3754" t="s">
        <v>10</v>
      </c>
      <c r="G3754" t="s">
        <v>10</v>
      </c>
      <c r="H3754" s="1">
        <v>43890</v>
      </c>
      <c r="I3754" t="str">
        <f t="shared" si="117"/>
        <v>43890</v>
      </c>
      <c r="J3754" t="str">
        <f t="shared" si="118"/>
        <v>43890GicumbiWheat</v>
      </c>
      <c r="K3754">
        <v>64</v>
      </c>
      <c r="L3754">
        <v>61</v>
      </c>
      <c r="M3754" t="s">
        <v>5</v>
      </c>
      <c r="N3754" t="s">
        <v>6</v>
      </c>
      <c r="O3754">
        <v>1</v>
      </c>
      <c r="P3754" s="1">
        <v>43893.981990740744</v>
      </c>
    </row>
    <row r="3755" spans="1:16" x14ac:dyDescent="0.25">
      <c r="A3755">
        <v>517396</v>
      </c>
      <c r="B3755" t="s">
        <v>0</v>
      </c>
      <c r="C3755" t="s">
        <v>27</v>
      </c>
      <c r="D3755" t="s">
        <v>11</v>
      </c>
      <c r="E3755" t="s">
        <v>9</v>
      </c>
      <c r="F3755" t="s">
        <v>20</v>
      </c>
      <c r="G3755" t="s">
        <v>21</v>
      </c>
      <c r="H3755" s="1">
        <v>43890</v>
      </c>
      <c r="I3755" t="str">
        <f t="shared" si="117"/>
        <v>43890</v>
      </c>
      <c r="J3755" t="str">
        <f t="shared" si="118"/>
        <v>43890BujumburaMillet Grain</v>
      </c>
      <c r="K3755">
        <v>80</v>
      </c>
      <c r="L3755">
        <v>75</v>
      </c>
      <c r="M3755" t="s">
        <v>5</v>
      </c>
      <c r="N3755" t="s">
        <v>6</v>
      </c>
      <c r="O3755">
        <v>1</v>
      </c>
      <c r="P3755" s="1">
        <v>43893.982002314813</v>
      </c>
    </row>
    <row r="3756" spans="1:16" x14ac:dyDescent="0.25">
      <c r="A3756">
        <v>517422</v>
      </c>
      <c r="B3756" t="s">
        <v>0</v>
      </c>
      <c r="C3756" t="s">
        <v>16</v>
      </c>
      <c r="D3756" t="s">
        <v>7</v>
      </c>
      <c r="E3756" t="s">
        <v>22</v>
      </c>
      <c r="F3756" t="s">
        <v>23</v>
      </c>
      <c r="G3756" t="s">
        <v>24</v>
      </c>
      <c r="H3756" s="1">
        <v>43890</v>
      </c>
      <c r="I3756" t="str">
        <f t="shared" si="117"/>
        <v>43890</v>
      </c>
      <c r="J3756" t="str">
        <f t="shared" si="118"/>
        <v>43890GicumbiImported Rice</v>
      </c>
      <c r="K3756">
        <v>128</v>
      </c>
      <c r="L3756">
        <v>117</v>
      </c>
      <c r="M3756" t="s">
        <v>5</v>
      </c>
      <c r="N3756" t="s">
        <v>6</v>
      </c>
      <c r="O3756">
        <v>1</v>
      </c>
      <c r="P3756" s="1">
        <v>43893.982210648152</v>
      </c>
    </row>
    <row r="3757" spans="1:16" x14ac:dyDescent="0.25">
      <c r="A3757">
        <v>517439</v>
      </c>
      <c r="B3757" t="s">
        <v>0</v>
      </c>
      <c r="C3757" t="s">
        <v>36</v>
      </c>
      <c r="D3757" t="s">
        <v>7</v>
      </c>
      <c r="E3757" t="s">
        <v>13</v>
      </c>
      <c r="F3757" t="s">
        <v>13</v>
      </c>
      <c r="G3757" t="s">
        <v>28</v>
      </c>
      <c r="H3757" s="1">
        <v>43890</v>
      </c>
      <c r="I3757" t="str">
        <f t="shared" si="117"/>
        <v>43890</v>
      </c>
      <c r="J3757" t="str">
        <f t="shared" si="118"/>
        <v>43890KimironkoRed Beans</v>
      </c>
      <c r="K3757">
        <v>75</v>
      </c>
      <c r="L3757">
        <v>69</v>
      </c>
      <c r="M3757" t="s">
        <v>5</v>
      </c>
      <c r="N3757" t="s">
        <v>6</v>
      </c>
      <c r="O3757">
        <v>1</v>
      </c>
      <c r="P3757" s="1">
        <v>43893.98232638889</v>
      </c>
    </row>
    <row r="3758" spans="1:16" x14ac:dyDescent="0.25">
      <c r="A3758">
        <v>517442</v>
      </c>
      <c r="B3758" t="s">
        <v>0</v>
      </c>
      <c r="C3758" t="s">
        <v>36</v>
      </c>
      <c r="D3758" t="s">
        <v>7</v>
      </c>
      <c r="E3758" t="s">
        <v>3</v>
      </c>
      <c r="F3758" t="s">
        <v>3</v>
      </c>
      <c r="G3758" t="s">
        <v>4</v>
      </c>
      <c r="H3758" s="1">
        <v>43890</v>
      </c>
      <c r="I3758" t="str">
        <f t="shared" si="117"/>
        <v>43890</v>
      </c>
      <c r="J3758" t="str">
        <f t="shared" si="118"/>
        <v>43890KimironkoCowpeas</v>
      </c>
      <c r="K3758">
        <v>149</v>
      </c>
      <c r="L3758">
        <v>139</v>
      </c>
      <c r="M3758" t="s">
        <v>5</v>
      </c>
      <c r="N3758" t="s">
        <v>6</v>
      </c>
      <c r="O3758">
        <v>1</v>
      </c>
      <c r="P3758" s="1">
        <v>43893.982361111113</v>
      </c>
    </row>
    <row r="3759" spans="1:16" x14ac:dyDescent="0.25">
      <c r="A3759">
        <v>518577</v>
      </c>
      <c r="B3759" t="s">
        <v>0</v>
      </c>
      <c r="C3759" t="s">
        <v>27</v>
      </c>
      <c r="D3759" t="s">
        <v>11</v>
      </c>
      <c r="E3759" t="s">
        <v>29</v>
      </c>
      <c r="F3759" t="s">
        <v>30</v>
      </c>
      <c r="G3759" t="s">
        <v>31</v>
      </c>
      <c r="H3759" s="1">
        <v>43890</v>
      </c>
      <c r="I3759" t="str">
        <f t="shared" si="117"/>
        <v>43890</v>
      </c>
      <c r="J3759" t="str">
        <f t="shared" si="118"/>
        <v>43890BujumburaDry Maize</v>
      </c>
      <c r="K3759">
        <v>53</v>
      </c>
      <c r="L3759">
        <v>51</v>
      </c>
      <c r="M3759" t="s">
        <v>5</v>
      </c>
      <c r="N3759" t="s">
        <v>6</v>
      </c>
      <c r="O3759">
        <v>1</v>
      </c>
      <c r="P3759" s="1">
        <v>43895.083472222221</v>
      </c>
    </row>
    <row r="3760" spans="1:16" x14ac:dyDescent="0.25">
      <c r="A3760">
        <v>518580</v>
      </c>
      <c r="B3760" t="s">
        <v>0</v>
      </c>
      <c r="C3760" t="s">
        <v>8</v>
      </c>
      <c r="D3760" t="s">
        <v>7</v>
      </c>
      <c r="E3760" t="s">
        <v>9</v>
      </c>
      <c r="F3760" t="s">
        <v>17</v>
      </c>
      <c r="G3760" t="s">
        <v>18</v>
      </c>
      <c r="H3760" s="1">
        <v>43890</v>
      </c>
      <c r="I3760" t="str">
        <f t="shared" si="117"/>
        <v>43890</v>
      </c>
      <c r="J3760" t="str">
        <f t="shared" si="118"/>
        <v>43890RuhengeriRed Sorghum</v>
      </c>
      <c r="K3760">
        <v>37</v>
      </c>
      <c r="L3760">
        <v>35</v>
      </c>
      <c r="M3760" t="s">
        <v>5</v>
      </c>
      <c r="N3760" t="s">
        <v>6</v>
      </c>
      <c r="O3760">
        <v>1</v>
      </c>
      <c r="P3760" s="1">
        <v>43895.083599537036</v>
      </c>
    </row>
    <row r="3761" spans="1:16" x14ac:dyDescent="0.25">
      <c r="A3761">
        <v>518583</v>
      </c>
      <c r="B3761" t="s">
        <v>0</v>
      </c>
      <c r="C3761" t="s">
        <v>16</v>
      </c>
      <c r="D3761" t="s">
        <v>7</v>
      </c>
      <c r="E3761" t="s">
        <v>9</v>
      </c>
      <c r="F3761" t="s">
        <v>20</v>
      </c>
      <c r="G3761" t="s">
        <v>21</v>
      </c>
      <c r="H3761" s="1">
        <v>43890</v>
      </c>
      <c r="I3761" t="str">
        <f t="shared" si="117"/>
        <v>43890</v>
      </c>
      <c r="J3761" t="str">
        <f t="shared" si="118"/>
        <v>43890GicumbiMillet Grain</v>
      </c>
      <c r="K3761">
        <v>69</v>
      </c>
      <c r="L3761">
        <v>64</v>
      </c>
      <c r="M3761" t="s">
        <v>5</v>
      </c>
      <c r="N3761" t="s">
        <v>6</v>
      </c>
      <c r="O3761">
        <v>1</v>
      </c>
      <c r="P3761" s="1">
        <v>43895.083622685182</v>
      </c>
    </row>
    <row r="3762" spans="1:16" x14ac:dyDescent="0.25">
      <c r="A3762">
        <v>518589</v>
      </c>
      <c r="B3762" t="s">
        <v>0</v>
      </c>
      <c r="C3762" t="s">
        <v>36</v>
      </c>
      <c r="D3762" t="s">
        <v>7</v>
      </c>
      <c r="E3762" t="s">
        <v>13</v>
      </c>
      <c r="F3762" t="s">
        <v>13</v>
      </c>
      <c r="G3762" t="s">
        <v>40</v>
      </c>
      <c r="H3762" s="1">
        <v>43890</v>
      </c>
      <c r="I3762" t="str">
        <f t="shared" si="117"/>
        <v>43890</v>
      </c>
      <c r="J3762" t="str">
        <f t="shared" si="118"/>
        <v>43890KimironkoBlack Beans (Dolichos)</v>
      </c>
      <c r="K3762">
        <v>139</v>
      </c>
      <c r="L3762">
        <v>128</v>
      </c>
      <c r="M3762" t="s">
        <v>5</v>
      </c>
      <c r="N3762" t="s">
        <v>6</v>
      </c>
      <c r="O3762">
        <v>1</v>
      </c>
      <c r="P3762" s="1">
        <v>43895.083784722221</v>
      </c>
    </row>
    <row r="3763" spans="1:16" x14ac:dyDescent="0.25">
      <c r="A3763">
        <v>518625</v>
      </c>
      <c r="B3763" t="s">
        <v>0</v>
      </c>
      <c r="C3763" t="s">
        <v>36</v>
      </c>
      <c r="D3763" t="s">
        <v>7</v>
      </c>
      <c r="E3763" t="s">
        <v>29</v>
      </c>
      <c r="F3763" t="s">
        <v>30</v>
      </c>
      <c r="G3763" t="s">
        <v>31</v>
      </c>
      <c r="H3763" s="1">
        <v>43890</v>
      </c>
      <c r="I3763" t="str">
        <f t="shared" si="117"/>
        <v>43890</v>
      </c>
      <c r="J3763" t="str">
        <f t="shared" si="118"/>
        <v>43890KimironkoDry Maize</v>
      </c>
      <c r="K3763">
        <v>32</v>
      </c>
      <c r="L3763">
        <v>28</v>
      </c>
      <c r="M3763" t="s">
        <v>5</v>
      </c>
      <c r="N3763" t="s">
        <v>6</v>
      </c>
      <c r="O3763">
        <v>1</v>
      </c>
      <c r="P3763" s="1">
        <v>43895.084548611114</v>
      </c>
    </row>
    <row r="3764" spans="1:16" x14ac:dyDescent="0.25">
      <c r="A3764">
        <v>519137</v>
      </c>
      <c r="B3764" t="s">
        <v>0</v>
      </c>
      <c r="C3764" t="s">
        <v>16</v>
      </c>
      <c r="D3764" t="s">
        <v>7</v>
      </c>
      <c r="E3764" t="s">
        <v>3</v>
      </c>
      <c r="F3764" t="s">
        <v>3</v>
      </c>
      <c r="G3764" t="s">
        <v>4</v>
      </c>
      <c r="H3764" s="1">
        <v>43890</v>
      </c>
      <c r="I3764" t="str">
        <f t="shared" si="117"/>
        <v>43890</v>
      </c>
      <c r="J3764" t="str">
        <f t="shared" si="118"/>
        <v>43890GicumbiCowpeas</v>
      </c>
      <c r="K3764">
        <v>139</v>
      </c>
      <c r="L3764">
        <v>128</v>
      </c>
      <c r="M3764" t="s">
        <v>5</v>
      </c>
      <c r="N3764" t="s">
        <v>6</v>
      </c>
      <c r="O3764">
        <v>1</v>
      </c>
      <c r="P3764" s="1">
        <v>43896.197789351849</v>
      </c>
    </row>
    <row r="3765" spans="1:16" x14ac:dyDescent="0.25">
      <c r="A3765">
        <v>519187</v>
      </c>
      <c r="B3765" t="s">
        <v>0</v>
      </c>
      <c r="C3765" t="s">
        <v>36</v>
      </c>
      <c r="D3765" t="s">
        <v>7</v>
      </c>
      <c r="E3765" t="s">
        <v>9</v>
      </c>
      <c r="F3765" t="s">
        <v>10</v>
      </c>
      <c r="G3765" t="s">
        <v>10</v>
      </c>
      <c r="H3765" s="1">
        <v>43890</v>
      </c>
      <c r="I3765" t="str">
        <f t="shared" si="117"/>
        <v>43890</v>
      </c>
      <c r="J3765" t="str">
        <f t="shared" si="118"/>
        <v>43890KimironkoWheat</v>
      </c>
      <c r="K3765">
        <v>64</v>
      </c>
      <c r="L3765">
        <v>59</v>
      </c>
      <c r="M3765" t="s">
        <v>5</v>
      </c>
      <c r="N3765" t="s">
        <v>6</v>
      </c>
      <c r="O3765">
        <v>1</v>
      </c>
      <c r="P3765" s="1">
        <v>43896.198680555557</v>
      </c>
    </row>
    <row r="3766" spans="1:16" x14ac:dyDescent="0.25">
      <c r="A3766">
        <v>518486</v>
      </c>
      <c r="B3766" t="s">
        <v>0</v>
      </c>
      <c r="C3766" t="s">
        <v>52</v>
      </c>
      <c r="D3766" t="s">
        <v>46</v>
      </c>
      <c r="E3766" t="s">
        <v>13</v>
      </c>
      <c r="F3766" t="s">
        <v>13</v>
      </c>
      <c r="G3766" t="s">
        <v>40</v>
      </c>
      <c r="H3766" s="1">
        <v>43889</v>
      </c>
      <c r="I3766" t="str">
        <f t="shared" si="117"/>
        <v>43889</v>
      </c>
      <c r="J3766" t="str">
        <f t="shared" si="118"/>
        <v>43889EldoretBlack Beans (Dolichos)</v>
      </c>
      <c r="K3766">
        <v>134</v>
      </c>
      <c r="L3766">
        <v>130</v>
      </c>
      <c r="M3766" t="s">
        <v>5</v>
      </c>
      <c r="N3766" t="s">
        <v>6</v>
      </c>
      <c r="O3766">
        <v>1</v>
      </c>
      <c r="P3766" s="1">
        <v>43895.081863425927</v>
      </c>
    </row>
    <row r="3767" spans="1:16" x14ac:dyDescent="0.25">
      <c r="A3767">
        <v>518483</v>
      </c>
      <c r="B3767" t="s">
        <v>0</v>
      </c>
      <c r="C3767" t="s">
        <v>38</v>
      </c>
      <c r="D3767" t="s">
        <v>1</v>
      </c>
      <c r="E3767" t="s">
        <v>22</v>
      </c>
      <c r="F3767" t="s">
        <v>23</v>
      </c>
      <c r="G3767" t="s">
        <v>23</v>
      </c>
      <c r="H3767" s="1">
        <v>43889</v>
      </c>
      <c r="I3767" t="str">
        <f t="shared" si="117"/>
        <v>43889</v>
      </c>
      <c r="J3767" t="str">
        <f t="shared" si="118"/>
        <v>43889GuluRice</v>
      </c>
      <c r="K3767">
        <v>104</v>
      </c>
      <c r="L3767">
        <v>96</v>
      </c>
      <c r="M3767" t="s">
        <v>5</v>
      </c>
      <c r="N3767" t="s">
        <v>6</v>
      </c>
      <c r="O3767">
        <v>1</v>
      </c>
      <c r="P3767" s="1">
        <v>43895.08184027778</v>
      </c>
    </row>
    <row r="3768" spans="1:16" x14ac:dyDescent="0.25">
      <c r="A3768">
        <v>518472</v>
      </c>
      <c r="B3768" t="s">
        <v>0</v>
      </c>
      <c r="C3768" t="s">
        <v>52</v>
      </c>
      <c r="D3768" t="s">
        <v>46</v>
      </c>
      <c r="E3768" t="s">
        <v>9</v>
      </c>
      <c r="F3768" t="s">
        <v>20</v>
      </c>
      <c r="G3768" t="s">
        <v>21</v>
      </c>
      <c r="H3768" s="1">
        <v>43889</v>
      </c>
      <c r="I3768" t="str">
        <f t="shared" si="117"/>
        <v>43889</v>
      </c>
      <c r="J3768" t="str">
        <f t="shared" si="118"/>
        <v>43889EldoretMillet Grain</v>
      </c>
      <c r="K3768">
        <v>91</v>
      </c>
      <c r="L3768">
        <v>85</v>
      </c>
      <c r="M3768" t="s">
        <v>5</v>
      </c>
      <c r="N3768" t="s">
        <v>6</v>
      </c>
      <c r="O3768">
        <v>1</v>
      </c>
      <c r="P3768" s="1">
        <v>43895.081678240742</v>
      </c>
    </row>
    <row r="3769" spans="1:16" x14ac:dyDescent="0.25">
      <c r="A3769">
        <v>518462</v>
      </c>
      <c r="B3769" t="s">
        <v>0</v>
      </c>
      <c r="C3769" t="s">
        <v>54</v>
      </c>
      <c r="D3769" t="s">
        <v>46</v>
      </c>
      <c r="E3769" t="s">
        <v>3</v>
      </c>
      <c r="F3769" t="s">
        <v>3</v>
      </c>
      <c r="G3769" t="s">
        <v>15</v>
      </c>
      <c r="H3769" s="1">
        <v>43889</v>
      </c>
      <c r="I3769" t="str">
        <f t="shared" si="117"/>
        <v>43889</v>
      </c>
      <c r="J3769" t="str">
        <f t="shared" si="118"/>
        <v>43889NakuruGreen Peas</v>
      </c>
      <c r="K3769">
        <v>53</v>
      </c>
      <c r="L3769">
        <v>49</v>
      </c>
      <c r="M3769" t="s">
        <v>5</v>
      </c>
      <c r="N3769" t="s">
        <v>6</v>
      </c>
      <c r="O3769">
        <v>1</v>
      </c>
      <c r="P3769" s="1">
        <v>43895.081562500003</v>
      </c>
    </row>
    <row r="3770" spans="1:16" x14ac:dyDescent="0.25">
      <c r="A3770">
        <v>518518</v>
      </c>
      <c r="B3770" t="s">
        <v>0</v>
      </c>
      <c r="C3770" t="s">
        <v>48</v>
      </c>
      <c r="D3770" t="s">
        <v>46</v>
      </c>
      <c r="E3770" t="s">
        <v>3</v>
      </c>
      <c r="F3770" t="s">
        <v>3</v>
      </c>
      <c r="G3770" t="s">
        <v>4</v>
      </c>
      <c r="H3770" s="1">
        <v>43889</v>
      </c>
      <c r="I3770" t="str">
        <f t="shared" si="117"/>
        <v>43889</v>
      </c>
      <c r="J3770" t="str">
        <f t="shared" si="118"/>
        <v>43889KitaleCowpeas</v>
      </c>
      <c r="K3770">
        <v>93</v>
      </c>
      <c r="L3770">
        <v>88</v>
      </c>
      <c r="M3770" t="s">
        <v>5</v>
      </c>
      <c r="N3770" t="s">
        <v>6</v>
      </c>
      <c r="O3770">
        <v>1</v>
      </c>
      <c r="P3770" s="1">
        <v>43895.082361111112</v>
      </c>
    </row>
    <row r="3771" spans="1:16" x14ac:dyDescent="0.25">
      <c r="A3771">
        <v>518508</v>
      </c>
      <c r="B3771" t="s">
        <v>0</v>
      </c>
      <c r="C3771" t="s">
        <v>52</v>
      </c>
      <c r="D3771" t="s">
        <v>46</v>
      </c>
      <c r="E3771" t="s">
        <v>29</v>
      </c>
      <c r="F3771" t="s">
        <v>30</v>
      </c>
      <c r="G3771" t="s">
        <v>31</v>
      </c>
      <c r="H3771" s="1">
        <v>43889</v>
      </c>
      <c r="I3771" t="str">
        <f t="shared" si="117"/>
        <v>43889</v>
      </c>
      <c r="J3771" t="str">
        <f t="shared" si="118"/>
        <v>43889EldoretDry Maize</v>
      </c>
      <c r="K3771">
        <v>40</v>
      </c>
      <c r="L3771">
        <v>35</v>
      </c>
      <c r="M3771" t="s">
        <v>5</v>
      </c>
      <c r="N3771" t="s">
        <v>6</v>
      </c>
      <c r="O3771">
        <v>1</v>
      </c>
      <c r="P3771" s="1">
        <v>43895.08221064815</v>
      </c>
    </row>
    <row r="3772" spans="1:16" x14ac:dyDescent="0.25">
      <c r="A3772">
        <v>518495</v>
      </c>
      <c r="B3772" t="s">
        <v>0</v>
      </c>
      <c r="C3772" t="s">
        <v>2</v>
      </c>
      <c r="D3772" t="s">
        <v>1</v>
      </c>
      <c r="E3772" t="s">
        <v>13</v>
      </c>
      <c r="F3772" t="s">
        <v>13</v>
      </c>
      <c r="G3772" t="s">
        <v>26</v>
      </c>
      <c r="H3772" s="1">
        <v>43889</v>
      </c>
      <c r="I3772" t="str">
        <f t="shared" si="117"/>
        <v>43889</v>
      </c>
      <c r="J3772" t="str">
        <f t="shared" si="118"/>
        <v>43889KampalaYellow Beans</v>
      </c>
      <c r="K3772">
        <v>110</v>
      </c>
      <c r="L3772">
        <v>104</v>
      </c>
      <c r="M3772" t="s">
        <v>5</v>
      </c>
      <c r="N3772" t="s">
        <v>6</v>
      </c>
      <c r="O3772">
        <v>1</v>
      </c>
      <c r="P3772" s="1">
        <v>43895.081944444442</v>
      </c>
    </row>
    <row r="3773" spans="1:16" x14ac:dyDescent="0.25">
      <c r="A3773">
        <v>518539</v>
      </c>
      <c r="B3773" t="s">
        <v>0</v>
      </c>
      <c r="C3773" t="s">
        <v>2</v>
      </c>
      <c r="D3773" t="s">
        <v>1</v>
      </c>
      <c r="E3773" t="s">
        <v>22</v>
      </c>
      <c r="F3773" t="s">
        <v>23</v>
      </c>
      <c r="G3773" t="s">
        <v>23</v>
      </c>
      <c r="H3773" s="1">
        <v>43889</v>
      </c>
      <c r="I3773" t="str">
        <f t="shared" si="117"/>
        <v>43889</v>
      </c>
      <c r="J3773" t="str">
        <f t="shared" si="118"/>
        <v>43889KampalaRice</v>
      </c>
      <c r="K3773">
        <v>96</v>
      </c>
      <c r="L3773">
        <v>91</v>
      </c>
      <c r="M3773" t="s">
        <v>5</v>
      </c>
      <c r="N3773" t="s">
        <v>6</v>
      </c>
      <c r="O3773">
        <v>1</v>
      </c>
      <c r="P3773" s="1">
        <v>43895.082615740743</v>
      </c>
    </row>
    <row r="3774" spans="1:16" x14ac:dyDescent="0.25">
      <c r="A3774">
        <v>518528</v>
      </c>
      <c r="B3774" t="s">
        <v>0</v>
      </c>
      <c r="C3774" t="s">
        <v>33</v>
      </c>
      <c r="D3774" t="s">
        <v>1</v>
      </c>
      <c r="E3774" t="s">
        <v>22</v>
      </c>
      <c r="F3774" t="s">
        <v>23</v>
      </c>
      <c r="G3774" t="s">
        <v>24</v>
      </c>
      <c r="H3774" s="1">
        <v>43889</v>
      </c>
      <c r="I3774" t="str">
        <f t="shared" si="117"/>
        <v>43889</v>
      </c>
      <c r="J3774" t="str">
        <f t="shared" si="118"/>
        <v>43889KabaleImported Rice</v>
      </c>
      <c r="K3774">
        <v>110</v>
      </c>
      <c r="L3774">
        <v>96</v>
      </c>
      <c r="M3774" t="s">
        <v>5</v>
      </c>
      <c r="N3774" t="s">
        <v>6</v>
      </c>
      <c r="O3774">
        <v>1</v>
      </c>
      <c r="P3774" s="1">
        <v>43895.082499999997</v>
      </c>
    </row>
    <row r="3775" spans="1:16" x14ac:dyDescent="0.25">
      <c r="A3775">
        <v>517057</v>
      </c>
      <c r="B3775" t="s">
        <v>0</v>
      </c>
      <c r="C3775" t="s">
        <v>38</v>
      </c>
      <c r="D3775" t="s">
        <v>1</v>
      </c>
      <c r="E3775" t="s">
        <v>13</v>
      </c>
      <c r="F3775" t="s">
        <v>13</v>
      </c>
      <c r="G3775" t="s">
        <v>28</v>
      </c>
      <c r="H3775" s="1">
        <v>43889</v>
      </c>
      <c r="I3775" t="str">
        <f t="shared" si="117"/>
        <v>43889</v>
      </c>
      <c r="J3775" t="str">
        <f t="shared" si="118"/>
        <v>43889GuluRed Beans</v>
      </c>
      <c r="K3775">
        <v>96</v>
      </c>
      <c r="L3775">
        <v>82</v>
      </c>
      <c r="M3775" t="s">
        <v>5</v>
      </c>
      <c r="N3775" t="s">
        <v>6</v>
      </c>
      <c r="O3775">
        <v>1</v>
      </c>
      <c r="P3775" s="1">
        <v>43893.978946759256</v>
      </c>
    </row>
    <row r="3776" spans="1:16" x14ac:dyDescent="0.25">
      <c r="A3776">
        <v>517058</v>
      </c>
      <c r="B3776" t="s">
        <v>0</v>
      </c>
      <c r="C3776" t="s">
        <v>32</v>
      </c>
      <c r="D3776" t="s">
        <v>1</v>
      </c>
      <c r="E3776" t="s">
        <v>13</v>
      </c>
      <c r="F3776" t="s">
        <v>13</v>
      </c>
      <c r="G3776" t="s">
        <v>26</v>
      </c>
      <c r="H3776" s="1">
        <v>43889</v>
      </c>
      <c r="I3776" t="str">
        <f t="shared" si="117"/>
        <v>43889</v>
      </c>
      <c r="J3776" t="str">
        <f t="shared" si="118"/>
        <v>43889KapchorwaYellow Beans</v>
      </c>
      <c r="K3776">
        <v>104</v>
      </c>
      <c r="L3776">
        <v>96</v>
      </c>
      <c r="M3776" t="s">
        <v>5</v>
      </c>
      <c r="N3776" t="s">
        <v>6</v>
      </c>
      <c r="O3776">
        <v>1</v>
      </c>
      <c r="P3776" s="1">
        <v>43893.978958333333</v>
      </c>
    </row>
    <row r="3777" spans="1:16" x14ac:dyDescent="0.25">
      <c r="A3777">
        <v>517069</v>
      </c>
      <c r="B3777" t="s">
        <v>0</v>
      </c>
      <c r="C3777" t="s">
        <v>2</v>
      </c>
      <c r="D3777" t="s">
        <v>1</v>
      </c>
      <c r="E3777" t="s">
        <v>13</v>
      </c>
      <c r="F3777" t="s">
        <v>13</v>
      </c>
      <c r="G3777" t="s">
        <v>28</v>
      </c>
      <c r="H3777" s="1">
        <v>43889</v>
      </c>
      <c r="I3777" t="str">
        <f t="shared" si="117"/>
        <v>43889</v>
      </c>
      <c r="J3777" t="str">
        <f t="shared" si="118"/>
        <v>43889KampalaRed Beans</v>
      </c>
      <c r="K3777">
        <v>104</v>
      </c>
      <c r="L3777">
        <v>99</v>
      </c>
      <c r="M3777" t="s">
        <v>5</v>
      </c>
      <c r="N3777" t="s">
        <v>6</v>
      </c>
      <c r="O3777">
        <v>1</v>
      </c>
      <c r="P3777" s="1">
        <v>43893.979027777779</v>
      </c>
    </row>
    <row r="3778" spans="1:16" x14ac:dyDescent="0.25">
      <c r="A3778">
        <v>517080</v>
      </c>
      <c r="B3778" t="s">
        <v>0</v>
      </c>
      <c r="C3778" t="s">
        <v>32</v>
      </c>
      <c r="D3778" t="s">
        <v>1</v>
      </c>
      <c r="E3778" t="s">
        <v>13</v>
      </c>
      <c r="F3778" t="s">
        <v>13</v>
      </c>
      <c r="G3778" t="s">
        <v>40</v>
      </c>
      <c r="H3778" s="1">
        <v>43889</v>
      </c>
      <c r="I3778" t="str">
        <f t="shared" ref="I3778:I3841" si="119">LEFT(H3778,10)</f>
        <v>43889</v>
      </c>
      <c r="J3778" t="str">
        <f t="shared" si="118"/>
        <v>43889KapchorwaBlack Beans (Dolichos)</v>
      </c>
      <c r="K3778">
        <v>77</v>
      </c>
      <c r="L3778">
        <v>69</v>
      </c>
      <c r="M3778" t="s">
        <v>5</v>
      </c>
      <c r="N3778" t="s">
        <v>6</v>
      </c>
      <c r="O3778">
        <v>1</v>
      </c>
      <c r="P3778" s="1">
        <v>43893.979131944441</v>
      </c>
    </row>
    <row r="3779" spans="1:16" x14ac:dyDescent="0.25">
      <c r="A3779">
        <v>517086</v>
      </c>
      <c r="B3779" t="s">
        <v>0</v>
      </c>
      <c r="C3779" t="s">
        <v>25</v>
      </c>
      <c r="D3779" t="s">
        <v>1</v>
      </c>
      <c r="E3779" t="s">
        <v>13</v>
      </c>
      <c r="F3779" t="s">
        <v>13</v>
      </c>
      <c r="G3779" t="s">
        <v>37</v>
      </c>
      <c r="H3779" s="1">
        <v>43889</v>
      </c>
      <c r="I3779" t="str">
        <f t="shared" si="119"/>
        <v>43889</v>
      </c>
      <c r="J3779" t="str">
        <f t="shared" si="118"/>
        <v>43889MasindiGreen Gram</v>
      </c>
      <c r="K3779">
        <v>82</v>
      </c>
      <c r="L3779">
        <v>77</v>
      </c>
      <c r="M3779" t="s">
        <v>5</v>
      </c>
      <c r="N3779" t="s">
        <v>6</v>
      </c>
      <c r="O3779">
        <v>1</v>
      </c>
      <c r="P3779" s="1">
        <v>43893.979201388887</v>
      </c>
    </row>
    <row r="3780" spans="1:16" x14ac:dyDescent="0.25">
      <c r="A3780">
        <v>517096</v>
      </c>
      <c r="B3780" t="s">
        <v>0</v>
      </c>
      <c r="C3780" t="s">
        <v>47</v>
      </c>
      <c r="D3780" t="s">
        <v>46</v>
      </c>
      <c r="E3780" t="s">
        <v>3</v>
      </c>
      <c r="F3780" t="s">
        <v>3</v>
      </c>
      <c r="G3780" t="s">
        <v>4</v>
      </c>
      <c r="H3780" s="1">
        <v>43889</v>
      </c>
      <c r="I3780" t="str">
        <f t="shared" si="119"/>
        <v>43889</v>
      </c>
      <c r="J3780" t="str">
        <f t="shared" si="118"/>
        <v>43889NairobiCowpeas</v>
      </c>
      <c r="K3780">
        <v>88</v>
      </c>
      <c r="L3780">
        <v>80</v>
      </c>
      <c r="M3780" t="s">
        <v>5</v>
      </c>
      <c r="N3780" t="s">
        <v>6</v>
      </c>
      <c r="O3780">
        <v>1</v>
      </c>
      <c r="P3780" s="1">
        <v>43893.979398148149</v>
      </c>
    </row>
    <row r="3781" spans="1:16" x14ac:dyDescent="0.25">
      <c r="A3781">
        <v>517097</v>
      </c>
      <c r="B3781" t="s">
        <v>0</v>
      </c>
      <c r="C3781" t="s">
        <v>53</v>
      </c>
      <c r="D3781" t="s">
        <v>46</v>
      </c>
      <c r="E3781" t="s">
        <v>9</v>
      </c>
      <c r="F3781" t="s">
        <v>20</v>
      </c>
      <c r="G3781" t="s">
        <v>21</v>
      </c>
      <c r="H3781" s="1">
        <v>43889</v>
      </c>
      <c r="I3781" t="str">
        <f t="shared" si="119"/>
        <v>43889</v>
      </c>
      <c r="J3781" t="str">
        <f t="shared" si="118"/>
        <v>43889MombasaMillet Grain</v>
      </c>
      <c r="K3781">
        <v>58</v>
      </c>
      <c r="L3781">
        <v>55</v>
      </c>
      <c r="M3781" t="s">
        <v>5</v>
      </c>
      <c r="N3781" t="s">
        <v>6</v>
      </c>
      <c r="O3781">
        <v>1</v>
      </c>
      <c r="P3781" s="1">
        <v>43893.979421296295</v>
      </c>
    </row>
    <row r="3782" spans="1:16" x14ac:dyDescent="0.25">
      <c r="A3782">
        <v>517099</v>
      </c>
      <c r="B3782" t="s">
        <v>0</v>
      </c>
      <c r="C3782" t="s">
        <v>53</v>
      </c>
      <c r="D3782" t="s">
        <v>46</v>
      </c>
      <c r="E3782" t="s">
        <v>13</v>
      </c>
      <c r="F3782" t="s">
        <v>13</v>
      </c>
      <c r="G3782" t="s">
        <v>40</v>
      </c>
      <c r="H3782" s="1">
        <v>43889</v>
      </c>
      <c r="I3782" t="str">
        <f t="shared" si="119"/>
        <v>43889</v>
      </c>
      <c r="J3782" t="str">
        <f t="shared" si="118"/>
        <v>43889MombasaBlack Beans (Dolichos)</v>
      </c>
      <c r="K3782">
        <v>160</v>
      </c>
      <c r="L3782">
        <v>155</v>
      </c>
      <c r="M3782" t="s">
        <v>5</v>
      </c>
      <c r="N3782" t="s">
        <v>6</v>
      </c>
      <c r="O3782">
        <v>1</v>
      </c>
      <c r="P3782" s="1">
        <v>43893.979456018518</v>
      </c>
    </row>
    <row r="3783" spans="1:16" x14ac:dyDescent="0.25">
      <c r="A3783">
        <v>517103</v>
      </c>
      <c r="B3783" t="s">
        <v>0</v>
      </c>
      <c r="C3783" t="s">
        <v>32</v>
      </c>
      <c r="D3783" t="s">
        <v>1</v>
      </c>
      <c r="E3783" t="s">
        <v>3</v>
      </c>
      <c r="F3783" t="s">
        <v>3</v>
      </c>
      <c r="G3783" t="s">
        <v>4</v>
      </c>
      <c r="H3783" s="1">
        <v>43889</v>
      </c>
      <c r="I3783" t="str">
        <f t="shared" si="119"/>
        <v>43889</v>
      </c>
      <c r="J3783" t="str">
        <f t="shared" si="118"/>
        <v>43889KapchorwaCowpeas</v>
      </c>
      <c r="K3783">
        <v>110</v>
      </c>
      <c r="L3783">
        <v>96</v>
      </c>
      <c r="M3783" t="s">
        <v>5</v>
      </c>
      <c r="N3783" t="s">
        <v>6</v>
      </c>
      <c r="O3783">
        <v>1</v>
      </c>
      <c r="P3783" s="1">
        <v>43893.979560185187</v>
      </c>
    </row>
    <row r="3784" spans="1:16" x14ac:dyDescent="0.25">
      <c r="A3784">
        <v>517110</v>
      </c>
      <c r="B3784" t="s">
        <v>0</v>
      </c>
      <c r="C3784" t="s">
        <v>47</v>
      </c>
      <c r="D3784" t="s">
        <v>46</v>
      </c>
      <c r="E3784" t="s">
        <v>49</v>
      </c>
      <c r="F3784" t="s">
        <v>50</v>
      </c>
      <c r="G3784" t="s">
        <v>51</v>
      </c>
      <c r="H3784" s="1">
        <v>43889</v>
      </c>
      <c r="I3784" t="str">
        <f t="shared" si="119"/>
        <v>43889</v>
      </c>
      <c r="J3784" t="str">
        <f t="shared" si="118"/>
        <v>43889NairobiGround Nuts</v>
      </c>
      <c r="K3784">
        <v>126</v>
      </c>
      <c r="L3784">
        <v>123</v>
      </c>
      <c r="M3784" t="s">
        <v>5</v>
      </c>
      <c r="N3784" t="s">
        <v>6</v>
      </c>
      <c r="O3784">
        <v>1</v>
      </c>
      <c r="P3784" s="1">
        <v>43893.979699074072</v>
      </c>
    </row>
    <row r="3785" spans="1:16" x14ac:dyDescent="0.25">
      <c r="A3785">
        <v>517113</v>
      </c>
      <c r="B3785" t="s">
        <v>0</v>
      </c>
      <c r="C3785" t="s">
        <v>34</v>
      </c>
      <c r="D3785" t="s">
        <v>1</v>
      </c>
      <c r="E3785" t="s">
        <v>13</v>
      </c>
      <c r="F3785" t="s">
        <v>13</v>
      </c>
      <c r="G3785" t="s">
        <v>28</v>
      </c>
      <c r="H3785" s="1">
        <v>43889</v>
      </c>
      <c r="I3785" t="str">
        <f t="shared" si="119"/>
        <v>43889</v>
      </c>
      <c r="J3785" t="str">
        <f t="shared" si="118"/>
        <v>43889LiraRed Beans</v>
      </c>
      <c r="K3785">
        <v>96</v>
      </c>
      <c r="L3785">
        <v>88</v>
      </c>
      <c r="M3785" t="s">
        <v>5</v>
      </c>
      <c r="N3785" t="s">
        <v>6</v>
      </c>
      <c r="O3785">
        <v>1</v>
      </c>
      <c r="P3785" s="1">
        <v>43893.979745370372</v>
      </c>
    </row>
    <row r="3786" spans="1:16" x14ac:dyDescent="0.25">
      <c r="A3786">
        <v>517114</v>
      </c>
      <c r="B3786" t="s">
        <v>0</v>
      </c>
      <c r="C3786" t="s">
        <v>33</v>
      </c>
      <c r="D3786" t="s">
        <v>1</v>
      </c>
      <c r="E3786" t="s">
        <v>13</v>
      </c>
      <c r="F3786" t="s">
        <v>13</v>
      </c>
      <c r="G3786" t="s">
        <v>28</v>
      </c>
      <c r="H3786" s="1">
        <v>43889</v>
      </c>
      <c r="I3786" t="str">
        <f t="shared" si="119"/>
        <v>43889</v>
      </c>
      <c r="J3786" t="str">
        <f t="shared" si="118"/>
        <v>43889KabaleRed Beans</v>
      </c>
      <c r="K3786">
        <v>96</v>
      </c>
      <c r="L3786">
        <v>88</v>
      </c>
      <c r="M3786" t="s">
        <v>5</v>
      </c>
      <c r="N3786" t="s">
        <v>6</v>
      </c>
      <c r="O3786">
        <v>1</v>
      </c>
      <c r="P3786" s="1">
        <v>43893.979745370372</v>
      </c>
    </row>
    <row r="3787" spans="1:16" x14ac:dyDescent="0.25">
      <c r="A3787">
        <v>517117</v>
      </c>
      <c r="B3787" t="s">
        <v>0</v>
      </c>
      <c r="C3787" t="s">
        <v>48</v>
      </c>
      <c r="D3787" t="s">
        <v>46</v>
      </c>
      <c r="E3787" t="s">
        <v>13</v>
      </c>
      <c r="F3787" t="s">
        <v>13</v>
      </c>
      <c r="G3787" t="s">
        <v>37</v>
      </c>
      <c r="H3787" s="1">
        <v>43889</v>
      </c>
      <c r="I3787" t="str">
        <f t="shared" si="119"/>
        <v>43889</v>
      </c>
      <c r="J3787" t="str">
        <f t="shared" si="118"/>
        <v>43889KitaleGreen Gram</v>
      </c>
      <c r="K3787">
        <v>136</v>
      </c>
      <c r="L3787">
        <v>130</v>
      </c>
      <c r="M3787" t="s">
        <v>5</v>
      </c>
      <c r="N3787" t="s">
        <v>6</v>
      </c>
      <c r="O3787">
        <v>1</v>
      </c>
      <c r="P3787" s="1">
        <v>43893.979780092595</v>
      </c>
    </row>
    <row r="3788" spans="1:16" x14ac:dyDescent="0.25">
      <c r="A3788">
        <v>517126</v>
      </c>
      <c r="B3788" t="s">
        <v>0</v>
      </c>
      <c r="C3788" t="s">
        <v>34</v>
      </c>
      <c r="D3788" t="s">
        <v>1</v>
      </c>
      <c r="E3788" t="s">
        <v>13</v>
      </c>
      <c r="F3788" t="s">
        <v>13</v>
      </c>
      <c r="G3788" t="s">
        <v>40</v>
      </c>
      <c r="H3788" s="1">
        <v>43889</v>
      </c>
      <c r="I3788" t="str">
        <f t="shared" si="119"/>
        <v>43889</v>
      </c>
      <c r="J3788" t="str">
        <f t="shared" si="118"/>
        <v>43889LiraBlack Beans (Dolichos)</v>
      </c>
      <c r="K3788">
        <v>77</v>
      </c>
      <c r="L3788">
        <v>69</v>
      </c>
      <c r="M3788" t="s">
        <v>5</v>
      </c>
      <c r="N3788" t="s">
        <v>6</v>
      </c>
      <c r="O3788">
        <v>1</v>
      </c>
      <c r="P3788" s="1">
        <v>43893.979861111111</v>
      </c>
    </row>
    <row r="3789" spans="1:16" x14ac:dyDescent="0.25">
      <c r="A3789">
        <v>517127</v>
      </c>
      <c r="B3789" t="s">
        <v>0</v>
      </c>
      <c r="C3789" t="s">
        <v>52</v>
      </c>
      <c r="D3789" t="s">
        <v>46</v>
      </c>
      <c r="E3789" t="s">
        <v>9</v>
      </c>
      <c r="F3789" t="s">
        <v>17</v>
      </c>
      <c r="G3789" t="s">
        <v>18</v>
      </c>
      <c r="H3789" s="1">
        <v>43889</v>
      </c>
      <c r="I3789" t="str">
        <f t="shared" si="119"/>
        <v>43889</v>
      </c>
      <c r="J3789" t="str">
        <f t="shared" ref="J3789:J3852" si="120">I3789&amp;C3789&amp;G3789</f>
        <v>43889EldoretRed Sorghum</v>
      </c>
      <c r="K3789">
        <v>67</v>
      </c>
      <c r="L3789">
        <v>60</v>
      </c>
      <c r="M3789" t="s">
        <v>5</v>
      </c>
      <c r="N3789" t="s">
        <v>6</v>
      </c>
      <c r="O3789">
        <v>1</v>
      </c>
      <c r="P3789" s="1">
        <v>43893.979872685188</v>
      </c>
    </row>
    <row r="3790" spans="1:16" x14ac:dyDescent="0.25">
      <c r="A3790">
        <v>517133</v>
      </c>
      <c r="B3790" t="s">
        <v>0</v>
      </c>
      <c r="C3790" t="s">
        <v>2</v>
      </c>
      <c r="D3790" t="s">
        <v>1</v>
      </c>
      <c r="E3790" t="s">
        <v>13</v>
      </c>
      <c r="F3790" t="s">
        <v>13</v>
      </c>
      <c r="G3790" t="s">
        <v>40</v>
      </c>
      <c r="H3790" s="1">
        <v>43889</v>
      </c>
      <c r="I3790" t="str">
        <f t="shared" si="119"/>
        <v>43889</v>
      </c>
      <c r="J3790" t="str">
        <f t="shared" si="120"/>
        <v>43889KampalaBlack Beans (Dolichos)</v>
      </c>
      <c r="K3790">
        <v>82</v>
      </c>
      <c r="L3790">
        <v>77</v>
      </c>
      <c r="M3790" t="s">
        <v>5</v>
      </c>
      <c r="N3790" t="s">
        <v>6</v>
      </c>
      <c r="O3790">
        <v>1</v>
      </c>
      <c r="P3790" s="1">
        <v>43893.979907407411</v>
      </c>
    </row>
    <row r="3791" spans="1:16" x14ac:dyDescent="0.25">
      <c r="A3791">
        <v>517139</v>
      </c>
      <c r="B3791" t="s">
        <v>0</v>
      </c>
      <c r="C3791" t="s">
        <v>54</v>
      </c>
      <c r="D3791" t="s">
        <v>46</v>
      </c>
      <c r="E3791" t="s">
        <v>29</v>
      </c>
      <c r="F3791" t="s">
        <v>30</v>
      </c>
      <c r="G3791" t="s">
        <v>31</v>
      </c>
      <c r="H3791" s="1">
        <v>43889</v>
      </c>
      <c r="I3791" t="str">
        <f t="shared" si="119"/>
        <v>43889</v>
      </c>
      <c r="J3791" t="str">
        <f t="shared" si="120"/>
        <v>43889NakuruDry Maize</v>
      </c>
      <c r="K3791">
        <v>38</v>
      </c>
      <c r="L3791">
        <v>31</v>
      </c>
      <c r="M3791" t="s">
        <v>5</v>
      </c>
      <c r="N3791" t="s">
        <v>6</v>
      </c>
      <c r="O3791">
        <v>1</v>
      </c>
      <c r="P3791" s="1">
        <v>43893.979942129627</v>
      </c>
    </row>
    <row r="3792" spans="1:16" x14ac:dyDescent="0.25">
      <c r="A3792">
        <v>517157</v>
      </c>
      <c r="B3792" t="s">
        <v>0</v>
      </c>
      <c r="C3792" t="s">
        <v>48</v>
      </c>
      <c r="D3792" t="s">
        <v>46</v>
      </c>
      <c r="E3792" t="s">
        <v>49</v>
      </c>
      <c r="F3792" t="s">
        <v>50</v>
      </c>
      <c r="G3792" t="s">
        <v>51</v>
      </c>
      <c r="H3792" s="1">
        <v>43889</v>
      </c>
      <c r="I3792" t="str">
        <f t="shared" si="119"/>
        <v>43889</v>
      </c>
      <c r="J3792" t="str">
        <f t="shared" si="120"/>
        <v>43889KitaleGround Nuts</v>
      </c>
      <c r="K3792">
        <v>135</v>
      </c>
      <c r="L3792">
        <v>130</v>
      </c>
      <c r="M3792" t="s">
        <v>5</v>
      </c>
      <c r="N3792" t="s">
        <v>6</v>
      </c>
      <c r="O3792">
        <v>1</v>
      </c>
      <c r="P3792" s="1">
        <v>43893.980081018519</v>
      </c>
    </row>
    <row r="3793" spans="1:16" x14ac:dyDescent="0.25">
      <c r="A3793">
        <v>517158</v>
      </c>
      <c r="B3793" t="s">
        <v>0</v>
      </c>
      <c r="C3793" t="s">
        <v>2</v>
      </c>
      <c r="D3793" t="s">
        <v>1</v>
      </c>
      <c r="E3793" t="s">
        <v>3</v>
      </c>
      <c r="F3793" t="s">
        <v>3</v>
      </c>
      <c r="G3793" t="s">
        <v>4</v>
      </c>
      <c r="H3793" s="1">
        <v>43889</v>
      </c>
      <c r="I3793" t="str">
        <f t="shared" si="119"/>
        <v>43889</v>
      </c>
      <c r="J3793" t="str">
        <f t="shared" si="120"/>
        <v>43889KampalaCowpeas</v>
      </c>
      <c r="K3793">
        <v>137</v>
      </c>
      <c r="L3793">
        <v>110</v>
      </c>
      <c r="M3793" t="s">
        <v>5</v>
      </c>
      <c r="N3793" t="s">
        <v>6</v>
      </c>
      <c r="O3793">
        <v>1</v>
      </c>
      <c r="P3793" s="1">
        <v>43893.980092592596</v>
      </c>
    </row>
    <row r="3794" spans="1:16" x14ac:dyDescent="0.25">
      <c r="A3794">
        <v>517164</v>
      </c>
      <c r="B3794" t="s">
        <v>0</v>
      </c>
      <c r="C3794" t="s">
        <v>54</v>
      </c>
      <c r="D3794" t="s">
        <v>46</v>
      </c>
      <c r="E3794" t="s">
        <v>9</v>
      </c>
      <c r="F3794" t="s">
        <v>17</v>
      </c>
      <c r="G3794" t="s">
        <v>18</v>
      </c>
      <c r="H3794" s="1">
        <v>43889</v>
      </c>
      <c r="I3794" t="str">
        <f t="shared" si="119"/>
        <v>43889</v>
      </c>
      <c r="J3794" t="str">
        <f t="shared" si="120"/>
        <v>43889NakuruRed Sorghum</v>
      </c>
      <c r="K3794">
        <v>38</v>
      </c>
      <c r="L3794">
        <v>30</v>
      </c>
      <c r="M3794" t="s">
        <v>5</v>
      </c>
      <c r="N3794" t="s">
        <v>6</v>
      </c>
      <c r="O3794">
        <v>1</v>
      </c>
      <c r="P3794" s="1">
        <v>43893.980115740742</v>
      </c>
    </row>
    <row r="3795" spans="1:16" x14ac:dyDescent="0.25">
      <c r="A3795">
        <v>517165</v>
      </c>
      <c r="B3795" t="s">
        <v>0</v>
      </c>
      <c r="C3795" t="s">
        <v>34</v>
      </c>
      <c r="D3795" t="s">
        <v>1</v>
      </c>
      <c r="E3795" t="s">
        <v>22</v>
      </c>
      <c r="F3795" t="s">
        <v>23</v>
      </c>
      <c r="G3795" t="s">
        <v>23</v>
      </c>
      <c r="H3795" s="1">
        <v>43889</v>
      </c>
      <c r="I3795" t="str">
        <f t="shared" si="119"/>
        <v>43889</v>
      </c>
      <c r="J3795" t="str">
        <f t="shared" si="120"/>
        <v>43889LiraRice</v>
      </c>
      <c r="K3795">
        <v>96</v>
      </c>
      <c r="L3795">
        <v>82</v>
      </c>
      <c r="M3795" t="s">
        <v>5</v>
      </c>
      <c r="N3795" t="s">
        <v>6</v>
      </c>
      <c r="O3795">
        <v>1</v>
      </c>
      <c r="P3795" s="1">
        <v>43893.980127314811</v>
      </c>
    </row>
    <row r="3796" spans="1:16" x14ac:dyDescent="0.25">
      <c r="A3796">
        <v>517172</v>
      </c>
      <c r="B3796" t="s">
        <v>0</v>
      </c>
      <c r="C3796" t="s">
        <v>33</v>
      </c>
      <c r="D3796" t="s">
        <v>1</v>
      </c>
      <c r="E3796" t="s">
        <v>9</v>
      </c>
      <c r="F3796" t="s">
        <v>17</v>
      </c>
      <c r="G3796" t="s">
        <v>18</v>
      </c>
      <c r="H3796" s="1">
        <v>43889</v>
      </c>
      <c r="I3796" t="str">
        <f t="shared" si="119"/>
        <v>43889</v>
      </c>
      <c r="J3796" t="str">
        <f t="shared" si="120"/>
        <v>43889KabaleRed Sorghum</v>
      </c>
      <c r="K3796">
        <v>41</v>
      </c>
      <c r="L3796">
        <v>33</v>
      </c>
      <c r="M3796" t="s">
        <v>5</v>
      </c>
      <c r="N3796" t="s">
        <v>6</v>
      </c>
      <c r="O3796">
        <v>1</v>
      </c>
      <c r="P3796" s="1">
        <v>43893.980162037034</v>
      </c>
    </row>
    <row r="3797" spans="1:16" x14ac:dyDescent="0.25">
      <c r="A3797">
        <v>517186</v>
      </c>
      <c r="B3797" t="s">
        <v>0</v>
      </c>
      <c r="C3797" t="s">
        <v>32</v>
      </c>
      <c r="D3797" t="s">
        <v>1</v>
      </c>
      <c r="E3797" t="s">
        <v>29</v>
      </c>
      <c r="F3797" t="s">
        <v>30</v>
      </c>
      <c r="G3797" t="s">
        <v>31</v>
      </c>
      <c r="H3797" s="1">
        <v>43889</v>
      </c>
      <c r="I3797" t="str">
        <f t="shared" si="119"/>
        <v>43889</v>
      </c>
      <c r="J3797" t="str">
        <f t="shared" si="120"/>
        <v>43889KapchorwaDry Maize</v>
      </c>
      <c r="K3797">
        <v>27</v>
      </c>
      <c r="L3797">
        <v>21</v>
      </c>
      <c r="M3797" t="s">
        <v>5</v>
      </c>
      <c r="N3797" t="s">
        <v>6</v>
      </c>
      <c r="O3797">
        <v>1</v>
      </c>
      <c r="P3797" s="1">
        <v>43893.980266203704</v>
      </c>
    </row>
    <row r="3798" spans="1:16" x14ac:dyDescent="0.25">
      <c r="A3798">
        <v>517187</v>
      </c>
      <c r="B3798" t="s">
        <v>0</v>
      </c>
      <c r="C3798" t="s">
        <v>2</v>
      </c>
      <c r="D3798" t="s">
        <v>1</v>
      </c>
      <c r="E3798" t="s">
        <v>3</v>
      </c>
      <c r="F3798" t="s">
        <v>3</v>
      </c>
      <c r="G3798" t="s">
        <v>15</v>
      </c>
      <c r="H3798" s="1">
        <v>43889</v>
      </c>
      <c r="I3798" t="str">
        <f t="shared" si="119"/>
        <v>43889</v>
      </c>
      <c r="J3798" t="str">
        <f t="shared" si="120"/>
        <v>43889KampalaGreen Peas</v>
      </c>
      <c r="K3798">
        <v>165</v>
      </c>
      <c r="L3798">
        <v>110</v>
      </c>
      <c r="M3798" t="s">
        <v>5</v>
      </c>
      <c r="N3798" t="s">
        <v>6</v>
      </c>
      <c r="O3798">
        <v>1</v>
      </c>
      <c r="P3798" s="1">
        <v>43893.98027777778</v>
      </c>
    </row>
    <row r="3799" spans="1:16" x14ac:dyDescent="0.25">
      <c r="A3799">
        <v>517203</v>
      </c>
      <c r="B3799" t="s">
        <v>0</v>
      </c>
      <c r="C3799" t="s">
        <v>52</v>
      </c>
      <c r="D3799" t="s">
        <v>46</v>
      </c>
      <c r="E3799" t="s">
        <v>3</v>
      </c>
      <c r="F3799" t="s">
        <v>3</v>
      </c>
      <c r="G3799" t="s">
        <v>4</v>
      </c>
      <c r="H3799" s="1">
        <v>43889</v>
      </c>
      <c r="I3799" t="str">
        <f t="shared" si="119"/>
        <v>43889</v>
      </c>
      <c r="J3799" t="str">
        <f t="shared" si="120"/>
        <v>43889EldoretCowpeas</v>
      </c>
      <c r="K3799">
        <v>88</v>
      </c>
      <c r="L3799">
        <v>85</v>
      </c>
      <c r="M3799" t="s">
        <v>5</v>
      </c>
      <c r="N3799" t="s">
        <v>6</v>
      </c>
      <c r="O3799">
        <v>1</v>
      </c>
      <c r="P3799" s="1">
        <v>43893.98033564815</v>
      </c>
    </row>
    <row r="3800" spans="1:16" x14ac:dyDescent="0.25">
      <c r="A3800">
        <v>517209</v>
      </c>
      <c r="B3800" t="s">
        <v>0</v>
      </c>
      <c r="C3800" t="s">
        <v>25</v>
      </c>
      <c r="D3800" t="s">
        <v>1</v>
      </c>
      <c r="E3800" t="s">
        <v>13</v>
      </c>
      <c r="F3800" t="s">
        <v>13</v>
      </c>
      <c r="G3800" t="s">
        <v>28</v>
      </c>
      <c r="H3800" s="1">
        <v>43889</v>
      </c>
      <c r="I3800" t="str">
        <f t="shared" si="119"/>
        <v>43889</v>
      </c>
      <c r="J3800" t="str">
        <f t="shared" si="120"/>
        <v>43889MasindiRed Beans</v>
      </c>
      <c r="K3800">
        <v>82</v>
      </c>
      <c r="L3800">
        <v>77</v>
      </c>
      <c r="M3800" t="s">
        <v>5</v>
      </c>
      <c r="N3800" t="s">
        <v>6</v>
      </c>
      <c r="O3800">
        <v>1</v>
      </c>
      <c r="P3800" s="1">
        <v>43893.980370370373</v>
      </c>
    </row>
    <row r="3801" spans="1:16" x14ac:dyDescent="0.25">
      <c r="A3801">
        <v>517234</v>
      </c>
      <c r="B3801" t="s">
        <v>0</v>
      </c>
      <c r="C3801" t="s">
        <v>33</v>
      </c>
      <c r="D3801" t="s">
        <v>1</v>
      </c>
      <c r="E3801" t="s">
        <v>3</v>
      </c>
      <c r="F3801" t="s">
        <v>3</v>
      </c>
      <c r="G3801" t="s">
        <v>4</v>
      </c>
      <c r="H3801" s="1">
        <v>43889</v>
      </c>
      <c r="I3801" t="str">
        <f t="shared" si="119"/>
        <v>43889</v>
      </c>
      <c r="J3801" t="str">
        <f t="shared" si="120"/>
        <v>43889KabaleCowpeas</v>
      </c>
      <c r="K3801">
        <v>137</v>
      </c>
      <c r="L3801">
        <v>96</v>
      </c>
      <c r="M3801" t="s">
        <v>5</v>
      </c>
      <c r="N3801" t="s">
        <v>6</v>
      </c>
      <c r="O3801">
        <v>1</v>
      </c>
      <c r="P3801" s="1">
        <v>43893.980532407404</v>
      </c>
    </row>
    <row r="3802" spans="1:16" x14ac:dyDescent="0.25">
      <c r="A3802">
        <v>517239</v>
      </c>
      <c r="B3802" t="s">
        <v>0</v>
      </c>
      <c r="C3802" t="s">
        <v>33</v>
      </c>
      <c r="D3802" t="s">
        <v>1</v>
      </c>
      <c r="E3802" t="s">
        <v>13</v>
      </c>
      <c r="F3802" t="s">
        <v>13</v>
      </c>
      <c r="G3802" t="s">
        <v>14</v>
      </c>
      <c r="H3802" s="1">
        <v>43889</v>
      </c>
      <c r="I3802" t="str">
        <f t="shared" si="119"/>
        <v>43889</v>
      </c>
      <c r="J3802" t="str">
        <f t="shared" si="120"/>
        <v>43889KabaleMixed Beans</v>
      </c>
      <c r="K3802">
        <v>77</v>
      </c>
      <c r="L3802">
        <v>69</v>
      </c>
      <c r="M3802" t="s">
        <v>5</v>
      </c>
      <c r="N3802" t="s">
        <v>6</v>
      </c>
      <c r="O3802">
        <v>1</v>
      </c>
      <c r="P3802" s="1">
        <v>43893.980555555558</v>
      </c>
    </row>
    <row r="3803" spans="1:16" x14ac:dyDescent="0.25">
      <c r="A3803">
        <v>517246</v>
      </c>
      <c r="B3803" t="s">
        <v>0</v>
      </c>
      <c r="C3803" t="s">
        <v>33</v>
      </c>
      <c r="D3803" t="s">
        <v>1</v>
      </c>
      <c r="E3803" t="s">
        <v>22</v>
      </c>
      <c r="F3803" t="s">
        <v>23</v>
      </c>
      <c r="G3803" t="s">
        <v>23</v>
      </c>
      <c r="H3803" s="1">
        <v>43889</v>
      </c>
      <c r="I3803" t="str">
        <f t="shared" si="119"/>
        <v>43889</v>
      </c>
      <c r="J3803" t="str">
        <f t="shared" si="120"/>
        <v>43889KabaleRice</v>
      </c>
      <c r="K3803">
        <v>110</v>
      </c>
      <c r="L3803">
        <v>96</v>
      </c>
      <c r="M3803" t="s">
        <v>5</v>
      </c>
      <c r="N3803" t="s">
        <v>6</v>
      </c>
      <c r="O3803">
        <v>1</v>
      </c>
      <c r="P3803" s="1">
        <v>43893.980613425927</v>
      </c>
    </row>
    <row r="3804" spans="1:16" x14ac:dyDescent="0.25">
      <c r="A3804">
        <v>517247</v>
      </c>
      <c r="B3804" t="s">
        <v>0</v>
      </c>
      <c r="C3804" t="s">
        <v>38</v>
      </c>
      <c r="D3804" t="s">
        <v>1</v>
      </c>
      <c r="E3804" t="s">
        <v>13</v>
      </c>
      <c r="F3804" t="s">
        <v>13</v>
      </c>
      <c r="G3804" t="s">
        <v>26</v>
      </c>
      <c r="H3804" s="1">
        <v>43889</v>
      </c>
      <c r="I3804" t="str">
        <f t="shared" si="119"/>
        <v>43889</v>
      </c>
      <c r="J3804" t="str">
        <f t="shared" si="120"/>
        <v>43889GuluYellow Beans</v>
      </c>
      <c r="K3804">
        <v>104</v>
      </c>
      <c r="L3804">
        <v>97</v>
      </c>
      <c r="M3804" t="s">
        <v>5</v>
      </c>
      <c r="N3804" t="s">
        <v>6</v>
      </c>
      <c r="O3804">
        <v>1</v>
      </c>
      <c r="P3804" s="1">
        <v>43893.980624999997</v>
      </c>
    </row>
    <row r="3805" spans="1:16" x14ac:dyDescent="0.25">
      <c r="A3805">
        <v>517249</v>
      </c>
      <c r="B3805" t="s">
        <v>0</v>
      </c>
      <c r="C3805" t="s">
        <v>53</v>
      </c>
      <c r="D3805" t="s">
        <v>46</v>
      </c>
      <c r="E3805" t="s">
        <v>9</v>
      </c>
      <c r="F3805" t="s">
        <v>17</v>
      </c>
      <c r="G3805" t="s">
        <v>18</v>
      </c>
      <c r="H3805" s="1">
        <v>43889</v>
      </c>
      <c r="I3805" t="str">
        <f t="shared" si="119"/>
        <v>43889</v>
      </c>
      <c r="J3805" t="str">
        <f t="shared" si="120"/>
        <v>43889MombasaRed Sorghum</v>
      </c>
      <c r="K3805">
        <v>42</v>
      </c>
      <c r="L3805">
        <v>37</v>
      </c>
      <c r="M3805" t="s">
        <v>5</v>
      </c>
      <c r="N3805" t="s">
        <v>6</v>
      </c>
      <c r="O3805">
        <v>1</v>
      </c>
      <c r="P3805" s="1">
        <v>43893.980624999997</v>
      </c>
    </row>
    <row r="3806" spans="1:16" x14ac:dyDescent="0.25">
      <c r="A3806">
        <v>517250</v>
      </c>
      <c r="B3806" t="s">
        <v>0</v>
      </c>
      <c r="C3806" t="s">
        <v>2</v>
      </c>
      <c r="D3806" t="s">
        <v>1</v>
      </c>
      <c r="E3806" t="s">
        <v>13</v>
      </c>
      <c r="F3806" t="s">
        <v>13</v>
      </c>
      <c r="G3806" t="s">
        <v>37</v>
      </c>
      <c r="H3806" s="1">
        <v>43889</v>
      </c>
      <c r="I3806" t="str">
        <f t="shared" si="119"/>
        <v>43889</v>
      </c>
      <c r="J3806" t="str">
        <f t="shared" si="120"/>
        <v>43889KampalaGreen Gram</v>
      </c>
      <c r="K3806">
        <v>96</v>
      </c>
      <c r="L3806">
        <v>91</v>
      </c>
      <c r="M3806" t="s">
        <v>5</v>
      </c>
      <c r="N3806" t="s">
        <v>6</v>
      </c>
      <c r="O3806">
        <v>1</v>
      </c>
      <c r="P3806" s="1">
        <v>43893.980636574073</v>
      </c>
    </row>
    <row r="3807" spans="1:16" x14ac:dyDescent="0.25">
      <c r="A3807">
        <v>517257</v>
      </c>
      <c r="B3807" t="s">
        <v>0</v>
      </c>
      <c r="C3807" t="s">
        <v>2</v>
      </c>
      <c r="D3807" t="s">
        <v>1</v>
      </c>
      <c r="E3807" t="s">
        <v>29</v>
      </c>
      <c r="F3807" t="s">
        <v>30</v>
      </c>
      <c r="G3807" t="s">
        <v>31</v>
      </c>
      <c r="H3807" s="1">
        <v>43889</v>
      </c>
      <c r="I3807" t="str">
        <f t="shared" si="119"/>
        <v>43889</v>
      </c>
      <c r="J3807" t="str">
        <f t="shared" si="120"/>
        <v>43889KampalaDry Maize</v>
      </c>
      <c r="K3807">
        <v>33</v>
      </c>
      <c r="L3807">
        <v>23</v>
      </c>
      <c r="M3807" t="s">
        <v>5</v>
      </c>
      <c r="N3807" t="s">
        <v>6</v>
      </c>
      <c r="O3807">
        <v>1</v>
      </c>
      <c r="P3807" s="1">
        <v>43893.980694444443</v>
      </c>
    </row>
    <row r="3808" spans="1:16" x14ac:dyDescent="0.25">
      <c r="A3808">
        <v>517265</v>
      </c>
      <c r="B3808" t="s">
        <v>0</v>
      </c>
      <c r="C3808" t="s">
        <v>54</v>
      </c>
      <c r="D3808" t="s">
        <v>46</v>
      </c>
      <c r="E3808" t="s">
        <v>49</v>
      </c>
      <c r="F3808" t="s">
        <v>50</v>
      </c>
      <c r="G3808" t="s">
        <v>51</v>
      </c>
      <c r="H3808" s="1">
        <v>43889</v>
      </c>
      <c r="I3808" t="str">
        <f t="shared" si="119"/>
        <v>43889</v>
      </c>
      <c r="J3808" t="str">
        <f t="shared" si="120"/>
        <v>43889NakuruGround Nuts</v>
      </c>
      <c r="K3808">
        <v>144</v>
      </c>
      <c r="L3808">
        <v>140</v>
      </c>
      <c r="M3808" t="s">
        <v>5</v>
      </c>
      <c r="N3808" t="s">
        <v>6</v>
      </c>
      <c r="O3808">
        <v>1</v>
      </c>
      <c r="P3808" s="1">
        <v>43893.980775462966</v>
      </c>
    </row>
    <row r="3809" spans="1:16" x14ac:dyDescent="0.25">
      <c r="A3809">
        <v>517273</v>
      </c>
      <c r="B3809" t="s">
        <v>0</v>
      </c>
      <c r="C3809" t="s">
        <v>34</v>
      </c>
      <c r="D3809" t="s">
        <v>1</v>
      </c>
      <c r="E3809" t="s">
        <v>13</v>
      </c>
      <c r="F3809" t="s">
        <v>13</v>
      </c>
      <c r="G3809" t="s">
        <v>14</v>
      </c>
      <c r="H3809" s="1">
        <v>43889</v>
      </c>
      <c r="I3809" t="str">
        <f t="shared" si="119"/>
        <v>43889</v>
      </c>
      <c r="J3809" t="str">
        <f t="shared" si="120"/>
        <v>43889LiraMixed Beans</v>
      </c>
      <c r="K3809">
        <v>77</v>
      </c>
      <c r="L3809">
        <v>69</v>
      </c>
      <c r="M3809" t="s">
        <v>5</v>
      </c>
      <c r="N3809" t="s">
        <v>6</v>
      </c>
      <c r="O3809">
        <v>1</v>
      </c>
      <c r="P3809" s="1">
        <v>43893.980810185189</v>
      </c>
    </row>
    <row r="3810" spans="1:16" x14ac:dyDescent="0.25">
      <c r="A3810">
        <v>517276</v>
      </c>
      <c r="B3810" t="s">
        <v>0</v>
      </c>
      <c r="C3810" t="s">
        <v>48</v>
      </c>
      <c r="D3810" t="s">
        <v>46</v>
      </c>
      <c r="E3810" t="s">
        <v>3</v>
      </c>
      <c r="F3810" t="s">
        <v>3</v>
      </c>
      <c r="G3810" t="s">
        <v>15</v>
      </c>
      <c r="H3810" s="1">
        <v>43889</v>
      </c>
      <c r="I3810" t="str">
        <f t="shared" si="119"/>
        <v>43889</v>
      </c>
      <c r="J3810" t="str">
        <f t="shared" si="120"/>
        <v>43889KitaleGreen Peas</v>
      </c>
      <c r="K3810">
        <v>53</v>
      </c>
      <c r="L3810">
        <v>49</v>
      </c>
      <c r="M3810" t="s">
        <v>5</v>
      </c>
      <c r="N3810" t="s">
        <v>6</v>
      </c>
      <c r="O3810">
        <v>1</v>
      </c>
      <c r="P3810" s="1">
        <v>43893.980821759258</v>
      </c>
    </row>
    <row r="3811" spans="1:16" x14ac:dyDescent="0.25">
      <c r="A3811">
        <v>517278</v>
      </c>
      <c r="B3811" t="s">
        <v>0</v>
      </c>
      <c r="C3811" t="s">
        <v>38</v>
      </c>
      <c r="D3811" t="s">
        <v>1</v>
      </c>
      <c r="E3811" t="s">
        <v>22</v>
      </c>
      <c r="F3811" t="s">
        <v>23</v>
      </c>
      <c r="G3811" t="s">
        <v>24</v>
      </c>
      <c r="H3811" s="1">
        <v>43889</v>
      </c>
      <c r="I3811" t="str">
        <f t="shared" si="119"/>
        <v>43889</v>
      </c>
      <c r="J3811" t="str">
        <f t="shared" si="120"/>
        <v>43889GuluImported Rice</v>
      </c>
      <c r="K3811">
        <v>104</v>
      </c>
      <c r="L3811">
        <v>96</v>
      </c>
      <c r="M3811" t="s">
        <v>5</v>
      </c>
      <c r="N3811" t="s">
        <v>6</v>
      </c>
      <c r="O3811">
        <v>1</v>
      </c>
      <c r="P3811" s="1">
        <v>43893.980856481481</v>
      </c>
    </row>
    <row r="3812" spans="1:16" x14ac:dyDescent="0.25">
      <c r="A3812">
        <v>517279</v>
      </c>
      <c r="B3812" t="s">
        <v>0</v>
      </c>
      <c r="C3812" t="s">
        <v>2</v>
      </c>
      <c r="D3812" t="s">
        <v>1</v>
      </c>
      <c r="E3812" t="s">
        <v>13</v>
      </c>
      <c r="F3812" t="s">
        <v>13</v>
      </c>
      <c r="G3812" t="s">
        <v>14</v>
      </c>
      <c r="H3812" s="1">
        <v>43889</v>
      </c>
      <c r="I3812" t="str">
        <f t="shared" si="119"/>
        <v>43889</v>
      </c>
      <c r="J3812" t="str">
        <f t="shared" si="120"/>
        <v>43889KampalaMixed Beans</v>
      </c>
      <c r="K3812">
        <v>96</v>
      </c>
      <c r="L3812">
        <v>85</v>
      </c>
      <c r="M3812" t="s">
        <v>5</v>
      </c>
      <c r="N3812" t="s">
        <v>6</v>
      </c>
      <c r="O3812">
        <v>1</v>
      </c>
      <c r="P3812" s="1">
        <v>43893.980856481481</v>
      </c>
    </row>
    <row r="3813" spans="1:16" x14ac:dyDescent="0.25">
      <c r="A3813">
        <v>517287</v>
      </c>
      <c r="B3813" t="s">
        <v>0</v>
      </c>
      <c r="C3813" t="s">
        <v>33</v>
      </c>
      <c r="D3813" t="s">
        <v>1</v>
      </c>
      <c r="E3813" t="s">
        <v>29</v>
      </c>
      <c r="F3813" t="s">
        <v>30</v>
      </c>
      <c r="G3813" t="s">
        <v>31</v>
      </c>
      <c r="H3813" s="1">
        <v>43889</v>
      </c>
      <c r="I3813" t="str">
        <f t="shared" si="119"/>
        <v>43889</v>
      </c>
      <c r="J3813" t="str">
        <f t="shared" si="120"/>
        <v>43889KabaleDry Maize</v>
      </c>
      <c r="K3813">
        <v>33</v>
      </c>
      <c r="L3813">
        <v>26</v>
      </c>
      <c r="M3813" t="s">
        <v>5</v>
      </c>
      <c r="N3813" t="s">
        <v>6</v>
      </c>
      <c r="O3813">
        <v>1</v>
      </c>
      <c r="P3813" s="1">
        <v>43893.980925925927</v>
      </c>
    </row>
    <row r="3814" spans="1:16" x14ac:dyDescent="0.25">
      <c r="A3814">
        <v>517301</v>
      </c>
      <c r="B3814" t="s">
        <v>0</v>
      </c>
      <c r="C3814" t="s">
        <v>54</v>
      </c>
      <c r="D3814" t="s">
        <v>46</v>
      </c>
      <c r="E3814" t="s">
        <v>13</v>
      </c>
      <c r="F3814" t="s">
        <v>13</v>
      </c>
      <c r="G3814" t="s">
        <v>37</v>
      </c>
      <c r="H3814" s="1">
        <v>43889</v>
      </c>
      <c r="I3814" t="str">
        <f t="shared" si="119"/>
        <v>43889</v>
      </c>
      <c r="J3814" t="str">
        <f t="shared" si="120"/>
        <v>43889NakuruGreen Gram</v>
      </c>
      <c r="K3814">
        <v>157</v>
      </c>
      <c r="L3814">
        <v>155</v>
      </c>
      <c r="M3814" t="s">
        <v>5</v>
      </c>
      <c r="N3814" t="s">
        <v>6</v>
      </c>
      <c r="O3814">
        <v>1</v>
      </c>
      <c r="P3814" s="1">
        <v>43893.980983796297</v>
      </c>
    </row>
    <row r="3815" spans="1:16" x14ac:dyDescent="0.25">
      <c r="A3815">
        <v>517305</v>
      </c>
      <c r="B3815" t="s">
        <v>0</v>
      </c>
      <c r="C3815" t="s">
        <v>52</v>
      </c>
      <c r="D3815" t="s">
        <v>46</v>
      </c>
      <c r="E3815" t="s">
        <v>3</v>
      </c>
      <c r="F3815" t="s">
        <v>3</v>
      </c>
      <c r="G3815" t="s">
        <v>15</v>
      </c>
      <c r="H3815" s="1">
        <v>43889</v>
      </c>
      <c r="I3815" t="str">
        <f t="shared" si="119"/>
        <v>43889</v>
      </c>
      <c r="J3815" t="str">
        <f t="shared" si="120"/>
        <v>43889EldoretGreen Peas</v>
      </c>
      <c r="K3815">
        <v>64</v>
      </c>
      <c r="L3815">
        <v>58</v>
      </c>
      <c r="M3815" t="s">
        <v>5</v>
      </c>
      <c r="N3815" t="s">
        <v>6</v>
      </c>
      <c r="O3815">
        <v>1</v>
      </c>
      <c r="P3815" s="1">
        <v>43893.98101851852</v>
      </c>
    </row>
    <row r="3816" spans="1:16" x14ac:dyDescent="0.25">
      <c r="A3816">
        <v>517316</v>
      </c>
      <c r="B3816" t="s">
        <v>0</v>
      </c>
      <c r="C3816" t="s">
        <v>25</v>
      </c>
      <c r="D3816" t="s">
        <v>1</v>
      </c>
      <c r="E3816" t="s">
        <v>22</v>
      </c>
      <c r="F3816" t="s">
        <v>23</v>
      </c>
      <c r="G3816" t="s">
        <v>23</v>
      </c>
      <c r="H3816" s="1">
        <v>43889</v>
      </c>
      <c r="I3816" t="str">
        <f t="shared" si="119"/>
        <v>43889</v>
      </c>
      <c r="J3816" t="str">
        <f t="shared" si="120"/>
        <v>43889MasindiRice</v>
      </c>
      <c r="K3816">
        <v>104</v>
      </c>
      <c r="L3816">
        <v>96</v>
      </c>
      <c r="M3816" t="s">
        <v>5</v>
      </c>
      <c r="N3816" t="s">
        <v>6</v>
      </c>
      <c r="O3816">
        <v>1</v>
      </c>
      <c r="P3816" s="1">
        <v>43893.981145833335</v>
      </c>
    </row>
    <row r="3817" spans="1:16" x14ac:dyDescent="0.25">
      <c r="A3817">
        <v>517332</v>
      </c>
      <c r="B3817" t="s">
        <v>0</v>
      </c>
      <c r="C3817" t="s">
        <v>2</v>
      </c>
      <c r="D3817" t="s">
        <v>1</v>
      </c>
      <c r="E3817" t="s">
        <v>9</v>
      </c>
      <c r="F3817" t="s">
        <v>17</v>
      </c>
      <c r="G3817" t="s">
        <v>18</v>
      </c>
      <c r="H3817" s="1">
        <v>43889</v>
      </c>
      <c r="I3817" t="str">
        <f t="shared" si="119"/>
        <v>43889</v>
      </c>
      <c r="J3817" t="str">
        <f t="shared" si="120"/>
        <v>43889KampalaRed Sorghum</v>
      </c>
      <c r="K3817">
        <v>36</v>
      </c>
      <c r="L3817">
        <v>22</v>
      </c>
      <c r="M3817" t="s">
        <v>5</v>
      </c>
      <c r="N3817" t="s">
        <v>6</v>
      </c>
      <c r="O3817">
        <v>1</v>
      </c>
      <c r="P3817" s="1">
        <v>43893.981435185182</v>
      </c>
    </row>
    <row r="3818" spans="1:16" x14ac:dyDescent="0.25">
      <c r="A3818">
        <v>517335</v>
      </c>
      <c r="B3818" t="s">
        <v>0</v>
      </c>
      <c r="C3818" t="s">
        <v>38</v>
      </c>
      <c r="D3818" t="s">
        <v>1</v>
      </c>
      <c r="E3818" t="s">
        <v>3</v>
      </c>
      <c r="F3818" t="s">
        <v>3</v>
      </c>
      <c r="G3818" t="s">
        <v>15</v>
      </c>
      <c r="H3818" s="1">
        <v>43889</v>
      </c>
      <c r="I3818" t="str">
        <f t="shared" si="119"/>
        <v>43889</v>
      </c>
      <c r="J3818" t="str">
        <f t="shared" si="120"/>
        <v>43889GuluGreen Peas</v>
      </c>
      <c r="K3818">
        <v>165</v>
      </c>
      <c r="L3818">
        <v>137</v>
      </c>
      <c r="M3818" t="s">
        <v>5</v>
      </c>
      <c r="N3818" t="s">
        <v>6</v>
      </c>
      <c r="O3818">
        <v>1</v>
      </c>
      <c r="P3818" s="1">
        <v>43893.981458333335</v>
      </c>
    </row>
    <row r="3819" spans="1:16" x14ac:dyDescent="0.25">
      <c r="A3819">
        <v>517340</v>
      </c>
      <c r="B3819" t="s">
        <v>0</v>
      </c>
      <c r="C3819" t="s">
        <v>48</v>
      </c>
      <c r="D3819" t="s">
        <v>46</v>
      </c>
      <c r="E3819" t="s">
        <v>29</v>
      </c>
      <c r="F3819" t="s">
        <v>30</v>
      </c>
      <c r="G3819" t="s">
        <v>31</v>
      </c>
      <c r="H3819" s="1">
        <v>43889</v>
      </c>
      <c r="I3819" t="str">
        <f t="shared" si="119"/>
        <v>43889</v>
      </c>
      <c r="J3819" t="str">
        <f t="shared" si="120"/>
        <v>43889KitaleDry Maize</v>
      </c>
      <c r="K3819">
        <v>39</v>
      </c>
      <c r="L3819">
        <v>30</v>
      </c>
      <c r="M3819" t="s">
        <v>5</v>
      </c>
      <c r="N3819" t="s">
        <v>6</v>
      </c>
      <c r="O3819">
        <v>1</v>
      </c>
      <c r="P3819" s="1">
        <v>43893.981527777774</v>
      </c>
    </row>
    <row r="3820" spans="1:16" x14ac:dyDescent="0.25">
      <c r="A3820">
        <v>517344</v>
      </c>
      <c r="B3820" t="s">
        <v>0</v>
      </c>
      <c r="C3820" t="s">
        <v>52</v>
      </c>
      <c r="D3820" t="s">
        <v>46</v>
      </c>
      <c r="E3820" t="s">
        <v>49</v>
      </c>
      <c r="F3820" t="s">
        <v>50</v>
      </c>
      <c r="G3820" t="s">
        <v>51</v>
      </c>
      <c r="H3820" s="1">
        <v>43889</v>
      </c>
      <c r="I3820" t="str">
        <f t="shared" si="119"/>
        <v>43889</v>
      </c>
      <c r="J3820" t="str">
        <f t="shared" si="120"/>
        <v>43889EldoretGround Nuts</v>
      </c>
      <c r="K3820">
        <v>83</v>
      </c>
      <c r="L3820">
        <v>81</v>
      </c>
      <c r="M3820" t="s">
        <v>5</v>
      </c>
      <c r="N3820" t="s">
        <v>6</v>
      </c>
      <c r="O3820">
        <v>1</v>
      </c>
      <c r="P3820" s="1">
        <v>43893.981574074074</v>
      </c>
    </row>
    <row r="3821" spans="1:16" x14ac:dyDescent="0.25">
      <c r="A3821">
        <v>517357</v>
      </c>
      <c r="B3821" t="s">
        <v>0</v>
      </c>
      <c r="C3821" t="s">
        <v>25</v>
      </c>
      <c r="D3821" t="s">
        <v>1</v>
      </c>
      <c r="E3821" t="s">
        <v>13</v>
      </c>
      <c r="F3821" t="s">
        <v>13</v>
      </c>
      <c r="G3821" t="s">
        <v>26</v>
      </c>
      <c r="H3821" s="1">
        <v>43889</v>
      </c>
      <c r="I3821" t="str">
        <f t="shared" si="119"/>
        <v>43889</v>
      </c>
      <c r="J3821" t="str">
        <f t="shared" si="120"/>
        <v>43889MasindiYellow Beans</v>
      </c>
      <c r="K3821">
        <v>104</v>
      </c>
      <c r="L3821">
        <v>99</v>
      </c>
      <c r="M3821" t="s">
        <v>5</v>
      </c>
      <c r="N3821" t="s">
        <v>6</v>
      </c>
      <c r="O3821">
        <v>1</v>
      </c>
      <c r="P3821" s="1">
        <v>43893.981689814813</v>
      </c>
    </row>
    <row r="3822" spans="1:16" x14ac:dyDescent="0.25">
      <c r="A3822">
        <v>517367</v>
      </c>
      <c r="B3822" t="s">
        <v>0</v>
      </c>
      <c r="C3822" t="s">
        <v>32</v>
      </c>
      <c r="D3822" t="s">
        <v>1</v>
      </c>
      <c r="E3822" t="s">
        <v>22</v>
      </c>
      <c r="F3822" t="s">
        <v>23</v>
      </c>
      <c r="G3822" t="s">
        <v>23</v>
      </c>
      <c r="H3822" s="1">
        <v>43889</v>
      </c>
      <c r="I3822" t="str">
        <f t="shared" si="119"/>
        <v>43889</v>
      </c>
      <c r="J3822" t="str">
        <f t="shared" si="120"/>
        <v>43889KapchorwaRice</v>
      </c>
      <c r="K3822">
        <v>96</v>
      </c>
      <c r="L3822">
        <v>88</v>
      </c>
      <c r="M3822" t="s">
        <v>5</v>
      </c>
      <c r="N3822" t="s">
        <v>6</v>
      </c>
      <c r="O3822">
        <v>1</v>
      </c>
      <c r="P3822" s="1">
        <v>43893.981782407405</v>
      </c>
    </row>
    <row r="3823" spans="1:16" x14ac:dyDescent="0.25">
      <c r="A3823">
        <v>517369</v>
      </c>
      <c r="B3823" t="s">
        <v>0</v>
      </c>
      <c r="C3823" t="s">
        <v>2</v>
      </c>
      <c r="D3823" t="s">
        <v>1</v>
      </c>
      <c r="E3823" t="s">
        <v>22</v>
      </c>
      <c r="F3823" t="s">
        <v>23</v>
      </c>
      <c r="G3823" t="s">
        <v>24</v>
      </c>
      <c r="H3823" s="1">
        <v>43889</v>
      </c>
      <c r="I3823" t="str">
        <f t="shared" si="119"/>
        <v>43889</v>
      </c>
      <c r="J3823" t="str">
        <f t="shared" si="120"/>
        <v>43889KampalaImported Rice</v>
      </c>
      <c r="K3823">
        <v>104</v>
      </c>
      <c r="L3823">
        <v>96</v>
      </c>
      <c r="M3823" t="s">
        <v>5</v>
      </c>
      <c r="N3823" t="s">
        <v>6</v>
      </c>
      <c r="O3823">
        <v>1</v>
      </c>
      <c r="P3823" s="1">
        <v>43893.981817129628</v>
      </c>
    </row>
    <row r="3824" spans="1:16" x14ac:dyDescent="0.25">
      <c r="A3824">
        <v>517372</v>
      </c>
      <c r="B3824" t="s">
        <v>0</v>
      </c>
      <c r="C3824" t="s">
        <v>38</v>
      </c>
      <c r="D3824" t="s">
        <v>1</v>
      </c>
      <c r="E3824" t="s">
        <v>3</v>
      </c>
      <c r="F3824" t="s">
        <v>3</v>
      </c>
      <c r="G3824" t="s">
        <v>4</v>
      </c>
      <c r="H3824" s="1">
        <v>43889</v>
      </c>
      <c r="I3824" t="str">
        <f t="shared" si="119"/>
        <v>43889</v>
      </c>
      <c r="J3824" t="str">
        <f t="shared" si="120"/>
        <v>43889GuluCowpeas</v>
      </c>
      <c r="K3824">
        <v>96</v>
      </c>
      <c r="L3824">
        <v>88</v>
      </c>
      <c r="M3824" t="s">
        <v>5</v>
      </c>
      <c r="N3824" t="s">
        <v>6</v>
      </c>
      <c r="O3824">
        <v>1</v>
      </c>
      <c r="P3824" s="1">
        <v>43893.981840277775</v>
      </c>
    </row>
    <row r="3825" spans="1:16" x14ac:dyDescent="0.25">
      <c r="A3825">
        <v>517374</v>
      </c>
      <c r="B3825" t="s">
        <v>0</v>
      </c>
      <c r="C3825" t="s">
        <v>53</v>
      </c>
      <c r="D3825" t="s">
        <v>46</v>
      </c>
      <c r="E3825" t="s">
        <v>3</v>
      </c>
      <c r="F3825" t="s">
        <v>3</v>
      </c>
      <c r="G3825" t="s">
        <v>15</v>
      </c>
      <c r="H3825" s="1">
        <v>43889</v>
      </c>
      <c r="I3825" t="str">
        <f t="shared" si="119"/>
        <v>43889</v>
      </c>
      <c r="J3825" t="str">
        <f t="shared" si="120"/>
        <v>43889MombasaGreen Peas</v>
      </c>
      <c r="K3825">
        <v>86</v>
      </c>
      <c r="L3825">
        <v>80</v>
      </c>
      <c r="M3825" t="s">
        <v>5</v>
      </c>
      <c r="N3825" t="s">
        <v>6</v>
      </c>
      <c r="O3825">
        <v>1</v>
      </c>
      <c r="P3825" s="1">
        <v>43893.981863425928</v>
      </c>
    </row>
    <row r="3826" spans="1:16" x14ac:dyDescent="0.25">
      <c r="A3826">
        <v>517382</v>
      </c>
      <c r="B3826" t="s">
        <v>0</v>
      </c>
      <c r="C3826" t="s">
        <v>32</v>
      </c>
      <c r="D3826" t="s">
        <v>1</v>
      </c>
      <c r="E3826" t="s">
        <v>9</v>
      </c>
      <c r="F3826" t="s">
        <v>20</v>
      </c>
      <c r="G3826" t="s">
        <v>21</v>
      </c>
      <c r="H3826" s="1">
        <v>43889</v>
      </c>
      <c r="I3826" t="str">
        <f t="shared" si="119"/>
        <v>43889</v>
      </c>
      <c r="J3826" t="str">
        <f t="shared" si="120"/>
        <v>43889KapchorwaMillet Grain</v>
      </c>
      <c r="K3826">
        <v>49</v>
      </c>
      <c r="L3826">
        <v>41</v>
      </c>
      <c r="M3826" t="s">
        <v>5</v>
      </c>
      <c r="N3826" t="s">
        <v>6</v>
      </c>
      <c r="O3826">
        <v>1</v>
      </c>
      <c r="P3826" s="1">
        <v>43893.981921296298</v>
      </c>
    </row>
    <row r="3827" spans="1:16" x14ac:dyDescent="0.25">
      <c r="A3827">
        <v>517383</v>
      </c>
      <c r="B3827" t="s">
        <v>0</v>
      </c>
      <c r="C3827" t="s">
        <v>25</v>
      </c>
      <c r="D3827" t="s">
        <v>1</v>
      </c>
      <c r="E3827" t="s">
        <v>3</v>
      </c>
      <c r="F3827" t="s">
        <v>3</v>
      </c>
      <c r="G3827" t="s">
        <v>15</v>
      </c>
      <c r="H3827" s="1">
        <v>43889</v>
      </c>
      <c r="I3827" t="str">
        <f t="shared" si="119"/>
        <v>43889</v>
      </c>
      <c r="J3827" t="str">
        <f t="shared" si="120"/>
        <v>43889MasindiGreen Peas</v>
      </c>
      <c r="K3827">
        <v>137</v>
      </c>
      <c r="L3827">
        <v>110</v>
      </c>
      <c r="M3827" t="s">
        <v>5</v>
      </c>
      <c r="N3827" t="s">
        <v>6</v>
      </c>
      <c r="O3827">
        <v>1</v>
      </c>
      <c r="P3827" s="1">
        <v>43893.981921296298</v>
      </c>
    </row>
    <row r="3828" spans="1:16" x14ac:dyDescent="0.25">
      <c r="A3828">
        <v>517387</v>
      </c>
      <c r="B3828" t="s">
        <v>0</v>
      </c>
      <c r="C3828" t="s">
        <v>38</v>
      </c>
      <c r="D3828" t="s">
        <v>1</v>
      </c>
      <c r="E3828" t="s">
        <v>9</v>
      </c>
      <c r="F3828" t="s">
        <v>17</v>
      </c>
      <c r="G3828" t="s">
        <v>18</v>
      </c>
      <c r="H3828" s="1">
        <v>43889</v>
      </c>
      <c r="I3828" t="str">
        <f t="shared" si="119"/>
        <v>43889</v>
      </c>
      <c r="J3828" t="str">
        <f t="shared" si="120"/>
        <v>43889GuluRed Sorghum</v>
      </c>
      <c r="K3828">
        <v>33</v>
      </c>
      <c r="L3828">
        <v>22</v>
      </c>
      <c r="M3828" t="s">
        <v>5</v>
      </c>
      <c r="N3828" t="s">
        <v>6</v>
      </c>
      <c r="O3828">
        <v>1</v>
      </c>
      <c r="P3828" s="1">
        <v>43893.98196759259</v>
      </c>
    </row>
    <row r="3829" spans="1:16" x14ac:dyDescent="0.25">
      <c r="A3829">
        <v>517398</v>
      </c>
      <c r="B3829" t="s">
        <v>0</v>
      </c>
      <c r="C3829" t="s">
        <v>34</v>
      </c>
      <c r="D3829" t="s">
        <v>1</v>
      </c>
      <c r="E3829" t="s">
        <v>3</v>
      </c>
      <c r="F3829" t="s">
        <v>3</v>
      </c>
      <c r="G3829" t="s">
        <v>4</v>
      </c>
      <c r="H3829" s="1">
        <v>43889</v>
      </c>
      <c r="I3829" t="str">
        <f t="shared" si="119"/>
        <v>43889</v>
      </c>
      <c r="J3829" t="str">
        <f t="shared" si="120"/>
        <v>43889LiraCowpeas</v>
      </c>
      <c r="K3829">
        <v>110</v>
      </c>
      <c r="L3829">
        <v>82</v>
      </c>
      <c r="M3829" t="s">
        <v>5</v>
      </c>
      <c r="N3829" t="s">
        <v>6</v>
      </c>
      <c r="O3829">
        <v>1</v>
      </c>
      <c r="P3829" s="1">
        <v>43893.982025462959</v>
      </c>
    </row>
    <row r="3830" spans="1:16" x14ac:dyDescent="0.25">
      <c r="A3830">
        <v>517402</v>
      </c>
      <c r="B3830" t="s">
        <v>0</v>
      </c>
      <c r="C3830" t="s">
        <v>52</v>
      </c>
      <c r="D3830" t="s">
        <v>46</v>
      </c>
      <c r="E3830" t="s">
        <v>9</v>
      </c>
      <c r="F3830" t="s">
        <v>10</v>
      </c>
      <c r="G3830" t="s">
        <v>10</v>
      </c>
      <c r="H3830" s="1">
        <v>43889</v>
      </c>
      <c r="I3830" t="str">
        <f t="shared" si="119"/>
        <v>43889</v>
      </c>
      <c r="J3830" t="str">
        <f t="shared" si="120"/>
        <v>43889EldoretWheat</v>
      </c>
      <c r="K3830">
        <v>36</v>
      </c>
      <c r="L3830">
        <v>33</v>
      </c>
      <c r="M3830" t="s">
        <v>5</v>
      </c>
      <c r="N3830" t="s">
        <v>6</v>
      </c>
      <c r="O3830">
        <v>1</v>
      </c>
      <c r="P3830" s="1">
        <v>43893.982037037036</v>
      </c>
    </row>
    <row r="3831" spans="1:16" x14ac:dyDescent="0.25">
      <c r="A3831">
        <v>517407</v>
      </c>
      <c r="B3831" t="s">
        <v>0</v>
      </c>
      <c r="C3831" t="s">
        <v>38</v>
      </c>
      <c r="D3831" t="s">
        <v>1</v>
      </c>
      <c r="E3831" t="s">
        <v>9</v>
      </c>
      <c r="F3831" t="s">
        <v>20</v>
      </c>
      <c r="G3831" t="s">
        <v>21</v>
      </c>
      <c r="H3831" s="1">
        <v>43889</v>
      </c>
      <c r="I3831" t="str">
        <f t="shared" si="119"/>
        <v>43889</v>
      </c>
      <c r="J3831" t="str">
        <f t="shared" si="120"/>
        <v>43889GuluMillet Grain</v>
      </c>
      <c r="K3831">
        <v>41</v>
      </c>
      <c r="L3831">
        <v>36</v>
      </c>
      <c r="M3831" t="s">
        <v>5</v>
      </c>
      <c r="N3831" t="s">
        <v>6</v>
      </c>
      <c r="O3831">
        <v>1</v>
      </c>
      <c r="P3831" s="1">
        <v>43893.982071759259</v>
      </c>
    </row>
    <row r="3832" spans="1:16" x14ac:dyDescent="0.25">
      <c r="A3832">
        <v>517409</v>
      </c>
      <c r="B3832" t="s">
        <v>0</v>
      </c>
      <c r="C3832" t="s">
        <v>48</v>
      </c>
      <c r="D3832" t="s">
        <v>46</v>
      </c>
      <c r="E3832" t="s">
        <v>13</v>
      </c>
      <c r="F3832" t="s">
        <v>13</v>
      </c>
      <c r="G3832" t="s">
        <v>40</v>
      </c>
      <c r="H3832" s="1">
        <v>43889</v>
      </c>
      <c r="I3832" t="str">
        <f t="shared" si="119"/>
        <v>43889</v>
      </c>
      <c r="J3832" t="str">
        <f t="shared" si="120"/>
        <v>43889KitaleBlack Beans (Dolichos)</v>
      </c>
      <c r="K3832">
        <v>125</v>
      </c>
      <c r="L3832">
        <v>120</v>
      </c>
      <c r="M3832" t="s">
        <v>5</v>
      </c>
      <c r="N3832" t="s">
        <v>6</v>
      </c>
      <c r="O3832">
        <v>1</v>
      </c>
      <c r="P3832" s="1">
        <v>43893.982083333336</v>
      </c>
    </row>
    <row r="3833" spans="1:16" x14ac:dyDescent="0.25">
      <c r="A3833">
        <v>517410</v>
      </c>
      <c r="B3833" t="s">
        <v>0</v>
      </c>
      <c r="C3833" t="s">
        <v>25</v>
      </c>
      <c r="D3833" t="s">
        <v>1</v>
      </c>
      <c r="E3833" t="s">
        <v>13</v>
      </c>
      <c r="F3833" t="s">
        <v>13</v>
      </c>
      <c r="G3833" t="s">
        <v>14</v>
      </c>
      <c r="H3833" s="1">
        <v>43889</v>
      </c>
      <c r="I3833" t="str">
        <f t="shared" si="119"/>
        <v>43889</v>
      </c>
      <c r="J3833" t="str">
        <f t="shared" si="120"/>
        <v>43889MasindiMixed Beans</v>
      </c>
      <c r="K3833">
        <v>82</v>
      </c>
      <c r="L3833">
        <v>71</v>
      </c>
      <c r="M3833" t="s">
        <v>5</v>
      </c>
      <c r="N3833" t="s">
        <v>6</v>
      </c>
      <c r="O3833">
        <v>1</v>
      </c>
      <c r="P3833" s="1">
        <v>43893.982083333336</v>
      </c>
    </row>
    <row r="3834" spans="1:16" x14ac:dyDescent="0.25">
      <c r="A3834">
        <v>517426</v>
      </c>
      <c r="B3834" t="s">
        <v>0</v>
      </c>
      <c r="C3834" t="s">
        <v>38</v>
      </c>
      <c r="D3834" t="s">
        <v>1</v>
      </c>
      <c r="E3834" t="s">
        <v>13</v>
      </c>
      <c r="F3834" t="s">
        <v>13</v>
      </c>
      <c r="G3834" t="s">
        <v>40</v>
      </c>
      <c r="H3834" s="1">
        <v>43889</v>
      </c>
      <c r="I3834" t="str">
        <f t="shared" si="119"/>
        <v>43889</v>
      </c>
      <c r="J3834" t="str">
        <f t="shared" si="120"/>
        <v>43889GuluBlack Beans (Dolichos)</v>
      </c>
      <c r="K3834">
        <v>77</v>
      </c>
      <c r="L3834">
        <v>71</v>
      </c>
      <c r="M3834" t="s">
        <v>5</v>
      </c>
      <c r="N3834" t="s">
        <v>6</v>
      </c>
      <c r="O3834">
        <v>1</v>
      </c>
      <c r="P3834" s="1">
        <v>43893.982256944444</v>
      </c>
    </row>
    <row r="3835" spans="1:16" x14ac:dyDescent="0.25">
      <c r="A3835">
        <v>517427</v>
      </c>
      <c r="B3835" t="s">
        <v>0</v>
      </c>
      <c r="C3835" t="s">
        <v>47</v>
      </c>
      <c r="D3835" t="s">
        <v>46</v>
      </c>
      <c r="E3835" t="s">
        <v>29</v>
      </c>
      <c r="F3835" t="s">
        <v>30</v>
      </c>
      <c r="G3835" t="s">
        <v>31</v>
      </c>
      <c r="H3835" s="1">
        <v>43889</v>
      </c>
      <c r="I3835" t="str">
        <f t="shared" si="119"/>
        <v>43889</v>
      </c>
      <c r="J3835" t="str">
        <f t="shared" si="120"/>
        <v>43889NairobiDry Maize</v>
      </c>
      <c r="K3835">
        <v>38</v>
      </c>
      <c r="L3835">
        <v>36</v>
      </c>
      <c r="M3835" t="s">
        <v>5</v>
      </c>
      <c r="N3835" t="s">
        <v>6</v>
      </c>
      <c r="O3835">
        <v>1</v>
      </c>
      <c r="P3835" s="1">
        <v>43893.982268518521</v>
      </c>
    </row>
    <row r="3836" spans="1:16" x14ac:dyDescent="0.25">
      <c r="A3836">
        <v>517428</v>
      </c>
      <c r="B3836" t="s">
        <v>0</v>
      </c>
      <c r="C3836" t="s">
        <v>25</v>
      </c>
      <c r="D3836" t="s">
        <v>1</v>
      </c>
      <c r="E3836" t="s">
        <v>3</v>
      </c>
      <c r="F3836" t="s">
        <v>3</v>
      </c>
      <c r="G3836" t="s">
        <v>4</v>
      </c>
      <c r="H3836" s="1">
        <v>43889</v>
      </c>
      <c r="I3836" t="str">
        <f t="shared" si="119"/>
        <v>43889</v>
      </c>
      <c r="J3836" t="str">
        <f t="shared" si="120"/>
        <v>43889MasindiCowpeas</v>
      </c>
      <c r="K3836">
        <v>110</v>
      </c>
      <c r="L3836">
        <v>82</v>
      </c>
      <c r="M3836" t="s">
        <v>5</v>
      </c>
      <c r="N3836" t="s">
        <v>6</v>
      </c>
      <c r="O3836">
        <v>1</v>
      </c>
      <c r="P3836" s="1">
        <v>43893.98228009259</v>
      </c>
    </row>
    <row r="3837" spans="1:16" x14ac:dyDescent="0.25">
      <c r="A3837">
        <v>517430</v>
      </c>
      <c r="B3837" t="s">
        <v>0</v>
      </c>
      <c r="C3837" t="s">
        <v>47</v>
      </c>
      <c r="D3837" t="s">
        <v>46</v>
      </c>
      <c r="E3837" t="s">
        <v>13</v>
      </c>
      <c r="F3837" t="s">
        <v>13</v>
      </c>
      <c r="G3837" t="s">
        <v>37</v>
      </c>
      <c r="H3837" s="1">
        <v>43889</v>
      </c>
      <c r="I3837" t="str">
        <f t="shared" si="119"/>
        <v>43889</v>
      </c>
      <c r="J3837" t="str">
        <f t="shared" si="120"/>
        <v>43889NairobiGreen Gram</v>
      </c>
      <c r="K3837">
        <v>130</v>
      </c>
      <c r="L3837">
        <v>123</v>
      </c>
      <c r="M3837" t="s">
        <v>5</v>
      </c>
      <c r="N3837" t="s">
        <v>6</v>
      </c>
      <c r="O3837">
        <v>1</v>
      </c>
      <c r="P3837" s="1">
        <v>43893.982303240744</v>
      </c>
    </row>
    <row r="3838" spans="1:16" x14ac:dyDescent="0.25">
      <c r="A3838">
        <v>517443</v>
      </c>
      <c r="B3838" t="s">
        <v>0</v>
      </c>
      <c r="C3838" t="s">
        <v>32</v>
      </c>
      <c r="D3838" t="s">
        <v>1</v>
      </c>
      <c r="E3838" t="s">
        <v>13</v>
      </c>
      <c r="F3838" t="s">
        <v>13</v>
      </c>
      <c r="G3838" t="s">
        <v>14</v>
      </c>
      <c r="H3838" s="1">
        <v>43889</v>
      </c>
      <c r="I3838" t="str">
        <f t="shared" si="119"/>
        <v>43889</v>
      </c>
      <c r="J3838" t="str">
        <f t="shared" si="120"/>
        <v>43889KapchorwaMixed Beans</v>
      </c>
      <c r="K3838">
        <v>77</v>
      </c>
      <c r="L3838">
        <v>71</v>
      </c>
      <c r="M3838" t="s">
        <v>5</v>
      </c>
      <c r="N3838" t="s">
        <v>6</v>
      </c>
      <c r="O3838">
        <v>1</v>
      </c>
      <c r="P3838" s="1">
        <v>43893.982361111113</v>
      </c>
    </row>
    <row r="3839" spans="1:16" x14ac:dyDescent="0.25">
      <c r="A3839">
        <v>518562</v>
      </c>
      <c r="B3839" t="s">
        <v>0</v>
      </c>
      <c r="C3839" t="s">
        <v>54</v>
      </c>
      <c r="D3839" t="s">
        <v>46</v>
      </c>
      <c r="E3839" t="s">
        <v>13</v>
      </c>
      <c r="F3839" t="s">
        <v>13</v>
      </c>
      <c r="G3839" t="s">
        <v>40</v>
      </c>
      <c r="H3839" s="1">
        <v>43889</v>
      </c>
      <c r="I3839" t="str">
        <f t="shared" si="119"/>
        <v>43889</v>
      </c>
      <c r="J3839" t="str">
        <f t="shared" si="120"/>
        <v>43889NakuruBlack Beans (Dolichos)</v>
      </c>
      <c r="K3839">
        <v>152</v>
      </c>
      <c r="L3839">
        <v>148</v>
      </c>
      <c r="M3839" t="s">
        <v>5</v>
      </c>
      <c r="N3839" t="s">
        <v>6</v>
      </c>
      <c r="O3839">
        <v>1</v>
      </c>
      <c r="P3839" s="1">
        <v>43895.083078703705</v>
      </c>
    </row>
    <row r="3840" spans="1:16" x14ac:dyDescent="0.25">
      <c r="A3840">
        <v>518573</v>
      </c>
      <c r="B3840" t="s">
        <v>0</v>
      </c>
      <c r="C3840" t="s">
        <v>47</v>
      </c>
      <c r="D3840" t="s">
        <v>46</v>
      </c>
      <c r="E3840" t="s">
        <v>13</v>
      </c>
      <c r="F3840" t="s">
        <v>13</v>
      </c>
      <c r="G3840" t="s">
        <v>40</v>
      </c>
      <c r="H3840" s="1">
        <v>43889</v>
      </c>
      <c r="I3840" t="str">
        <f t="shared" si="119"/>
        <v>43889</v>
      </c>
      <c r="J3840" t="str">
        <f t="shared" si="120"/>
        <v>43889NairobiBlack Beans (Dolichos)</v>
      </c>
      <c r="K3840">
        <v>148</v>
      </c>
      <c r="L3840">
        <v>146</v>
      </c>
      <c r="M3840" t="s">
        <v>5</v>
      </c>
      <c r="N3840" t="s">
        <v>6</v>
      </c>
      <c r="O3840">
        <v>1</v>
      </c>
      <c r="P3840" s="1">
        <v>43895.083321759259</v>
      </c>
    </row>
    <row r="3841" spans="1:16" x14ac:dyDescent="0.25">
      <c r="A3841">
        <v>518574</v>
      </c>
      <c r="B3841" t="s">
        <v>0</v>
      </c>
      <c r="C3841" t="s">
        <v>32</v>
      </c>
      <c r="D3841" t="s">
        <v>1</v>
      </c>
      <c r="E3841" t="s">
        <v>13</v>
      </c>
      <c r="F3841" t="s">
        <v>13</v>
      </c>
      <c r="G3841" t="s">
        <v>28</v>
      </c>
      <c r="H3841" s="1">
        <v>43889</v>
      </c>
      <c r="I3841" t="str">
        <f t="shared" si="119"/>
        <v>43889</v>
      </c>
      <c r="J3841" t="str">
        <f t="shared" si="120"/>
        <v>43889KapchorwaRed Beans</v>
      </c>
      <c r="K3841">
        <v>91</v>
      </c>
      <c r="L3841">
        <v>82</v>
      </c>
      <c r="M3841" t="s">
        <v>5</v>
      </c>
      <c r="N3841" t="s">
        <v>6</v>
      </c>
      <c r="O3841">
        <v>1</v>
      </c>
      <c r="P3841" s="1">
        <v>43895.083333333336</v>
      </c>
    </row>
    <row r="3842" spans="1:16" x14ac:dyDescent="0.25">
      <c r="A3842">
        <v>518575</v>
      </c>
      <c r="B3842" t="s">
        <v>0</v>
      </c>
      <c r="C3842" t="s">
        <v>38</v>
      </c>
      <c r="D3842" t="s">
        <v>1</v>
      </c>
      <c r="E3842" t="s">
        <v>13</v>
      </c>
      <c r="F3842" t="s">
        <v>13</v>
      </c>
      <c r="G3842" t="s">
        <v>37</v>
      </c>
      <c r="H3842" s="1">
        <v>43889</v>
      </c>
      <c r="I3842" t="str">
        <f t="shared" ref="I3842:I3905" si="121">LEFT(H3842,10)</f>
        <v>43889</v>
      </c>
      <c r="J3842" t="str">
        <f t="shared" si="120"/>
        <v>43889GuluGreen Gram</v>
      </c>
      <c r="K3842">
        <v>82</v>
      </c>
      <c r="L3842">
        <v>69</v>
      </c>
      <c r="M3842" t="s">
        <v>5</v>
      </c>
      <c r="N3842" t="s">
        <v>6</v>
      </c>
      <c r="O3842">
        <v>1</v>
      </c>
      <c r="P3842" s="1">
        <v>43895.083333333336</v>
      </c>
    </row>
    <row r="3843" spans="1:16" x14ac:dyDescent="0.25">
      <c r="A3843">
        <v>518586</v>
      </c>
      <c r="B3843" t="s">
        <v>0</v>
      </c>
      <c r="C3843" t="s">
        <v>25</v>
      </c>
      <c r="D3843" t="s">
        <v>1</v>
      </c>
      <c r="E3843" t="s">
        <v>9</v>
      </c>
      <c r="F3843" t="s">
        <v>17</v>
      </c>
      <c r="G3843" t="s">
        <v>18</v>
      </c>
      <c r="H3843" s="1">
        <v>43889</v>
      </c>
      <c r="I3843" t="str">
        <f t="shared" si="121"/>
        <v>43889</v>
      </c>
      <c r="J3843" t="str">
        <f t="shared" si="120"/>
        <v>43889MasindiRed Sorghum</v>
      </c>
      <c r="K3843">
        <v>41</v>
      </c>
      <c r="L3843">
        <v>33</v>
      </c>
      <c r="M3843" t="s">
        <v>5</v>
      </c>
      <c r="N3843" t="s">
        <v>6</v>
      </c>
      <c r="O3843">
        <v>1</v>
      </c>
      <c r="P3843" s="1">
        <v>43895.083657407406</v>
      </c>
    </row>
    <row r="3844" spans="1:16" x14ac:dyDescent="0.25">
      <c r="A3844">
        <v>518599</v>
      </c>
      <c r="B3844" t="s">
        <v>0</v>
      </c>
      <c r="C3844" t="s">
        <v>48</v>
      </c>
      <c r="D3844" t="s">
        <v>46</v>
      </c>
      <c r="E3844" t="s">
        <v>9</v>
      </c>
      <c r="F3844" t="s">
        <v>20</v>
      </c>
      <c r="G3844" t="s">
        <v>21</v>
      </c>
      <c r="H3844" s="1">
        <v>43889</v>
      </c>
      <c r="I3844" t="str">
        <f t="shared" si="121"/>
        <v>43889</v>
      </c>
      <c r="J3844" t="str">
        <f t="shared" si="120"/>
        <v>43889KitaleMillet Grain</v>
      </c>
      <c r="K3844">
        <v>55</v>
      </c>
      <c r="L3844">
        <v>50</v>
      </c>
      <c r="M3844" t="s">
        <v>5</v>
      </c>
      <c r="N3844" t="s">
        <v>6</v>
      </c>
      <c r="O3844">
        <v>1</v>
      </c>
      <c r="P3844" s="1">
        <v>43895.083981481483</v>
      </c>
    </row>
    <row r="3845" spans="1:16" x14ac:dyDescent="0.25">
      <c r="A3845">
        <v>518601</v>
      </c>
      <c r="B3845" t="s">
        <v>0</v>
      </c>
      <c r="C3845" t="s">
        <v>33</v>
      </c>
      <c r="D3845" t="s">
        <v>1</v>
      </c>
      <c r="E3845" t="s">
        <v>3</v>
      </c>
      <c r="F3845" t="s">
        <v>3</v>
      </c>
      <c r="G3845" t="s">
        <v>15</v>
      </c>
      <c r="H3845" s="1">
        <v>43889</v>
      </c>
      <c r="I3845" t="str">
        <f t="shared" si="121"/>
        <v>43889</v>
      </c>
      <c r="J3845" t="str">
        <f t="shared" si="120"/>
        <v>43889KabaleGreen Peas</v>
      </c>
      <c r="K3845">
        <v>151</v>
      </c>
      <c r="L3845">
        <v>110</v>
      </c>
      <c r="M3845" t="s">
        <v>5</v>
      </c>
      <c r="N3845" t="s">
        <v>6</v>
      </c>
      <c r="O3845">
        <v>1</v>
      </c>
      <c r="P3845" s="1">
        <v>43895.083993055552</v>
      </c>
    </row>
    <row r="3846" spans="1:16" x14ac:dyDescent="0.25">
      <c r="A3846">
        <v>518608</v>
      </c>
      <c r="B3846" t="s">
        <v>0</v>
      </c>
      <c r="C3846" t="s">
        <v>25</v>
      </c>
      <c r="D3846" t="s">
        <v>1</v>
      </c>
      <c r="E3846" t="s">
        <v>13</v>
      </c>
      <c r="F3846" t="s">
        <v>13</v>
      </c>
      <c r="G3846" t="s">
        <v>40</v>
      </c>
      <c r="H3846" s="1">
        <v>43889</v>
      </c>
      <c r="I3846" t="str">
        <f t="shared" si="121"/>
        <v>43889</v>
      </c>
      <c r="J3846" t="str">
        <f t="shared" si="120"/>
        <v>43889MasindiBlack Beans (Dolichos)</v>
      </c>
      <c r="K3846">
        <v>77</v>
      </c>
      <c r="L3846">
        <v>69</v>
      </c>
      <c r="M3846" t="s">
        <v>5</v>
      </c>
      <c r="N3846" t="s">
        <v>6</v>
      </c>
      <c r="O3846">
        <v>1</v>
      </c>
      <c r="P3846" s="1">
        <v>43895.084131944444</v>
      </c>
    </row>
    <row r="3847" spans="1:16" x14ac:dyDescent="0.25">
      <c r="A3847">
        <v>518619</v>
      </c>
      <c r="B3847" t="s">
        <v>0</v>
      </c>
      <c r="C3847" t="s">
        <v>38</v>
      </c>
      <c r="D3847" t="s">
        <v>1</v>
      </c>
      <c r="E3847" t="s">
        <v>13</v>
      </c>
      <c r="F3847" t="s">
        <v>13</v>
      </c>
      <c r="G3847" t="s">
        <v>14</v>
      </c>
      <c r="H3847" s="1">
        <v>43889</v>
      </c>
      <c r="I3847" t="str">
        <f t="shared" si="121"/>
        <v>43889</v>
      </c>
      <c r="J3847" t="str">
        <f t="shared" si="120"/>
        <v>43889GuluMixed Beans</v>
      </c>
      <c r="K3847">
        <v>77</v>
      </c>
      <c r="L3847">
        <v>71</v>
      </c>
      <c r="M3847" t="s">
        <v>5</v>
      </c>
      <c r="N3847" t="s">
        <v>6</v>
      </c>
      <c r="O3847">
        <v>1</v>
      </c>
      <c r="P3847" s="1">
        <v>43895.084317129629</v>
      </c>
    </row>
    <row r="3848" spans="1:16" x14ac:dyDescent="0.25">
      <c r="A3848">
        <v>518624</v>
      </c>
      <c r="B3848" t="s">
        <v>0</v>
      </c>
      <c r="C3848" t="s">
        <v>33</v>
      </c>
      <c r="D3848" t="s">
        <v>1</v>
      </c>
      <c r="E3848" t="s">
        <v>9</v>
      </c>
      <c r="F3848" t="s">
        <v>20</v>
      </c>
      <c r="G3848" t="s">
        <v>21</v>
      </c>
      <c r="H3848" s="1">
        <v>43889</v>
      </c>
      <c r="I3848" t="str">
        <f t="shared" si="121"/>
        <v>43889</v>
      </c>
      <c r="J3848" t="str">
        <f t="shared" si="120"/>
        <v>43889KabaleMillet Grain</v>
      </c>
      <c r="K3848">
        <v>49</v>
      </c>
      <c r="L3848">
        <v>41</v>
      </c>
      <c r="M3848" t="s">
        <v>5</v>
      </c>
      <c r="N3848" t="s">
        <v>6</v>
      </c>
      <c r="O3848">
        <v>1</v>
      </c>
      <c r="P3848" s="1">
        <v>43895.084548611114</v>
      </c>
    </row>
    <row r="3849" spans="1:16" x14ac:dyDescent="0.25">
      <c r="A3849">
        <v>518630</v>
      </c>
      <c r="B3849" t="s">
        <v>0</v>
      </c>
      <c r="C3849" t="s">
        <v>2</v>
      </c>
      <c r="D3849" t="s">
        <v>1</v>
      </c>
      <c r="E3849" t="s">
        <v>9</v>
      </c>
      <c r="F3849" t="s">
        <v>20</v>
      </c>
      <c r="G3849" t="s">
        <v>21</v>
      </c>
      <c r="H3849" s="1">
        <v>43889</v>
      </c>
      <c r="I3849" t="str">
        <f t="shared" si="121"/>
        <v>43889</v>
      </c>
      <c r="J3849" t="str">
        <f t="shared" si="120"/>
        <v>43889KampalaMillet Grain</v>
      </c>
      <c r="K3849">
        <v>49</v>
      </c>
      <c r="L3849">
        <v>36</v>
      </c>
      <c r="M3849" t="s">
        <v>5</v>
      </c>
      <c r="N3849" t="s">
        <v>6</v>
      </c>
      <c r="O3849">
        <v>1</v>
      </c>
      <c r="P3849" s="1">
        <v>43895.084641203706</v>
      </c>
    </row>
    <row r="3850" spans="1:16" x14ac:dyDescent="0.25">
      <c r="A3850">
        <v>518647</v>
      </c>
      <c r="B3850" t="s">
        <v>0</v>
      </c>
      <c r="C3850" t="s">
        <v>34</v>
      </c>
      <c r="D3850" t="s">
        <v>1</v>
      </c>
      <c r="E3850" t="s">
        <v>22</v>
      </c>
      <c r="F3850" t="s">
        <v>23</v>
      </c>
      <c r="G3850" t="s">
        <v>24</v>
      </c>
      <c r="H3850" s="1">
        <v>43889</v>
      </c>
      <c r="I3850" t="str">
        <f t="shared" si="121"/>
        <v>43889</v>
      </c>
      <c r="J3850" t="str">
        <f t="shared" si="120"/>
        <v>43889LiraImported Rice</v>
      </c>
      <c r="K3850">
        <v>96</v>
      </c>
      <c r="L3850">
        <v>91</v>
      </c>
      <c r="M3850" t="s">
        <v>5</v>
      </c>
      <c r="N3850" t="s">
        <v>6</v>
      </c>
      <c r="O3850">
        <v>1</v>
      </c>
      <c r="P3850" s="1">
        <v>43895.084826388891</v>
      </c>
    </row>
    <row r="3851" spans="1:16" x14ac:dyDescent="0.25">
      <c r="A3851">
        <v>518652</v>
      </c>
      <c r="B3851" t="s">
        <v>0</v>
      </c>
      <c r="C3851" t="s">
        <v>47</v>
      </c>
      <c r="D3851" t="s">
        <v>46</v>
      </c>
      <c r="E3851" t="s">
        <v>3</v>
      </c>
      <c r="F3851" t="s">
        <v>3</v>
      </c>
      <c r="G3851" t="s">
        <v>15</v>
      </c>
      <c r="H3851" s="1">
        <v>43889</v>
      </c>
      <c r="I3851" t="str">
        <f t="shared" si="121"/>
        <v>43889</v>
      </c>
      <c r="J3851" t="str">
        <f t="shared" si="120"/>
        <v>43889NairobiGreen Peas</v>
      </c>
      <c r="K3851">
        <v>62</v>
      </c>
      <c r="L3851">
        <v>58</v>
      </c>
      <c r="M3851" t="s">
        <v>5</v>
      </c>
      <c r="N3851" t="s">
        <v>6</v>
      </c>
      <c r="O3851">
        <v>1</v>
      </c>
      <c r="P3851" s="1">
        <v>43895.084953703707</v>
      </c>
    </row>
    <row r="3852" spans="1:16" x14ac:dyDescent="0.25">
      <c r="A3852">
        <v>518662</v>
      </c>
      <c r="B3852" t="s">
        <v>0</v>
      </c>
      <c r="C3852" t="s">
        <v>34</v>
      </c>
      <c r="D3852" t="s">
        <v>1</v>
      </c>
      <c r="E3852" t="s">
        <v>9</v>
      </c>
      <c r="F3852" t="s">
        <v>17</v>
      </c>
      <c r="G3852" t="s">
        <v>18</v>
      </c>
      <c r="H3852" s="1">
        <v>43889</v>
      </c>
      <c r="I3852" t="str">
        <f t="shared" si="121"/>
        <v>43889</v>
      </c>
      <c r="J3852" t="str">
        <f t="shared" si="120"/>
        <v>43889LiraRed Sorghum</v>
      </c>
      <c r="K3852">
        <v>96</v>
      </c>
      <c r="L3852">
        <v>82</v>
      </c>
      <c r="M3852" t="s">
        <v>5</v>
      </c>
      <c r="N3852" t="s">
        <v>6</v>
      </c>
      <c r="O3852">
        <v>1</v>
      </c>
      <c r="P3852" s="1">
        <v>43895.100868055553</v>
      </c>
    </row>
    <row r="3853" spans="1:16" x14ac:dyDescent="0.25">
      <c r="A3853">
        <v>518668</v>
      </c>
      <c r="B3853" t="s">
        <v>0</v>
      </c>
      <c r="C3853" t="s">
        <v>25</v>
      </c>
      <c r="D3853" t="s">
        <v>1</v>
      </c>
      <c r="E3853" t="s">
        <v>22</v>
      </c>
      <c r="F3853" t="s">
        <v>23</v>
      </c>
      <c r="G3853" t="s">
        <v>24</v>
      </c>
      <c r="H3853" s="1">
        <v>43889</v>
      </c>
      <c r="I3853" t="str">
        <f t="shared" si="121"/>
        <v>43889</v>
      </c>
      <c r="J3853" t="str">
        <f t="shared" ref="J3853:J3916" si="122">I3853&amp;C3853&amp;G3853</f>
        <v>43889MasindiImported Rice</v>
      </c>
      <c r="K3853">
        <v>110</v>
      </c>
      <c r="L3853">
        <v>99</v>
      </c>
      <c r="M3853" t="s">
        <v>5</v>
      </c>
      <c r="N3853" t="s">
        <v>6</v>
      </c>
      <c r="O3853">
        <v>1</v>
      </c>
      <c r="P3853" s="1">
        <v>43895.100983796299</v>
      </c>
    </row>
    <row r="3854" spans="1:16" x14ac:dyDescent="0.25">
      <c r="A3854">
        <v>519161</v>
      </c>
      <c r="B3854" t="s">
        <v>0</v>
      </c>
      <c r="C3854" t="s">
        <v>34</v>
      </c>
      <c r="D3854" t="s">
        <v>1</v>
      </c>
      <c r="E3854" t="s">
        <v>13</v>
      </c>
      <c r="F3854" t="s">
        <v>13</v>
      </c>
      <c r="G3854" t="s">
        <v>26</v>
      </c>
      <c r="H3854" s="1">
        <v>43889</v>
      </c>
      <c r="I3854" t="str">
        <f t="shared" si="121"/>
        <v>43889</v>
      </c>
      <c r="J3854" t="str">
        <f t="shared" si="122"/>
        <v>43889LiraYellow Beans</v>
      </c>
      <c r="K3854">
        <v>104</v>
      </c>
      <c r="L3854">
        <v>96</v>
      </c>
      <c r="M3854" t="s">
        <v>5</v>
      </c>
      <c r="N3854" t="s">
        <v>6</v>
      </c>
      <c r="O3854">
        <v>1</v>
      </c>
      <c r="P3854" s="1">
        <v>43896.198229166665</v>
      </c>
    </row>
    <row r="3855" spans="1:16" x14ac:dyDescent="0.25">
      <c r="A3855">
        <v>519218</v>
      </c>
      <c r="B3855" t="s">
        <v>0</v>
      </c>
      <c r="C3855" t="s">
        <v>34</v>
      </c>
      <c r="D3855" t="s">
        <v>1</v>
      </c>
      <c r="E3855" t="s">
        <v>13</v>
      </c>
      <c r="F3855" t="s">
        <v>13</v>
      </c>
      <c r="G3855" t="s">
        <v>37</v>
      </c>
      <c r="H3855" s="1">
        <v>43889</v>
      </c>
      <c r="I3855" t="str">
        <f t="shared" si="121"/>
        <v>43889</v>
      </c>
      <c r="J3855" t="str">
        <f t="shared" si="122"/>
        <v>43889LiraGreen Gram</v>
      </c>
      <c r="K3855">
        <v>82</v>
      </c>
      <c r="L3855">
        <v>69</v>
      </c>
      <c r="M3855" t="s">
        <v>5</v>
      </c>
      <c r="N3855" t="s">
        <v>6</v>
      </c>
      <c r="O3855">
        <v>1</v>
      </c>
      <c r="P3855" s="1">
        <v>43896.199155092596</v>
      </c>
    </row>
    <row r="3856" spans="1:16" x14ac:dyDescent="0.25">
      <c r="A3856">
        <v>519230</v>
      </c>
      <c r="B3856" t="s">
        <v>0</v>
      </c>
      <c r="C3856" t="s">
        <v>48</v>
      </c>
      <c r="D3856" t="s">
        <v>46</v>
      </c>
      <c r="E3856" t="s">
        <v>9</v>
      </c>
      <c r="F3856" t="s">
        <v>10</v>
      </c>
      <c r="G3856" t="s">
        <v>10</v>
      </c>
      <c r="H3856" s="1">
        <v>43889</v>
      </c>
      <c r="I3856" t="str">
        <f t="shared" si="121"/>
        <v>43889</v>
      </c>
      <c r="J3856" t="str">
        <f t="shared" si="122"/>
        <v>43889KitaleWheat</v>
      </c>
      <c r="K3856">
        <v>53</v>
      </c>
      <c r="L3856">
        <v>50</v>
      </c>
      <c r="M3856" t="s">
        <v>5</v>
      </c>
      <c r="N3856" t="s">
        <v>6</v>
      </c>
      <c r="O3856">
        <v>1</v>
      </c>
      <c r="P3856" s="1">
        <v>43896.199456018519</v>
      </c>
    </row>
    <row r="3857" spans="1:16" x14ac:dyDescent="0.25">
      <c r="A3857">
        <v>518465</v>
      </c>
      <c r="B3857" t="s">
        <v>0</v>
      </c>
      <c r="C3857" t="s">
        <v>36</v>
      </c>
      <c r="D3857" t="s">
        <v>7</v>
      </c>
      <c r="E3857" t="s">
        <v>22</v>
      </c>
      <c r="F3857" t="s">
        <v>23</v>
      </c>
      <c r="G3857" t="s">
        <v>23</v>
      </c>
      <c r="H3857" s="1">
        <v>43888</v>
      </c>
      <c r="I3857" t="str">
        <f t="shared" si="121"/>
        <v>43888</v>
      </c>
      <c r="J3857" t="str">
        <f t="shared" si="122"/>
        <v>43888KimironkoRice</v>
      </c>
      <c r="K3857">
        <v>97</v>
      </c>
      <c r="L3857">
        <v>91</v>
      </c>
      <c r="M3857" t="s">
        <v>5</v>
      </c>
      <c r="N3857" t="s">
        <v>6</v>
      </c>
      <c r="O3857">
        <v>1</v>
      </c>
      <c r="P3857" s="1">
        <v>43895.081597222219</v>
      </c>
    </row>
    <row r="3858" spans="1:16" x14ac:dyDescent="0.25">
      <c r="A3858">
        <v>518510</v>
      </c>
      <c r="B3858" t="s">
        <v>0</v>
      </c>
      <c r="C3858" t="s">
        <v>16</v>
      </c>
      <c r="D3858" t="s">
        <v>7</v>
      </c>
      <c r="E3858" t="s">
        <v>9</v>
      </c>
      <c r="F3858" t="s">
        <v>10</v>
      </c>
      <c r="G3858" t="s">
        <v>10</v>
      </c>
      <c r="H3858" s="1">
        <v>43888</v>
      </c>
      <c r="I3858" t="str">
        <f t="shared" si="121"/>
        <v>43888</v>
      </c>
      <c r="J3858" t="str">
        <f t="shared" si="122"/>
        <v>43888GicumbiWheat</v>
      </c>
      <c r="K3858">
        <v>64</v>
      </c>
      <c r="L3858">
        <v>60</v>
      </c>
      <c r="M3858" t="s">
        <v>5</v>
      </c>
      <c r="N3858" t="s">
        <v>6</v>
      </c>
      <c r="O3858">
        <v>1</v>
      </c>
      <c r="P3858" s="1">
        <v>43895.082233796296</v>
      </c>
    </row>
    <row r="3859" spans="1:16" x14ac:dyDescent="0.25">
      <c r="A3859">
        <v>517072</v>
      </c>
      <c r="B3859" t="s">
        <v>0</v>
      </c>
      <c r="C3859" t="s">
        <v>16</v>
      </c>
      <c r="D3859" t="s">
        <v>7</v>
      </c>
      <c r="E3859" t="s">
        <v>29</v>
      </c>
      <c r="F3859" t="s">
        <v>30</v>
      </c>
      <c r="G3859" t="s">
        <v>31</v>
      </c>
      <c r="H3859" s="1">
        <v>43888</v>
      </c>
      <c r="I3859" t="str">
        <f t="shared" si="121"/>
        <v>43888</v>
      </c>
      <c r="J3859" t="str">
        <f t="shared" si="122"/>
        <v>43888GicumbiDry Maize</v>
      </c>
      <c r="K3859">
        <v>29</v>
      </c>
      <c r="L3859">
        <v>28</v>
      </c>
      <c r="M3859" t="s">
        <v>5</v>
      </c>
      <c r="N3859" t="s">
        <v>6</v>
      </c>
      <c r="O3859">
        <v>1</v>
      </c>
      <c r="P3859" s="1">
        <v>43893.979062500002</v>
      </c>
    </row>
    <row r="3860" spans="1:16" x14ac:dyDescent="0.25">
      <c r="A3860">
        <v>517075</v>
      </c>
      <c r="B3860" t="s">
        <v>0</v>
      </c>
      <c r="C3860" t="s">
        <v>53</v>
      </c>
      <c r="D3860" t="s">
        <v>46</v>
      </c>
      <c r="E3860" t="s">
        <v>13</v>
      </c>
      <c r="F3860" t="s">
        <v>13</v>
      </c>
      <c r="G3860" t="s">
        <v>37</v>
      </c>
      <c r="H3860" s="1">
        <v>43888</v>
      </c>
      <c r="I3860" t="str">
        <f t="shared" si="121"/>
        <v>43888</v>
      </c>
      <c r="J3860" t="str">
        <f t="shared" si="122"/>
        <v>43888MombasaGreen Gram</v>
      </c>
      <c r="K3860">
        <v>74</v>
      </c>
      <c r="L3860">
        <v>70</v>
      </c>
      <c r="M3860" t="s">
        <v>5</v>
      </c>
      <c r="N3860" t="s">
        <v>6</v>
      </c>
      <c r="O3860">
        <v>1</v>
      </c>
      <c r="P3860" s="1">
        <v>43893.979085648149</v>
      </c>
    </row>
    <row r="3861" spans="1:16" x14ac:dyDescent="0.25">
      <c r="A3861">
        <v>517082</v>
      </c>
      <c r="B3861" t="s">
        <v>0</v>
      </c>
      <c r="C3861" t="s">
        <v>48</v>
      </c>
      <c r="D3861" t="s">
        <v>46</v>
      </c>
      <c r="E3861" t="s">
        <v>9</v>
      </c>
      <c r="F3861" t="s">
        <v>17</v>
      </c>
      <c r="G3861" t="s">
        <v>18</v>
      </c>
      <c r="H3861" s="1">
        <v>43888</v>
      </c>
      <c r="I3861" t="str">
        <f t="shared" si="121"/>
        <v>43888</v>
      </c>
      <c r="J3861" t="str">
        <f t="shared" si="122"/>
        <v>43888KitaleRed Sorghum</v>
      </c>
      <c r="K3861">
        <v>47</v>
      </c>
      <c r="L3861">
        <v>40</v>
      </c>
      <c r="M3861" t="s">
        <v>5</v>
      </c>
      <c r="N3861" t="s">
        <v>6</v>
      </c>
      <c r="O3861">
        <v>1</v>
      </c>
      <c r="P3861" s="1">
        <v>43893.979143518518</v>
      </c>
    </row>
    <row r="3862" spans="1:16" x14ac:dyDescent="0.25">
      <c r="A3862">
        <v>517083</v>
      </c>
      <c r="B3862" t="s">
        <v>0</v>
      </c>
      <c r="C3862" t="s">
        <v>8</v>
      </c>
      <c r="D3862" t="s">
        <v>7</v>
      </c>
      <c r="E3862" t="s">
        <v>9</v>
      </c>
      <c r="F3862" t="s">
        <v>17</v>
      </c>
      <c r="G3862" t="s">
        <v>18</v>
      </c>
      <c r="H3862" s="1">
        <v>43888</v>
      </c>
      <c r="I3862" t="str">
        <f t="shared" si="121"/>
        <v>43888</v>
      </c>
      <c r="J3862" t="str">
        <f t="shared" si="122"/>
        <v>43888RuhengeriRed Sorghum</v>
      </c>
      <c r="K3862">
        <v>38</v>
      </c>
      <c r="L3862">
        <v>35</v>
      </c>
      <c r="M3862" t="s">
        <v>5</v>
      </c>
      <c r="N3862" t="s">
        <v>6</v>
      </c>
      <c r="O3862">
        <v>1</v>
      </c>
      <c r="P3862" s="1">
        <v>43893.979155092595</v>
      </c>
    </row>
    <row r="3863" spans="1:16" x14ac:dyDescent="0.25">
      <c r="A3863">
        <v>517088</v>
      </c>
      <c r="B3863" t="s">
        <v>0</v>
      </c>
      <c r="C3863" t="s">
        <v>36</v>
      </c>
      <c r="D3863" t="s">
        <v>7</v>
      </c>
      <c r="E3863" t="s">
        <v>29</v>
      </c>
      <c r="F3863" t="s">
        <v>30</v>
      </c>
      <c r="G3863" t="s">
        <v>31</v>
      </c>
      <c r="H3863" s="1">
        <v>43888</v>
      </c>
      <c r="I3863" t="str">
        <f t="shared" si="121"/>
        <v>43888</v>
      </c>
      <c r="J3863" t="str">
        <f t="shared" si="122"/>
        <v>43888KimironkoDry Maize</v>
      </c>
      <c r="K3863">
        <v>32</v>
      </c>
      <c r="L3863">
        <v>29</v>
      </c>
      <c r="M3863" t="s">
        <v>5</v>
      </c>
      <c r="N3863" t="s">
        <v>6</v>
      </c>
      <c r="O3863">
        <v>1</v>
      </c>
      <c r="P3863" s="1">
        <v>43893.979270833333</v>
      </c>
    </row>
    <row r="3864" spans="1:16" x14ac:dyDescent="0.25">
      <c r="A3864">
        <v>517092</v>
      </c>
      <c r="B3864" t="s">
        <v>0</v>
      </c>
      <c r="C3864" t="s">
        <v>8</v>
      </c>
      <c r="D3864" t="s">
        <v>7</v>
      </c>
      <c r="E3864" t="s">
        <v>9</v>
      </c>
      <c r="F3864" t="s">
        <v>20</v>
      </c>
      <c r="G3864" t="s">
        <v>21</v>
      </c>
      <c r="H3864" s="1">
        <v>43888</v>
      </c>
      <c r="I3864" t="str">
        <f t="shared" si="121"/>
        <v>43888</v>
      </c>
      <c r="J3864" t="str">
        <f t="shared" si="122"/>
        <v>43888RuhengeriMillet Grain</v>
      </c>
      <c r="K3864">
        <v>75</v>
      </c>
      <c r="L3864">
        <v>70</v>
      </c>
      <c r="M3864" t="s">
        <v>5</v>
      </c>
      <c r="N3864" t="s">
        <v>6</v>
      </c>
      <c r="O3864">
        <v>1</v>
      </c>
      <c r="P3864" s="1">
        <v>43893.97934027778</v>
      </c>
    </row>
    <row r="3865" spans="1:16" x14ac:dyDescent="0.25">
      <c r="A3865">
        <v>517100</v>
      </c>
      <c r="B3865" t="s">
        <v>0</v>
      </c>
      <c r="C3865" t="s">
        <v>8</v>
      </c>
      <c r="D3865" t="s">
        <v>7</v>
      </c>
      <c r="E3865" t="s">
        <v>13</v>
      </c>
      <c r="F3865" t="s">
        <v>13</v>
      </c>
      <c r="G3865" t="s">
        <v>28</v>
      </c>
      <c r="H3865" s="1">
        <v>43888</v>
      </c>
      <c r="I3865" t="str">
        <f t="shared" si="121"/>
        <v>43888</v>
      </c>
      <c r="J3865" t="str">
        <f t="shared" si="122"/>
        <v>43888RuhengeriRed Beans</v>
      </c>
      <c r="K3865">
        <v>86</v>
      </c>
      <c r="L3865">
        <v>80</v>
      </c>
      <c r="M3865" t="s">
        <v>5</v>
      </c>
      <c r="N3865" t="s">
        <v>6</v>
      </c>
      <c r="O3865">
        <v>1</v>
      </c>
      <c r="P3865" s="1">
        <v>43893.979490740741</v>
      </c>
    </row>
    <row r="3866" spans="1:16" x14ac:dyDescent="0.25">
      <c r="A3866">
        <v>517116</v>
      </c>
      <c r="B3866" t="s">
        <v>0</v>
      </c>
      <c r="C3866" t="s">
        <v>8</v>
      </c>
      <c r="D3866" t="s">
        <v>7</v>
      </c>
      <c r="E3866" t="s">
        <v>3</v>
      </c>
      <c r="F3866" t="s">
        <v>3</v>
      </c>
      <c r="G3866" t="s">
        <v>4</v>
      </c>
      <c r="H3866" s="1">
        <v>43888</v>
      </c>
      <c r="I3866" t="str">
        <f t="shared" si="121"/>
        <v>43888</v>
      </c>
      <c r="J3866" t="str">
        <f t="shared" si="122"/>
        <v>43888RuhengeriCowpeas</v>
      </c>
      <c r="K3866">
        <v>140</v>
      </c>
      <c r="L3866">
        <v>129</v>
      </c>
      <c r="M3866" t="s">
        <v>5</v>
      </c>
      <c r="N3866" t="s">
        <v>6</v>
      </c>
      <c r="O3866">
        <v>1</v>
      </c>
      <c r="P3866" s="1">
        <v>43893.979768518519</v>
      </c>
    </row>
    <row r="3867" spans="1:16" x14ac:dyDescent="0.25">
      <c r="A3867">
        <v>517130</v>
      </c>
      <c r="B3867" t="s">
        <v>0</v>
      </c>
      <c r="C3867" t="s">
        <v>53</v>
      </c>
      <c r="D3867" t="s">
        <v>46</v>
      </c>
      <c r="E3867" t="s">
        <v>29</v>
      </c>
      <c r="F3867" t="s">
        <v>30</v>
      </c>
      <c r="G3867" t="s">
        <v>31</v>
      </c>
      <c r="H3867" s="1">
        <v>43888</v>
      </c>
      <c r="I3867" t="str">
        <f t="shared" si="121"/>
        <v>43888</v>
      </c>
      <c r="J3867" t="str">
        <f t="shared" si="122"/>
        <v>43888MombasaDry Maize</v>
      </c>
      <c r="K3867">
        <v>37</v>
      </c>
      <c r="L3867">
        <v>33</v>
      </c>
      <c r="M3867" t="s">
        <v>5</v>
      </c>
      <c r="N3867" t="s">
        <v>6</v>
      </c>
      <c r="O3867">
        <v>1</v>
      </c>
      <c r="P3867" s="1">
        <v>43893.979884259257</v>
      </c>
    </row>
    <row r="3868" spans="1:16" x14ac:dyDescent="0.25">
      <c r="A3868">
        <v>517134</v>
      </c>
      <c r="B3868" t="s">
        <v>0</v>
      </c>
      <c r="C3868" t="s">
        <v>8</v>
      </c>
      <c r="D3868" t="s">
        <v>7</v>
      </c>
      <c r="E3868" t="s">
        <v>22</v>
      </c>
      <c r="F3868" t="s">
        <v>23</v>
      </c>
      <c r="G3868" t="s">
        <v>24</v>
      </c>
      <c r="H3868" s="1">
        <v>43888</v>
      </c>
      <c r="I3868" t="str">
        <f t="shared" si="121"/>
        <v>43888</v>
      </c>
      <c r="J3868" t="str">
        <f t="shared" si="122"/>
        <v>43888RuhengeriImported Rice</v>
      </c>
      <c r="K3868">
        <v>118</v>
      </c>
      <c r="L3868">
        <v>107</v>
      </c>
      <c r="M3868" t="s">
        <v>5</v>
      </c>
      <c r="N3868" t="s">
        <v>6</v>
      </c>
      <c r="O3868">
        <v>1</v>
      </c>
      <c r="P3868" s="1">
        <v>43893.979907407411</v>
      </c>
    </row>
    <row r="3869" spans="1:16" x14ac:dyDescent="0.25">
      <c r="A3869">
        <v>517149</v>
      </c>
      <c r="B3869" t="s">
        <v>0</v>
      </c>
      <c r="C3869" t="s">
        <v>53</v>
      </c>
      <c r="D3869" t="s">
        <v>46</v>
      </c>
      <c r="E3869" t="s">
        <v>9</v>
      </c>
      <c r="F3869" t="s">
        <v>17</v>
      </c>
      <c r="G3869" t="s">
        <v>18</v>
      </c>
      <c r="H3869" s="1">
        <v>43888</v>
      </c>
      <c r="I3869" t="str">
        <f t="shared" si="121"/>
        <v>43888</v>
      </c>
      <c r="J3869" t="str">
        <f t="shared" si="122"/>
        <v>43888MombasaRed Sorghum</v>
      </c>
      <c r="K3869">
        <v>41</v>
      </c>
      <c r="L3869">
        <v>37</v>
      </c>
      <c r="M3869" t="s">
        <v>5</v>
      </c>
      <c r="N3869" t="s">
        <v>6</v>
      </c>
      <c r="O3869">
        <v>1</v>
      </c>
      <c r="P3869" s="1">
        <v>43893.980023148149</v>
      </c>
    </row>
    <row r="3870" spans="1:16" x14ac:dyDescent="0.25">
      <c r="A3870">
        <v>517171</v>
      </c>
      <c r="B3870" t="s">
        <v>0</v>
      </c>
      <c r="C3870" t="s">
        <v>48</v>
      </c>
      <c r="D3870" t="s">
        <v>46</v>
      </c>
      <c r="E3870" t="s">
        <v>29</v>
      </c>
      <c r="F3870" t="s">
        <v>30</v>
      </c>
      <c r="G3870" t="s">
        <v>31</v>
      </c>
      <c r="H3870" s="1">
        <v>43888</v>
      </c>
      <c r="I3870" t="str">
        <f t="shared" si="121"/>
        <v>43888</v>
      </c>
      <c r="J3870" t="str">
        <f t="shared" si="122"/>
        <v>43888KitaleDry Maize</v>
      </c>
      <c r="K3870">
        <v>39</v>
      </c>
      <c r="L3870">
        <v>30</v>
      </c>
      <c r="M3870" t="s">
        <v>5</v>
      </c>
      <c r="N3870" t="s">
        <v>6</v>
      </c>
      <c r="O3870">
        <v>1</v>
      </c>
      <c r="P3870" s="1">
        <v>43893.980162037034</v>
      </c>
    </row>
    <row r="3871" spans="1:16" x14ac:dyDescent="0.25">
      <c r="A3871">
        <v>517198</v>
      </c>
      <c r="B3871" t="s">
        <v>0</v>
      </c>
      <c r="C3871" t="s">
        <v>8</v>
      </c>
      <c r="D3871" t="s">
        <v>7</v>
      </c>
      <c r="E3871" t="s">
        <v>3</v>
      </c>
      <c r="F3871" t="s">
        <v>3</v>
      </c>
      <c r="G3871" t="s">
        <v>15</v>
      </c>
      <c r="H3871" s="1">
        <v>43888</v>
      </c>
      <c r="I3871" t="str">
        <f t="shared" si="121"/>
        <v>43888</v>
      </c>
      <c r="J3871" t="str">
        <f t="shared" si="122"/>
        <v>43888RuhengeriGreen Peas</v>
      </c>
      <c r="K3871">
        <v>107</v>
      </c>
      <c r="L3871">
        <v>86</v>
      </c>
      <c r="M3871" t="s">
        <v>5</v>
      </c>
      <c r="N3871" t="s">
        <v>6</v>
      </c>
      <c r="O3871">
        <v>1</v>
      </c>
      <c r="P3871" s="1">
        <v>43893.980312500003</v>
      </c>
    </row>
    <row r="3872" spans="1:16" x14ac:dyDescent="0.25">
      <c r="A3872">
        <v>517223</v>
      </c>
      <c r="B3872" t="s">
        <v>0</v>
      </c>
      <c r="C3872" t="s">
        <v>16</v>
      </c>
      <c r="D3872" t="s">
        <v>7</v>
      </c>
      <c r="E3872" t="s">
        <v>13</v>
      </c>
      <c r="F3872" t="s">
        <v>13</v>
      </c>
      <c r="G3872" t="s">
        <v>28</v>
      </c>
      <c r="H3872" s="1">
        <v>43888</v>
      </c>
      <c r="I3872" t="str">
        <f t="shared" si="121"/>
        <v>43888</v>
      </c>
      <c r="J3872" t="str">
        <f t="shared" si="122"/>
        <v>43888GicumbiRed Beans</v>
      </c>
      <c r="K3872">
        <v>70</v>
      </c>
      <c r="L3872">
        <v>64</v>
      </c>
      <c r="M3872" t="s">
        <v>5</v>
      </c>
      <c r="N3872" t="s">
        <v>6</v>
      </c>
      <c r="O3872">
        <v>1</v>
      </c>
      <c r="P3872" s="1">
        <v>43893.980451388888</v>
      </c>
    </row>
    <row r="3873" spans="1:16" x14ac:dyDescent="0.25">
      <c r="A3873">
        <v>517225</v>
      </c>
      <c r="B3873" t="s">
        <v>0</v>
      </c>
      <c r="C3873" t="s">
        <v>8</v>
      </c>
      <c r="D3873" t="s">
        <v>7</v>
      </c>
      <c r="E3873" t="s">
        <v>29</v>
      </c>
      <c r="F3873" t="s">
        <v>30</v>
      </c>
      <c r="G3873" t="s">
        <v>31</v>
      </c>
      <c r="H3873" s="1">
        <v>43888</v>
      </c>
      <c r="I3873" t="str">
        <f t="shared" si="121"/>
        <v>43888</v>
      </c>
      <c r="J3873" t="str">
        <f t="shared" si="122"/>
        <v>43888RuhengeriDry Maize</v>
      </c>
      <c r="K3873">
        <v>32</v>
      </c>
      <c r="L3873">
        <v>29</v>
      </c>
      <c r="M3873" t="s">
        <v>5</v>
      </c>
      <c r="N3873" t="s">
        <v>6</v>
      </c>
      <c r="O3873">
        <v>1</v>
      </c>
      <c r="P3873" s="1">
        <v>43893.980462962965</v>
      </c>
    </row>
    <row r="3874" spans="1:16" x14ac:dyDescent="0.25">
      <c r="A3874">
        <v>517229</v>
      </c>
      <c r="B3874" t="s">
        <v>0</v>
      </c>
      <c r="C3874" t="s">
        <v>36</v>
      </c>
      <c r="D3874" t="s">
        <v>7</v>
      </c>
      <c r="E3874" t="s">
        <v>22</v>
      </c>
      <c r="F3874" t="s">
        <v>23</v>
      </c>
      <c r="G3874" t="s">
        <v>24</v>
      </c>
      <c r="H3874" s="1">
        <v>43888</v>
      </c>
      <c r="I3874" t="str">
        <f t="shared" si="121"/>
        <v>43888</v>
      </c>
      <c r="J3874" t="str">
        <f t="shared" si="122"/>
        <v>43888KimironkoImported Rice</v>
      </c>
      <c r="K3874">
        <v>129</v>
      </c>
      <c r="L3874">
        <v>118</v>
      </c>
      <c r="M3874" t="s">
        <v>5</v>
      </c>
      <c r="N3874" t="s">
        <v>6</v>
      </c>
      <c r="O3874">
        <v>1</v>
      </c>
      <c r="P3874" s="1">
        <v>43893.980509259258</v>
      </c>
    </row>
    <row r="3875" spans="1:16" x14ac:dyDescent="0.25">
      <c r="A3875">
        <v>517237</v>
      </c>
      <c r="B3875" t="s">
        <v>0</v>
      </c>
      <c r="C3875" t="s">
        <v>48</v>
      </c>
      <c r="D3875" t="s">
        <v>46</v>
      </c>
      <c r="E3875" t="s">
        <v>3</v>
      </c>
      <c r="F3875" t="s">
        <v>3</v>
      </c>
      <c r="G3875" t="s">
        <v>4</v>
      </c>
      <c r="H3875" s="1">
        <v>43888</v>
      </c>
      <c r="I3875" t="str">
        <f t="shared" si="121"/>
        <v>43888</v>
      </c>
      <c r="J3875" t="str">
        <f t="shared" si="122"/>
        <v>43888KitaleCowpeas</v>
      </c>
      <c r="K3875">
        <v>90</v>
      </c>
      <c r="L3875">
        <v>88</v>
      </c>
      <c r="M3875" t="s">
        <v>5</v>
      </c>
      <c r="N3875" t="s">
        <v>6</v>
      </c>
      <c r="O3875">
        <v>1</v>
      </c>
      <c r="P3875" s="1">
        <v>43893.980543981481</v>
      </c>
    </row>
    <row r="3876" spans="1:16" x14ac:dyDescent="0.25">
      <c r="A3876">
        <v>517241</v>
      </c>
      <c r="B3876" t="s">
        <v>0</v>
      </c>
      <c r="C3876" t="s">
        <v>8</v>
      </c>
      <c r="D3876" t="s">
        <v>7</v>
      </c>
      <c r="E3876" t="s">
        <v>22</v>
      </c>
      <c r="F3876" t="s">
        <v>23</v>
      </c>
      <c r="G3876" t="s">
        <v>23</v>
      </c>
      <c r="H3876" s="1">
        <v>43888</v>
      </c>
      <c r="I3876" t="str">
        <f t="shared" si="121"/>
        <v>43888</v>
      </c>
      <c r="J3876" t="str">
        <f t="shared" si="122"/>
        <v>43888RuhengeriRice</v>
      </c>
      <c r="K3876">
        <v>91</v>
      </c>
      <c r="L3876">
        <v>86</v>
      </c>
      <c r="M3876" t="s">
        <v>5</v>
      </c>
      <c r="N3876" t="s">
        <v>6</v>
      </c>
      <c r="O3876">
        <v>1</v>
      </c>
      <c r="P3876" s="1">
        <v>43893.980567129627</v>
      </c>
    </row>
    <row r="3877" spans="1:16" x14ac:dyDescent="0.25">
      <c r="A3877">
        <v>517242</v>
      </c>
      <c r="B3877" t="s">
        <v>0</v>
      </c>
      <c r="C3877" t="s">
        <v>36</v>
      </c>
      <c r="D3877" t="s">
        <v>7</v>
      </c>
      <c r="E3877" t="s">
        <v>3</v>
      </c>
      <c r="F3877" t="s">
        <v>3</v>
      </c>
      <c r="G3877" t="s">
        <v>4</v>
      </c>
      <c r="H3877" s="1">
        <v>43888</v>
      </c>
      <c r="I3877" t="str">
        <f t="shared" si="121"/>
        <v>43888</v>
      </c>
      <c r="J3877" t="str">
        <f t="shared" si="122"/>
        <v>43888KimironkoCowpeas</v>
      </c>
      <c r="K3877">
        <v>150</v>
      </c>
      <c r="L3877">
        <v>140</v>
      </c>
      <c r="M3877" t="s">
        <v>5</v>
      </c>
      <c r="N3877" t="s">
        <v>6</v>
      </c>
      <c r="O3877">
        <v>1</v>
      </c>
      <c r="P3877" s="1">
        <v>43893.980590277781</v>
      </c>
    </row>
    <row r="3878" spans="1:16" x14ac:dyDescent="0.25">
      <c r="A3878">
        <v>517248</v>
      </c>
      <c r="B3878" t="s">
        <v>0</v>
      </c>
      <c r="C3878" t="s">
        <v>8</v>
      </c>
      <c r="D3878" t="s">
        <v>7</v>
      </c>
      <c r="E3878" t="s">
        <v>9</v>
      </c>
      <c r="F3878" t="s">
        <v>10</v>
      </c>
      <c r="G3878" t="s">
        <v>10</v>
      </c>
      <c r="H3878" s="1">
        <v>43888</v>
      </c>
      <c r="I3878" t="str">
        <f t="shared" si="121"/>
        <v>43888</v>
      </c>
      <c r="J3878" t="str">
        <f t="shared" si="122"/>
        <v>43888RuhengeriWheat</v>
      </c>
      <c r="K3878">
        <v>118</v>
      </c>
      <c r="L3878">
        <v>107</v>
      </c>
      <c r="M3878" t="s">
        <v>5</v>
      </c>
      <c r="N3878" t="s">
        <v>6</v>
      </c>
      <c r="O3878">
        <v>1</v>
      </c>
      <c r="P3878" s="1">
        <v>43893.980624999997</v>
      </c>
    </row>
    <row r="3879" spans="1:16" x14ac:dyDescent="0.25">
      <c r="A3879">
        <v>517267</v>
      </c>
      <c r="B3879" t="s">
        <v>0</v>
      </c>
      <c r="C3879" t="s">
        <v>36</v>
      </c>
      <c r="D3879" t="s">
        <v>7</v>
      </c>
      <c r="E3879" t="s">
        <v>9</v>
      </c>
      <c r="F3879" t="s">
        <v>10</v>
      </c>
      <c r="G3879" t="s">
        <v>10</v>
      </c>
      <c r="H3879" s="1">
        <v>43888</v>
      </c>
      <c r="I3879" t="str">
        <f t="shared" si="121"/>
        <v>43888</v>
      </c>
      <c r="J3879" t="str">
        <f t="shared" si="122"/>
        <v>43888KimironkoWheat</v>
      </c>
      <c r="K3879">
        <v>64</v>
      </c>
      <c r="L3879">
        <v>59</v>
      </c>
      <c r="M3879" t="s">
        <v>5</v>
      </c>
      <c r="N3879" t="s">
        <v>6</v>
      </c>
      <c r="O3879">
        <v>1</v>
      </c>
      <c r="P3879" s="1">
        <v>43893.980787037035</v>
      </c>
    </row>
    <row r="3880" spans="1:16" x14ac:dyDescent="0.25">
      <c r="A3880">
        <v>517269</v>
      </c>
      <c r="B3880" t="s">
        <v>0</v>
      </c>
      <c r="C3880" t="s">
        <v>16</v>
      </c>
      <c r="D3880" t="s">
        <v>7</v>
      </c>
      <c r="E3880" t="s">
        <v>22</v>
      </c>
      <c r="F3880" t="s">
        <v>23</v>
      </c>
      <c r="G3880" t="s">
        <v>24</v>
      </c>
      <c r="H3880" s="1">
        <v>43888</v>
      </c>
      <c r="I3880" t="str">
        <f t="shared" si="121"/>
        <v>43888</v>
      </c>
      <c r="J3880" t="str">
        <f t="shared" si="122"/>
        <v>43888GicumbiImported Rice</v>
      </c>
      <c r="K3880">
        <v>129</v>
      </c>
      <c r="L3880">
        <v>118</v>
      </c>
      <c r="M3880" t="s">
        <v>5</v>
      </c>
      <c r="N3880" t="s">
        <v>6</v>
      </c>
      <c r="O3880">
        <v>1</v>
      </c>
      <c r="P3880" s="1">
        <v>43893.980798611112</v>
      </c>
    </row>
    <row r="3881" spans="1:16" x14ac:dyDescent="0.25">
      <c r="A3881">
        <v>517277</v>
      </c>
      <c r="B3881" t="s">
        <v>0</v>
      </c>
      <c r="C3881" t="s">
        <v>16</v>
      </c>
      <c r="D3881" t="s">
        <v>7</v>
      </c>
      <c r="E3881" t="s">
        <v>3</v>
      </c>
      <c r="F3881" t="s">
        <v>3</v>
      </c>
      <c r="G3881" t="s">
        <v>4</v>
      </c>
      <c r="H3881" s="1">
        <v>43888</v>
      </c>
      <c r="I3881" t="str">
        <f t="shared" si="121"/>
        <v>43888</v>
      </c>
      <c r="J3881" t="str">
        <f t="shared" si="122"/>
        <v>43888GicumbiCowpeas</v>
      </c>
      <c r="K3881">
        <v>140</v>
      </c>
      <c r="L3881">
        <v>129</v>
      </c>
      <c r="M3881" t="s">
        <v>5</v>
      </c>
      <c r="N3881" t="s">
        <v>6</v>
      </c>
      <c r="O3881">
        <v>1</v>
      </c>
      <c r="P3881" s="1">
        <v>43893.980844907404</v>
      </c>
    </row>
    <row r="3882" spans="1:16" x14ac:dyDescent="0.25">
      <c r="A3882">
        <v>517286</v>
      </c>
      <c r="B3882" t="s">
        <v>0</v>
      </c>
      <c r="C3882" t="s">
        <v>16</v>
      </c>
      <c r="D3882" t="s">
        <v>7</v>
      </c>
      <c r="E3882" t="s">
        <v>3</v>
      </c>
      <c r="F3882" t="s">
        <v>3</v>
      </c>
      <c r="G3882" t="s">
        <v>15</v>
      </c>
      <c r="H3882" s="1">
        <v>43888</v>
      </c>
      <c r="I3882" t="str">
        <f t="shared" si="121"/>
        <v>43888</v>
      </c>
      <c r="J3882" t="str">
        <f t="shared" si="122"/>
        <v>43888GicumbiGreen Peas</v>
      </c>
      <c r="K3882">
        <v>129</v>
      </c>
      <c r="L3882">
        <v>107</v>
      </c>
      <c r="M3882" t="s">
        <v>5</v>
      </c>
      <c r="N3882" t="s">
        <v>6</v>
      </c>
      <c r="O3882">
        <v>1</v>
      </c>
      <c r="P3882" s="1">
        <v>43893.980925925927</v>
      </c>
    </row>
    <row r="3883" spans="1:16" x14ac:dyDescent="0.25">
      <c r="A3883">
        <v>517289</v>
      </c>
      <c r="B3883" t="s">
        <v>0</v>
      </c>
      <c r="C3883" t="s">
        <v>16</v>
      </c>
      <c r="D3883" t="s">
        <v>7</v>
      </c>
      <c r="E3883" t="s">
        <v>9</v>
      </c>
      <c r="F3883" t="s">
        <v>20</v>
      </c>
      <c r="G3883" t="s">
        <v>21</v>
      </c>
      <c r="H3883" s="1">
        <v>43888</v>
      </c>
      <c r="I3883" t="str">
        <f t="shared" si="121"/>
        <v>43888</v>
      </c>
      <c r="J3883" t="str">
        <f t="shared" si="122"/>
        <v>43888GicumbiMillet Grain</v>
      </c>
      <c r="K3883">
        <v>70</v>
      </c>
      <c r="L3883">
        <v>64</v>
      </c>
      <c r="M3883" t="s">
        <v>5</v>
      </c>
      <c r="N3883" t="s">
        <v>6</v>
      </c>
      <c r="O3883">
        <v>1</v>
      </c>
      <c r="P3883" s="1">
        <v>43893.980937499997</v>
      </c>
    </row>
    <row r="3884" spans="1:16" x14ac:dyDescent="0.25">
      <c r="A3884">
        <v>517302</v>
      </c>
      <c r="B3884" t="s">
        <v>0</v>
      </c>
      <c r="C3884" t="s">
        <v>16</v>
      </c>
      <c r="D3884" t="s">
        <v>7</v>
      </c>
      <c r="E3884" t="s">
        <v>22</v>
      </c>
      <c r="F3884" t="s">
        <v>23</v>
      </c>
      <c r="G3884" t="s">
        <v>23</v>
      </c>
      <c r="H3884" s="1">
        <v>43888</v>
      </c>
      <c r="I3884" t="str">
        <f t="shared" si="121"/>
        <v>43888</v>
      </c>
      <c r="J3884" t="str">
        <f t="shared" si="122"/>
        <v>43888GicumbiRice</v>
      </c>
      <c r="K3884">
        <v>91</v>
      </c>
      <c r="L3884">
        <v>86</v>
      </c>
      <c r="M3884" t="s">
        <v>5</v>
      </c>
      <c r="N3884" t="s">
        <v>6</v>
      </c>
      <c r="O3884">
        <v>1</v>
      </c>
      <c r="P3884" s="1">
        <v>43893.980995370373</v>
      </c>
    </row>
    <row r="3885" spans="1:16" x14ac:dyDescent="0.25">
      <c r="A3885">
        <v>517308</v>
      </c>
      <c r="B3885" t="s">
        <v>0</v>
      </c>
      <c r="C3885" t="s">
        <v>36</v>
      </c>
      <c r="D3885" t="s">
        <v>7</v>
      </c>
      <c r="E3885" t="s">
        <v>13</v>
      </c>
      <c r="F3885" t="s">
        <v>13</v>
      </c>
      <c r="G3885" t="s">
        <v>28</v>
      </c>
      <c r="H3885" s="1">
        <v>43888</v>
      </c>
      <c r="I3885" t="str">
        <f t="shared" si="121"/>
        <v>43888</v>
      </c>
      <c r="J3885" t="str">
        <f t="shared" si="122"/>
        <v>43888KimironkoRed Beans</v>
      </c>
      <c r="K3885">
        <v>80</v>
      </c>
      <c r="L3885">
        <v>75</v>
      </c>
      <c r="M3885" t="s">
        <v>5</v>
      </c>
      <c r="N3885" t="s">
        <v>6</v>
      </c>
      <c r="O3885">
        <v>1</v>
      </c>
      <c r="P3885" s="1">
        <v>43893.981053240743</v>
      </c>
    </row>
    <row r="3886" spans="1:16" x14ac:dyDescent="0.25">
      <c r="A3886">
        <v>517326</v>
      </c>
      <c r="B3886" t="s">
        <v>0</v>
      </c>
      <c r="C3886" t="s">
        <v>47</v>
      </c>
      <c r="D3886" t="s">
        <v>46</v>
      </c>
      <c r="E3886" t="s">
        <v>29</v>
      </c>
      <c r="F3886" t="s">
        <v>30</v>
      </c>
      <c r="G3886" t="s">
        <v>31</v>
      </c>
      <c r="H3886" s="1">
        <v>43888</v>
      </c>
      <c r="I3886" t="str">
        <f t="shared" si="121"/>
        <v>43888</v>
      </c>
      <c r="J3886" t="str">
        <f t="shared" si="122"/>
        <v>43888NairobiDry Maize</v>
      </c>
      <c r="K3886">
        <v>38</v>
      </c>
      <c r="L3886">
        <v>35</v>
      </c>
      <c r="M3886" t="s">
        <v>5</v>
      </c>
      <c r="N3886" t="s">
        <v>6</v>
      </c>
      <c r="O3886">
        <v>1</v>
      </c>
      <c r="P3886" s="1">
        <v>43893.981307870374</v>
      </c>
    </row>
    <row r="3887" spans="1:16" x14ac:dyDescent="0.25">
      <c r="A3887">
        <v>517328</v>
      </c>
      <c r="B3887" t="s">
        <v>0</v>
      </c>
      <c r="C3887" t="s">
        <v>36</v>
      </c>
      <c r="D3887" t="s">
        <v>7</v>
      </c>
      <c r="E3887" t="s">
        <v>13</v>
      </c>
      <c r="F3887" t="s">
        <v>13</v>
      </c>
      <c r="G3887" t="s">
        <v>26</v>
      </c>
      <c r="H3887" s="1">
        <v>43888</v>
      </c>
      <c r="I3887" t="str">
        <f t="shared" si="121"/>
        <v>43888</v>
      </c>
      <c r="J3887" t="str">
        <f t="shared" si="122"/>
        <v>43888KimironkoYellow Beans</v>
      </c>
      <c r="K3887">
        <v>91</v>
      </c>
      <c r="L3887">
        <v>86</v>
      </c>
      <c r="M3887" t="s">
        <v>5</v>
      </c>
      <c r="N3887" t="s">
        <v>6</v>
      </c>
      <c r="O3887">
        <v>1</v>
      </c>
      <c r="P3887" s="1">
        <v>43893.981354166666</v>
      </c>
    </row>
    <row r="3888" spans="1:16" x14ac:dyDescent="0.25">
      <c r="A3888">
        <v>517331</v>
      </c>
      <c r="B3888" t="s">
        <v>0</v>
      </c>
      <c r="C3888" t="s">
        <v>52</v>
      </c>
      <c r="D3888" t="s">
        <v>46</v>
      </c>
      <c r="E3888" t="s">
        <v>9</v>
      </c>
      <c r="F3888" t="s">
        <v>10</v>
      </c>
      <c r="G3888" t="s">
        <v>10</v>
      </c>
      <c r="H3888" s="1">
        <v>43888</v>
      </c>
      <c r="I3888" t="str">
        <f t="shared" si="121"/>
        <v>43888</v>
      </c>
      <c r="J3888" t="str">
        <f t="shared" si="122"/>
        <v>43888EldoretWheat</v>
      </c>
      <c r="K3888">
        <v>36</v>
      </c>
      <c r="L3888">
        <v>33</v>
      </c>
      <c r="M3888" t="s">
        <v>5</v>
      </c>
      <c r="N3888" t="s">
        <v>6</v>
      </c>
      <c r="O3888">
        <v>1</v>
      </c>
      <c r="P3888" s="1">
        <v>43893.981400462966</v>
      </c>
    </row>
    <row r="3889" spans="1:16" x14ac:dyDescent="0.25">
      <c r="A3889">
        <v>517333</v>
      </c>
      <c r="B3889" t="s">
        <v>0</v>
      </c>
      <c r="C3889" t="s">
        <v>36</v>
      </c>
      <c r="D3889" t="s">
        <v>7</v>
      </c>
      <c r="E3889" t="s">
        <v>13</v>
      </c>
      <c r="F3889" t="s">
        <v>13</v>
      </c>
      <c r="G3889" t="s">
        <v>14</v>
      </c>
      <c r="H3889" s="1">
        <v>43888</v>
      </c>
      <c r="I3889" t="str">
        <f t="shared" si="121"/>
        <v>43888</v>
      </c>
      <c r="J3889" t="str">
        <f t="shared" si="122"/>
        <v>43888KimironkoMixed Beans</v>
      </c>
      <c r="K3889">
        <v>59</v>
      </c>
      <c r="L3889">
        <v>54</v>
      </c>
      <c r="M3889" t="s">
        <v>5</v>
      </c>
      <c r="N3889" t="s">
        <v>6</v>
      </c>
      <c r="O3889">
        <v>1</v>
      </c>
      <c r="P3889" s="1">
        <v>43893.981446759259</v>
      </c>
    </row>
    <row r="3890" spans="1:16" x14ac:dyDescent="0.25">
      <c r="A3890">
        <v>517370</v>
      </c>
      <c r="B3890" t="s">
        <v>0</v>
      </c>
      <c r="C3890" t="s">
        <v>52</v>
      </c>
      <c r="D3890" t="s">
        <v>46</v>
      </c>
      <c r="E3890" t="s">
        <v>9</v>
      </c>
      <c r="F3890" t="s">
        <v>17</v>
      </c>
      <c r="G3890" t="s">
        <v>18</v>
      </c>
      <c r="H3890" s="1">
        <v>43888</v>
      </c>
      <c r="I3890" t="str">
        <f t="shared" si="121"/>
        <v>43888</v>
      </c>
      <c r="J3890" t="str">
        <f t="shared" si="122"/>
        <v>43888EldoretRed Sorghum</v>
      </c>
      <c r="K3890">
        <v>66</v>
      </c>
      <c r="L3890">
        <v>60</v>
      </c>
      <c r="M3890" t="s">
        <v>5</v>
      </c>
      <c r="N3890" t="s">
        <v>6</v>
      </c>
      <c r="O3890">
        <v>1</v>
      </c>
      <c r="P3890" s="1">
        <v>43893.981828703705</v>
      </c>
    </row>
    <row r="3891" spans="1:16" x14ac:dyDescent="0.25">
      <c r="A3891">
        <v>517397</v>
      </c>
      <c r="B3891" t="s">
        <v>0</v>
      </c>
      <c r="C3891" t="s">
        <v>16</v>
      </c>
      <c r="D3891" t="s">
        <v>7</v>
      </c>
      <c r="E3891" t="s">
        <v>9</v>
      </c>
      <c r="F3891" t="s">
        <v>17</v>
      </c>
      <c r="G3891" t="s">
        <v>18</v>
      </c>
      <c r="H3891" s="1">
        <v>43888</v>
      </c>
      <c r="I3891" t="str">
        <f t="shared" si="121"/>
        <v>43888</v>
      </c>
      <c r="J3891" t="str">
        <f t="shared" si="122"/>
        <v>43888GicumbiRed Sorghum</v>
      </c>
      <c r="K3891">
        <v>38</v>
      </c>
      <c r="L3891">
        <v>34</v>
      </c>
      <c r="M3891" t="s">
        <v>5</v>
      </c>
      <c r="N3891" t="s">
        <v>6</v>
      </c>
      <c r="O3891">
        <v>1</v>
      </c>
      <c r="P3891" s="1">
        <v>43893.982025462959</v>
      </c>
    </row>
    <row r="3892" spans="1:16" x14ac:dyDescent="0.25">
      <c r="A3892">
        <v>517400</v>
      </c>
      <c r="B3892" t="s">
        <v>0</v>
      </c>
      <c r="C3892" t="s">
        <v>53</v>
      </c>
      <c r="D3892" t="s">
        <v>46</v>
      </c>
      <c r="E3892" t="s">
        <v>3</v>
      </c>
      <c r="F3892" t="s">
        <v>3</v>
      </c>
      <c r="G3892" t="s">
        <v>4</v>
      </c>
      <c r="H3892" s="1">
        <v>43888</v>
      </c>
      <c r="I3892" t="str">
        <f t="shared" si="121"/>
        <v>43888</v>
      </c>
      <c r="J3892" t="str">
        <f t="shared" si="122"/>
        <v>43888MombasaCowpeas</v>
      </c>
      <c r="K3892">
        <v>56</v>
      </c>
      <c r="L3892">
        <v>50</v>
      </c>
      <c r="M3892" t="s">
        <v>5</v>
      </c>
      <c r="N3892" t="s">
        <v>6</v>
      </c>
      <c r="O3892">
        <v>1</v>
      </c>
      <c r="P3892" s="1">
        <v>43893.982037037036</v>
      </c>
    </row>
    <row r="3893" spans="1:16" x14ac:dyDescent="0.25">
      <c r="A3893">
        <v>517408</v>
      </c>
      <c r="B3893" t="s">
        <v>0</v>
      </c>
      <c r="C3893" t="s">
        <v>48</v>
      </c>
      <c r="D3893" t="s">
        <v>46</v>
      </c>
      <c r="E3893" t="s">
        <v>13</v>
      </c>
      <c r="F3893" t="s">
        <v>13</v>
      </c>
      <c r="G3893" t="s">
        <v>37</v>
      </c>
      <c r="H3893" s="1">
        <v>43888</v>
      </c>
      <c r="I3893" t="str">
        <f t="shared" si="121"/>
        <v>43888</v>
      </c>
      <c r="J3893" t="str">
        <f t="shared" si="122"/>
        <v>43888KitaleGreen Gram</v>
      </c>
      <c r="K3893">
        <v>126</v>
      </c>
      <c r="L3893">
        <v>120</v>
      </c>
      <c r="M3893" t="s">
        <v>5</v>
      </c>
      <c r="N3893" t="s">
        <v>6</v>
      </c>
      <c r="O3893">
        <v>1</v>
      </c>
      <c r="P3893" s="1">
        <v>43893.982071759259</v>
      </c>
    </row>
    <row r="3894" spans="1:16" x14ac:dyDescent="0.25">
      <c r="A3894">
        <v>517414</v>
      </c>
      <c r="B3894" t="s">
        <v>0</v>
      </c>
      <c r="C3894" t="s">
        <v>52</v>
      </c>
      <c r="D3894" t="s">
        <v>46</v>
      </c>
      <c r="E3894" t="s">
        <v>29</v>
      </c>
      <c r="F3894" t="s">
        <v>30</v>
      </c>
      <c r="G3894" t="s">
        <v>31</v>
      </c>
      <c r="H3894" s="1">
        <v>43888</v>
      </c>
      <c r="I3894" t="str">
        <f t="shared" si="121"/>
        <v>43888</v>
      </c>
      <c r="J3894" t="str">
        <f t="shared" si="122"/>
        <v>43888EldoretDry Maize</v>
      </c>
      <c r="K3894">
        <v>39</v>
      </c>
      <c r="L3894">
        <v>35</v>
      </c>
      <c r="M3894" t="s">
        <v>5</v>
      </c>
      <c r="N3894" t="s">
        <v>6</v>
      </c>
      <c r="O3894">
        <v>1</v>
      </c>
      <c r="P3894" s="1">
        <v>43893.982129629629</v>
      </c>
    </row>
    <row r="3895" spans="1:16" x14ac:dyDescent="0.25">
      <c r="A3895">
        <v>517429</v>
      </c>
      <c r="B3895" t="s">
        <v>0</v>
      </c>
      <c r="C3895" t="s">
        <v>48</v>
      </c>
      <c r="D3895" t="s">
        <v>46</v>
      </c>
      <c r="E3895" t="s">
        <v>9</v>
      </c>
      <c r="F3895" t="s">
        <v>20</v>
      </c>
      <c r="G3895" t="s">
        <v>21</v>
      </c>
      <c r="H3895" s="1">
        <v>43888</v>
      </c>
      <c r="I3895" t="str">
        <f t="shared" si="121"/>
        <v>43888</v>
      </c>
      <c r="J3895" t="str">
        <f t="shared" si="122"/>
        <v>43888KitaleMillet Grain</v>
      </c>
      <c r="K3895">
        <v>58</v>
      </c>
      <c r="L3895">
        <v>50</v>
      </c>
      <c r="M3895" t="s">
        <v>5</v>
      </c>
      <c r="N3895" t="s">
        <v>6</v>
      </c>
      <c r="O3895">
        <v>1</v>
      </c>
      <c r="P3895" s="1">
        <v>43893.98228009259</v>
      </c>
    </row>
    <row r="3896" spans="1:16" x14ac:dyDescent="0.25">
      <c r="A3896">
        <v>517432</v>
      </c>
      <c r="B3896" t="s">
        <v>0</v>
      </c>
      <c r="C3896" t="s">
        <v>36</v>
      </c>
      <c r="D3896" t="s">
        <v>7</v>
      </c>
      <c r="E3896" t="s">
        <v>9</v>
      </c>
      <c r="F3896" t="s">
        <v>20</v>
      </c>
      <c r="G3896" t="s">
        <v>21</v>
      </c>
      <c r="H3896" s="1">
        <v>43888</v>
      </c>
      <c r="I3896" t="str">
        <f t="shared" si="121"/>
        <v>43888</v>
      </c>
      <c r="J3896" t="str">
        <f t="shared" si="122"/>
        <v>43888KimironkoMillet Grain</v>
      </c>
      <c r="K3896">
        <v>86</v>
      </c>
      <c r="L3896">
        <v>75</v>
      </c>
      <c r="M3896" t="s">
        <v>5</v>
      </c>
      <c r="N3896" t="s">
        <v>6</v>
      </c>
      <c r="O3896">
        <v>1</v>
      </c>
      <c r="P3896" s="1">
        <v>43893.982303240744</v>
      </c>
    </row>
    <row r="3897" spans="1:16" x14ac:dyDescent="0.25">
      <c r="A3897">
        <v>517435</v>
      </c>
      <c r="B3897" t="s">
        <v>0</v>
      </c>
      <c r="C3897" t="s">
        <v>48</v>
      </c>
      <c r="D3897" t="s">
        <v>46</v>
      </c>
      <c r="E3897" t="s">
        <v>9</v>
      </c>
      <c r="F3897" t="s">
        <v>10</v>
      </c>
      <c r="G3897" t="s">
        <v>10</v>
      </c>
      <c r="H3897" s="1">
        <v>43888</v>
      </c>
      <c r="I3897" t="str">
        <f t="shared" si="121"/>
        <v>43888</v>
      </c>
      <c r="J3897" t="str">
        <f t="shared" si="122"/>
        <v>43888KitaleWheat</v>
      </c>
      <c r="K3897">
        <v>56</v>
      </c>
      <c r="L3897">
        <v>60</v>
      </c>
      <c r="M3897" t="s">
        <v>5</v>
      </c>
      <c r="N3897" t="s">
        <v>6</v>
      </c>
      <c r="O3897">
        <v>1</v>
      </c>
      <c r="P3897" s="1">
        <v>43893.982314814813</v>
      </c>
    </row>
    <row r="3898" spans="1:16" x14ac:dyDescent="0.25">
      <c r="A3898">
        <v>517440</v>
      </c>
      <c r="B3898" t="s">
        <v>0</v>
      </c>
      <c r="C3898" t="s">
        <v>47</v>
      </c>
      <c r="D3898" t="s">
        <v>46</v>
      </c>
      <c r="E3898" t="s">
        <v>3</v>
      </c>
      <c r="F3898" t="s">
        <v>3</v>
      </c>
      <c r="G3898" t="s">
        <v>4</v>
      </c>
      <c r="H3898" s="1">
        <v>43888</v>
      </c>
      <c r="I3898" t="str">
        <f t="shared" si="121"/>
        <v>43888</v>
      </c>
      <c r="J3898" t="str">
        <f t="shared" si="122"/>
        <v>43888NairobiCowpeas</v>
      </c>
      <c r="K3898">
        <v>87</v>
      </c>
      <c r="L3898">
        <v>80</v>
      </c>
      <c r="M3898" t="s">
        <v>5</v>
      </c>
      <c r="N3898" t="s">
        <v>6</v>
      </c>
      <c r="O3898">
        <v>1</v>
      </c>
      <c r="P3898" s="1">
        <v>43893.98233796296</v>
      </c>
    </row>
    <row r="3899" spans="1:16" x14ac:dyDescent="0.25">
      <c r="A3899">
        <v>517444</v>
      </c>
      <c r="B3899" t="s">
        <v>0</v>
      </c>
      <c r="C3899" t="s">
        <v>36</v>
      </c>
      <c r="D3899" t="s">
        <v>7</v>
      </c>
      <c r="E3899" t="s">
        <v>9</v>
      </c>
      <c r="F3899" t="s">
        <v>17</v>
      </c>
      <c r="G3899" t="s">
        <v>18</v>
      </c>
      <c r="H3899" s="1">
        <v>43888</v>
      </c>
      <c r="I3899" t="str">
        <f t="shared" si="121"/>
        <v>43888</v>
      </c>
      <c r="J3899" t="str">
        <f t="shared" si="122"/>
        <v>43888KimironkoRed Sorghum</v>
      </c>
      <c r="K3899">
        <v>40</v>
      </c>
      <c r="L3899">
        <v>38</v>
      </c>
      <c r="M3899" t="s">
        <v>5</v>
      </c>
      <c r="N3899" t="s">
        <v>6</v>
      </c>
      <c r="O3899">
        <v>1</v>
      </c>
      <c r="P3899" s="1">
        <v>43893.982361111113</v>
      </c>
    </row>
    <row r="3900" spans="1:16" x14ac:dyDescent="0.25">
      <c r="A3900">
        <v>518582</v>
      </c>
      <c r="B3900" t="s">
        <v>0</v>
      </c>
      <c r="C3900" t="s">
        <v>36</v>
      </c>
      <c r="D3900" t="s">
        <v>7</v>
      </c>
      <c r="E3900" t="s">
        <v>3</v>
      </c>
      <c r="F3900" t="s">
        <v>3</v>
      </c>
      <c r="G3900" t="s">
        <v>15</v>
      </c>
      <c r="H3900" s="1">
        <v>43888</v>
      </c>
      <c r="I3900" t="str">
        <f t="shared" si="121"/>
        <v>43888</v>
      </c>
      <c r="J3900" t="str">
        <f t="shared" si="122"/>
        <v>43888KimironkoGreen Peas</v>
      </c>
      <c r="K3900">
        <v>129</v>
      </c>
      <c r="L3900">
        <v>107</v>
      </c>
      <c r="M3900" t="s">
        <v>5</v>
      </c>
      <c r="N3900" t="s">
        <v>6</v>
      </c>
      <c r="O3900">
        <v>1</v>
      </c>
      <c r="P3900" s="1">
        <v>43895.083599537036</v>
      </c>
    </row>
    <row r="3901" spans="1:16" x14ac:dyDescent="0.25">
      <c r="A3901">
        <v>519216</v>
      </c>
      <c r="B3901" t="s">
        <v>0</v>
      </c>
      <c r="C3901" t="s">
        <v>52</v>
      </c>
      <c r="D3901" t="s">
        <v>46</v>
      </c>
      <c r="E3901" t="s">
        <v>13</v>
      </c>
      <c r="F3901" t="s">
        <v>13</v>
      </c>
      <c r="G3901" t="s">
        <v>37</v>
      </c>
      <c r="H3901" s="1">
        <v>43888</v>
      </c>
      <c r="I3901" t="str">
        <f t="shared" si="121"/>
        <v>43888</v>
      </c>
      <c r="J3901" t="str">
        <f t="shared" si="122"/>
        <v>43888EldoretGreen Gram</v>
      </c>
      <c r="K3901">
        <v>146</v>
      </c>
      <c r="L3901">
        <v>140</v>
      </c>
      <c r="M3901" t="s">
        <v>5</v>
      </c>
      <c r="N3901" t="s">
        <v>6</v>
      </c>
      <c r="O3901">
        <v>1</v>
      </c>
      <c r="P3901" s="1">
        <v>43896.199108796296</v>
      </c>
    </row>
    <row r="3902" spans="1:16" x14ac:dyDescent="0.25">
      <c r="A3902">
        <v>519231</v>
      </c>
      <c r="B3902" t="s">
        <v>0</v>
      </c>
      <c r="C3902" t="s">
        <v>36</v>
      </c>
      <c r="D3902" t="s">
        <v>7</v>
      </c>
      <c r="E3902" t="s">
        <v>13</v>
      </c>
      <c r="F3902" t="s">
        <v>13</v>
      </c>
      <c r="G3902" t="s">
        <v>40</v>
      </c>
      <c r="H3902" s="1">
        <v>43888</v>
      </c>
      <c r="I3902" t="str">
        <f t="shared" si="121"/>
        <v>43888</v>
      </c>
      <c r="J3902" t="str">
        <f t="shared" si="122"/>
        <v>43888KimironkoBlack Beans (Dolichos)</v>
      </c>
      <c r="K3902">
        <v>140</v>
      </c>
      <c r="L3902">
        <v>129</v>
      </c>
      <c r="M3902" t="s">
        <v>5</v>
      </c>
      <c r="N3902" t="s">
        <v>6</v>
      </c>
      <c r="O3902">
        <v>1</v>
      </c>
      <c r="P3902" s="1">
        <v>43896.199456018519</v>
      </c>
    </row>
    <row r="3903" spans="1:16" x14ac:dyDescent="0.25">
      <c r="A3903">
        <v>519242</v>
      </c>
      <c r="B3903" t="s">
        <v>0</v>
      </c>
      <c r="C3903" t="s">
        <v>8</v>
      </c>
      <c r="D3903" t="s">
        <v>7</v>
      </c>
      <c r="E3903" t="s">
        <v>13</v>
      </c>
      <c r="F3903" t="s">
        <v>13</v>
      </c>
      <c r="G3903" t="s">
        <v>14</v>
      </c>
      <c r="H3903" s="1">
        <v>43888</v>
      </c>
      <c r="I3903" t="str">
        <f t="shared" si="121"/>
        <v>43888</v>
      </c>
      <c r="J3903" t="str">
        <f t="shared" si="122"/>
        <v>43888RuhengeriMixed Beans</v>
      </c>
      <c r="K3903">
        <v>57</v>
      </c>
      <c r="L3903">
        <v>54</v>
      </c>
      <c r="M3903" t="s">
        <v>5</v>
      </c>
      <c r="N3903" t="s">
        <v>6</v>
      </c>
      <c r="O3903">
        <v>1</v>
      </c>
      <c r="P3903" s="1">
        <v>43896.199629629627</v>
      </c>
    </row>
    <row r="3904" spans="1:16" x14ac:dyDescent="0.25">
      <c r="A3904">
        <v>518491</v>
      </c>
      <c r="B3904" t="s">
        <v>0</v>
      </c>
      <c r="C3904" t="s">
        <v>35</v>
      </c>
      <c r="D3904" t="s">
        <v>11</v>
      </c>
      <c r="E3904" t="s">
        <v>9</v>
      </c>
      <c r="F3904" t="s">
        <v>20</v>
      </c>
      <c r="G3904" t="s">
        <v>21</v>
      </c>
      <c r="H3904" s="1">
        <v>43887</v>
      </c>
      <c r="I3904" t="str">
        <f t="shared" si="121"/>
        <v>43887</v>
      </c>
      <c r="J3904" t="str">
        <f t="shared" si="122"/>
        <v>43887NgoziMillet Grain</v>
      </c>
      <c r="K3904">
        <v>72</v>
      </c>
      <c r="L3904">
        <v>70</v>
      </c>
      <c r="M3904" t="s">
        <v>5</v>
      </c>
      <c r="N3904" t="s">
        <v>6</v>
      </c>
      <c r="O3904">
        <v>1</v>
      </c>
      <c r="P3904" s="1">
        <v>43895.08189814815</v>
      </c>
    </row>
    <row r="3905" spans="1:16" x14ac:dyDescent="0.25">
      <c r="A3905">
        <v>518470</v>
      </c>
      <c r="B3905" t="s">
        <v>0</v>
      </c>
      <c r="C3905" t="s">
        <v>44</v>
      </c>
      <c r="D3905" t="s">
        <v>41</v>
      </c>
      <c r="E3905" t="s">
        <v>29</v>
      </c>
      <c r="F3905" t="s">
        <v>30</v>
      </c>
      <c r="G3905" t="s">
        <v>31</v>
      </c>
      <c r="H3905" s="1">
        <v>43887</v>
      </c>
      <c r="I3905" t="str">
        <f t="shared" si="121"/>
        <v>43887</v>
      </c>
      <c r="J3905" t="str">
        <f t="shared" si="122"/>
        <v>43887ArushaDry Maize</v>
      </c>
      <c r="K3905">
        <v>42</v>
      </c>
      <c r="L3905">
        <v>38</v>
      </c>
      <c r="M3905" t="s">
        <v>5</v>
      </c>
      <c r="N3905" t="s">
        <v>6</v>
      </c>
      <c r="O3905">
        <v>1</v>
      </c>
      <c r="P3905" s="1">
        <v>43895.081666666665</v>
      </c>
    </row>
    <row r="3906" spans="1:16" x14ac:dyDescent="0.25">
      <c r="A3906">
        <v>518463</v>
      </c>
      <c r="B3906" t="s">
        <v>0</v>
      </c>
      <c r="C3906" t="s">
        <v>42</v>
      </c>
      <c r="D3906" t="s">
        <v>41</v>
      </c>
      <c r="E3906" t="s">
        <v>9</v>
      </c>
      <c r="F3906" t="s">
        <v>20</v>
      </c>
      <c r="G3906" t="s">
        <v>21</v>
      </c>
      <c r="H3906" s="1">
        <v>43887</v>
      </c>
      <c r="I3906" t="str">
        <f t="shared" ref="I3906:I3969" si="123">LEFT(H3906,10)</f>
        <v>43887</v>
      </c>
      <c r="J3906" t="str">
        <f t="shared" si="122"/>
        <v>43887KigomaMillet Grain</v>
      </c>
      <c r="K3906">
        <v>92</v>
      </c>
      <c r="L3906">
        <v>81</v>
      </c>
      <c r="M3906" t="s">
        <v>5</v>
      </c>
      <c r="N3906" t="s">
        <v>6</v>
      </c>
      <c r="O3906">
        <v>1</v>
      </c>
      <c r="P3906" s="1">
        <v>43895.081585648149</v>
      </c>
    </row>
    <row r="3907" spans="1:16" x14ac:dyDescent="0.25">
      <c r="A3907">
        <v>518522</v>
      </c>
      <c r="B3907" t="s">
        <v>0</v>
      </c>
      <c r="C3907" t="s">
        <v>35</v>
      </c>
      <c r="D3907" t="s">
        <v>11</v>
      </c>
      <c r="E3907" t="s">
        <v>29</v>
      </c>
      <c r="F3907" t="s">
        <v>30</v>
      </c>
      <c r="G3907" t="s">
        <v>31</v>
      </c>
      <c r="H3907" s="1">
        <v>43887</v>
      </c>
      <c r="I3907" t="str">
        <f t="shared" si="123"/>
        <v>43887</v>
      </c>
      <c r="J3907" t="str">
        <f t="shared" si="122"/>
        <v>43887NgoziDry Maize</v>
      </c>
      <c r="K3907">
        <v>38</v>
      </c>
      <c r="L3907">
        <v>36</v>
      </c>
      <c r="M3907" t="s">
        <v>5</v>
      </c>
      <c r="N3907" t="s">
        <v>6</v>
      </c>
      <c r="O3907">
        <v>1</v>
      </c>
      <c r="P3907" s="1">
        <v>43895.082384259258</v>
      </c>
    </row>
    <row r="3908" spans="1:16" x14ac:dyDescent="0.25">
      <c r="A3908">
        <v>518493</v>
      </c>
      <c r="B3908" t="s">
        <v>0</v>
      </c>
      <c r="C3908" t="s">
        <v>43</v>
      </c>
      <c r="D3908" t="s">
        <v>41</v>
      </c>
      <c r="E3908" t="s">
        <v>13</v>
      </c>
      <c r="F3908" t="s">
        <v>13</v>
      </c>
      <c r="G3908" t="s">
        <v>37</v>
      </c>
      <c r="H3908" s="1">
        <v>43887</v>
      </c>
      <c r="I3908" t="str">
        <f t="shared" si="123"/>
        <v>43887</v>
      </c>
      <c r="J3908" t="str">
        <f t="shared" si="122"/>
        <v>43887Dar es salaamGreen Gram</v>
      </c>
      <c r="K3908">
        <v>118</v>
      </c>
      <c r="L3908">
        <v>105</v>
      </c>
      <c r="M3908" t="s">
        <v>5</v>
      </c>
      <c r="N3908" t="s">
        <v>6</v>
      </c>
      <c r="O3908">
        <v>1</v>
      </c>
      <c r="P3908" s="1">
        <v>43895.081932870373</v>
      </c>
    </row>
    <row r="3909" spans="1:16" x14ac:dyDescent="0.25">
      <c r="A3909">
        <v>518555</v>
      </c>
      <c r="B3909" t="s">
        <v>0</v>
      </c>
      <c r="C3909" t="s">
        <v>35</v>
      </c>
      <c r="D3909" t="s">
        <v>11</v>
      </c>
      <c r="E3909" t="s">
        <v>13</v>
      </c>
      <c r="F3909" t="s">
        <v>13</v>
      </c>
      <c r="G3909" t="s">
        <v>14</v>
      </c>
      <c r="H3909" s="1">
        <v>43887</v>
      </c>
      <c r="I3909" t="str">
        <f t="shared" si="123"/>
        <v>43887</v>
      </c>
      <c r="J3909" t="str">
        <f t="shared" si="122"/>
        <v>43887NgoziMixed Beans</v>
      </c>
      <c r="K3909">
        <v>62</v>
      </c>
      <c r="L3909">
        <v>59</v>
      </c>
      <c r="M3909" t="s">
        <v>5</v>
      </c>
      <c r="N3909" t="s">
        <v>6</v>
      </c>
      <c r="O3909">
        <v>1</v>
      </c>
      <c r="P3909" s="1">
        <v>43895.082870370374</v>
      </c>
    </row>
    <row r="3910" spans="1:16" x14ac:dyDescent="0.25">
      <c r="A3910">
        <v>518553</v>
      </c>
      <c r="B3910" t="s">
        <v>0</v>
      </c>
      <c r="C3910" t="s">
        <v>35</v>
      </c>
      <c r="D3910" t="s">
        <v>11</v>
      </c>
      <c r="E3910" t="s">
        <v>9</v>
      </c>
      <c r="F3910" t="s">
        <v>10</v>
      </c>
      <c r="G3910" t="s">
        <v>10</v>
      </c>
      <c r="H3910" s="1">
        <v>43887</v>
      </c>
      <c r="I3910" t="str">
        <f t="shared" si="123"/>
        <v>43887</v>
      </c>
      <c r="J3910" t="str">
        <f t="shared" si="122"/>
        <v>43887NgoziWheat</v>
      </c>
      <c r="K3910">
        <v>81</v>
      </c>
      <c r="L3910">
        <v>78</v>
      </c>
      <c r="M3910" t="s">
        <v>5</v>
      </c>
      <c r="N3910" t="s">
        <v>6</v>
      </c>
      <c r="O3910">
        <v>1</v>
      </c>
      <c r="P3910" s="1">
        <v>43895.08284722222</v>
      </c>
    </row>
    <row r="3911" spans="1:16" x14ac:dyDescent="0.25">
      <c r="A3911">
        <v>518529</v>
      </c>
      <c r="B3911" t="s">
        <v>0</v>
      </c>
      <c r="C3911" t="s">
        <v>27</v>
      </c>
      <c r="D3911" t="s">
        <v>11</v>
      </c>
      <c r="E3911" t="s">
        <v>13</v>
      </c>
      <c r="F3911" t="s">
        <v>13</v>
      </c>
      <c r="G3911" t="s">
        <v>26</v>
      </c>
      <c r="H3911" s="1">
        <v>43887</v>
      </c>
      <c r="I3911" t="str">
        <f t="shared" si="123"/>
        <v>43887</v>
      </c>
      <c r="J3911" t="str">
        <f t="shared" si="122"/>
        <v>43887BujumburaYellow Beans</v>
      </c>
      <c r="K3911">
        <v>107</v>
      </c>
      <c r="L3911">
        <v>102</v>
      </c>
      <c r="M3911" t="s">
        <v>5</v>
      </c>
      <c r="N3911" t="s">
        <v>6</v>
      </c>
      <c r="O3911">
        <v>1</v>
      </c>
      <c r="P3911" s="1">
        <v>43895.082511574074</v>
      </c>
    </row>
    <row r="3912" spans="1:16" x14ac:dyDescent="0.25">
      <c r="A3912">
        <v>518557</v>
      </c>
      <c r="B3912" t="s">
        <v>0</v>
      </c>
      <c r="C3912" t="s">
        <v>12</v>
      </c>
      <c r="D3912" t="s">
        <v>11</v>
      </c>
      <c r="E3912" t="s">
        <v>3</v>
      </c>
      <c r="F3912" t="s">
        <v>3</v>
      </c>
      <c r="G3912" t="s">
        <v>15</v>
      </c>
      <c r="H3912" s="1">
        <v>43887</v>
      </c>
      <c r="I3912" t="str">
        <f t="shared" si="123"/>
        <v>43887</v>
      </c>
      <c r="J3912" t="str">
        <f t="shared" si="122"/>
        <v>43887GitegaGreen Peas</v>
      </c>
      <c r="K3912">
        <v>204</v>
      </c>
      <c r="L3912">
        <v>193</v>
      </c>
      <c r="M3912" t="s">
        <v>5</v>
      </c>
      <c r="N3912" t="s">
        <v>6</v>
      </c>
      <c r="O3912">
        <v>1</v>
      </c>
      <c r="P3912" s="1">
        <v>43895.082939814813</v>
      </c>
    </row>
    <row r="3913" spans="1:16" x14ac:dyDescent="0.25">
      <c r="A3913">
        <v>517059</v>
      </c>
      <c r="B3913" t="s">
        <v>0</v>
      </c>
      <c r="C3913" t="s">
        <v>44</v>
      </c>
      <c r="D3913" t="s">
        <v>41</v>
      </c>
      <c r="E3913" t="s">
        <v>3</v>
      </c>
      <c r="F3913" t="s">
        <v>3</v>
      </c>
      <c r="G3913" t="s">
        <v>15</v>
      </c>
      <c r="H3913" s="1">
        <v>43887</v>
      </c>
      <c r="I3913" t="str">
        <f t="shared" si="123"/>
        <v>43887</v>
      </c>
      <c r="J3913" t="str">
        <f t="shared" si="122"/>
        <v>43887ArushaGreen Peas</v>
      </c>
      <c r="K3913">
        <v>79</v>
      </c>
      <c r="L3913">
        <v>70</v>
      </c>
      <c r="M3913" t="s">
        <v>5</v>
      </c>
      <c r="N3913" t="s">
        <v>6</v>
      </c>
      <c r="O3913">
        <v>1</v>
      </c>
      <c r="P3913" s="1">
        <v>43893.97896990741</v>
      </c>
    </row>
    <row r="3914" spans="1:16" x14ac:dyDescent="0.25">
      <c r="A3914">
        <v>517062</v>
      </c>
      <c r="B3914" t="s">
        <v>0</v>
      </c>
      <c r="C3914" t="s">
        <v>43</v>
      </c>
      <c r="D3914" t="s">
        <v>41</v>
      </c>
      <c r="E3914" t="s">
        <v>9</v>
      </c>
      <c r="F3914" t="s">
        <v>10</v>
      </c>
      <c r="G3914" t="s">
        <v>10</v>
      </c>
      <c r="H3914" s="1">
        <v>43887</v>
      </c>
      <c r="I3914" t="str">
        <f t="shared" si="123"/>
        <v>43887</v>
      </c>
      <c r="J3914" t="str">
        <f t="shared" si="122"/>
        <v>43887Dar es salaamWheat</v>
      </c>
      <c r="K3914">
        <v>61</v>
      </c>
      <c r="L3914">
        <v>52</v>
      </c>
      <c r="M3914" t="s">
        <v>5</v>
      </c>
      <c r="N3914" t="s">
        <v>6</v>
      </c>
      <c r="O3914">
        <v>1</v>
      </c>
      <c r="P3914" s="1">
        <v>43893.978981481479</v>
      </c>
    </row>
    <row r="3915" spans="1:16" x14ac:dyDescent="0.25">
      <c r="A3915">
        <v>517064</v>
      </c>
      <c r="B3915" t="s">
        <v>0</v>
      </c>
      <c r="C3915" t="s">
        <v>35</v>
      </c>
      <c r="D3915" t="s">
        <v>11</v>
      </c>
      <c r="E3915" t="s">
        <v>13</v>
      </c>
      <c r="F3915" t="s">
        <v>13</v>
      </c>
      <c r="G3915" t="s">
        <v>28</v>
      </c>
      <c r="H3915" s="1">
        <v>43887</v>
      </c>
      <c r="I3915" t="str">
        <f t="shared" si="123"/>
        <v>43887</v>
      </c>
      <c r="J3915" t="str">
        <f t="shared" si="122"/>
        <v>43887NgoziRed Beans</v>
      </c>
      <c r="K3915">
        <v>67</v>
      </c>
      <c r="L3915">
        <v>64</v>
      </c>
      <c r="M3915" t="s">
        <v>5</v>
      </c>
      <c r="N3915" t="s">
        <v>6</v>
      </c>
      <c r="O3915">
        <v>1</v>
      </c>
      <c r="P3915" s="1">
        <v>43893.978993055556</v>
      </c>
    </row>
    <row r="3916" spans="1:16" x14ac:dyDescent="0.25">
      <c r="A3916">
        <v>517065</v>
      </c>
      <c r="B3916" t="s">
        <v>0</v>
      </c>
      <c r="C3916" t="s">
        <v>12</v>
      </c>
      <c r="D3916" t="s">
        <v>11</v>
      </c>
      <c r="E3916" t="s">
        <v>9</v>
      </c>
      <c r="F3916" t="s">
        <v>20</v>
      </c>
      <c r="G3916" t="s">
        <v>21</v>
      </c>
      <c r="H3916" s="1">
        <v>43887</v>
      </c>
      <c r="I3916" t="str">
        <f t="shared" si="123"/>
        <v>43887</v>
      </c>
      <c r="J3916" t="str">
        <f t="shared" si="122"/>
        <v>43887GitegaMillet Grain</v>
      </c>
      <c r="K3916">
        <v>75</v>
      </c>
      <c r="L3916">
        <v>70</v>
      </c>
      <c r="M3916" t="s">
        <v>5</v>
      </c>
      <c r="N3916" t="s">
        <v>6</v>
      </c>
      <c r="O3916">
        <v>1</v>
      </c>
      <c r="P3916" s="1">
        <v>43893.978993055556</v>
      </c>
    </row>
    <row r="3917" spans="1:16" x14ac:dyDescent="0.25">
      <c r="A3917">
        <v>517067</v>
      </c>
      <c r="B3917" t="s">
        <v>0</v>
      </c>
      <c r="C3917" t="s">
        <v>44</v>
      </c>
      <c r="D3917" t="s">
        <v>41</v>
      </c>
      <c r="E3917" t="s">
        <v>13</v>
      </c>
      <c r="F3917" t="s">
        <v>13</v>
      </c>
      <c r="G3917" t="s">
        <v>37</v>
      </c>
      <c r="H3917" s="1">
        <v>43887</v>
      </c>
      <c r="I3917" t="str">
        <f t="shared" si="123"/>
        <v>43887</v>
      </c>
      <c r="J3917" t="str">
        <f t="shared" ref="J3917:J3980" si="124">I3917&amp;C3917&amp;G3917</f>
        <v>43887ArushaGreen Gram</v>
      </c>
      <c r="K3917">
        <v>118</v>
      </c>
      <c r="L3917">
        <v>109</v>
      </c>
      <c r="M3917" t="s">
        <v>5</v>
      </c>
      <c r="N3917" t="s">
        <v>6</v>
      </c>
      <c r="O3917">
        <v>1</v>
      </c>
      <c r="P3917" s="1">
        <v>43893.979016203702</v>
      </c>
    </row>
    <row r="3918" spans="1:16" x14ac:dyDescent="0.25">
      <c r="A3918">
        <v>517068</v>
      </c>
      <c r="B3918" t="s">
        <v>0</v>
      </c>
      <c r="C3918" t="s">
        <v>42</v>
      </c>
      <c r="D3918" t="s">
        <v>41</v>
      </c>
      <c r="E3918" t="s">
        <v>9</v>
      </c>
      <c r="F3918" t="s">
        <v>17</v>
      </c>
      <c r="G3918" t="s">
        <v>18</v>
      </c>
      <c r="H3918" s="1">
        <v>43887</v>
      </c>
      <c r="I3918" t="str">
        <f t="shared" si="123"/>
        <v>43887</v>
      </c>
      <c r="J3918" t="str">
        <f t="shared" si="124"/>
        <v>43887KigomaRed Sorghum</v>
      </c>
      <c r="K3918">
        <v>79</v>
      </c>
      <c r="L3918">
        <v>66</v>
      </c>
      <c r="M3918" t="s">
        <v>5</v>
      </c>
      <c r="N3918" t="s">
        <v>6</v>
      </c>
      <c r="O3918">
        <v>1</v>
      </c>
      <c r="P3918" s="1">
        <v>43893.979027777779</v>
      </c>
    </row>
    <row r="3919" spans="1:16" x14ac:dyDescent="0.25">
      <c r="A3919">
        <v>517070</v>
      </c>
      <c r="B3919" t="s">
        <v>0</v>
      </c>
      <c r="C3919" t="s">
        <v>32</v>
      </c>
      <c r="D3919" t="s">
        <v>1</v>
      </c>
      <c r="E3919" t="s">
        <v>22</v>
      </c>
      <c r="F3919" t="s">
        <v>23</v>
      </c>
      <c r="G3919" t="s">
        <v>24</v>
      </c>
      <c r="H3919" s="1">
        <v>43887</v>
      </c>
      <c r="I3919" t="str">
        <f t="shared" si="123"/>
        <v>43887</v>
      </c>
      <c r="J3919" t="str">
        <f t="shared" si="124"/>
        <v>43887KapchorwaImported Rice</v>
      </c>
      <c r="K3919">
        <v>124</v>
      </c>
      <c r="L3919">
        <v>104</v>
      </c>
      <c r="M3919" t="s">
        <v>5</v>
      </c>
      <c r="N3919" t="s">
        <v>6</v>
      </c>
      <c r="O3919">
        <v>1</v>
      </c>
      <c r="P3919" s="1">
        <v>43893.979039351849</v>
      </c>
    </row>
    <row r="3920" spans="1:16" x14ac:dyDescent="0.25">
      <c r="A3920">
        <v>517073</v>
      </c>
      <c r="B3920" t="s">
        <v>0</v>
      </c>
      <c r="C3920" t="s">
        <v>44</v>
      </c>
      <c r="D3920" t="s">
        <v>41</v>
      </c>
      <c r="E3920" t="s">
        <v>13</v>
      </c>
      <c r="F3920" t="s">
        <v>13</v>
      </c>
      <c r="G3920" t="s">
        <v>28</v>
      </c>
      <c r="H3920" s="1">
        <v>43887</v>
      </c>
      <c r="I3920" t="str">
        <f t="shared" si="123"/>
        <v>43887</v>
      </c>
      <c r="J3920" t="str">
        <f t="shared" si="124"/>
        <v>43887ArushaRed Beans</v>
      </c>
      <c r="K3920">
        <v>87</v>
      </c>
      <c r="L3920">
        <v>79</v>
      </c>
      <c r="M3920" t="s">
        <v>5</v>
      </c>
      <c r="N3920" t="s">
        <v>6</v>
      </c>
      <c r="O3920">
        <v>1</v>
      </c>
      <c r="P3920" s="1">
        <v>43893.979062500002</v>
      </c>
    </row>
    <row r="3921" spans="1:16" x14ac:dyDescent="0.25">
      <c r="A3921">
        <v>517087</v>
      </c>
      <c r="B3921" t="s">
        <v>0</v>
      </c>
      <c r="C3921" t="s">
        <v>33</v>
      </c>
      <c r="D3921" t="s">
        <v>1</v>
      </c>
      <c r="E3921" t="s">
        <v>22</v>
      </c>
      <c r="F3921" t="s">
        <v>23</v>
      </c>
      <c r="G3921" t="s">
        <v>24</v>
      </c>
      <c r="H3921" s="1">
        <v>43887</v>
      </c>
      <c r="I3921" t="str">
        <f t="shared" si="123"/>
        <v>43887</v>
      </c>
      <c r="J3921" t="str">
        <f t="shared" si="124"/>
        <v>43887KabaleImported Rice</v>
      </c>
      <c r="K3921">
        <v>110</v>
      </c>
      <c r="L3921">
        <v>96</v>
      </c>
      <c r="M3921" t="s">
        <v>5</v>
      </c>
      <c r="N3921" t="s">
        <v>6</v>
      </c>
      <c r="O3921">
        <v>1</v>
      </c>
      <c r="P3921" s="1">
        <v>43893.979212962964</v>
      </c>
    </row>
    <row r="3922" spans="1:16" x14ac:dyDescent="0.25">
      <c r="A3922">
        <v>517089</v>
      </c>
      <c r="B3922" t="s">
        <v>0</v>
      </c>
      <c r="C3922" t="s">
        <v>25</v>
      </c>
      <c r="D3922" t="s">
        <v>1</v>
      </c>
      <c r="E3922" t="s">
        <v>9</v>
      </c>
      <c r="F3922" t="s">
        <v>20</v>
      </c>
      <c r="G3922" t="s">
        <v>21</v>
      </c>
      <c r="H3922" s="1">
        <v>43887</v>
      </c>
      <c r="I3922" t="str">
        <f t="shared" si="123"/>
        <v>43887</v>
      </c>
      <c r="J3922" t="str">
        <f t="shared" si="124"/>
        <v>43887MasindiMillet Grain</v>
      </c>
      <c r="K3922">
        <v>55</v>
      </c>
      <c r="L3922">
        <v>44</v>
      </c>
      <c r="M3922" t="s">
        <v>5</v>
      </c>
      <c r="N3922" t="s">
        <v>6</v>
      </c>
      <c r="O3922">
        <v>1</v>
      </c>
      <c r="P3922" s="1">
        <v>43893.979305555556</v>
      </c>
    </row>
    <row r="3923" spans="1:16" x14ac:dyDescent="0.25">
      <c r="A3923">
        <v>517094</v>
      </c>
      <c r="B3923" t="s">
        <v>0</v>
      </c>
      <c r="C3923" t="s">
        <v>38</v>
      </c>
      <c r="D3923" t="s">
        <v>1</v>
      </c>
      <c r="E3923" t="s">
        <v>3</v>
      </c>
      <c r="F3923" t="s">
        <v>3</v>
      </c>
      <c r="G3923" t="s">
        <v>15</v>
      </c>
      <c r="H3923" s="1">
        <v>43887</v>
      </c>
      <c r="I3923" t="str">
        <f t="shared" si="123"/>
        <v>43887</v>
      </c>
      <c r="J3923" t="str">
        <f t="shared" si="124"/>
        <v>43887GuluGreen Peas</v>
      </c>
      <c r="K3923">
        <v>165</v>
      </c>
      <c r="L3923">
        <v>137</v>
      </c>
      <c r="M3923" t="s">
        <v>5</v>
      </c>
      <c r="N3923" t="s">
        <v>6</v>
      </c>
      <c r="O3923">
        <v>1</v>
      </c>
      <c r="P3923" s="1">
        <v>43893.979363425926</v>
      </c>
    </row>
    <row r="3924" spans="1:16" x14ac:dyDescent="0.25">
      <c r="A3924">
        <v>517101</v>
      </c>
      <c r="B3924" t="s">
        <v>0</v>
      </c>
      <c r="C3924" t="s">
        <v>12</v>
      </c>
      <c r="D3924" t="s">
        <v>11</v>
      </c>
      <c r="E3924" t="s">
        <v>3</v>
      </c>
      <c r="F3924" t="s">
        <v>3</v>
      </c>
      <c r="G3924" t="s">
        <v>39</v>
      </c>
      <c r="H3924" s="1">
        <v>43887</v>
      </c>
      <c r="I3924" t="str">
        <f t="shared" si="123"/>
        <v>43887</v>
      </c>
      <c r="J3924" t="str">
        <f t="shared" si="124"/>
        <v>43887GitegaDry Peas</v>
      </c>
      <c r="K3924">
        <v>145</v>
      </c>
      <c r="L3924">
        <v>134</v>
      </c>
      <c r="M3924" t="s">
        <v>5</v>
      </c>
      <c r="N3924" t="s">
        <v>6</v>
      </c>
      <c r="O3924">
        <v>1</v>
      </c>
      <c r="P3924" s="1">
        <v>43893.979513888888</v>
      </c>
    </row>
    <row r="3925" spans="1:16" x14ac:dyDescent="0.25">
      <c r="A3925">
        <v>517102</v>
      </c>
      <c r="B3925" t="s">
        <v>0</v>
      </c>
      <c r="C3925" t="s">
        <v>43</v>
      </c>
      <c r="D3925" t="s">
        <v>41</v>
      </c>
      <c r="E3925" t="s">
        <v>29</v>
      </c>
      <c r="F3925" t="s">
        <v>30</v>
      </c>
      <c r="G3925" t="s">
        <v>31</v>
      </c>
      <c r="H3925" s="1">
        <v>43887</v>
      </c>
      <c r="I3925" t="str">
        <f t="shared" si="123"/>
        <v>43887</v>
      </c>
      <c r="J3925" t="str">
        <f t="shared" si="124"/>
        <v>43887Dar es salaamDry Maize</v>
      </c>
      <c r="K3925">
        <v>42</v>
      </c>
      <c r="L3925">
        <v>34</v>
      </c>
      <c r="M3925" t="s">
        <v>5</v>
      </c>
      <c r="N3925" t="s">
        <v>6</v>
      </c>
      <c r="O3925">
        <v>1</v>
      </c>
      <c r="P3925" s="1">
        <v>43893.979525462964</v>
      </c>
    </row>
    <row r="3926" spans="1:16" x14ac:dyDescent="0.25">
      <c r="A3926">
        <v>517104</v>
      </c>
      <c r="B3926" t="s">
        <v>0</v>
      </c>
      <c r="C3926" t="s">
        <v>12</v>
      </c>
      <c r="D3926" t="s">
        <v>11</v>
      </c>
      <c r="E3926" t="s">
        <v>13</v>
      </c>
      <c r="F3926" t="s">
        <v>13</v>
      </c>
      <c r="G3926" t="s">
        <v>28</v>
      </c>
      <c r="H3926" s="1">
        <v>43887</v>
      </c>
      <c r="I3926" t="str">
        <f t="shared" si="123"/>
        <v>43887</v>
      </c>
      <c r="J3926" t="str">
        <f t="shared" si="124"/>
        <v>43887GitegaRed Beans</v>
      </c>
      <c r="K3926">
        <v>64</v>
      </c>
      <c r="L3926">
        <v>59</v>
      </c>
      <c r="M3926" t="s">
        <v>5</v>
      </c>
      <c r="N3926" t="s">
        <v>6</v>
      </c>
      <c r="O3926">
        <v>1</v>
      </c>
      <c r="P3926" s="1">
        <v>43893.979560185187</v>
      </c>
    </row>
    <row r="3927" spans="1:16" x14ac:dyDescent="0.25">
      <c r="A3927">
        <v>517105</v>
      </c>
      <c r="B3927" t="s">
        <v>0</v>
      </c>
      <c r="C3927" t="s">
        <v>27</v>
      </c>
      <c r="D3927" t="s">
        <v>11</v>
      </c>
      <c r="E3927" t="s">
        <v>9</v>
      </c>
      <c r="F3927" t="s">
        <v>17</v>
      </c>
      <c r="G3927" t="s">
        <v>18</v>
      </c>
      <c r="H3927" s="1">
        <v>43887</v>
      </c>
      <c r="I3927" t="str">
        <f t="shared" si="123"/>
        <v>43887</v>
      </c>
      <c r="J3927" t="str">
        <f t="shared" si="124"/>
        <v>43887BujumburaRed Sorghum</v>
      </c>
      <c r="K3927">
        <v>81</v>
      </c>
      <c r="L3927">
        <v>75</v>
      </c>
      <c r="M3927" t="s">
        <v>5</v>
      </c>
      <c r="N3927" t="s">
        <v>6</v>
      </c>
      <c r="O3927">
        <v>1</v>
      </c>
      <c r="P3927" s="1">
        <v>43893.979583333334</v>
      </c>
    </row>
    <row r="3928" spans="1:16" x14ac:dyDescent="0.25">
      <c r="A3928">
        <v>517106</v>
      </c>
      <c r="B3928" t="s">
        <v>0</v>
      </c>
      <c r="C3928" t="s">
        <v>35</v>
      </c>
      <c r="D3928" t="s">
        <v>11</v>
      </c>
      <c r="E3928" t="s">
        <v>22</v>
      </c>
      <c r="F3928" t="s">
        <v>23</v>
      </c>
      <c r="G3928" t="s">
        <v>23</v>
      </c>
      <c r="H3928" s="1">
        <v>43887</v>
      </c>
      <c r="I3928" t="str">
        <f t="shared" si="123"/>
        <v>43887</v>
      </c>
      <c r="J3928" t="str">
        <f t="shared" si="124"/>
        <v>43887NgoziRice</v>
      </c>
      <c r="K3928">
        <v>107</v>
      </c>
      <c r="L3928">
        <v>105</v>
      </c>
      <c r="M3928" t="s">
        <v>5</v>
      </c>
      <c r="N3928" t="s">
        <v>6</v>
      </c>
      <c r="O3928">
        <v>1</v>
      </c>
      <c r="P3928" s="1">
        <v>43893.979594907411</v>
      </c>
    </row>
    <row r="3929" spans="1:16" x14ac:dyDescent="0.25">
      <c r="A3929">
        <v>517108</v>
      </c>
      <c r="B3929" t="s">
        <v>0</v>
      </c>
      <c r="C3929" t="s">
        <v>2</v>
      </c>
      <c r="D3929" t="s">
        <v>1</v>
      </c>
      <c r="E3929" t="s">
        <v>13</v>
      </c>
      <c r="F3929" t="s">
        <v>13</v>
      </c>
      <c r="G3929" t="s">
        <v>37</v>
      </c>
      <c r="H3929" s="1">
        <v>43887</v>
      </c>
      <c r="I3929" t="str">
        <f t="shared" si="123"/>
        <v>43887</v>
      </c>
      <c r="J3929" t="str">
        <f t="shared" si="124"/>
        <v>43887KampalaGreen Gram</v>
      </c>
      <c r="K3929">
        <v>96</v>
      </c>
      <c r="L3929">
        <v>82</v>
      </c>
      <c r="M3929" t="s">
        <v>5</v>
      </c>
      <c r="N3929" t="s">
        <v>6</v>
      </c>
      <c r="O3929">
        <v>1</v>
      </c>
      <c r="P3929" s="1">
        <v>43893.979618055557</v>
      </c>
    </row>
    <row r="3930" spans="1:16" x14ac:dyDescent="0.25">
      <c r="A3930">
        <v>517120</v>
      </c>
      <c r="B3930" t="s">
        <v>0</v>
      </c>
      <c r="C3930" t="s">
        <v>2</v>
      </c>
      <c r="D3930" t="s">
        <v>1</v>
      </c>
      <c r="E3930" t="s">
        <v>22</v>
      </c>
      <c r="F3930" t="s">
        <v>23</v>
      </c>
      <c r="G3930" t="s">
        <v>23</v>
      </c>
      <c r="H3930" s="1">
        <v>43887</v>
      </c>
      <c r="I3930" t="str">
        <f t="shared" si="123"/>
        <v>43887</v>
      </c>
      <c r="J3930" t="str">
        <f t="shared" si="124"/>
        <v>43887KampalaRice</v>
      </c>
      <c r="K3930">
        <v>96</v>
      </c>
      <c r="L3930">
        <v>91</v>
      </c>
      <c r="M3930" t="s">
        <v>5</v>
      </c>
      <c r="N3930" t="s">
        <v>6</v>
      </c>
      <c r="O3930">
        <v>1</v>
      </c>
      <c r="P3930" s="1">
        <v>43893.979814814818</v>
      </c>
    </row>
    <row r="3931" spans="1:16" x14ac:dyDescent="0.25">
      <c r="A3931">
        <v>517129</v>
      </c>
      <c r="B3931" t="s">
        <v>0</v>
      </c>
      <c r="C3931" t="s">
        <v>12</v>
      </c>
      <c r="D3931" t="s">
        <v>11</v>
      </c>
      <c r="E3931" t="s">
        <v>13</v>
      </c>
      <c r="F3931" t="s">
        <v>13</v>
      </c>
      <c r="G3931" t="s">
        <v>26</v>
      </c>
      <c r="H3931" s="1">
        <v>43887</v>
      </c>
      <c r="I3931" t="str">
        <f t="shared" si="123"/>
        <v>43887</v>
      </c>
      <c r="J3931" t="str">
        <f t="shared" si="124"/>
        <v>43887GitegaYellow Beans</v>
      </c>
      <c r="K3931">
        <v>97</v>
      </c>
      <c r="L3931">
        <v>86</v>
      </c>
      <c r="M3931" t="s">
        <v>5</v>
      </c>
      <c r="N3931" t="s">
        <v>6</v>
      </c>
      <c r="O3931">
        <v>1</v>
      </c>
      <c r="P3931" s="1">
        <v>43893.979872685188</v>
      </c>
    </row>
    <row r="3932" spans="1:16" x14ac:dyDescent="0.25">
      <c r="A3932">
        <v>517135</v>
      </c>
      <c r="B3932" t="s">
        <v>0</v>
      </c>
      <c r="C3932" t="s">
        <v>42</v>
      </c>
      <c r="D3932" t="s">
        <v>41</v>
      </c>
      <c r="E3932" t="s">
        <v>13</v>
      </c>
      <c r="F3932" t="s">
        <v>13</v>
      </c>
      <c r="G3932" t="s">
        <v>14</v>
      </c>
      <c r="H3932" s="1">
        <v>43887</v>
      </c>
      <c r="I3932" t="str">
        <f t="shared" si="123"/>
        <v>43887</v>
      </c>
      <c r="J3932" t="str">
        <f t="shared" si="124"/>
        <v>43887KigomaMixed Beans</v>
      </c>
      <c r="K3932">
        <v>87</v>
      </c>
      <c r="L3932">
        <v>79</v>
      </c>
      <c r="M3932" t="s">
        <v>5</v>
      </c>
      <c r="N3932" t="s">
        <v>6</v>
      </c>
      <c r="O3932">
        <v>1</v>
      </c>
      <c r="P3932" s="1">
        <v>43893.97991898148</v>
      </c>
    </row>
    <row r="3933" spans="1:16" x14ac:dyDescent="0.25">
      <c r="A3933">
        <v>517138</v>
      </c>
      <c r="B3933" t="s">
        <v>0</v>
      </c>
      <c r="C3933" t="s">
        <v>42</v>
      </c>
      <c r="D3933" t="s">
        <v>41</v>
      </c>
      <c r="E3933" t="s">
        <v>13</v>
      </c>
      <c r="F3933" t="s">
        <v>13</v>
      </c>
      <c r="G3933" t="s">
        <v>28</v>
      </c>
      <c r="H3933" s="1">
        <v>43887</v>
      </c>
      <c r="I3933" t="str">
        <f t="shared" si="123"/>
        <v>43887</v>
      </c>
      <c r="J3933" t="str">
        <f t="shared" si="124"/>
        <v>43887KigomaRed Beans</v>
      </c>
      <c r="K3933">
        <v>92</v>
      </c>
      <c r="L3933">
        <v>85</v>
      </c>
      <c r="M3933" t="s">
        <v>5</v>
      </c>
      <c r="N3933" t="s">
        <v>6</v>
      </c>
      <c r="O3933">
        <v>1</v>
      </c>
      <c r="P3933" s="1">
        <v>43893.979942129627</v>
      </c>
    </row>
    <row r="3934" spans="1:16" x14ac:dyDescent="0.25">
      <c r="A3934">
        <v>517140</v>
      </c>
      <c r="B3934" t="s">
        <v>0</v>
      </c>
      <c r="C3934" t="s">
        <v>2</v>
      </c>
      <c r="D3934" t="s">
        <v>1</v>
      </c>
      <c r="E3934" t="s">
        <v>3</v>
      </c>
      <c r="F3934" t="s">
        <v>3</v>
      </c>
      <c r="G3934" t="s">
        <v>4</v>
      </c>
      <c r="H3934" s="1">
        <v>43887</v>
      </c>
      <c r="I3934" t="str">
        <f t="shared" si="123"/>
        <v>43887</v>
      </c>
      <c r="J3934" t="str">
        <f t="shared" si="124"/>
        <v>43887KampalaCowpeas</v>
      </c>
      <c r="K3934">
        <v>137</v>
      </c>
      <c r="L3934">
        <v>110</v>
      </c>
      <c r="M3934" t="s">
        <v>5</v>
      </c>
      <c r="N3934" t="s">
        <v>6</v>
      </c>
      <c r="O3934">
        <v>1</v>
      </c>
      <c r="P3934" s="1">
        <v>43893.97996527778</v>
      </c>
    </row>
    <row r="3935" spans="1:16" x14ac:dyDescent="0.25">
      <c r="A3935">
        <v>517142</v>
      </c>
      <c r="B3935" t="s">
        <v>0</v>
      </c>
      <c r="C3935" t="s">
        <v>32</v>
      </c>
      <c r="D3935" t="s">
        <v>1</v>
      </c>
      <c r="E3935" t="s">
        <v>13</v>
      </c>
      <c r="F3935" t="s">
        <v>13</v>
      </c>
      <c r="G3935" t="s">
        <v>14</v>
      </c>
      <c r="H3935" s="1">
        <v>43887</v>
      </c>
      <c r="I3935" t="str">
        <f t="shared" si="123"/>
        <v>43887</v>
      </c>
      <c r="J3935" t="str">
        <f t="shared" si="124"/>
        <v>43887KapchorwaMixed Beans</v>
      </c>
      <c r="K3935">
        <v>77</v>
      </c>
      <c r="L3935">
        <v>69</v>
      </c>
      <c r="M3935" t="s">
        <v>5</v>
      </c>
      <c r="N3935" t="s">
        <v>6</v>
      </c>
      <c r="O3935">
        <v>1</v>
      </c>
      <c r="P3935" s="1">
        <v>43893.97997685185</v>
      </c>
    </row>
    <row r="3936" spans="1:16" x14ac:dyDescent="0.25">
      <c r="A3936">
        <v>517150</v>
      </c>
      <c r="B3936" t="s">
        <v>0</v>
      </c>
      <c r="C3936" t="s">
        <v>25</v>
      </c>
      <c r="D3936" t="s">
        <v>1</v>
      </c>
      <c r="E3936" t="s">
        <v>22</v>
      </c>
      <c r="F3936" t="s">
        <v>23</v>
      </c>
      <c r="G3936" t="s">
        <v>24</v>
      </c>
      <c r="H3936" s="1">
        <v>43887</v>
      </c>
      <c r="I3936" t="str">
        <f t="shared" si="123"/>
        <v>43887</v>
      </c>
      <c r="J3936" t="str">
        <f t="shared" si="124"/>
        <v>43887MasindiImported Rice</v>
      </c>
      <c r="K3936">
        <v>110</v>
      </c>
      <c r="L3936">
        <v>99</v>
      </c>
      <c r="M3936" t="s">
        <v>5</v>
      </c>
      <c r="N3936" t="s">
        <v>6</v>
      </c>
      <c r="O3936">
        <v>1</v>
      </c>
      <c r="P3936" s="1">
        <v>43893.980034722219</v>
      </c>
    </row>
    <row r="3937" spans="1:16" x14ac:dyDescent="0.25">
      <c r="A3937">
        <v>517152</v>
      </c>
      <c r="B3937" t="s">
        <v>0</v>
      </c>
      <c r="C3937" t="s">
        <v>33</v>
      </c>
      <c r="D3937" t="s">
        <v>1</v>
      </c>
      <c r="E3937" t="s">
        <v>9</v>
      </c>
      <c r="F3937" t="s">
        <v>20</v>
      </c>
      <c r="G3937" t="s">
        <v>21</v>
      </c>
      <c r="H3937" s="1">
        <v>43887</v>
      </c>
      <c r="I3937" t="str">
        <f t="shared" si="123"/>
        <v>43887</v>
      </c>
      <c r="J3937" t="str">
        <f t="shared" si="124"/>
        <v>43887KabaleMillet Grain</v>
      </c>
      <c r="K3937">
        <v>49</v>
      </c>
      <c r="L3937">
        <v>36</v>
      </c>
      <c r="M3937" t="s">
        <v>5</v>
      </c>
      <c r="N3937" t="s">
        <v>6</v>
      </c>
      <c r="O3937">
        <v>1</v>
      </c>
      <c r="P3937" s="1">
        <v>43893.980046296296</v>
      </c>
    </row>
    <row r="3938" spans="1:16" x14ac:dyDescent="0.25">
      <c r="A3938">
        <v>517168</v>
      </c>
      <c r="B3938" t="s">
        <v>0</v>
      </c>
      <c r="C3938" t="s">
        <v>34</v>
      </c>
      <c r="D3938" t="s">
        <v>1</v>
      </c>
      <c r="E3938" t="s">
        <v>13</v>
      </c>
      <c r="F3938" t="s">
        <v>13</v>
      </c>
      <c r="G3938" t="s">
        <v>14</v>
      </c>
      <c r="H3938" s="1">
        <v>43887</v>
      </c>
      <c r="I3938" t="str">
        <f t="shared" si="123"/>
        <v>43887</v>
      </c>
      <c r="J3938" t="str">
        <f t="shared" si="124"/>
        <v>43887LiraMixed Beans</v>
      </c>
      <c r="K3938">
        <v>77</v>
      </c>
      <c r="L3938">
        <v>69</v>
      </c>
      <c r="M3938" t="s">
        <v>5</v>
      </c>
      <c r="N3938" t="s">
        <v>6</v>
      </c>
      <c r="O3938">
        <v>1</v>
      </c>
      <c r="P3938" s="1">
        <v>43893.980150462965</v>
      </c>
    </row>
    <row r="3939" spans="1:16" x14ac:dyDescent="0.25">
      <c r="A3939">
        <v>517175</v>
      </c>
      <c r="B3939" t="s">
        <v>0</v>
      </c>
      <c r="C3939" t="s">
        <v>43</v>
      </c>
      <c r="D3939" t="s">
        <v>41</v>
      </c>
      <c r="E3939" t="s">
        <v>22</v>
      </c>
      <c r="F3939" t="s">
        <v>23</v>
      </c>
      <c r="G3939" t="s">
        <v>23</v>
      </c>
      <c r="H3939" s="1">
        <v>43887</v>
      </c>
      <c r="I3939" t="str">
        <f t="shared" si="123"/>
        <v>43887</v>
      </c>
      <c r="J3939" t="str">
        <f t="shared" si="124"/>
        <v>43887Dar es salaamRice</v>
      </c>
      <c r="K3939">
        <v>105</v>
      </c>
      <c r="L3939">
        <v>98</v>
      </c>
      <c r="M3939" t="s">
        <v>5</v>
      </c>
      <c r="N3939" t="s">
        <v>6</v>
      </c>
      <c r="O3939">
        <v>1</v>
      </c>
      <c r="P3939" s="1">
        <v>43893.980185185188</v>
      </c>
    </row>
    <row r="3940" spans="1:16" x14ac:dyDescent="0.25">
      <c r="A3940">
        <v>517176</v>
      </c>
      <c r="B3940" t="s">
        <v>0</v>
      </c>
      <c r="C3940" t="s">
        <v>42</v>
      </c>
      <c r="D3940" t="s">
        <v>41</v>
      </c>
      <c r="E3940" t="s">
        <v>3</v>
      </c>
      <c r="F3940" t="s">
        <v>3</v>
      </c>
      <c r="G3940" t="s">
        <v>4</v>
      </c>
      <c r="H3940" s="1">
        <v>43887</v>
      </c>
      <c r="I3940" t="str">
        <f t="shared" si="123"/>
        <v>43887</v>
      </c>
      <c r="J3940" t="str">
        <f t="shared" si="124"/>
        <v>43887KigomaCowpeas</v>
      </c>
      <c r="K3940">
        <v>72</v>
      </c>
      <c r="L3940">
        <v>66</v>
      </c>
      <c r="M3940" t="s">
        <v>5</v>
      </c>
      <c r="N3940" t="s">
        <v>6</v>
      </c>
      <c r="O3940">
        <v>1</v>
      </c>
      <c r="P3940" s="1">
        <v>43893.980208333334</v>
      </c>
    </row>
    <row r="3941" spans="1:16" x14ac:dyDescent="0.25">
      <c r="A3941">
        <v>517177</v>
      </c>
      <c r="B3941" t="s">
        <v>0</v>
      </c>
      <c r="C3941" t="s">
        <v>38</v>
      </c>
      <c r="D3941" t="s">
        <v>1</v>
      </c>
      <c r="E3941" t="s">
        <v>13</v>
      </c>
      <c r="F3941" t="s">
        <v>13</v>
      </c>
      <c r="G3941" t="s">
        <v>14</v>
      </c>
      <c r="H3941" s="1">
        <v>43887</v>
      </c>
      <c r="I3941" t="str">
        <f t="shared" si="123"/>
        <v>43887</v>
      </c>
      <c r="J3941" t="str">
        <f t="shared" si="124"/>
        <v>43887GuluMixed Beans</v>
      </c>
      <c r="K3941">
        <v>77</v>
      </c>
      <c r="L3941">
        <v>71</v>
      </c>
      <c r="M3941" t="s">
        <v>5</v>
      </c>
      <c r="N3941" t="s">
        <v>6</v>
      </c>
      <c r="O3941">
        <v>1</v>
      </c>
      <c r="P3941" s="1">
        <v>43893.980208333334</v>
      </c>
    </row>
    <row r="3942" spans="1:16" x14ac:dyDescent="0.25">
      <c r="A3942">
        <v>517188</v>
      </c>
      <c r="B3942" t="s">
        <v>0</v>
      </c>
      <c r="C3942" t="s">
        <v>45</v>
      </c>
      <c r="D3942" t="s">
        <v>41</v>
      </c>
      <c r="E3942" t="s">
        <v>13</v>
      </c>
      <c r="F3942" t="s">
        <v>13</v>
      </c>
      <c r="G3942" t="s">
        <v>26</v>
      </c>
      <c r="H3942" s="1">
        <v>43887</v>
      </c>
      <c r="I3942" t="str">
        <f t="shared" si="123"/>
        <v>43887</v>
      </c>
      <c r="J3942" t="str">
        <f t="shared" si="124"/>
        <v>43887IringaYellow Beans</v>
      </c>
      <c r="K3942">
        <v>101</v>
      </c>
      <c r="L3942">
        <v>96</v>
      </c>
      <c r="M3942" t="s">
        <v>5</v>
      </c>
      <c r="N3942" t="s">
        <v>6</v>
      </c>
      <c r="O3942">
        <v>1</v>
      </c>
      <c r="P3942" s="1">
        <v>43893.98027777778</v>
      </c>
    </row>
    <row r="3943" spans="1:16" x14ac:dyDescent="0.25">
      <c r="A3943">
        <v>517193</v>
      </c>
      <c r="B3943" t="s">
        <v>0</v>
      </c>
      <c r="C3943" t="s">
        <v>25</v>
      </c>
      <c r="D3943" t="s">
        <v>1</v>
      </c>
      <c r="E3943" t="s">
        <v>3</v>
      </c>
      <c r="F3943" t="s">
        <v>3</v>
      </c>
      <c r="G3943" t="s">
        <v>4</v>
      </c>
      <c r="H3943" s="1">
        <v>43887</v>
      </c>
      <c r="I3943" t="str">
        <f t="shared" si="123"/>
        <v>43887</v>
      </c>
      <c r="J3943" t="str">
        <f t="shared" si="124"/>
        <v>43887MasindiCowpeas</v>
      </c>
      <c r="K3943">
        <v>110</v>
      </c>
      <c r="L3943">
        <v>82</v>
      </c>
      <c r="M3943" t="s">
        <v>5</v>
      </c>
      <c r="N3943" t="s">
        <v>6</v>
      </c>
      <c r="O3943">
        <v>1</v>
      </c>
      <c r="P3943" s="1">
        <v>43893.980300925927</v>
      </c>
    </row>
    <row r="3944" spans="1:16" x14ac:dyDescent="0.25">
      <c r="A3944">
        <v>517194</v>
      </c>
      <c r="B3944" t="s">
        <v>0</v>
      </c>
      <c r="C3944" t="s">
        <v>27</v>
      </c>
      <c r="D3944" t="s">
        <v>11</v>
      </c>
      <c r="E3944" t="s">
        <v>22</v>
      </c>
      <c r="F3944" t="s">
        <v>23</v>
      </c>
      <c r="G3944" t="s">
        <v>23</v>
      </c>
      <c r="H3944" s="1">
        <v>43887</v>
      </c>
      <c r="I3944" t="str">
        <f t="shared" si="123"/>
        <v>43887</v>
      </c>
      <c r="J3944" t="str">
        <f t="shared" si="124"/>
        <v>43887BujumburaRice</v>
      </c>
      <c r="K3944">
        <v>107</v>
      </c>
      <c r="L3944">
        <v>102</v>
      </c>
      <c r="M3944" t="s">
        <v>5</v>
      </c>
      <c r="N3944" t="s">
        <v>6</v>
      </c>
      <c r="O3944">
        <v>1</v>
      </c>
      <c r="P3944" s="1">
        <v>43893.980312500003</v>
      </c>
    </row>
    <row r="3945" spans="1:16" x14ac:dyDescent="0.25">
      <c r="A3945">
        <v>517200</v>
      </c>
      <c r="B3945" t="s">
        <v>0</v>
      </c>
      <c r="C3945" t="s">
        <v>34</v>
      </c>
      <c r="D3945" t="s">
        <v>1</v>
      </c>
      <c r="E3945" t="s">
        <v>3</v>
      </c>
      <c r="F3945" t="s">
        <v>3</v>
      </c>
      <c r="G3945" t="s">
        <v>4</v>
      </c>
      <c r="H3945" s="1">
        <v>43887</v>
      </c>
      <c r="I3945" t="str">
        <f t="shared" si="123"/>
        <v>43887</v>
      </c>
      <c r="J3945" t="str">
        <f t="shared" si="124"/>
        <v>43887LiraCowpeas</v>
      </c>
      <c r="K3945">
        <v>110</v>
      </c>
      <c r="L3945">
        <v>82</v>
      </c>
      <c r="M3945" t="s">
        <v>5</v>
      </c>
      <c r="N3945" t="s">
        <v>6</v>
      </c>
      <c r="O3945">
        <v>1</v>
      </c>
      <c r="P3945" s="1">
        <v>43893.980324074073</v>
      </c>
    </row>
    <row r="3946" spans="1:16" x14ac:dyDescent="0.25">
      <c r="A3946">
        <v>517201</v>
      </c>
      <c r="B3946" t="s">
        <v>0</v>
      </c>
      <c r="C3946" t="s">
        <v>42</v>
      </c>
      <c r="D3946" t="s">
        <v>41</v>
      </c>
      <c r="E3946" t="s">
        <v>13</v>
      </c>
      <c r="F3946" t="s">
        <v>13</v>
      </c>
      <c r="G3946" t="s">
        <v>37</v>
      </c>
      <c r="H3946" s="1">
        <v>43887</v>
      </c>
      <c r="I3946" t="str">
        <f t="shared" si="123"/>
        <v>43887</v>
      </c>
      <c r="J3946" t="str">
        <f t="shared" si="124"/>
        <v>43887KigomaGreen Gram</v>
      </c>
      <c r="K3946">
        <v>70</v>
      </c>
      <c r="L3946">
        <v>57</v>
      </c>
      <c r="M3946" t="s">
        <v>5</v>
      </c>
      <c r="N3946" t="s">
        <v>6</v>
      </c>
      <c r="O3946">
        <v>1</v>
      </c>
      <c r="P3946" s="1">
        <v>43893.980324074073</v>
      </c>
    </row>
    <row r="3947" spans="1:16" x14ac:dyDescent="0.25">
      <c r="A3947">
        <v>517202</v>
      </c>
      <c r="B3947" t="s">
        <v>0</v>
      </c>
      <c r="C3947" t="s">
        <v>19</v>
      </c>
      <c r="D3947" t="s">
        <v>11</v>
      </c>
      <c r="E3947" t="s">
        <v>22</v>
      </c>
      <c r="F3947" t="s">
        <v>23</v>
      </c>
      <c r="G3947" t="s">
        <v>24</v>
      </c>
      <c r="H3947" s="1">
        <v>43887</v>
      </c>
      <c r="I3947" t="str">
        <f t="shared" si="123"/>
        <v>43887</v>
      </c>
      <c r="J3947" t="str">
        <f t="shared" si="124"/>
        <v>43887KoberoImported Rice</v>
      </c>
      <c r="K3947">
        <v>134</v>
      </c>
      <c r="L3947">
        <v>129</v>
      </c>
      <c r="M3947" t="s">
        <v>5</v>
      </c>
      <c r="N3947" t="s">
        <v>6</v>
      </c>
      <c r="O3947">
        <v>1</v>
      </c>
      <c r="P3947" s="1">
        <v>43893.980324074073</v>
      </c>
    </row>
    <row r="3948" spans="1:16" x14ac:dyDescent="0.25">
      <c r="A3948">
        <v>517204</v>
      </c>
      <c r="B3948" t="s">
        <v>0</v>
      </c>
      <c r="C3948" t="s">
        <v>25</v>
      </c>
      <c r="D3948" t="s">
        <v>1</v>
      </c>
      <c r="E3948" t="s">
        <v>22</v>
      </c>
      <c r="F3948" t="s">
        <v>23</v>
      </c>
      <c r="G3948" t="s">
        <v>23</v>
      </c>
      <c r="H3948" s="1">
        <v>43887</v>
      </c>
      <c r="I3948" t="str">
        <f t="shared" si="123"/>
        <v>43887</v>
      </c>
      <c r="J3948" t="str">
        <f t="shared" si="124"/>
        <v>43887MasindiRice</v>
      </c>
      <c r="K3948">
        <v>104</v>
      </c>
      <c r="L3948">
        <v>96</v>
      </c>
      <c r="M3948" t="s">
        <v>5</v>
      </c>
      <c r="N3948" t="s">
        <v>6</v>
      </c>
      <c r="O3948">
        <v>1</v>
      </c>
      <c r="P3948" s="1">
        <v>43893.98033564815</v>
      </c>
    </row>
    <row r="3949" spans="1:16" x14ac:dyDescent="0.25">
      <c r="A3949">
        <v>517210</v>
      </c>
      <c r="B3949" t="s">
        <v>0</v>
      </c>
      <c r="C3949" t="s">
        <v>32</v>
      </c>
      <c r="D3949" t="s">
        <v>1</v>
      </c>
      <c r="E3949" t="s">
        <v>9</v>
      </c>
      <c r="F3949" t="s">
        <v>10</v>
      </c>
      <c r="G3949" t="s">
        <v>10</v>
      </c>
      <c r="H3949" s="1">
        <v>43887</v>
      </c>
      <c r="I3949" t="str">
        <f t="shared" si="123"/>
        <v>43887</v>
      </c>
      <c r="J3949" t="str">
        <f t="shared" si="124"/>
        <v>43887KapchorwaWheat</v>
      </c>
      <c r="K3949">
        <v>41</v>
      </c>
      <c r="L3949">
        <v>30</v>
      </c>
      <c r="M3949" t="s">
        <v>5</v>
      </c>
      <c r="N3949" t="s">
        <v>6</v>
      </c>
      <c r="O3949">
        <v>1</v>
      </c>
      <c r="P3949" s="1">
        <v>43893.980370370373</v>
      </c>
    </row>
    <row r="3950" spans="1:16" x14ac:dyDescent="0.25">
      <c r="A3950">
        <v>517231</v>
      </c>
      <c r="B3950" t="s">
        <v>0</v>
      </c>
      <c r="C3950" t="s">
        <v>32</v>
      </c>
      <c r="D3950" t="s">
        <v>1</v>
      </c>
      <c r="E3950" t="s">
        <v>9</v>
      </c>
      <c r="F3950" t="s">
        <v>20</v>
      </c>
      <c r="G3950" t="s">
        <v>21</v>
      </c>
      <c r="H3950" s="1">
        <v>43887</v>
      </c>
      <c r="I3950" t="str">
        <f t="shared" si="123"/>
        <v>43887</v>
      </c>
      <c r="J3950" t="str">
        <f t="shared" si="124"/>
        <v>43887KapchorwaMillet Grain</v>
      </c>
      <c r="K3950">
        <v>49</v>
      </c>
      <c r="L3950">
        <v>36</v>
      </c>
      <c r="M3950" t="s">
        <v>5</v>
      </c>
      <c r="N3950" t="s">
        <v>6</v>
      </c>
      <c r="O3950">
        <v>1</v>
      </c>
      <c r="P3950" s="1">
        <v>43893.980509259258</v>
      </c>
    </row>
    <row r="3951" spans="1:16" x14ac:dyDescent="0.25">
      <c r="A3951">
        <v>517232</v>
      </c>
      <c r="B3951" t="s">
        <v>0</v>
      </c>
      <c r="C3951" t="s">
        <v>34</v>
      </c>
      <c r="D3951" t="s">
        <v>1</v>
      </c>
      <c r="E3951" t="s">
        <v>13</v>
      </c>
      <c r="F3951" t="s">
        <v>13</v>
      </c>
      <c r="G3951" t="s">
        <v>37</v>
      </c>
      <c r="H3951" s="1">
        <v>43887</v>
      </c>
      <c r="I3951" t="str">
        <f t="shared" si="123"/>
        <v>43887</v>
      </c>
      <c r="J3951" t="str">
        <f t="shared" si="124"/>
        <v>43887LiraGreen Gram</v>
      </c>
      <c r="K3951">
        <v>82</v>
      </c>
      <c r="L3951">
        <v>69</v>
      </c>
      <c r="M3951" t="s">
        <v>5</v>
      </c>
      <c r="N3951" t="s">
        <v>6</v>
      </c>
      <c r="O3951">
        <v>1</v>
      </c>
      <c r="P3951" s="1">
        <v>43893.980520833335</v>
      </c>
    </row>
    <row r="3952" spans="1:16" x14ac:dyDescent="0.25">
      <c r="A3952">
        <v>517236</v>
      </c>
      <c r="B3952" t="s">
        <v>0</v>
      </c>
      <c r="C3952" t="s">
        <v>12</v>
      </c>
      <c r="D3952" t="s">
        <v>11</v>
      </c>
      <c r="E3952" t="s">
        <v>22</v>
      </c>
      <c r="F3952" t="s">
        <v>23</v>
      </c>
      <c r="G3952" t="s">
        <v>23</v>
      </c>
      <c r="H3952" s="1">
        <v>43887</v>
      </c>
      <c r="I3952" t="str">
        <f t="shared" si="123"/>
        <v>43887</v>
      </c>
      <c r="J3952" t="str">
        <f t="shared" si="124"/>
        <v>43887GitegaRice</v>
      </c>
      <c r="K3952">
        <v>118</v>
      </c>
      <c r="L3952">
        <v>107</v>
      </c>
      <c r="M3952" t="s">
        <v>5</v>
      </c>
      <c r="N3952" t="s">
        <v>6</v>
      </c>
      <c r="O3952">
        <v>1</v>
      </c>
      <c r="P3952" s="1">
        <v>43893.980543981481</v>
      </c>
    </row>
    <row r="3953" spans="1:16" x14ac:dyDescent="0.25">
      <c r="A3953">
        <v>517243</v>
      </c>
      <c r="B3953" t="s">
        <v>0</v>
      </c>
      <c r="C3953" t="s">
        <v>42</v>
      </c>
      <c r="D3953" t="s">
        <v>41</v>
      </c>
      <c r="E3953" t="s">
        <v>9</v>
      </c>
      <c r="F3953" t="s">
        <v>10</v>
      </c>
      <c r="G3953" t="s">
        <v>10</v>
      </c>
      <c r="H3953" s="1">
        <v>43887</v>
      </c>
      <c r="I3953" t="str">
        <f t="shared" si="123"/>
        <v>43887</v>
      </c>
      <c r="J3953" t="str">
        <f t="shared" si="124"/>
        <v>43887KigomaWheat</v>
      </c>
      <c r="K3953">
        <v>114</v>
      </c>
      <c r="L3953">
        <v>105</v>
      </c>
      <c r="M3953" t="s">
        <v>5</v>
      </c>
      <c r="N3953" t="s">
        <v>6</v>
      </c>
      <c r="O3953">
        <v>1</v>
      </c>
      <c r="P3953" s="1">
        <v>43893.980590277781</v>
      </c>
    </row>
    <row r="3954" spans="1:16" x14ac:dyDescent="0.25">
      <c r="A3954">
        <v>517245</v>
      </c>
      <c r="B3954" t="s">
        <v>0</v>
      </c>
      <c r="C3954" t="s">
        <v>12</v>
      </c>
      <c r="D3954" t="s">
        <v>11</v>
      </c>
      <c r="E3954" t="s">
        <v>9</v>
      </c>
      <c r="F3954" t="s">
        <v>17</v>
      </c>
      <c r="G3954" t="s">
        <v>18</v>
      </c>
      <c r="H3954" s="1">
        <v>43887</v>
      </c>
      <c r="I3954" t="str">
        <f t="shared" si="123"/>
        <v>43887</v>
      </c>
      <c r="J3954" t="str">
        <f t="shared" si="124"/>
        <v>43887GitegaRed Sorghum</v>
      </c>
      <c r="K3954">
        <v>81</v>
      </c>
      <c r="L3954">
        <v>70</v>
      </c>
      <c r="M3954" t="s">
        <v>5</v>
      </c>
      <c r="N3954" t="s">
        <v>6</v>
      </c>
      <c r="O3954">
        <v>1</v>
      </c>
      <c r="P3954" s="1">
        <v>43893.980613425927</v>
      </c>
    </row>
    <row r="3955" spans="1:16" x14ac:dyDescent="0.25">
      <c r="A3955">
        <v>517251</v>
      </c>
      <c r="B3955" t="s">
        <v>0</v>
      </c>
      <c r="C3955" t="s">
        <v>44</v>
      </c>
      <c r="D3955" t="s">
        <v>41</v>
      </c>
      <c r="E3955" t="s">
        <v>13</v>
      </c>
      <c r="F3955" t="s">
        <v>13</v>
      </c>
      <c r="G3955" t="s">
        <v>26</v>
      </c>
      <c r="H3955" s="1">
        <v>43887</v>
      </c>
      <c r="I3955" t="str">
        <f t="shared" si="123"/>
        <v>43887</v>
      </c>
      <c r="J3955" t="str">
        <f t="shared" si="124"/>
        <v>43887ArushaYellow Beans</v>
      </c>
      <c r="K3955">
        <v>118</v>
      </c>
      <c r="L3955">
        <v>105</v>
      </c>
      <c r="M3955" t="s">
        <v>5</v>
      </c>
      <c r="N3955" t="s">
        <v>6</v>
      </c>
      <c r="O3955">
        <v>1</v>
      </c>
      <c r="P3955" s="1">
        <v>43893.980636574073</v>
      </c>
    </row>
    <row r="3956" spans="1:16" x14ac:dyDescent="0.25">
      <c r="A3956">
        <v>517252</v>
      </c>
      <c r="B3956" t="s">
        <v>0</v>
      </c>
      <c r="C3956" t="s">
        <v>32</v>
      </c>
      <c r="D3956" t="s">
        <v>1</v>
      </c>
      <c r="E3956" t="s">
        <v>22</v>
      </c>
      <c r="F3956" t="s">
        <v>23</v>
      </c>
      <c r="G3956" t="s">
        <v>23</v>
      </c>
      <c r="H3956" s="1">
        <v>43887</v>
      </c>
      <c r="I3956" t="str">
        <f t="shared" si="123"/>
        <v>43887</v>
      </c>
      <c r="J3956" t="str">
        <f t="shared" si="124"/>
        <v>43887KapchorwaRice</v>
      </c>
      <c r="K3956">
        <v>96</v>
      </c>
      <c r="L3956">
        <v>88</v>
      </c>
      <c r="M3956" t="s">
        <v>5</v>
      </c>
      <c r="N3956" t="s">
        <v>6</v>
      </c>
      <c r="O3956">
        <v>1</v>
      </c>
      <c r="P3956" s="1">
        <v>43893.98064814815</v>
      </c>
    </row>
    <row r="3957" spans="1:16" x14ac:dyDescent="0.25">
      <c r="A3957">
        <v>517256</v>
      </c>
      <c r="B3957" t="s">
        <v>0</v>
      </c>
      <c r="C3957" t="s">
        <v>32</v>
      </c>
      <c r="D3957" t="s">
        <v>1</v>
      </c>
      <c r="E3957" t="s">
        <v>13</v>
      </c>
      <c r="F3957" t="s">
        <v>13</v>
      </c>
      <c r="G3957" t="s">
        <v>28</v>
      </c>
      <c r="H3957" s="1">
        <v>43887</v>
      </c>
      <c r="I3957" t="str">
        <f t="shared" si="123"/>
        <v>43887</v>
      </c>
      <c r="J3957" t="str">
        <f t="shared" si="124"/>
        <v>43887KapchorwaRed Beans</v>
      </c>
      <c r="K3957">
        <v>82</v>
      </c>
      <c r="L3957">
        <v>77</v>
      </c>
      <c r="M3957" t="s">
        <v>5</v>
      </c>
      <c r="N3957" t="s">
        <v>6</v>
      </c>
      <c r="O3957">
        <v>1</v>
      </c>
      <c r="P3957" s="1">
        <v>43893.980671296296</v>
      </c>
    </row>
    <row r="3958" spans="1:16" x14ac:dyDescent="0.25">
      <c r="A3958">
        <v>517258</v>
      </c>
      <c r="B3958" t="s">
        <v>0</v>
      </c>
      <c r="C3958" t="s">
        <v>35</v>
      </c>
      <c r="D3958" t="s">
        <v>11</v>
      </c>
      <c r="E3958" t="s">
        <v>3</v>
      </c>
      <c r="F3958" t="s">
        <v>3</v>
      </c>
      <c r="G3958" t="s">
        <v>15</v>
      </c>
      <c r="H3958" s="1">
        <v>43887</v>
      </c>
      <c r="I3958" t="str">
        <f t="shared" si="123"/>
        <v>43887</v>
      </c>
      <c r="J3958" t="str">
        <f t="shared" si="124"/>
        <v>43887NgoziGreen Peas</v>
      </c>
      <c r="K3958">
        <v>215</v>
      </c>
      <c r="L3958">
        <v>204</v>
      </c>
      <c r="M3958" t="s">
        <v>5</v>
      </c>
      <c r="N3958" t="s">
        <v>6</v>
      </c>
      <c r="O3958">
        <v>1</v>
      </c>
      <c r="P3958" s="1">
        <v>43893.980706018519</v>
      </c>
    </row>
    <row r="3959" spans="1:16" x14ac:dyDescent="0.25">
      <c r="A3959">
        <v>517264</v>
      </c>
      <c r="B3959" t="s">
        <v>0</v>
      </c>
      <c r="C3959" t="s">
        <v>45</v>
      </c>
      <c r="D3959" t="s">
        <v>41</v>
      </c>
      <c r="E3959" t="s">
        <v>3</v>
      </c>
      <c r="F3959" t="s">
        <v>3</v>
      </c>
      <c r="G3959" t="s">
        <v>4</v>
      </c>
      <c r="H3959" s="1">
        <v>43887</v>
      </c>
      <c r="I3959" t="str">
        <f t="shared" si="123"/>
        <v>43887</v>
      </c>
      <c r="J3959" t="str">
        <f t="shared" si="124"/>
        <v>43887IringaCowpeas</v>
      </c>
      <c r="K3959">
        <v>66</v>
      </c>
      <c r="L3959">
        <v>57</v>
      </c>
      <c r="M3959" t="s">
        <v>5</v>
      </c>
      <c r="N3959" t="s">
        <v>6</v>
      </c>
      <c r="O3959">
        <v>1</v>
      </c>
      <c r="P3959" s="1">
        <v>43893.980763888889</v>
      </c>
    </row>
    <row r="3960" spans="1:16" x14ac:dyDescent="0.25">
      <c r="A3960">
        <v>517275</v>
      </c>
      <c r="B3960" t="s">
        <v>0</v>
      </c>
      <c r="C3960" t="s">
        <v>45</v>
      </c>
      <c r="D3960" t="s">
        <v>41</v>
      </c>
      <c r="E3960" t="s">
        <v>29</v>
      </c>
      <c r="F3960" t="s">
        <v>30</v>
      </c>
      <c r="G3960" t="s">
        <v>31</v>
      </c>
      <c r="H3960" s="1">
        <v>43887</v>
      </c>
      <c r="I3960" t="str">
        <f t="shared" si="123"/>
        <v>43887</v>
      </c>
      <c r="J3960" t="str">
        <f t="shared" si="124"/>
        <v>43887IringaDry Maize</v>
      </c>
      <c r="K3960">
        <v>37</v>
      </c>
      <c r="L3960">
        <v>31</v>
      </c>
      <c r="M3960" t="s">
        <v>5</v>
      </c>
      <c r="N3960" t="s">
        <v>6</v>
      </c>
      <c r="O3960">
        <v>1</v>
      </c>
      <c r="P3960" s="1">
        <v>43893.980821759258</v>
      </c>
    </row>
    <row r="3961" spans="1:16" x14ac:dyDescent="0.25">
      <c r="A3961">
        <v>517282</v>
      </c>
      <c r="B3961" t="s">
        <v>0</v>
      </c>
      <c r="C3961" t="s">
        <v>25</v>
      </c>
      <c r="D3961" t="s">
        <v>1</v>
      </c>
      <c r="E3961" t="s">
        <v>3</v>
      </c>
      <c r="F3961" t="s">
        <v>3</v>
      </c>
      <c r="G3961" t="s">
        <v>15</v>
      </c>
      <c r="H3961" s="1">
        <v>43887</v>
      </c>
      <c r="I3961" t="str">
        <f t="shared" si="123"/>
        <v>43887</v>
      </c>
      <c r="J3961" t="str">
        <f t="shared" si="124"/>
        <v>43887MasindiGreen Peas</v>
      </c>
      <c r="K3961">
        <v>137</v>
      </c>
      <c r="L3961">
        <v>110</v>
      </c>
      <c r="M3961" t="s">
        <v>5</v>
      </c>
      <c r="N3961" t="s">
        <v>6</v>
      </c>
      <c r="O3961">
        <v>1</v>
      </c>
      <c r="P3961" s="1">
        <v>43893.980879629627</v>
      </c>
    </row>
    <row r="3962" spans="1:16" x14ac:dyDescent="0.25">
      <c r="A3962">
        <v>517294</v>
      </c>
      <c r="B3962" t="s">
        <v>0</v>
      </c>
      <c r="C3962" t="s">
        <v>27</v>
      </c>
      <c r="D3962" t="s">
        <v>11</v>
      </c>
      <c r="E3962" t="s">
        <v>9</v>
      </c>
      <c r="F3962" t="s">
        <v>20</v>
      </c>
      <c r="G3962" t="s">
        <v>21</v>
      </c>
      <c r="H3962" s="1">
        <v>43887</v>
      </c>
      <c r="I3962" t="str">
        <f t="shared" si="123"/>
        <v>43887</v>
      </c>
      <c r="J3962" t="str">
        <f t="shared" si="124"/>
        <v>43887BujumburaMillet Grain</v>
      </c>
      <c r="K3962">
        <v>86</v>
      </c>
      <c r="L3962">
        <v>81</v>
      </c>
      <c r="M3962" t="s">
        <v>5</v>
      </c>
      <c r="N3962" t="s">
        <v>6</v>
      </c>
      <c r="O3962">
        <v>1</v>
      </c>
      <c r="P3962" s="1">
        <v>43893.980949074074</v>
      </c>
    </row>
    <row r="3963" spans="1:16" x14ac:dyDescent="0.25">
      <c r="A3963">
        <v>517300</v>
      </c>
      <c r="B3963" t="s">
        <v>0</v>
      </c>
      <c r="C3963" t="s">
        <v>32</v>
      </c>
      <c r="D3963" t="s">
        <v>1</v>
      </c>
      <c r="E3963" t="s">
        <v>9</v>
      </c>
      <c r="F3963" t="s">
        <v>17</v>
      </c>
      <c r="G3963" t="s">
        <v>18</v>
      </c>
      <c r="H3963" s="1">
        <v>43887</v>
      </c>
      <c r="I3963" t="str">
        <f t="shared" si="123"/>
        <v>43887</v>
      </c>
      <c r="J3963" t="str">
        <f t="shared" si="124"/>
        <v>43887KapchorwaRed Sorghum</v>
      </c>
      <c r="K3963">
        <v>41</v>
      </c>
      <c r="L3963">
        <v>27</v>
      </c>
      <c r="M3963" t="s">
        <v>5</v>
      </c>
      <c r="N3963" t="s">
        <v>6</v>
      </c>
      <c r="O3963">
        <v>1</v>
      </c>
      <c r="P3963" s="1">
        <v>43893.980983796297</v>
      </c>
    </row>
    <row r="3964" spans="1:16" x14ac:dyDescent="0.25">
      <c r="A3964">
        <v>517309</v>
      </c>
      <c r="B3964" t="s">
        <v>0</v>
      </c>
      <c r="C3964" t="s">
        <v>42</v>
      </c>
      <c r="D3964" t="s">
        <v>41</v>
      </c>
      <c r="E3964" t="s">
        <v>29</v>
      </c>
      <c r="F3964" t="s">
        <v>30</v>
      </c>
      <c r="G3964" t="s">
        <v>31</v>
      </c>
      <c r="H3964" s="1">
        <v>43887</v>
      </c>
      <c r="I3964" t="str">
        <f t="shared" si="123"/>
        <v>43887</v>
      </c>
      <c r="J3964" t="str">
        <f t="shared" si="124"/>
        <v>43887KigomaDry Maize</v>
      </c>
      <c r="K3964">
        <v>52</v>
      </c>
      <c r="L3964">
        <v>38</v>
      </c>
      <c r="M3964" t="s">
        <v>5</v>
      </c>
      <c r="N3964" t="s">
        <v>6</v>
      </c>
      <c r="O3964">
        <v>1</v>
      </c>
      <c r="P3964" s="1">
        <v>43893.981064814812</v>
      </c>
    </row>
    <row r="3965" spans="1:16" x14ac:dyDescent="0.25">
      <c r="A3965">
        <v>517310</v>
      </c>
      <c r="B3965" t="s">
        <v>0</v>
      </c>
      <c r="C3965" t="s">
        <v>44</v>
      </c>
      <c r="D3965" t="s">
        <v>41</v>
      </c>
      <c r="E3965" t="s">
        <v>3</v>
      </c>
      <c r="F3965" t="s">
        <v>3</v>
      </c>
      <c r="G3965" t="s">
        <v>4</v>
      </c>
      <c r="H3965" s="1">
        <v>43887</v>
      </c>
      <c r="I3965" t="str">
        <f t="shared" si="123"/>
        <v>43887</v>
      </c>
      <c r="J3965" t="str">
        <f t="shared" si="124"/>
        <v>43887ArushaCowpeas</v>
      </c>
      <c r="K3965">
        <v>87</v>
      </c>
      <c r="L3965">
        <v>79</v>
      </c>
      <c r="M3965" t="s">
        <v>5</v>
      </c>
      <c r="N3965" t="s">
        <v>6</v>
      </c>
      <c r="O3965">
        <v>1</v>
      </c>
      <c r="P3965" s="1">
        <v>43893.981099537035</v>
      </c>
    </row>
    <row r="3966" spans="1:16" x14ac:dyDescent="0.25">
      <c r="A3966">
        <v>517311</v>
      </c>
      <c r="B3966" t="s">
        <v>0</v>
      </c>
      <c r="C3966" t="s">
        <v>19</v>
      </c>
      <c r="D3966" t="s">
        <v>11</v>
      </c>
      <c r="E3966" t="s">
        <v>22</v>
      </c>
      <c r="F3966" t="s">
        <v>23</v>
      </c>
      <c r="G3966" t="s">
        <v>23</v>
      </c>
      <c r="H3966" s="1">
        <v>43887</v>
      </c>
      <c r="I3966" t="str">
        <f t="shared" si="123"/>
        <v>43887</v>
      </c>
      <c r="J3966" t="str">
        <f t="shared" si="124"/>
        <v>43887KoberoRice</v>
      </c>
      <c r="K3966">
        <v>97</v>
      </c>
      <c r="L3966">
        <v>91</v>
      </c>
      <c r="M3966" t="s">
        <v>5</v>
      </c>
      <c r="N3966" t="s">
        <v>6</v>
      </c>
      <c r="O3966">
        <v>1</v>
      </c>
      <c r="P3966" s="1">
        <v>43893.981099537035</v>
      </c>
    </row>
    <row r="3967" spans="1:16" x14ac:dyDescent="0.25">
      <c r="A3967">
        <v>517315</v>
      </c>
      <c r="B3967" t="s">
        <v>0</v>
      </c>
      <c r="C3967" t="s">
        <v>12</v>
      </c>
      <c r="D3967" t="s">
        <v>11</v>
      </c>
      <c r="E3967" t="s">
        <v>29</v>
      </c>
      <c r="F3967" t="s">
        <v>30</v>
      </c>
      <c r="G3967" t="s">
        <v>31</v>
      </c>
      <c r="H3967" s="1">
        <v>43887</v>
      </c>
      <c r="I3967" t="str">
        <f t="shared" si="123"/>
        <v>43887</v>
      </c>
      <c r="J3967" t="str">
        <f t="shared" si="124"/>
        <v>43887GitegaDry Maize</v>
      </c>
      <c r="K3967">
        <v>43</v>
      </c>
      <c r="L3967">
        <v>38</v>
      </c>
      <c r="M3967" t="s">
        <v>5</v>
      </c>
      <c r="N3967" t="s">
        <v>6</v>
      </c>
      <c r="O3967">
        <v>1</v>
      </c>
      <c r="P3967" s="1">
        <v>43893.981145833335</v>
      </c>
    </row>
    <row r="3968" spans="1:16" x14ac:dyDescent="0.25">
      <c r="A3968">
        <v>517321</v>
      </c>
      <c r="B3968" t="s">
        <v>0</v>
      </c>
      <c r="C3968" t="s">
        <v>34</v>
      </c>
      <c r="D3968" t="s">
        <v>1</v>
      </c>
      <c r="E3968" t="s">
        <v>9</v>
      </c>
      <c r="F3968" t="s">
        <v>17</v>
      </c>
      <c r="G3968" t="s">
        <v>18</v>
      </c>
      <c r="H3968" s="1">
        <v>43887</v>
      </c>
      <c r="I3968" t="str">
        <f t="shared" si="123"/>
        <v>43887</v>
      </c>
      <c r="J3968" t="str">
        <f t="shared" si="124"/>
        <v>43887LiraRed Sorghum</v>
      </c>
      <c r="K3968">
        <v>33</v>
      </c>
      <c r="L3968">
        <v>22</v>
      </c>
      <c r="M3968" t="s">
        <v>5</v>
      </c>
      <c r="N3968" t="s">
        <v>6</v>
      </c>
      <c r="O3968">
        <v>1</v>
      </c>
      <c r="P3968" s="1">
        <v>43893.981180555558</v>
      </c>
    </row>
    <row r="3969" spans="1:16" x14ac:dyDescent="0.25">
      <c r="A3969">
        <v>517334</v>
      </c>
      <c r="B3969" t="s">
        <v>0</v>
      </c>
      <c r="C3969" t="s">
        <v>2</v>
      </c>
      <c r="D3969" t="s">
        <v>1</v>
      </c>
      <c r="E3969" t="s">
        <v>9</v>
      </c>
      <c r="F3969" t="s">
        <v>17</v>
      </c>
      <c r="G3969" t="s">
        <v>18</v>
      </c>
      <c r="H3969" s="1">
        <v>43887</v>
      </c>
      <c r="I3969" t="str">
        <f t="shared" si="123"/>
        <v>43887</v>
      </c>
      <c r="J3969" t="str">
        <f t="shared" si="124"/>
        <v>43887KampalaRed Sorghum</v>
      </c>
      <c r="K3969">
        <v>36</v>
      </c>
      <c r="L3969">
        <v>23</v>
      </c>
      <c r="M3969" t="s">
        <v>5</v>
      </c>
      <c r="N3969" t="s">
        <v>6</v>
      </c>
      <c r="O3969">
        <v>1</v>
      </c>
      <c r="P3969" s="1">
        <v>43893.981446759259</v>
      </c>
    </row>
    <row r="3970" spans="1:16" x14ac:dyDescent="0.25">
      <c r="A3970">
        <v>517336</v>
      </c>
      <c r="B3970" t="s">
        <v>0</v>
      </c>
      <c r="C3970" t="s">
        <v>27</v>
      </c>
      <c r="D3970" t="s">
        <v>11</v>
      </c>
      <c r="E3970" t="s">
        <v>13</v>
      </c>
      <c r="F3970" t="s">
        <v>13</v>
      </c>
      <c r="G3970" t="s">
        <v>28</v>
      </c>
      <c r="H3970" s="1">
        <v>43887</v>
      </c>
      <c r="I3970" t="str">
        <f t="shared" ref="I3970:I4033" si="125">LEFT(H3970,10)</f>
        <v>43887</v>
      </c>
      <c r="J3970" t="str">
        <f t="shared" si="124"/>
        <v>43887BujumburaRed Beans</v>
      </c>
      <c r="K3970">
        <v>75</v>
      </c>
      <c r="L3970">
        <v>70</v>
      </c>
      <c r="M3970" t="s">
        <v>5</v>
      </c>
      <c r="N3970" t="s">
        <v>6</v>
      </c>
      <c r="O3970">
        <v>1</v>
      </c>
      <c r="P3970" s="1">
        <v>43893.981504629628</v>
      </c>
    </row>
    <row r="3971" spans="1:16" x14ac:dyDescent="0.25">
      <c r="A3971">
        <v>517343</v>
      </c>
      <c r="B3971" t="s">
        <v>0</v>
      </c>
      <c r="C3971" t="s">
        <v>38</v>
      </c>
      <c r="D3971" t="s">
        <v>1</v>
      </c>
      <c r="E3971" t="s">
        <v>9</v>
      </c>
      <c r="F3971" t="s">
        <v>20</v>
      </c>
      <c r="G3971" t="s">
        <v>21</v>
      </c>
      <c r="H3971" s="1">
        <v>43887</v>
      </c>
      <c r="I3971" t="str">
        <f t="shared" si="125"/>
        <v>43887</v>
      </c>
      <c r="J3971" t="str">
        <f t="shared" si="124"/>
        <v>43887GuluMillet Grain</v>
      </c>
      <c r="K3971">
        <v>41</v>
      </c>
      <c r="L3971">
        <v>30</v>
      </c>
      <c r="M3971" t="s">
        <v>5</v>
      </c>
      <c r="N3971" t="s">
        <v>6</v>
      </c>
      <c r="O3971">
        <v>1</v>
      </c>
      <c r="P3971" s="1">
        <v>43893.981574074074</v>
      </c>
    </row>
    <row r="3972" spans="1:16" x14ac:dyDescent="0.25">
      <c r="A3972">
        <v>517347</v>
      </c>
      <c r="B3972" t="s">
        <v>0</v>
      </c>
      <c r="C3972" t="s">
        <v>38</v>
      </c>
      <c r="D3972" t="s">
        <v>1</v>
      </c>
      <c r="E3972" t="s">
        <v>3</v>
      </c>
      <c r="F3972" t="s">
        <v>3</v>
      </c>
      <c r="G3972" t="s">
        <v>4</v>
      </c>
      <c r="H3972" s="1">
        <v>43887</v>
      </c>
      <c r="I3972" t="str">
        <f t="shared" si="125"/>
        <v>43887</v>
      </c>
      <c r="J3972" t="str">
        <f t="shared" si="124"/>
        <v>43887GuluCowpeas</v>
      </c>
      <c r="K3972">
        <v>96</v>
      </c>
      <c r="L3972">
        <v>88</v>
      </c>
      <c r="M3972" t="s">
        <v>5</v>
      </c>
      <c r="N3972" t="s">
        <v>6</v>
      </c>
      <c r="O3972">
        <v>1</v>
      </c>
      <c r="P3972" s="1">
        <v>43893.981585648151</v>
      </c>
    </row>
    <row r="3973" spans="1:16" x14ac:dyDescent="0.25">
      <c r="A3973">
        <v>517353</v>
      </c>
      <c r="B3973" t="s">
        <v>0</v>
      </c>
      <c r="C3973" t="s">
        <v>35</v>
      </c>
      <c r="D3973" t="s">
        <v>11</v>
      </c>
      <c r="E3973" t="s">
        <v>9</v>
      </c>
      <c r="F3973" t="s">
        <v>17</v>
      </c>
      <c r="G3973" t="s">
        <v>18</v>
      </c>
      <c r="H3973" s="1">
        <v>43887</v>
      </c>
      <c r="I3973" t="str">
        <f t="shared" si="125"/>
        <v>43887</v>
      </c>
      <c r="J3973" t="str">
        <f t="shared" si="124"/>
        <v>43887NgoziRed Sorghum</v>
      </c>
      <c r="K3973">
        <v>70</v>
      </c>
      <c r="L3973">
        <v>64</v>
      </c>
      <c r="M3973" t="s">
        <v>5</v>
      </c>
      <c r="N3973" t="s">
        <v>6</v>
      </c>
      <c r="O3973">
        <v>1</v>
      </c>
      <c r="P3973" s="1">
        <v>43893.98165509259</v>
      </c>
    </row>
    <row r="3974" spans="1:16" x14ac:dyDescent="0.25">
      <c r="A3974">
        <v>517354</v>
      </c>
      <c r="B3974" t="s">
        <v>0</v>
      </c>
      <c r="C3974" t="s">
        <v>38</v>
      </c>
      <c r="D3974" t="s">
        <v>1</v>
      </c>
      <c r="E3974" t="s">
        <v>9</v>
      </c>
      <c r="F3974" t="s">
        <v>17</v>
      </c>
      <c r="G3974" t="s">
        <v>18</v>
      </c>
      <c r="H3974" s="1">
        <v>43887</v>
      </c>
      <c r="I3974" t="str">
        <f t="shared" si="125"/>
        <v>43887</v>
      </c>
      <c r="J3974" t="str">
        <f t="shared" si="124"/>
        <v>43887GuluRed Sorghum</v>
      </c>
      <c r="K3974">
        <v>33</v>
      </c>
      <c r="L3974">
        <v>22</v>
      </c>
      <c r="M3974" t="s">
        <v>5</v>
      </c>
      <c r="N3974" t="s">
        <v>6</v>
      </c>
      <c r="O3974">
        <v>1</v>
      </c>
      <c r="P3974" s="1">
        <v>43893.981666666667</v>
      </c>
    </row>
    <row r="3975" spans="1:16" x14ac:dyDescent="0.25">
      <c r="A3975">
        <v>517358</v>
      </c>
      <c r="B3975" t="s">
        <v>0</v>
      </c>
      <c r="C3975" t="s">
        <v>19</v>
      </c>
      <c r="D3975" t="s">
        <v>11</v>
      </c>
      <c r="E3975" t="s">
        <v>9</v>
      </c>
      <c r="F3975" t="s">
        <v>17</v>
      </c>
      <c r="G3975" t="s">
        <v>18</v>
      </c>
      <c r="H3975" s="1">
        <v>43887</v>
      </c>
      <c r="I3975" t="str">
        <f t="shared" si="125"/>
        <v>43887</v>
      </c>
      <c r="J3975" t="str">
        <f t="shared" si="124"/>
        <v>43887KoberoRed Sorghum</v>
      </c>
      <c r="K3975">
        <v>54</v>
      </c>
      <c r="L3975">
        <v>48</v>
      </c>
      <c r="M3975" t="s">
        <v>5</v>
      </c>
      <c r="N3975" t="s">
        <v>6</v>
      </c>
      <c r="O3975">
        <v>1</v>
      </c>
      <c r="P3975" s="1">
        <v>43893.98170138889</v>
      </c>
    </row>
    <row r="3976" spans="1:16" x14ac:dyDescent="0.25">
      <c r="A3976">
        <v>517361</v>
      </c>
      <c r="B3976" t="s">
        <v>0</v>
      </c>
      <c r="C3976" t="s">
        <v>45</v>
      </c>
      <c r="D3976" t="s">
        <v>41</v>
      </c>
      <c r="E3976" t="s">
        <v>13</v>
      </c>
      <c r="F3976" t="s">
        <v>13</v>
      </c>
      <c r="G3976" t="s">
        <v>28</v>
      </c>
      <c r="H3976" s="1">
        <v>43887</v>
      </c>
      <c r="I3976" t="str">
        <f t="shared" si="125"/>
        <v>43887</v>
      </c>
      <c r="J3976" t="str">
        <f t="shared" si="124"/>
        <v>43887IringaRed Beans</v>
      </c>
      <c r="K3976">
        <v>66</v>
      </c>
      <c r="L3976">
        <v>48</v>
      </c>
      <c r="M3976" t="s">
        <v>5</v>
      </c>
      <c r="N3976" t="s">
        <v>6</v>
      </c>
      <c r="O3976">
        <v>1</v>
      </c>
      <c r="P3976" s="1">
        <v>43893.981712962966</v>
      </c>
    </row>
    <row r="3977" spans="1:16" x14ac:dyDescent="0.25">
      <c r="A3977">
        <v>517362</v>
      </c>
      <c r="B3977" t="s">
        <v>0</v>
      </c>
      <c r="C3977" t="s">
        <v>12</v>
      </c>
      <c r="D3977" t="s">
        <v>11</v>
      </c>
      <c r="E3977" t="s">
        <v>9</v>
      </c>
      <c r="F3977" t="s">
        <v>10</v>
      </c>
      <c r="G3977" t="s">
        <v>10</v>
      </c>
      <c r="H3977" s="1">
        <v>43887</v>
      </c>
      <c r="I3977" t="str">
        <f t="shared" si="125"/>
        <v>43887</v>
      </c>
      <c r="J3977" t="str">
        <f t="shared" si="124"/>
        <v>43887GitegaWheat</v>
      </c>
      <c r="K3977">
        <v>86</v>
      </c>
      <c r="L3977">
        <v>81</v>
      </c>
      <c r="M3977" t="s">
        <v>5</v>
      </c>
      <c r="N3977" t="s">
        <v>6</v>
      </c>
      <c r="O3977">
        <v>1</v>
      </c>
      <c r="P3977" s="1">
        <v>43893.981736111113</v>
      </c>
    </row>
    <row r="3978" spans="1:16" x14ac:dyDescent="0.25">
      <c r="A3978">
        <v>517366</v>
      </c>
      <c r="B3978" t="s">
        <v>0</v>
      </c>
      <c r="C3978" t="s">
        <v>27</v>
      </c>
      <c r="D3978" t="s">
        <v>11</v>
      </c>
      <c r="E3978" t="s">
        <v>3</v>
      </c>
      <c r="F3978" t="s">
        <v>3</v>
      </c>
      <c r="G3978" t="s">
        <v>15</v>
      </c>
      <c r="H3978" s="1">
        <v>43887</v>
      </c>
      <c r="I3978" t="str">
        <f t="shared" si="125"/>
        <v>43887</v>
      </c>
      <c r="J3978" t="str">
        <f t="shared" si="124"/>
        <v>43887BujumburaGreen Peas</v>
      </c>
      <c r="K3978">
        <v>226</v>
      </c>
      <c r="L3978">
        <v>215</v>
      </c>
      <c r="M3978" t="s">
        <v>5</v>
      </c>
      <c r="N3978" t="s">
        <v>6</v>
      </c>
      <c r="O3978">
        <v>1</v>
      </c>
      <c r="P3978" s="1">
        <v>43893.981770833336</v>
      </c>
    </row>
    <row r="3979" spans="1:16" x14ac:dyDescent="0.25">
      <c r="A3979">
        <v>517375</v>
      </c>
      <c r="B3979" t="s">
        <v>0</v>
      </c>
      <c r="C3979" t="s">
        <v>12</v>
      </c>
      <c r="D3979" t="s">
        <v>11</v>
      </c>
      <c r="E3979" t="s">
        <v>13</v>
      </c>
      <c r="F3979" t="s">
        <v>13</v>
      </c>
      <c r="G3979" t="s">
        <v>14</v>
      </c>
      <c r="H3979" s="1">
        <v>43887</v>
      </c>
      <c r="I3979" t="str">
        <f t="shared" si="125"/>
        <v>43887</v>
      </c>
      <c r="J3979" t="str">
        <f t="shared" si="124"/>
        <v>43887GitegaMixed Beans</v>
      </c>
      <c r="K3979">
        <v>64</v>
      </c>
      <c r="L3979">
        <v>62</v>
      </c>
      <c r="M3979" t="s">
        <v>5</v>
      </c>
      <c r="N3979" t="s">
        <v>6</v>
      </c>
      <c r="O3979">
        <v>1</v>
      </c>
      <c r="P3979" s="1">
        <v>43893.981863425928</v>
      </c>
    </row>
    <row r="3980" spans="1:16" x14ac:dyDescent="0.25">
      <c r="A3980">
        <v>517376</v>
      </c>
      <c r="B3980" t="s">
        <v>0</v>
      </c>
      <c r="C3980" t="s">
        <v>45</v>
      </c>
      <c r="D3980" t="s">
        <v>41</v>
      </c>
      <c r="E3980" t="s">
        <v>9</v>
      </c>
      <c r="F3980" t="s">
        <v>10</v>
      </c>
      <c r="G3980" t="s">
        <v>10</v>
      </c>
      <c r="H3980" s="1">
        <v>43887</v>
      </c>
      <c r="I3980" t="str">
        <f t="shared" si="125"/>
        <v>43887</v>
      </c>
      <c r="J3980" t="str">
        <f t="shared" si="124"/>
        <v>43887IringaWheat</v>
      </c>
      <c r="K3980">
        <v>70</v>
      </c>
      <c r="L3980">
        <v>61</v>
      </c>
      <c r="M3980" t="s">
        <v>5</v>
      </c>
      <c r="N3980" t="s">
        <v>6</v>
      </c>
      <c r="O3980">
        <v>1</v>
      </c>
      <c r="P3980" s="1">
        <v>43893.981874999998</v>
      </c>
    </row>
    <row r="3981" spans="1:16" x14ac:dyDescent="0.25">
      <c r="A3981">
        <v>517389</v>
      </c>
      <c r="B3981" t="s">
        <v>0</v>
      </c>
      <c r="C3981" t="s">
        <v>43</v>
      </c>
      <c r="D3981" t="s">
        <v>41</v>
      </c>
      <c r="E3981" t="s">
        <v>22</v>
      </c>
      <c r="F3981" t="s">
        <v>23</v>
      </c>
      <c r="G3981" t="s">
        <v>24</v>
      </c>
      <c r="H3981" s="1">
        <v>43887</v>
      </c>
      <c r="I3981" t="str">
        <f t="shared" si="125"/>
        <v>43887</v>
      </c>
      <c r="J3981" t="str">
        <f t="shared" ref="J3981:J4044" si="126">I3981&amp;C3981&amp;G3981</f>
        <v>43887Dar es salaamImported Rice</v>
      </c>
      <c r="K3981">
        <v>114</v>
      </c>
      <c r="L3981">
        <v>96</v>
      </c>
      <c r="M3981" t="s">
        <v>5</v>
      </c>
      <c r="N3981" t="s">
        <v>6</v>
      </c>
      <c r="O3981">
        <v>1</v>
      </c>
      <c r="P3981" s="1">
        <v>43893.98196759259</v>
      </c>
    </row>
    <row r="3982" spans="1:16" x14ac:dyDescent="0.25">
      <c r="A3982">
        <v>517390</v>
      </c>
      <c r="B3982" t="s">
        <v>0</v>
      </c>
      <c r="C3982" t="s">
        <v>42</v>
      </c>
      <c r="D3982" t="s">
        <v>41</v>
      </c>
      <c r="E3982" t="s">
        <v>3</v>
      </c>
      <c r="F3982" t="s">
        <v>3</v>
      </c>
      <c r="G3982" t="s">
        <v>15</v>
      </c>
      <c r="H3982" s="1">
        <v>43887</v>
      </c>
      <c r="I3982" t="str">
        <f t="shared" si="125"/>
        <v>43887</v>
      </c>
      <c r="J3982" t="str">
        <f t="shared" si="126"/>
        <v>43887KigomaGreen Peas</v>
      </c>
      <c r="K3982">
        <v>153</v>
      </c>
      <c r="L3982">
        <v>131</v>
      </c>
      <c r="M3982" t="s">
        <v>5</v>
      </c>
      <c r="N3982" t="s">
        <v>6</v>
      </c>
      <c r="O3982">
        <v>1</v>
      </c>
      <c r="P3982" s="1">
        <v>43893.98196759259</v>
      </c>
    </row>
    <row r="3983" spans="1:16" x14ac:dyDescent="0.25">
      <c r="A3983">
        <v>517411</v>
      </c>
      <c r="B3983" t="s">
        <v>0</v>
      </c>
      <c r="C3983" t="s">
        <v>19</v>
      </c>
      <c r="D3983" t="s">
        <v>11</v>
      </c>
      <c r="E3983" t="s">
        <v>9</v>
      </c>
      <c r="F3983" t="s">
        <v>20</v>
      </c>
      <c r="G3983" t="s">
        <v>21</v>
      </c>
      <c r="H3983" s="1">
        <v>43887</v>
      </c>
      <c r="I3983" t="str">
        <f t="shared" si="125"/>
        <v>43887</v>
      </c>
      <c r="J3983" t="str">
        <f t="shared" si="126"/>
        <v>43887KoberoMillet Grain</v>
      </c>
      <c r="K3983">
        <v>75</v>
      </c>
      <c r="L3983">
        <v>70</v>
      </c>
      <c r="M3983" t="s">
        <v>5</v>
      </c>
      <c r="N3983" t="s">
        <v>6</v>
      </c>
      <c r="O3983">
        <v>1</v>
      </c>
      <c r="P3983" s="1">
        <v>43893.982083333336</v>
      </c>
    </row>
    <row r="3984" spans="1:16" x14ac:dyDescent="0.25">
      <c r="A3984">
        <v>517416</v>
      </c>
      <c r="B3984" t="s">
        <v>0</v>
      </c>
      <c r="C3984" t="s">
        <v>27</v>
      </c>
      <c r="D3984" t="s">
        <v>11</v>
      </c>
      <c r="E3984" t="s">
        <v>13</v>
      </c>
      <c r="F3984" t="s">
        <v>13</v>
      </c>
      <c r="G3984" t="s">
        <v>14</v>
      </c>
      <c r="H3984" s="1">
        <v>43887</v>
      </c>
      <c r="I3984" t="str">
        <f t="shared" si="125"/>
        <v>43887</v>
      </c>
      <c r="J3984" t="str">
        <f t="shared" si="126"/>
        <v>43887BujumburaMixed Beans</v>
      </c>
      <c r="K3984">
        <v>75</v>
      </c>
      <c r="L3984">
        <v>70</v>
      </c>
      <c r="M3984" t="s">
        <v>5</v>
      </c>
      <c r="N3984" t="s">
        <v>6</v>
      </c>
      <c r="O3984">
        <v>1</v>
      </c>
      <c r="P3984" s="1">
        <v>43893.982164351852</v>
      </c>
    </row>
    <row r="3985" spans="1:16" x14ac:dyDescent="0.25">
      <c r="A3985">
        <v>517418</v>
      </c>
      <c r="B3985" t="s">
        <v>0</v>
      </c>
      <c r="C3985" t="s">
        <v>33</v>
      </c>
      <c r="D3985" t="s">
        <v>1</v>
      </c>
      <c r="E3985" t="s">
        <v>3</v>
      </c>
      <c r="F3985" t="s">
        <v>3</v>
      </c>
      <c r="G3985" t="s">
        <v>15</v>
      </c>
      <c r="H3985" s="1">
        <v>43887</v>
      </c>
      <c r="I3985" t="str">
        <f t="shared" si="125"/>
        <v>43887</v>
      </c>
      <c r="J3985" t="str">
        <f t="shared" si="126"/>
        <v>43887KabaleGreen Peas</v>
      </c>
      <c r="K3985">
        <v>151</v>
      </c>
      <c r="L3985">
        <v>110</v>
      </c>
      <c r="M3985" t="s">
        <v>5</v>
      </c>
      <c r="N3985" t="s">
        <v>6</v>
      </c>
      <c r="O3985">
        <v>1</v>
      </c>
      <c r="P3985" s="1">
        <v>43893.982175925928</v>
      </c>
    </row>
    <row r="3986" spans="1:16" x14ac:dyDescent="0.25">
      <c r="A3986">
        <v>517420</v>
      </c>
      <c r="B3986" t="s">
        <v>0</v>
      </c>
      <c r="C3986" t="s">
        <v>43</v>
      </c>
      <c r="D3986" t="s">
        <v>41</v>
      </c>
      <c r="E3986" t="s">
        <v>3</v>
      </c>
      <c r="F3986" t="s">
        <v>3</v>
      </c>
      <c r="G3986" t="s">
        <v>15</v>
      </c>
      <c r="H3986" s="1">
        <v>43887</v>
      </c>
      <c r="I3986" t="str">
        <f t="shared" si="125"/>
        <v>43887</v>
      </c>
      <c r="J3986" t="str">
        <f t="shared" si="126"/>
        <v>43887Dar es salaamGreen Peas</v>
      </c>
      <c r="K3986">
        <v>57</v>
      </c>
      <c r="L3986">
        <v>52</v>
      </c>
      <c r="M3986" t="s">
        <v>5</v>
      </c>
      <c r="N3986" t="s">
        <v>6</v>
      </c>
      <c r="O3986">
        <v>1</v>
      </c>
      <c r="P3986" s="1">
        <v>43893.982187499998</v>
      </c>
    </row>
    <row r="3987" spans="1:16" x14ac:dyDescent="0.25">
      <c r="A3987">
        <v>517423</v>
      </c>
      <c r="B3987" t="s">
        <v>0</v>
      </c>
      <c r="C3987" t="s">
        <v>27</v>
      </c>
      <c r="D3987" t="s">
        <v>11</v>
      </c>
      <c r="E3987" t="s">
        <v>9</v>
      </c>
      <c r="F3987" t="s">
        <v>10</v>
      </c>
      <c r="G3987" t="s">
        <v>10</v>
      </c>
      <c r="H3987" s="1">
        <v>43887</v>
      </c>
      <c r="I3987" t="str">
        <f t="shared" si="125"/>
        <v>43887</v>
      </c>
      <c r="J3987" t="str">
        <f t="shared" si="126"/>
        <v>43887BujumburaWheat</v>
      </c>
      <c r="K3987">
        <v>78</v>
      </c>
      <c r="L3987">
        <v>75</v>
      </c>
      <c r="M3987" t="s">
        <v>5</v>
      </c>
      <c r="N3987" t="s">
        <v>6</v>
      </c>
      <c r="O3987">
        <v>1</v>
      </c>
      <c r="P3987" s="1">
        <v>43893.982222222221</v>
      </c>
    </row>
    <row r="3988" spans="1:16" x14ac:dyDescent="0.25">
      <c r="A3988">
        <v>517431</v>
      </c>
      <c r="B3988" t="s">
        <v>0</v>
      </c>
      <c r="C3988" t="s">
        <v>27</v>
      </c>
      <c r="D3988" t="s">
        <v>11</v>
      </c>
      <c r="E3988" t="s">
        <v>22</v>
      </c>
      <c r="F3988" t="s">
        <v>23</v>
      </c>
      <c r="G3988" t="s">
        <v>24</v>
      </c>
      <c r="H3988" s="1">
        <v>43887</v>
      </c>
      <c r="I3988" t="str">
        <f t="shared" si="125"/>
        <v>43887</v>
      </c>
      <c r="J3988" t="str">
        <f t="shared" si="126"/>
        <v>43887BujumburaImported Rice</v>
      </c>
      <c r="K3988">
        <v>161</v>
      </c>
      <c r="L3988">
        <v>150</v>
      </c>
      <c r="M3988" t="s">
        <v>5</v>
      </c>
      <c r="N3988" t="s">
        <v>6</v>
      </c>
      <c r="O3988">
        <v>1</v>
      </c>
      <c r="P3988" s="1">
        <v>43893.982303240744</v>
      </c>
    </row>
    <row r="3989" spans="1:16" x14ac:dyDescent="0.25">
      <c r="A3989">
        <v>517434</v>
      </c>
      <c r="B3989" t="s">
        <v>0</v>
      </c>
      <c r="C3989" t="s">
        <v>44</v>
      </c>
      <c r="D3989" t="s">
        <v>41</v>
      </c>
      <c r="E3989" t="s">
        <v>9</v>
      </c>
      <c r="F3989" t="s">
        <v>20</v>
      </c>
      <c r="G3989" t="s">
        <v>21</v>
      </c>
      <c r="H3989" s="1">
        <v>43887</v>
      </c>
      <c r="I3989" t="str">
        <f t="shared" si="125"/>
        <v>43887</v>
      </c>
      <c r="J3989" t="str">
        <f t="shared" si="126"/>
        <v>43887ArushaMillet Grain</v>
      </c>
      <c r="K3989">
        <v>105</v>
      </c>
      <c r="L3989">
        <v>96</v>
      </c>
      <c r="M3989" t="s">
        <v>5</v>
      </c>
      <c r="N3989" t="s">
        <v>6</v>
      </c>
      <c r="O3989">
        <v>1</v>
      </c>
      <c r="P3989" s="1">
        <v>43893.982303240744</v>
      </c>
    </row>
    <row r="3990" spans="1:16" x14ac:dyDescent="0.25">
      <c r="A3990">
        <v>517437</v>
      </c>
      <c r="B3990" t="s">
        <v>0</v>
      </c>
      <c r="C3990" t="s">
        <v>45</v>
      </c>
      <c r="D3990" t="s">
        <v>41</v>
      </c>
      <c r="E3990" t="s">
        <v>9</v>
      </c>
      <c r="F3990" t="s">
        <v>17</v>
      </c>
      <c r="G3990" t="s">
        <v>18</v>
      </c>
      <c r="H3990" s="1">
        <v>43887</v>
      </c>
      <c r="I3990" t="str">
        <f t="shared" si="125"/>
        <v>43887</v>
      </c>
      <c r="J3990" t="str">
        <f t="shared" si="126"/>
        <v>43887IringaRed Sorghum</v>
      </c>
      <c r="K3990">
        <v>61</v>
      </c>
      <c r="L3990">
        <v>52</v>
      </c>
      <c r="M3990" t="s">
        <v>5</v>
      </c>
      <c r="N3990" t="s">
        <v>6</v>
      </c>
      <c r="O3990">
        <v>1</v>
      </c>
      <c r="P3990" s="1">
        <v>43893.982314814813</v>
      </c>
    </row>
    <row r="3991" spans="1:16" x14ac:dyDescent="0.25">
      <c r="A3991">
        <v>517447</v>
      </c>
      <c r="B3991" t="s">
        <v>0</v>
      </c>
      <c r="C3991" t="s">
        <v>34</v>
      </c>
      <c r="D3991" t="s">
        <v>1</v>
      </c>
      <c r="E3991" t="s">
        <v>22</v>
      </c>
      <c r="F3991" t="s">
        <v>23</v>
      </c>
      <c r="G3991" t="s">
        <v>24</v>
      </c>
      <c r="H3991" s="1">
        <v>43887</v>
      </c>
      <c r="I3991" t="str">
        <f t="shared" si="125"/>
        <v>43887</v>
      </c>
      <c r="J3991" t="str">
        <f t="shared" si="126"/>
        <v>43887LiraImported Rice</v>
      </c>
      <c r="K3991">
        <v>96</v>
      </c>
      <c r="L3991">
        <v>91</v>
      </c>
      <c r="M3991" t="s">
        <v>5</v>
      </c>
      <c r="N3991" t="s">
        <v>6</v>
      </c>
      <c r="O3991">
        <v>1</v>
      </c>
      <c r="P3991" s="1">
        <v>43893.98238425926</v>
      </c>
    </row>
    <row r="3992" spans="1:16" x14ac:dyDescent="0.25">
      <c r="A3992">
        <v>518571</v>
      </c>
      <c r="B3992" t="s">
        <v>0</v>
      </c>
      <c r="C3992" t="s">
        <v>2</v>
      </c>
      <c r="D3992" t="s">
        <v>1</v>
      </c>
      <c r="E3992" t="s">
        <v>13</v>
      </c>
      <c r="F3992" t="s">
        <v>13</v>
      </c>
      <c r="G3992" t="s">
        <v>14</v>
      </c>
      <c r="H3992" s="1">
        <v>43887</v>
      </c>
      <c r="I3992" t="str">
        <f t="shared" si="125"/>
        <v>43887</v>
      </c>
      <c r="J3992" t="str">
        <f t="shared" si="126"/>
        <v>43887KampalaMixed Beans</v>
      </c>
      <c r="K3992">
        <v>96</v>
      </c>
      <c r="L3992">
        <v>91</v>
      </c>
      <c r="M3992" t="s">
        <v>5</v>
      </c>
      <c r="N3992" t="s">
        <v>6</v>
      </c>
      <c r="O3992">
        <v>1</v>
      </c>
      <c r="P3992" s="1">
        <v>43895.083287037036</v>
      </c>
    </row>
    <row r="3993" spans="1:16" x14ac:dyDescent="0.25">
      <c r="A3993">
        <v>518578</v>
      </c>
      <c r="B3993" t="s">
        <v>0</v>
      </c>
      <c r="C3993" t="s">
        <v>45</v>
      </c>
      <c r="D3993" t="s">
        <v>41</v>
      </c>
      <c r="E3993" t="s">
        <v>13</v>
      </c>
      <c r="F3993" t="s">
        <v>13</v>
      </c>
      <c r="G3993" t="s">
        <v>14</v>
      </c>
      <c r="H3993" s="1">
        <v>43887</v>
      </c>
      <c r="I3993" t="str">
        <f t="shared" si="125"/>
        <v>43887</v>
      </c>
      <c r="J3993" t="str">
        <f t="shared" si="126"/>
        <v>43887IringaMixed Beans</v>
      </c>
      <c r="K3993">
        <v>52</v>
      </c>
      <c r="L3993">
        <v>44</v>
      </c>
      <c r="M3993" t="s">
        <v>5</v>
      </c>
      <c r="N3993" t="s">
        <v>6</v>
      </c>
      <c r="O3993">
        <v>1</v>
      </c>
      <c r="P3993" s="1">
        <v>43895.083518518521</v>
      </c>
    </row>
    <row r="3994" spans="1:16" x14ac:dyDescent="0.25">
      <c r="A3994">
        <v>518587</v>
      </c>
      <c r="B3994" t="s">
        <v>0</v>
      </c>
      <c r="C3994" t="s">
        <v>38</v>
      </c>
      <c r="D3994" t="s">
        <v>1</v>
      </c>
      <c r="E3994" t="s">
        <v>22</v>
      </c>
      <c r="F3994" t="s">
        <v>23</v>
      </c>
      <c r="G3994" t="s">
        <v>23</v>
      </c>
      <c r="H3994" s="1">
        <v>43887</v>
      </c>
      <c r="I3994" t="str">
        <f t="shared" si="125"/>
        <v>43887</v>
      </c>
      <c r="J3994" t="str">
        <f t="shared" si="126"/>
        <v>43887GuluRice</v>
      </c>
      <c r="K3994">
        <v>96</v>
      </c>
      <c r="L3994">
        <v>82</v>
      </c>
      <c r="M3994" t="s">
        <v>5</v>
      </c>
      <c r="N3994" t="s">
        <v>6</v>
      </c>
      <c r="O3994">
        <v>1</v>
      </c>
      <c r="P3994" s="1">
        <v>43895.083680555559</v>
      </c>
    </row>
    <row r="3995" spans="1:16" x14ac:dyDescent="0.25">
      <c r="A3995">
        <v>518590</v>
      </c>
      <c r="B3995" t="s">
        <v>0</v>
      </c>
      <c r="C3995" t="s">
        <v>35</v>
      </c>
      <c r="D3995" t="s">
        <v>11</v>
      </c>
      <c r="E3995" t="s">
        <v>3</v>
      </c>
      <c r="F3995" t="s">
        <v>3</v>
      </c>
      <c r="G3995" t="s">
        <v>39</v>
      </c>
      <c r="H3995" s="1">
        <v>43887</v>
      </c>
      <c r="I3995" t="str">
        <f t="shared" si="125"/>
        <v>43887</v>
      </c>
      <c r="J3995" t="str">
        <f t="shared" si="126"/>
        <v>43887NgoziDry Peas</v>
      </c>
      <c r="K3995">
        <v>156</v>
      </c>
      <c r="L3995">
        <v>150</v>
      </c>
      <c r="M3995" t="s">
        <v>5</v>
      </c>
      <c r="N3995" t="s">
        <v>6</v>
      </c>
      <c r="O3995">
        <v>1</v>
      </c>
      <c r="P3995" s="1">
        <v>43895.083796296298</v>
      </c>
    </row>
    <row r="3996" spans="1:16" x14ac:dyDescent="0.25">
      <c r="A3996">
        <v>518602</v>
      </c>
      <c r="B3996" t="s">
        <v>0</v>
      </c>
      <c r="C3996" t="s">
        <v>45</v>
      </c>
      <c r="D3996" t="s">
        <v>41</v>
      </c>
      <c r="E3996" t="s">
        <v>3</v>
      </c>
      <c r="F3996" t="s">
        <v>3</v>
      </c>
      <c r="G3996" t="s">
        <v>15</v>
      </c>
      <c r="H3996" s="1">
        <v>43887</v>
      </c>
      <c r="I3996" t="str">
        <f t="shared" si="125"/>
        <v>43887</v>
      </c>
      <c r="J3996" t="str">
        <f t="shared" si="126"/>
        <v>43887IringaGreen Peas</v>
      </c>
      <c r="K3996">
        <v>153</v>
      </c>
      <c r="L3996">
        <v>131</v>
      </c>
      <c r="M3996" t="s">
        <v>5</v>
      </c>
      <c r="N3996" t="s">
        <v>6</v>
      </c>
      <c r="O3996">
        <v>1</v>
      </c>
      <c r="P3996" s="1">
        <v>43895.083993055552</v>
      </c>
    </row>
    <row r="3997" spans="1:16" x14ac:dyDescent="0.25">
      <c r="A3997">
        <v>518603</v>
      </c>
      <c r="B3997" t="s">
        <v>0</v>
      </c>
      <c r="C3997" t="s">
        <v>27</v>
      </c>
      <c r="D3997" t="s">
        <v>11</v>
      </c>
      <c r="E3997" t="s">
        <v>3</v>
      </c>
      <c r="F3997" t="s">
        <v>3</v>
      </c>
      <c r="G3997" t="s">
        <v>39</v>
      </c>
      <c r="H3997" s="1">
        <v>43887</v>
      </c>
      <c r="I3997" t="str">
        <f t="shared" si="125"/>
        <v>43887</v>
      </c>
      <c r="J3997" t="str">
        <f t="shared" si="126"/>
        <v>43887BujumburaDry Peas</v>
      </c>
      <c r="K3997">
        <v>188</v>
      </c>
      <c r="L3997">
        <v>183</v>
      </c>
      <c r="M3997" t="s">
        <v>5</v>
      </c>
      <c r="N3997" t="s">
        <v>6</v>
      </c>
      <c r="O3997">
        <v>1</v>
      </c>
      <c r="P3997" s="1">
        <v>43895.084016203706</v>
      </c>
    </row>
    <row r="3998" spans="1:16" x14ac:dyDescent="0.25">
      <c r="A3998">
        <v>518614</v>
      </c>
      <c r="B3998" t="s">
        <v>0</v>
      </c>
      <c r="C3998" t="s">
        <v>34</v>
      </c>
      <c r="D3998" t="s">
        <v>1</v>
      </c>
      <c r="E3998" t="s">
        <v>13</v>
      </c>
      <c r="F3998" t="s">
        <v>13</v>
      </c>
      <c r="G3998" t="s">
        <v>26</v>
      </c>
      <c r="H3998" s="1">
        <v>43887</v>
      </c>
      <c r="I3998" t="str">
        <f t="shared" si="125"/>
        <v>43887</v>
      </c>
      <c r="J3998" t="str">
        <f t="shared" si="126"/>
        <v>43887LiraYellow Beans</v>
      </c>
      <c r="K3998">
        <v>104</v>
      </c>
      <c r="L3998">
        <v>96</v>
      </c>
      <c r="M3998" t="s">
        <v>5</v>
      </c>
      <c r="N3998" t="s">
        <v>6</v>
      </c>
      <c r="O3998">
        <v>1</v>
      </c>
      <c r="P3998" s="1">
        <v>43895.084247685183</v>
      </c>
    </row>
    <row r="3999" spans="1:16" x14ac:dyDescent="0.25">
      <c r="A3999">
        <v>518616</v>
      </c>
      <c r="B3999" t="s">
        <v>0</v>
      </c>
      <c r="C3999" t="s">
        <v>42</v>
      </c>
      <c r="D3999" t="s">
        <v>41</v>
      </c>
      <c r="E3999" t="s">
        <v>22</v>
      </c>
      <c r="F3999" t="s">
        <v>23</v>
      </c>
      <c r="G3999" t="s">
        <v>23</v>
      </c>
      <c r="H3999" s="1">
        <v>43887</v>
      </c>
      <c r="I3999" t="str">
        <f t="shared" si="125"/>
        <v>43887</v>
      </c>
      <c r="J3999" t="str">
        <f t="shared" si="126"/>
        <v>43887KigomaRice</v>
      </c>
      <c r="K3999">
        <v>96</v>
      </c>
      <c r="L3999">
        <v>92</v>
      </c>
      <c r="M3999" t="s">
        <v>5</v>
      </c>
      <c r="N3999" t="s">
        <v>6</v>
      </c>
      <c r="O3999">
        <v>1</v>
      </c>
      <c r="P3999" s="1">
        <v>43895.084293981483</v>
      </c>
    </row>
    <row r="4000" spans="1:16" x14ac:dyDescent="0.25">
      <c r="A4000">
        <v>518620</v>
      </c>
      <c r="B4000" t="s">
        <v>0</v>
      </c>
      <c r="C4000" t="s">
        <v>42</v>
      </c>
      <c r="D4000" t="s">
        <v>41</v>
      </c>
      <c r="E4000" t="s">
        <v>13</v>
      </c>
      <c r="F4000" t="s">
        <v>13</v>
      </c>
      <c r="G4000" t="s">
        <v>26</v>
      </c>
      <c r="H4000" s="1">
        <v>43887</v>
      </c>
      <c r="I4000" t="str">
        <f t="shared" si="125"/>
        <v>43887</v>
      </c>
      <c r="J4000" t="str">
        <f t="shared" si="126"/>
        <v>43887KigomaYellow Beans</v>
      </c>
      <c r="K4000">
        <v>101</v>
      </c>
      <c r="L4000">
        <v>87</v>
      </c>
      <c r="M4000" t="s">
        <v>5</v>
      </c>
      <c r="N4000" t="s">
        <v>6</v>
      </c>
      <c r="O4000">
        <v>1</v>
      </c>
      <c r="P4000" s="1">
        <v>43895.084363425929</v>
      </c>
    </row>
    <row r="4001" spans="1:16" x14ac:dyDescent="0.25">
      <c r="A4001">
        <v>518631</v>
      </c>
      <c r="B4001" t="s">
        <v>0</v>
      </c>
      <c r="C4001" t="s">
        <v>35</v>
      </c>
      <c r="D4001" t="s">
        <v>11</v>
      </c>
      <c r="E4001" t="s">
        <v>13</v>
      </c>
      <c r="F4001" t="s">
        <v>13</v>
      </c>
      <c r="G4001" t="s">
        <v>26</v>
      </c>
      <c r="H4001" s="1">
        <v>43887</v>
      </c>
      <c r="I4001" t="str">
        <f t="shared" si="125"/>
        <v>43887</v>
      </c>
      <c r="J4001" t="str">
        <f t="shared" si="126"/>
        <v>43887NgoziYellow Beans</v>
      </c>
      <c r="K4001">
        <v>107</v>
      </c>
      <c r="L4001">
        <v>102</v>
      </c>
      <c r="M4001" t="s">
        <v>5</v>
      </c>
      <c r="N4001" t="s">
        <v>6</v>
      </c>
      <c r="O4001">
        <v>1</v>
      </c>
      <c r="P4001" s="1">
        <v>43895.084664351853</v>
      </c>
    </row>
    <row r="4002" spans="1:16" x14ac:dyDescent="0.25">
      <c r="A4002">
        <v>518655</v>
      </c>
      <c r="B4002" t="s">
        <v>0</v>
      </c>
      <c r="C4002" t="s">
        <v>45</v>
      </c>
      <c r="D4002" t="s">
        <v>41</v>
      </c>
      <c r="E4002" t="s">
        <v>9</v>
      </c>
      <c r="F4002" t="s">
        <v>20</v>
      </c>
      <c r="G4002" t="s">
        <v>21</v>
      </c>
      <c r="H4002" s="1">
        <v>43887</v>
      </c>
      <c r="I4002" t="str">
        <f t="shared" si="125"/>
        <v>43887</v>
      </c>
      <c r="J4002" t="str">
        <f t="shared" si="126"/>
        <v>43887IringaMillet Grain</v>
      </c>
      <c r="K4002">
        <v>66</v>
      </c>
      <c r="L4002">
        <v>57</v>
      </c>
      <c r="M4002" t="s">
        <v>5</v>
      </c>
      <c r="N4002" t="s">
        <v>6</v>
      </c>
      <c r="O4002">
        <v>1</v>
      </c>
      <c r="P4002" s="1">
        <v>43895.100682870368</v>
      </c>
    </row>
    <row r="4003" spans="1:16" x14ac:dyDescent="0.25">
      <c r="A4003">
        <v>519100</v>
      </c>
      <c r="B4003" t="s">
        <v>0</v>
      </c>
      <c r="C4003" t="s">
        <v>43</v>
      </c>
      <c r="D4003" t="s">
        <v>41</v>
      </c>
      <c r="E4003" t="s">
        <v>13</v>
      </c>
      <c r="F4003" t="s">
        <v>13</v>
      </c>
      <c r="G4003" t="s">
        <v>14</v>
      </c>
      <c r="H4003" s="1">
        <v>43887</v>
      </c>
      <c r="I4003" t="str">
        <f t="shared" si="125"/>
        <v>43887</v>
      </c>
      <c r="J4003" t="str">
        <f t="shared" si="126"/>
        <v>43887Dar es salaamMixed Beans</v>
      </c>
      <c r="K4003">
        <v>96</v>
      </c>
      <c r="L4003">
        <v>87</v>
      </c>
      <c r="M4003" t="s">
        <v>5</v>
      </c>
      <c r="N4003" t="s">
        <v>6</v>
      </c>
      <c r="O4003">
        <v>1</v>
      </c>
      <c r="P4003" s="1">
        <v>43896.197256944448</v>
      </c>
    </row>
    <row r="4004" spans="1:16" x14ac:dyDescent="0.25">
      <c r="A4004">
        <v>519122</v>
      </c>
      <c r="B4004" t="s">
        <v>0</v>
      </c>
      <c r="C4004" t="s">
        <v>45</v>
      </c>
      <c r="D4004" t="s">
        <v>41</v>
      </c>
      <c r="E4004" t="s">
        <v>13</v>
      </c>
      <c r="F4004" t="s">
        <v>13</v>
      </c>
      <c r="G4004" t="s">
        <v>37</v>
      </c>
      <c r="H4004" s="1">
        <v>43887</v>
      </c>
      <c r="I4004" t="str">
        <f t="shared" si="125"/>
        <v>43887</v>
      </c>
      <c r="J4004" t="str">
        <f t="shared" si="126"/>
        <v>43887IringaGreen Gram</v>
      </c>
      <c r="K4004">
        <v>122</v>
      </c>
      <c r="L4004">
        <v>105</v>
      </c>
      <c r="M4004" t="s">
        <v>5</v>
      </c>
      <c r="N4004" t="s">
        <v>6</v>
      </c>
      <c r="O4004">
        <v>1</v>
      </c>
      <c r="P4004" s="1">
        <v>43896.197615740741</v>
      </c>
    </row>
    <row r="4005" spans="1:16" x14ac:dyDescent="0.25">
      <c r="A4005">
        <v>519134</v>
      </c>
      <c r="B4005" t="s">
        <v>0</v>
      </c>
      <c r="C4005" t="s">
        <v>12</v>
      </c>
      <c r="D4005" t="s">
        <v>11</v>
      </c>
      <c r="E4005" t="s">
        <v>22</v>
      </c>
      <c r="F4005" t="s">
        <v>23</v>
      </c>
      <c r="G4005" t="s">
        <v>24</v>
      </c>
      <c r="H4005" s="1">
        <v>43887</v>
      </c>
      <c r="I4005" t="str">
        <f t="shared" si="125"/>
        <v>43887</v>
      </c>
      <c r="J4005" t="str">
        <f t="shared" si="126"/>
        <v>43887GitegaImported Rice</v>
      </c>
      <c r="K4005">
        <v>150</v>
      </c>
      <c r="L4005">
        <v>145</v>
      </c>
      <c r="M4005" t="s">
        <v>5</v>
      </c>
      <c r="N4005" t="s">
        <v>6</v>
      </c>
      <c r="O4005">
        <v>1</v>
      </c>
      <c r="P4005" s="1">
        <v>43896.197789351849</v>
      </c>
    </row>
    <row r="4006" spans="1:16" x14ac:dyDescent="0.25">
      <c r="A4006">
        <v>519142</v>
      </c>
      <c r="B4006" t="s">
        <v>0</v>
      </c>
      <c r="C4006" t="s">
        <v>43</v>
      </c>
      <c r="D4006" t="s">
        <v>41</v>
      </c>
      <c r="E4006" t="s">
        <v>13</v>
      </c>
      <c r="F4006" t="s">
        <v>13</v>
      </c>
      <c r="G4006" t="s">
        <v>26</v>
      </c>
      <c r="H4006" s="1">
        <v>43887</v>
      </c>
      <c r="I4006" t="str">
        <f t="shared" si="125"/>
        <v>43887</v>
      </c>
      <c r="J4006" t="str">
        <f t="shared" si="126"/>
        <v>43887Dar es salaamYellow Beans</v>
      </c>
      <c r="K4006">
        <v>122</v>
      </c>
      <c r="L4006">
        <v>109</v>
      </c>
      <c r="M4006" t="s">
        <v>5</v>
      </c>
      <c r="N4006" t="s">
        <v>6</v>
      </c>
      <c r="O4006">
        <v>1</v>
      </c>
      <c r="P4006" s="1">
        <v>43896.197893518518</v>
      </c>
    </row>
    <row r="4007" spans="1:16" x14ac:dyDescent="0.25">
      <c r="A4007">
        <v>519158</v>
      </c>
      <c r="B4007" t="s">
        <v>0</v>
      </c>
      <c r="C4007" t="s">
        <v>44</v>
      </c>
      <c r="D4007" t="s">
        <v>41</v>
      </c>
      <c r="E4007" t="s">
        <v>22</v>
      </c>
      <c r="F4007" t="s">
        <v>23</v>
      </c>
      <c r="G4007" t="s">
        <v>23</v>
      </c>
      <c r="H4007" s="1">
        <v>43887</v>
      </c>
      <c r="I4007" t="str">
        <f t="shared" si="125"/>
        <v>43887</v>
      </c>
      <c r="J4007" t="str">
        <f t="shared" si="126"/>
        <v>43887ArushaRice</v>
      </c>
      <c r="K4007">
        <v>96</v>
      </c>
      <c r="L4007">
        <v>87</v>
      </c>
      <c r="M4007" t="s">
        <v>5</v>
      </c>
      <c r="N4007" t="s">
        <v>6</v>
      </c>
      <c r="O4007">
        <v>1</v>
      </c>
      <c r="P4007" s="1">
        <v>43896.198113425926</v>
      </c>
    </row>
    <row r="4008" spans="1:16" x14ac:dyDescent="0.25">
      <c r="A4008">
        <v>519162</v>
      </c>
      <c r="B4008" t="s">
        <v>0</v>
      </c>
      <c r="C4008" t="s">
        <v>43</v>
      </c>
      <c r="D4008" t="s">
        <v>41</v>
      </c>
      <c r="E4008" t="s">
        <v>3</v>
      </c>
      <c r="F4008" t="s">
        <v>3</v>
      </c>
      <c r="G4008" t="s">
        <v>4</v>
      </c>
      <c r="H4008" s="1">
        <v>43887</v>
      </c>
      <c r="I4008" t="str">
        <f t="shared" si="125"/>
        <v>43887</v>
      </c>
      <c r="J4008" t="str">
        <f t="shared" si="126"/>
        <v>43887Dar es salaamCowpeas</v>
      </c>
      <c r="K4008">
        <v>79</v>
      </c>
      <c r="L4008">
        <v>70</v>
      </c>
      <c r="M4008" t="s">
        <v>5</v>
      </c>
      <c r="N4008" t="s">
        <v>6</v>
      </c>
      <c r="O4008">
        <v>1</v>
      </c>
      <c r="P4008" s="1">
        <v>43896.198252314818</v>
      </c>
    </row>
    <row r="4009" spans="1:16" x14ac:dyDescent="0.25">
      <c r="A4009">
        <v>519171</v>
      </c>
      <c r="B4009" t="s">
        <v>0</v>
      </c>
      <c r="C4009" t="s">
        <v>44</v>
      </c>
      <c r="D4009" t="s">
        <v>41</v>
      </c>
      <c r="E4009" t="s">
        <v>9</v>
      </c>
      <c r="F4009" t="s">
        <v>10</v>
      </c>
      <c r="G4009" t="s">
        <v>10</v>
      </c>
      <c r="H4009" s="1">
        <v>43887</v>
      </c>
      <c r="I4009" t="str">
        <f t="shared" si="125"/>
        <v>43887</v>
      </c>
      <c r="J4009" t="str">
        <f t="shared" si="126"/>
        <v>43887ArushaWheat</v>
      </c>
      <c r="K4009">
        <v>61</v>
      </c>
      <c r="L4009">
        <v>57</v>
      </c>
      <c r="M4009" t="s">
        <v>5</v>
      </c>
      <c r="N4009" t="s">
        <v>6</v>
      </c>
      <c r="O4009">
        <v>1</v>
      </c>
      <c r="P4009" s="1">
        <v>43896.198460648149</v>
      </c>
    </row>
    <row r="4010" spans="1:16" x14ac:dyDescent="0.25">
      <c r="A4010">
        <v>519211</v>
      </c>
      <c r="B4010" t="s">
        <v>0</v>
      </c>
      <c r="C4010" t="s">
        <v>43</v>
      </c>
      <c r="D4010" t="s">
        <v>41</v>
      </c>
      <c r="E4010" t="s">
        <v>13</v>
      </c>
      <c r="F4010" t="s">
        <v>13</v>
      </c>
      <c r="G4010" t="s">
        <v>28</v>
      </c>
      <c r="H4010" s="1">
        <v>43887</v>
      </c>
      <c r="I4010" t="str">
        <f t="shared" si="125"/>
        <v>43887</v>
      </c>
      <c r="J4010" t="str">
        <f t="shared" si="126"/>
        <v>43887Dar es salaamRed Beans</v>
      </c>
      <c r="K4010">
        <v>98</v>
      </c>
      <c r="L4010">
        <v>92</v>
      </c>
      <c r="M4010" t="s">
        <v>5</v>
      </c>
      <c r="N4010" t="s">
        <v>6</v>
      </c>
      <c r="O4010">
        <v>1</v>
      </c>
      <c r="P4010" s="1">
        <v>43896.199050925927</v>
      </c>
    </row>
    <row r="4011" spans="1:16" x14ac:dyDescent="0.25">
      <c r="A4011">
        <v>519220</v>
      </c>
      <c r="B4011" t="s">
        <v>0</v>
      </c>
      <c r="C4011" t="s">
        <v>35</v>
      </c>
      <c r="D4011" t="s">
        <v>11</v>
      </c>
      <c r="E4011" t="s">
        <v>22</v>
      </c>
      <c r="F4011" t="s">
        <v>23</v>
      </c>
      <c r="G4011" t="s">
        <v>24</v>
      </c>
      <c r="H4011" s="1">
        <v>43887</v>
      </c>
      <c r="I4011" t="str">
        <f t="shared" si="125"/>
        <v>43887</v>
      </c>
      <c r="J4011" t="str">
        <f t="shared" si="126"/>
        <v>43887NgoziImported Rice</v>
      </c>
      <c r="K4011">
        <v>161</v>
      </c>
      <c r="L4011">
        <v>156</v>
      </c>
      <c r="M4011" t="s">
        <v>5</v>
      </c>
      <c r="N4011" t="s">
        <v>6</v>
      </c>
      <c r="O4011">
        <v>1</v>
      </c>
      <c r="P4011" s="1">
        <v>43896.199166666665</v>
      </c>
    </row>
    <row r="4012" spans="1:16" x14ac:dyDescent="0.25">
      <c r="A4012">
        <v>521573</v>
      </c>
      <c r="B4012" t="s">
        <v>0</v>
      </c>
      <c r="C4012" t="s">
        <v>45</v>
      </c>
      <c r="D4012" t="s">
        <v>41</v>
      </c>
      <c r="E4012" t="s">
        <v>22</v>
      </c>
      <c r="F4012" t="s">
        <v>23</v>
      </c>
      <c r="G4012" t="s">
        <v>23</v>
      </c>
      <c r="H4012" s="1">
        <v>43887</v>
      </c>
      <c r="I4012" t="str">
        <f t="shared" si="125"/>
        <v>43887</v>
      </c>
      <c r="J4012" t="str">
        <f t="shared" si="126"/>
        <v>43887IringaRice</v>
      </c>
      <c r="K4012">
        <v>92</v>
      </c>
      <c r="L4012">
        <v>81</v>
      </c>
      <c r="M4012" t="s">
        <v>5</v>
      </c>
      <c r="N4012" t="s">
        <v>6</v>
      </c>
      <c r="O4012">
        <v>1</v>
      </c>
      <c r="P4012" s="1">
        <v>43901.224270833336</v>
      </c>
    </row>
    <row r="4013" spans="1:16" x14ac:dyDescent="0.25">
      <c r="A4013">
        <v>521588</v>
      </c>
      <c r="B4013" t="s">
        <v>0</v>
      </c>
      <c r="C4013" t="s">
        <v>27</v>
      </c>
      <c r="D4013" t="s">
        <v>11</v>
      </c>
      <c r="E4013" t="s">
        <v>29</v>
      </c>
      <c r="F4013" t="s">
        <v>30</v>
      </c>
      <c r="G4013" t="s">
        <v>31</v>
      </c>
      <c r="H4013" s="1">
        <v>43887</v>
      </c>
      <c r="I4013" t="str">
        <f t="shared" si="125"/>
        <v>43887</v>
      </c>
      <c r="J4013" t="str">
        <f t="shared" si="126"/>
        <v>43887BujumburaDry Maize</v>
      </c>
      <c r="K4013">
        <v>54</v>
      </c>
      <c r="L4013">
        <v>51</v>
      </c>
      <c r="M4013" t="s">
        <v>5</v>
      </c>
      <c r="N4013" t="s">
        <v>6</v>
      </c>
      <c r="O4013">
        <v>1</v>
      </c>
      <c r="P4013" s="1">
        <v>43901.224722222221</v>
      </c>
    </row>
    <row r="4014" spans="1:16" x14ac:dyDescent="0.25">
      <c r="A4014">
        <v>518520</v>
      </c>
      <c r="B4014" t="s">
        <v>0</v>
      </c>
      <c r="C4014" t="s">
        <v>53</v>
      </c>
      <c r="D4014" t="s">
        <v>46</v>
      </c>
      <c r="E4014" t="s">
        <v>29</v>
      </c>
      <c r="F4014" t="s">
        <v>30</v>
      </c>
      <c r="G4014" t="s">
        <v>31</v>
      </c>
      <c r="H4014" s="1">
        <v>43886</v>
      </c>
      <c r="I4014" t="str">
        <f t="shared" si="125"/>
        <v>43886</v>
      </c>
      <c r="J4014" t="str">
        <f t="shared" si="126"/>
        <v>43886MombasaDry Maize</v>
      </c>
      <c r="K4014">
        <v>40</v>
      </c>
      <c r="L4014">
        <v>33</v>
      </c>
      <c r="M4014" t="s">
        <v>5</v>
      </c>
      <c r="N4014" t="s">
        <v>6</v>
      </c>
      <c r="O4014">
        <v>1</v>
      </c>
      <c r="P4014" s="1">
        <v>43895.082372685189</v>
      </c>
    </row>
    <row r="4015" spans="1:16" x14ac:dyDescent="0.25">
      <c r="A4015">
        <v>518505</v>
      </c>
      <c r="B4015" t="s">
        <v>0</v>
      </c>
      <c r="C4015" t="s">
        <v>54</v>
      </c>
      <c r="D4015" t="s">
        <v>46</v>
      </c>
      <c r="E4015" t="s">
        <v>9</v>
      </c>
      <c r="F4015" t="s">
        <v>20</v>
      </c>
      <c r="G4015" t="s">
        <v>21</v>
      </c>
      <c r="H4015" s="1">
        <v>43886</v>
      </c>
      <c r="I4015" t="str">
        <f t="shared" si="125"/>
        <v>43886</v>
      </c>
      <c r="J4015" t="str">
        <f t="shared" si="126"/>
        <v>43886NakuruMillet Grain</v>
      </c>
      <c r="K4015">
        <v>67</v>
      </c>
      <c r="L4015">
        <v>60</v>
      </c>
      <c r="M4015" t="s">
        <v>5</v>
      </c>
      <c r="N4015" t="s">
        <v>6</v>
      </c>
      <c r="O4015">
        <v>1</v>
      </c>
      <c r="P4015" s="1">
        <v>43895.08216435185</v>
      </c>
    </row>
    <row r="4016" spans="1:16" x14ac:dyDescent="0.25">
      <c r="A4016">
        <v>518499</v>
      </c>
      <c r="B4016" t="s">
        <v>0</v>
      </c>
      <c r="C4016" t="s">
        <v>53</v>
      </c>
      <c r="D4016" t="s">
        <v>46</v>
      </c>
      <c r="E4016" t="s">
        <v>13</v>
      </c>
      <c r="F4016" t="s">
        <v>13</v>
      </c>
      <c r="G4016" t="s">
        <v>40</v>
      </c>
      <c r="H4016" s="1">
        <v>43886</v>
      </c>
      <c r="I4016" t="str">
        <f t="shared" si="125"/>
        <v>43886</v>
      </c>
      <c r="J4016" t="str">
        <f t="shared" si="126"/>
        <v>43886MombasaBlack Beans (Dolichos)</v>
      </c>
      <c r="K4016">
        <v>164</v>
      </c>
      <c r="L4016">
        <v>155</v>
      </c>
      <c r="M4016" t="s">
        <v>5</v>
      </c>
      <c r="N4016" t="s">
        <v>6</v>
      </c>
      <c r="O4016">
        <v>1</v>
      </c>
      <c r="P4016" s="1">
        <v>43895.082060185188</v>
      </c>
    </row>
    <row r="4017" spans="1:16" x14ac:dyDescent="0.25">
      <c r="A4017">
        <v>514897</v>
      </c>
      <c r="B4017" t="s">
        <v>0</v>
      </c>
      <c r="C4017" t="s">
        <v>32</v>
      </c>
      <c r="D4017" t="s">
        <v>1</v>
      </c>
      <c r="E4017" t="s">
        <v>22</v>
      </c>
      <c r="F4017" t="s">
        <v>23</v>
      </c>
      <c r="G4017" t="s">
        <v>23</v>
      </c>
      <c r="H4017" s="1">
        <v>43886</v>
      </c>
      <c r="I4017" t="str">
        <f t="shared" si="125"/>
        <v>43886</v>
      </c>
      <c r="J4017" t="str">
        <f t="shared" si="126"/>
        <v>43886KapchorwaRice</v>
      </c>
      <c r="K4017">
        <v>96</v>
      </c>
      <c r="L4017">
        <v>91</v>
      </c>
      <c r="M4017" t="s">
        <v>5</v>
      </c>
      <c r="N4017" t="s">
        <v>6</v>
      </c>
      <c r="O4017">
        <v>1</v>
      </c>
      <c r="P4017" s="1">
        <v>43886.279791666668</v>
      </c>
    </row>
    <row r="4018" spans="1:16" x14ac:dyDescent="0.25">
      <c r="A4018">
        <v>514911</v>
      </c>
      <c r="B4018" t="s">
        <v>0</v>
      </c>
      <c r="C4018" t="s">
        <v>2</v>
      </c>
      <c r="D4018" t="s">
        <v>1</v>
      </c>
      <c r="E4018" t="s">
        <v>13</v>
      </c>
      <c r="F4018" t="s">
        <v>13</v>
      </c>
      <c r="G4018" t="s">
        <v>37</v>
      </c>
      <c r="H4018" s="1">
        <v>43886</v>
      </c>
      <c r="I4018" t="str">
        <f t="shared" si="125"/>
        <v>43886</v>
      </c>
      <c r="J4018" t="str">
        <f t="shared" si="126"/>
        <v>43886KampalaGreen Gram</v>
      </c>
      <c r="K4018">
        <v>96</v>
      </c>
      <c r="L4018">
        <v>82</v>
      </c>
      <c r="M4018" t="s">
        <v>5</v>
      </c>
      <c r="N4018" t="s">
        <v>6</v>
      </c>
      <c r="O4018">
        <v>1</v>
      </c>
      <c r="P4018" s="1">
        <v>43886.27983796296</v>
      </c>
    </row>
    <row r="4019" spans="1:16" x14ac:dyDescent="0.25">
      <c r="A4019">
        <v>514932</v>
      </c>
      <c r="B4019" t="s">
        <v>0</v>
      </c>
      <c r="C4019" t="s">
        <v>2</v>
      </c>
      <c r="D4019" t="s">
        <v>1</v>
      </c>
      <c r="E4019" t="s">
        <v>13</v>
      </c>
      <c r="F4019" t="s">
        <v>13</v>
      </c>
      <c r="G4019" t="s">
        <v>28</v>
      </c>
      <c r="H4019" s="1">
        <v>43886</v>
      </c>
      <c r="I4019" t="str">
        <f t="shared" si="125"/>
        <v>43886</v>
      </c>
      <c r="J4019" t="str">
        <f t="shared" si="126"/>
        <v>43886KampalaRed Beans</v>
      </c>
      <c r="K4019">
        <v>104</v>
      </c>
      <c r="L4019">
        <v>99</v>
      </c>
      <c r="M4019" t="s">
        <v>5</v>
      </c>
      <c r="N4019" t="s">
        <v>6</v>
      </c>
      <c r="O4019">
        <v>1</v>
      </c>
      <c r="P4019" s="1">
        <v>43886.279930555553</v>
      </c>
    </row>
    <row r="4020" spans="1:16" x14ac:dyDescent="0.25">
      <c r="A4020">
        <v>514937</v>
      </c>
      <c r="B4020" t="s">
        <v>0</v>
      </c>
      <c r="C4020" t="s">
        <v>38</v>
      </c>
      <c r="D4020" t="s">
        <v>1</v>
      </c>
      <c r="E4020" t="s">
        <v>13</v>
      </c>
      <c r="F4020" t="s">
        <v>13</v>
      </c>
      <c r="G4020" t="s">
        <v>37</v>
      </c>
      <c r="H4020" s="1">
        <v>43886</v>
      </c>
      <c r="I4020" t="str">
        <f t="shared" si="125"/>
        <v>43886</v>
      </c>
      <c r="J4020" t="str">
        <f t="shared" si="126"/>
        <v>43886GuluGreen Gram</v>
      </c>
      <c r="K4020">
        <v>82</v>
      </c>
      <c r="L4020">
        <v>69</v>
      </c>
      <c r="M4020" t="s">
        <v>5</v>
      </c>
      <c r="N4020" t="s">
        <v>6</v>
      </c>
      <c r="O4020">
        <v>1</v>
      </c>
      <c r="P4020" s="1">
        <v>43886.279953703706</v>
      </c>
    </row>
    <row r="4021" spans="1:16" x14ac:dyDescent="0.25">
      <c r="A4021">
        <v>514942</v>
      </c>
      <c r="B4021" t="s">
        <v>0</v>
      </c>
      <c r="C4021" t="s">
        <v>33</v>
      </c>
      <c r="D4021" t="s">
        <v>1</v>
      </c>
      <c r="E4021" t="s">
        <v>9</v>
      </c>
      <c r="F4021" t="s">
        <v>20</v>
      </c>
      <c r="G4021" t="s">
        <v>21</v>
      </c>
      <c r="H4021" s="1">
        <v>43886</v>
      </c>
      <c r="I4021" t="str">
        <f t="shared" si="125"/>
        <v>43886</v>
      </c>
      <c r="J4021" t="str">
        <f t="shared" si="126"/>
        <v>43886KabaleMillet Grain</v>
      </c>
      <c r="K4021">
        <v>49</v>
      </c>
      <c r="L4021">
        <v>36</v>
      </c>
      <c r="M4021" t="s">
        <v>5</v>
      </c>
      <c r="N4021" t="s">
        <v>6</v>
      </c>
      <c r="O4021">
        <v>1</v>
      </c>
      <c r="P4021" s="1">
        <v>43886.279965277776</v>
      </c>
    </row>
    <row r="4022" spans="1:16" x14ac:dyDescent="0.25">
      <c r="A4022">
        <v>514944</v>
      </c>
      <c r="B4022" t="s">
        <v>0</v>
      </c>
      <c r="C4022" t="s">
        <v>38</v>
      </c>
      <c r="D4022" t="s">
        <v>1</v>
      </c>
      <c r="E4022" t="s">
        <v>13</v>
      </c>
      <c r="F4022" t="s">
        <v>13</v>
      </c>
      <c r="G4022" t="s">
        <v>26</v>
      </c>
      <c r="H4022" s="1">
        <v>43886</v>
      </c>
      <c r="I4022" t="str">
        <f t="shared" si="125"/>
        <v>43886</v>
      </c>
      <c r="J4022" t="str">
        <f t="shared" si="126"/>
        <v>43886GuluYellow Beans</v>
      </c>
      <c r="K4022">
        <v>104</v>
      </c>
      <c r="L4022">
        <v>98</v>
      </c>
      <c r="M4022" t="s">
        <v>5</v>
      </c>
      <c r="N4022" t="s">
        <v>6</v>
      </c>
      <c r="O4022">
        <v>1</v>
      </c>
      <c r="P4022" s="1">
        <v>43886.279965277776</v>
      </c>
    </row>
    <row r="4023" spans="1:16" x14ac:dyDescent="0.25">
      <c r="A4023">
        <v>514953</v>
      </c>
      <c r="B4023" t="s">
        <v>0</v>
      </c>
      <c r="C4023" t="s">
        <v>32</v>
      </c>
      <c r="D4023" t="s">
        <v>1</v>
      </c>
      <c r="E4023" t="s">
        <v>13</v>
      </c>
      <c r="F4023" t="s">
        <v>13</v>
      </c>
      <c r="G4023" t="s">
        <v>14</v>
      </c>
      <c r="H4023" s="1">
        <v>43886</v>
      </c>
      <c r="I4023" t="str">
        <f t="shared" si="125"/>
        <v>43886</v>
      </c>
      <c r="J4023" t="str">
        <f t="shared" si="126"/>
        <v>43886KapchorwaMixed Beans</v>
      </c>
      <c r="K4023">
        <v>77</v>
      </c>
      <c r="L4023">
        <v>69</v>
      </c>
      <c r="M4023" t="s">
        <v>5</v>
      </c>
      <c r="N4023" t="s">
        <v>6</v>
      </c>
      <c r="O4023">
        <v>1</v>
      </c>
      <c r="P4023" s="1">
        <v>43886.280023148145</v>
      </c>
    </row>
    <row r="4024" spans="1:16" x14ac:dyDescent="0.25">
      <c r="A4024">
        <v>514955</v>
      </c>
      <c r="B4024" t="s">
        <v>0</v>
      </c>
      <c r="C4024" t="s">
        <v>38</v>
      </c>
      <c r="D4024" t="s">
        <v>1</v>
      </c>
      <c r="E4024" t="s">
        <v>9</v>
      </c>
      <c r="F4024" t="s">
        <v>20</v>
      </c>
      <c r="G4024" t="s">
        <v>21</v>
      </c>
      <c r="H4024" s="1">
        <v>43886</v>
      </c>
      <c r="I4024" t="str">
        <f t="shared" si="125"/>
        <v>43886</v>
      </c>
      <c r="J4024" t="str">
        <f t="shared" si="126"/>
        <v>43886GuluMillet Grain</v>
      </c>
      <c r="K4024">
        <v>41</v>
      </c>
      <c r="L4024">
        <v>30</v>
      </c>
      <c r="M4024" t="s">
        <v>5</v>
      </c>
      <c r="N4024" t="s">
        <v>6</v>
      </c>
      <c r="O4024">
        <v>1</v>
      </c>
      <c r="P4024" s="1">
        <v>43886.280034722222</v>
      </c>
    </row>
    <row r="4025" spans="1:16" x14ac:dyDescent="0.25">
      <c r="A4025">
        <v>514956</v>
      </c>
      <c r="B4025" t="s">
        <v>0</v>
      </c>
      <c r="C4025" t="s">
        <v>38</v>
      </c>
      <c r="D4025" t="s">
        <v>1</v>
      </c>
      <c r="E4025" t="s">
        <v>22</v>
      </c>
      <c r="F4025" t="s">
        <v>23</v>
      </c>
      <c r="G4025" t="s">
        <v>24</v>
      </c>
      <c r="H4025" s="1">
        <v>43886</v>
      </c>
      <c r="I4025" t="str">
        <f t="shared" si="125"/>
        <v>43886</v>
      </c>
      <c r="J4025" t="str">
        <f t="shared" si="126"/>
        <v>43886GuluImported Rice</v>
      </c>
      <c r="K4025">
        <v>104</v>
      </c>
      <c r="L4025">
        <v>96</v>
      </c>
      <c r="M4025" t="s">
        <v>5</v>
      </c>
      <c r="N4025" t="s">
        <v>6</v>
      </c>
      <c r="O4025">
        <v>1</v>
      </c>
      <c r="P4025" s="1">
        <v>43886.280034722222</v>
      </c>
    </row>
    <row r="4026" spans="1:16" x14ac:dyDescent="0.25">
      <c r="A4026">
        <v>514978</v>
      </c>
      <c r="B4026" t="s">
        <v>0</v>
      </c>
      <c r="C4026" t="s">
        <v>2</v>
      </c>
      <c r="D4026" t="s">
        <v>1</v>
      </c>
      <c r="E4026" t="s">
        <v>9</v>
      </c>
      <c r="F4026" t="s">
        <v>17</v>
      </c>
      <c r="G4026" t="s">
        <v>18</v>
      </c>
      <c r="H4026" s="1">
        <v>43886</v>
      </c>
      <c r="I4026" t="str">
        <f t="shared" si="125"/>
        <v>43886</v>
      </c>
      <c r="J4026" t="str">
        <f t="shared" si="126"/>
        <v>43886KampalaRed Sorghum</v>
      </c>
      <c r="K4026">
        <v>36</v>
      </c>
      <c r="L4026">
        <v>23</v>
      </c>
      <c r="M4026" t="s">
        <v>5</v>
      </c>
      <c r="N4026" t="s">
        <v>6</v>
      </c>
      <c r="O4026">
        <v>1</v>
      </c>
      <c r="P4026" s="1">
        <v>43886.280127314814</v>
      </c>
    </row>
    <row r="4027" spans="1:16" x14ac:dyDescent="0.25">
      <c r="A4027">
        <v>514980</v>
      </c>
      <c r="B4027" t="s">
        <v>0</v>
      </c>
      <c r="C4027" t="s">
        <v>34</v>
      </c>
      <c r="D4027" t="s">
        <v>1</v>
      </c>
      <c r="E4027" t="s">
        <v>9</v>
      </c>
      <c r="F4027" t="s">
        <v>17</v>
      </c>
      <c r="G4027" t="s">
        <v>18</v>
      </c>
      <c r="H4027" s="1">
        <v>43886</v>
      </c>
      <c r="I4027" t="str">
        <f t="shared" si="125"/>
        <v>43886</v>
      </c>
      <c r="J4027" t="str">
        <f t="shared" si="126"/>
        <v>43886LiraRed Sorghum</v>
      </c>
      <c r="K4027">
        <v>33</v>
      </c>
      <c r="L4027">
        <v>22</v>
      </c>
      <c r="M4027" t="s">
        <v>5</v>
      </c>
      <c r="N4027" t="s">
        <v>6</v>
      </c>
      <c r="O4027">
        <v>1</v>
      </c>
      <c r="P4027" s="1">
        <v>43886.280127314814</v>
      </c>
    </row>
    <row r="4028" spans="1:16" x14ac:dyDescent="0.25">
      <c r="A4028">
        <v>514996</v>
      </c>
      <c r="B4028" t="s">
        <v>0</v>
      </c>
      <c r="C4028" t="s">
        <v>25</v>
      </c>
      <c r="D4028" t="s">
        <v>1</v>
      </c>
      <c r="E4028" t="s">
        <v>9</v>
      </c>
      <c r="F4028" t="s">
        <v>17</v>
      </c>
      <c r="G4028" t="s">
        <v>18</v>
      </c>
      <c r="H4028" s="1">
        <v>43886</v>
      </c>
      <c r="I4028" t="str">
        <f t="shared" si="125"/>
        <v>43886</v>
      </c>
      <c r="J4028" t="str">
        <f t="shared" si="126"/>
        <v>43886MasindiRed Sorghum</v>
      </c>
      <c r="K4028">
        <v>41</v>
      </c>
      <c r="L4028">
        <v>27</v>
      </c>
      <c r="M4028" t="s">
        <v>5</v>
      </c>
      <c r="N4028" t="s">
        <v>6</v>
      </c>
      <c r="O4028">
        <v>1</v>
      </c>
      <c r="P4028" s="1">
        <v>43886.280300925922</v>
      </c>
    </row>
    <row r="4029" spans="1:16" x14ac:dyDescent="0.25">
      <c r="A4029">
        <v>515010</v>
      </c>
      <c r="B4029" t="s">
        <v>0</v>
      </c>
      <c r="C4029" t="s">
        <v>2</v>
      </c>
      <c r="D4029" t="s">
        <v>1</v>
      </c>
      <c r="E4029" t="s">
        <v>13</v>
      </c>
      <c r="F4029" t="s">
        <v>13</v>
      </c>
      <c r="G4029" t="s">
        <v>40</v>
      </c>
      <c r="H4029" s="1">
        <v>43886</v>
      </c>
      <c r="I4029" t="str">
        <f t="shared" si="125"/>
        <v>43886</v>
      </c>
      <c r="J4029" t="str">
        <f t="shared" si="126"/>
        <v>43886KampalaBlack Beans (Dolichos)</v>
      </c>
      <c r="K4029">
        <v>82</v>
      </c>
      <c r="L4029">
        <v>71</v>
      </c>
      <c r="M4029" t="s">
        <v>5</v>
      </c>
      <c r="N4029" t="s">
        <v>6</v>
      </c>
      <c r="O4029">
        <v>1</v>
      </c>
      <c r="P4029" s="1">
        <v>43886.280543981484</v>
      </c>
    </row>
    <row r="4030" spans="1:16" x14ac:dyDescent="0.25">
      <c r="A4030">
        <v>515030</v>
      </c>
      <c r="B4030" t="s">
        <v>0</v>
      </c>
      <c r="C4030" t="s">
        <v>2</v>
      </c>
      <c r="D4030" t="s">
        <v>1</v>
      </c>
      <c r="E4030" t="s">
        <v>22</v>
      </c>
      <c r="F4030" t="s">
        <v>23</v>
      </c>
      <c r="G4030" t="s">
        <v>23</v>
      </c>
      <c r="H4030" s="1">
        <v>43886</v>
      </c>
      <c r="I4030" t="str">
        <f t="shared" si="125"/>
        <v>43886</v>
      </c>
      <c r="J4030" t="str">
        <f t="shared" si="126"/>
        <v>43886KampalaRice</v>
      </c>
      <c r="K4030">
        <v>104</v>
      </c>
      <c r="L4030">
        <v>96</v>
      </c>
      <c r="M4030" t="s">
        <v>5</v>
      </c>
      <c r="N4030" t="s">
        <v>6</v>
      </c>
      <c r="O4030">
        <v>1</v>
      </c>
      <c r="P4030" s="1">
        <v>43886.280763888892</v>
      </c>
    </row>
    <row r="4031" spans="1:16" x14ac:dyDescent="0.25">
      <c r="A4031">
        <v>515035</v>
      </c>
      <c r="B4031" t="s">
        <v>0</v>
      </c>
      <c r="C4031" t="s">
        <v>38</v>
      </c>
      <c r="D4031" t="s">
        <v>1</v>
      </c>
      <c r="E4031" t="s">
        <v>3</v>
      </c>
      <c r="F4031" t="s">
        <v>3</v>
      </c>
      <c r="G4031" t="s">
        <v>4</v>
      </c>
      <c r="H4031" s="1">
        <v>43886</v>
      </c>
      <c r="I4031" t="str">
        <f t="shared" si="125"/>
        <v>43886</v>
      </c>
      <c r="J4031" t="str">
        <f t="shared" si="126"/>
        <v>43886GuluCowpeas</v>
      </c>
      <c r="K4031">
        <v>96</v>
      </c>
      <c r="L4031">
        <v>88</v>
      </c>
      <c r="M4031" t="s">
        <v>5</v>
      </c>
      <c r="N4031" t="s">
        <v>6</v>
      </c>
      <c r="O4031">
        <v>1</v>
      </c>
      <c r="P4031" s="1">
        <v>43886.280810185184</v>
      </c>
    </row>
    <row r="4032" spans="1:16" x14ac:dyDescent="0.25">
      <c r="A4032">
        <v>515043</v>
      </c>
      <c r="B4032" t="s">
        <v>0</v>
      </c>
      <c r="C4032" t="s">
        <v>25</v>
      </c>
      <c r="D4032" t="s">
        <v>1</v>
      </c>
      <c r="E4032" t="s">
        <v>13</v>
      </c>
      <c r="F4032" t="s">
        <v>13</v>
      </c>
      <c r="G4032" t="s">
        <v>28</v>
      </c>
      <c r="H4032" s="1">
        <v>43886</v>
      </c>
      <c r="I4032" t="str">
        <f t="shared" si="125"/>
        <v>43886</v>
      </c>
      <c r="J4032" t="str">
        <f t="shared" si="126"/>
        <v>43886MasindiRed Beans</v>
      </c>
      <c r="K4032">
        <v>82</v>
      </c>
      <c r="L4032">
        <v>77</v>
      </c>
      <c r="M4032" t="s">
        <v>5</v>
      </c>
      <c r="N4032" t="s">
        <v>6</v>
      </c>
      <c r="O4032">
        <v>1</v>
      </c>
      <c r="P4032" s="1">
        <v>43886.280949074076</v>
      </c>
    </row>
    <row r="4033" spans="1:16" x14ac:dyDescent="0.25">
      <c r="A4033">
        <v>515057</v>
      </c>
      <c r="B4033" t="s">
        <v>0</v>
      </c>
      <c r="C4033" t="s">
        <v>32</v>
      </c>
      <c r="D4033" t="s">
        <v>1</v>
      </c>
      <c r="E4033" t="s">
        <v>29</v>
      </c>
      <c r="F4033" t="s">
        <v>30</v>
      </c>
      <c r="G4033" t="s">
        <v>31</v>
      </c>
      <c r="H4033" s="1">
        <v>43886</v>
      </c>
      <c r="I4033" t="str">
        <f t="shared" si="125"/>
        <v>43886</v>
      </c>
      <c r="J4033" t="str">
        <f t="shared" si="126"/>
        <v>43886KapchorwaDry Maize</v>
      </c>
      <c r="K4033">
        <v>27</v>
      </c>
      <c r="L4033">
        <v>23</v>
      </c>
      <c r="M4033" t="s">
        <v>5</v>
      </c>
      <c r="N4033" t="s">
        <v>6</v>
      </c>
      <c r="O4033">
        <v>1</v>
      </c>
      <c r="P4033" s="1">
        <v>43886.281145833331</v>
      </c>
    </row>
    <row r="4034" spans="1:16" x14ac:dyDescent="0.25">
      <c r="A4034">
        <v>515079</v>
      </c>
      <c r="B4034" t="s">
        <v>0</v>
      </c>
      <c r="C4034" t="s">
        <v>25</v>
      </c>
      <c r="D4034" t="s">
        <v>1</v>
      </c>
      <c r="E4034" t="s">
        <v>3</v>
      </c>
      <c r="F4034" t="s">
        <v>3</v>
      </c>
      <c r="G4034" t="s">
        <v>4</v>
      </c>
      <c r="H4034" s="1">
        <v>43886</v>
      </c>
      <c r="I4034" t="str">
        <f t="shared" ref="I4034:I4097" si="127">LEFT(H4034,10)</f>
        <v>43886</v>
      </c>
      <c r="J4034" t="str">
        <f t="shared" si="126"/>
        <v>43886MasindiCowpeas</v>
      </c>
      <c r="K4034">
        <v>110</v>
      </c>
      <c r="L4034">
        <v>82</v>
      </c>
      <c r="M4034" t="s">
        <v>5</v>
      </c>
      <c r="N4034" t="s">
        <v>6</v>
      </c>
      <c r="O4034">
        <v>1</v>
      </c>
      <c r="P4034" s="1">
        <v>43886.281701388885</v>
      </c>
    </row>
    <row r="4035" spans="1:16" x14ac:dyDescent="0.25">
      <c r="A4035">
        <v>515085</v>
      </c>
      <c r="B4035" t="s">
        <v>0</v>
      </c>
      <c r="C4035" t="s">
        <v>34</v>
      </c>
      <c r="D4035" t="s">
        <v>1</v>
      </c>
      <c r="E4035" t="s">
        <v>13</v>
      </c>
      <c r="F4035" t="s">
        <v>13</v>
      </c>
      <c r="G4035" t="s">
        <v>26</v>
      </c>
      <c r="H4035" s="1">
        <v>43886</v>
      </c>
      <c r="I4035" t="str">
        <f t="shared" si="127"/>
        <v>43886</v>
      </c>
      <c r="J4035" t="str">
        <f t="shared" si="126"/>
        <v>43886LiraYellow Beans</v>
      </c>
      <c r="K4035">
        <v>104</v>
      </c>
      <c r="L4035">
        <v>96</v>
      </c>
      <c r="M4035" t="s">
        <v>5</v>
      </c>
      <c r="N4035" t="s">
        <v>6</v>
      </c>
      <c r="O4035">
        <v>1</v>
      </c>
      <c r="P4035" s="1">
        <v>43886.281759259262</v>
      </c>
    </row>
    <row r="4036" spans="1:16" x14ac:dyDescent="0.25">
      <c r="A4036">
        <v>515097</v>
      </c>
      <c r="B4036" t="s">
        <v>0</v>
      </c>
      <c r="C4036" t="s">
        <v>25</v>
      </c>
      <c r="D4036" t="s">
        <v>1</v>
      </c>
      <c r="E4036" t="s">
        <v>13</v>
      </c>
      <c r="F4036" t="s">
        <v>13</v>
      </c>
      <c r="G4036" t="s">
        <v>26</v>
      </c>
      <c r="H4036" s="1">
        <v>43886</v>
      </c>
      <c r="I4036" t="str">
        <f t="shared" si="127"/>
        <v>43886</v>
      </c>
      <c r="J4036" t="str">
        <f t="shared" si="126"/>
        <v>43886MasindiYellow Beans</v>
      </c>
      <c r="K4036">
        <v>104</v>
      </c>
      <c r="L4036">
        <v>99</v>
      </c>
      <c r="M4036" t="s">
        <v>5</v>
      </c>
      <c r="N4036" t="s">
        <v>6</v>
      </c>
      <c r="O4036">
        <v>1</v>
      </c>
      <c r="P4036" s="1">
        <v>43886.281875000001</v>
      </c>
    </row>
    <row r="4037" spans="1:16" x14ac:dyDescent="0.25">
      <c r="A4037">
        <v>515099</v>
      </c>
      <c r="B4037" t="s">
        <v>0</v>
      </c>
      <c r="C4037" t="s">
        <v>33</v>
      </c>
      <c r="D4037" t="s">
        <v>1</v>
      </c>
      <c r="E4037" t="s">
        <v>13</v>
      </c>
      <c r="F4037" t="s">
        <v>13</v>
      </c>
      <c r="G4037" t="s">
        <v>14</v>
      </c>
      <c r="H4037" s="1">
        <v>43886</v>
      </c>
      <c r="I4037" t="str">
        <f t="shared" si="127"/>
        <v>43886</v>
      </c>
      <c r="J4037" t="str">
        <f t="shared" si="126"/>
        <v>43886KabaleMixed Beans</v>
      </c>
      <c r="K4037">
        <v>77</v>
      </c>
      <c r="L4037">
        <v>69</v>
      </c>
      <c r="M4037" t="s">
        <v>5</v>
      </c>
      <c r="N4037" t="s">
        <v>6</v>
      </c>
      <c r="O4037">
        <v>1</v>
      </c>
      <c r="P4037" s="1">
        <v>43886.281898148147</v>
      </c>
    </row>
    <row r="4038" spans="1:16" x14ac:dyDescent="0.25">
      <c r="A4038">
        <v>515130</v>
      </c>
      <c r="B4038" t="s">
        <v>0</v>
      </c>
      <c r="C4038" t="s">
        <v>38</v>
      </c>
      <c r="D4038" t="s">
        <v>1</v>
      </c>
      <c r="E4038" t="s">
        <v>13</v>
      </c>
      <c r="F4038" t="s">
        <v>13</v>
      </c>
      <c r="G4038" t="s">
        <v>40</v>
      </c>
      <c r="H4038" s="1">
        <v>43886</v>
      </c>
      <c r="I4038" t="str">
        <f t="shared" si="127"/>
        <v>43886</v>
      </c>
      <c r="J4038" t="str">
        <f t="shared" si="126"/>
        <v>43886GuluBlack Beans (Dolichos)</v>
      </c>
      <c r="K4038">
        <v>77</v>
      </c>
      <c r="L4038">
        <v>71</v>
      </c>
      <c r="M4038" t="s">
        <v>5</v>
      </c>
      <c r="N4038" t="s">
        <v>6</v>
      </c>
      <c r="O4038">
        <v>1</v>
      </c>
      <c r="P4038" s="1">
        <v>43886.282233796293</v>
      </c>
    </row>
    <row r="4039" spans="1:16" x14ac:dyDescent="0.25">
      <c r="A4039">
        <v>515132</v>
      </c>
      <c r="B4039" t="s">
        <v>0</v>
      </c>
      <c r="C4039" t="s">
        <v>2</v>
      </c>
      <c r="D4039" t="s">
        <v>1</v>
      </c>
      <c r="E4039" t="s">
        <v>13</v>
      </c>
      <c r="F4039" t="s">
        <v>13</v>
      </c>
      <c r="G4039" t="s">
        <v>14</v>
      </c>
      <c r="H4039" s="1">
        <v>43886</v>
      </c>
      <c r="I4039" t="str">
        <f t="shared" si="127"/>
        <v>43886</v>
      </c>
      <c r="J4039" t="str">
        <f t="shared" si="126"/>
        <v>43886KampalaMixed Beans</v>
      </c>
      <c r="K4039">
        <v>96</v>
      </c>
      <c r="L4039">
        <v>91</v>
      </c>
      <c r="M4039" t="s">
        <v>5</v>
      </c>
      <c r="N4039" t="s">
        <v>6</v>
      </c>
      <c r="O4039">
        <v>1</v>
      </c>
      <c r="P4039" s="1">
        <v>43886.28224537037</v>
      </c>
    </row>
    <row r="4040" spans="1:16" x14ac:dyDescent="0.25">
      <c r="A4040">
        <v>515144</v>
      </c>
      <c r="B4040" t="s">
        <v>0</v>
      </c>
      <c r="C4040" t="s">
        <v>33</v>
      </c>
      <c r="D4040" t="s">
        <v>1</v>
      </c>
      <c r="E4040" t="s">
        <v>9</v>
      </c>
      <c r="F4040" t="s">
        <v>17</v>
      </c>
      <c r="G4040" t="s">
        <v>18</v>
      </c>
      <c r="H4040" s="1">
        <v>43886</v>
      </c>
      <c r="I4040" t="str">
        <f t="shared" si="127"/>
        <v>43886</v>
      </c>
      <c r="J4040" t="str">
        <f t="shared" si="126"/>
        <v>43886KabaleRed Sorghum</v>
      </c>
      <c r="K4040">
        <v>41</v>
      </c>
      <c r="L4040">
        <v>33</v>
      </c>
      <c r="M4040" t="s">
        <v>5</v>
      </c>
      <c r="N4040" t="s">
        <v>6</v>
      </c>
      <c r="O4040">
        <v>1</v>
      </c>
      <c r="P4040" s="1">
        <v>43886.282384259262</v>
      </c>
    </row>
    <row r="4041" spans="1:16" x14ac:dyDescent="0.25">
      <c r="A4041">
        <v>515157</v>
      </c>
      <c r="B4041" t="s">
        <v>0</v>
      </c>
      <c r="C4041" t="s">
        <v>34</v>
      </c>
      <c r="D4041" t="s">
        <v>1</v>
      </c>
      <c r="E4041" t="s">
        <v>9</v>
      </c>
      <c r="F4041" t="s">
        <v>20</v>
      </c>
      <c r="G4041" t="s">
        <v>21</v>
      </c>
      <c r="H4041" s="1">
        <v>43886</v>
      </c>
      <c r="I4041" t="str">
        <f t="shared" si="127"/>
        <v>43886</v>
      </c>
      <c r="J4041" t="str">
        <f t="shared" si="126"/>
        <v>43886LiraMillet Grain</v>
      </c>
      <c r="K4041">
        <v>41</v>
      </c>
      <c r="L4041">
        <v>29</v>
      </c>
      <c r="M4041" t="s">
        <v>5</v>
      </c>
      <c r="N4041" t="s">
        <v>6</v>
      </c>
      <c r="O4041">
        <v>1</v>
      </c>
      <c r="P4041" s="1">
        <v>43886.282500000001</v>
      </c>
    </row>
    <row r="4042" spans="1:16" x14ac:dyDescent="0.25">
      <c r="A4042">
        <v>515190</v>
      </c>
      <c r="B4042" t="s">
        <v>0</v>
      </c>
      <c r="C4042" t="s">
        <v>33</v>
      </c>
      <c r="D4042" t="s">
        <v>1</v>
      </c>
      <c r="E4042" t="s">
        <v>3</v>
      </c>
      <c r="F4042" t="s">
        <v>3</v>
      </c>
      <c r="G4042" t="s">
        <v>15</v>
      </c>
      <c r="H4042" s="1">
        <v>43886</v>
      </c>
      <c r="I4042" t="str">
        <f t="shared" si="127"/>
        <v>43886</v>
      </c>
      <c r="J4042" t="str">
        <f t="shared" si="126"/>
        <v>43886KabaleGreen Peas</v>
      </c>
      <c r="K4042">
        <v>151</v>
      </c>
      <c r="L4042">
        <v>110</v>
      </c>
      <c r="M4042" t="s">
        <v>5</v>
      </c>
      <c r="N4042" t="s">
        <v>6</v>
      </c>
      <c r="O4042">
        <v>1</v>
      </c>
      <c r="P4042" s="1">
        <v>43886.282824074071</v>
      </c>
    </row>
    <row r="4043" spans="1:16" x14ac:dyDescent="0.25">
      <c r="A4043">
        <v>515193</v>
      </c>
      <c r="B4043" t="s">
        <v>0</v>
      </c>
      <c r="C4043" t="s">
        <v>25</v>
      </c>
      <c r="D4043" t="s">
        <v>1</v>
      </c>
      <c r="E4043" t="s">
        <v>22</v>
      </c>
      <c r="F4043" t="s">
        <v>23</v>
      </c>
      <c r="G4043" t="s">
        <v>23</v>
      </c>
      <c r="H4043" s="1">
        <v>43886</v>
      </c>
      <c r="I4043" t="str">
        <f t="shared" si="127"/>
        <v>43886</v>
      </c>
      <c r="J4043" t="str">
        <f t="shared" si="126"/>
        <v>43886MasindiRice</v>
      </c>
      <c r="K4043">
        <v>104</v>
      </c>
      <c r="L4043">
        <v>96</v>
      </c>
      <c r="M4043" t="s">
        <v>5</v>
      </c>
      <c r="N4043" t="s">
        <v>6</v>
      </c>
      <c r="O4043">
        <v>1</v>
      </c>
      <c r="P4043" s="1">
        <v>43886.282870370371</v>
      </c>
    </row>
    <row r="4044" spans="1:16" x14ac:dyDescent="0.25">
      <c r="A4044">
        <v>515195</v>
      </c>
      <c r="B4044" t="s">
        <v>0</v>
      </c>
      <c r="C4044" t="s">
        <v>25</v>
      </c>
      <c r="D4044" t="s">
        <v>1</v>
      </c>
      <c r="E4044" t="s">
        <v>22</v>
      </c>
      <c r="F4044" t="s">
        <v>23</v>
      </c>
      <c r="G4044" t="s">
        <v>24</v>
      </c>
      <c r="H4044" s="1">
        <v>43886</v>
      </c>
      <c r="I4044" t="str">
        <f t="shared" si="127"/>
        <v>43886</v>
      </c>
      <c r="J4044" t="str">
        <f t="shared" si="126"/>
        <v>43886MasindiImported Rice</v>
      </c>
      <c r="K4044">
        <v>110</v>
      </c>
      <c r="L4044">
        <v>99</v>
      </c>
      <c r="M4044" t="s">
        <v>5</v>
      </c>
      <c r="N4044" t="s">
        <v>6</v>
      </c>
      <c r="O4044">
        <v>1</v>
      </c>
      <c r="P4044" s="1">
        <v>43886.282881944448</v>
      </c>
    </row>
    <row r="4045" spans="1:16" x14ac:dyDescent="0.25">
      <c r="A4045">
        <v>515197</v>
      </c>
      <c r="B4045" t="s">
        <v>0</v>
      </c>
      <c r="C4045" t="s">
        <v>34</v>
      </c>
      <c r="D4045" t="s">
        <v>1</v>
      </c>
      <c r="E4045" t="s">
        <v>29</v>
      </c>
      <c r="F4045" t="s">
        <v>30</v>
      </c>
      <c r="G4045" t="s">
        <v>31</v>
      </c>
      <c r="H4045" s="1">
        <v>43886</v>
      </c>
      <c r="I4045" t="str">
        <f t="shared" si="127"/>
        <v>43886</v>
      </c>
      <c r="J4045" t="str">
        <f t="shared" ref="J4045:J4108" si="128">I4045&amp;C4045&amp;G4045</f>
        <v>43886LiraDry Maize</v>
      </c>
      <c r="K4045">
        <v>33</v>
      </c>
      <c r="L4045">
        <v>23</v>
      </c>
      <c r="M4045" t="s">
        <v>5</v>
      </c>
      <c r="N4045" t="s">
        <v>6</v>
      </c>
      <c r="O4045">
        <v>1</v>
      </c>
      <c r="P4045" s="1">
        <v>43886.282893518517</v>
      </c>
    </row>
    <row r="4046" spans="1:16" x14ac:dyDescent="0.25">
      <c r="A4046">
        <v>515210</v>
      </c>
      <c r="B4046" t="s">
        <v>0</v>
      </c>
      <c r="C4046" t="s">
        <v>2</v>
      </c>
      <c r="D4046" t="s">
        <v>1</v>
      </c>
      <c r="E4046" t="s">
        <v>29</v>
      </c>
      <c r="F4046" t="s">
        <v>30</v>
      </c>
      <c r="G4046" t="s">
        <v>31</v>
      </c>
      <c r="H4046" s="1">
        <v>43886</v>
      </c>
      <c r="I4046" t="str">
        <f t="shared" si="127"/>
        <v>43886</v>
      </c>
      <c r="J4046" t="str">
        <f t="shared" si="128"/>
        <v>43886KampalaDry Maize</v>
      </c>
      <c r="K4046">
        <v>33</v>
      </c>
      <c r="L4046">
        <v>25</v>
      </c>
      <c r="M4046" t="s">
        <v>5</v>
      </c>
      <c r="N4046" t="s">
        <v>6</v>
      </c>
      <c r="O4046">
        <v>1</v>
      </c>
      <c r="P4046" s="1">
        <v>43886.283043981479</v>
      </c>
    </row>
    <row r="4047" spans="1:16" x14ac:dyDescent="0.25">
      <c r="A4047">
        <v>515214</v>
      </c>
      <c r="B4047" t="s">
        <v>0</v>
      </c>
      <c r="C4047" t="s">
        <v>34</v>
      </c>
      <c r="D4047" t="s">
        <v>1</v>
      </c>
      <c r="E4047" t="s">
        <v>13</v>
      </c>
      <c r="F4047" t="s">
        <v>13</v>
      </c>
      <c r="G4047" t="s">
        <v>28</v>
      </c>
      <c r="H4047" s="1">
        <v>43886</v>
      </c>
      <c r="I4047" t="str">
        <f t="shared" si="127"/>
        <v>43886</v>
      </c>
      <c r="J4047" t="str">
        <f t="shared" si="128"/>
        <v>43886LiraRed Beans</v>
      </c>
      <c r="K4047">
        <v>96</v>
      </c>
      <c r="L4047">
        <v>88</v>
      </c>
      <c r="M4047" t="s">
        <v>5</v>
      </c>
      <c r="N4047" t="s">
        <v>6</v>
      </c>
      <c r="O4047">
        <v>1</v>
      </c>
      <c r="P4047" s="1">
        <v>43886.283101851855</v>
      </c>
    </row>
    <row r="4048" spans="1:16" x14ac:dyDescent="0.25">
      <c r="A4048">
        <v>515217</v>
      </c>
      <c r="B4048" t="s">
        <v>0</v>
      </c>
      <c r="C4048" t="s">
        <v>25</v>
      </c>
      <c r="D4048" t="s">
        <v>1</v>
      </c>
      <c r="E4048" t="s">
        <v>13</v>
      </c>
      <c r="F4048" t="s">
        <v>13</v>
      </c>
      <c r="G4048" t="s">
        <v>14</v>
      </c>
      <c r="H4048" s="1">
        <v>43886</v>
      </c>
      <c r="I4048" t="str">
        <f t="shared" si="127"/>
        <v>43886</v>
      </c>
      <c r="J4048" t="str">
        <f t="shared" si="128"/>
        <v>43886MasindiMixed Beans</v>
      </c>
      <c r="K4048">
        <v>82</v>
      </c>
      <c r="L4048">
        <v>71</v>
      </c>
      <c r="M4048" t="s">
        <v>5</v>
      </c>
      <c r="N4048" t="s">
        <v>6</v>
      </c>
      <c r="O4048">
        <v>1</v>
      </c>
      <c r="P4048" s="1">
        <v>43886.283136574071</v>
      </c>
    </row>
    <row r="4049" spans="1:16" x14ac:dyDescent="0.25">
      <c r="A4049">
        <v>515222</v>
      </c>
      <c r="B4049" t="s">
        <v>0</v>
      </c>
      <c r="C4049" t="s">
        <v>38</v>
      </c>
      <c r="D4049" t="s">
        <v>1</v>
      </c>
      <c r="E4049" t="s">
        <v>3</v>
      </c>
      <c r="F4049" t="s">
        <v>3</v>
      </c>
      <c r="G4049" t="s">
        <v>15</v>
      </c>
      <c r="H4049" s="1">
        <v>43886</v>
      </c>
      <c r="I4049" t="str">
        <f t="shared" si="127"/>
        <v>43886</v>
      </c>
      <c r="J4049" t="str">
        <f t="shared" si="128"/>
        <v>43886GuluGreen Peas</v>
      </c>
      <c r="K4049">
        <v>165</v>
      </c>
      <c r="L4049">
        <v>137</v>
      </c>
      <c r="M4049" t="s">
        <v>5</v>
      </c>
      <c r="N4049" t="s">
        <v>6</v>
      </c>
      <c r="O4049">
        <v>1</v>
      </c>
      <c r="P4049" s="1">
        <v>43886.283159722225</v>
      </c>
    </row>
    <row r="4050" spans="1:16" x14ac:dyDescent="0.25">
      <c r="A4050">
        <v>515243</v>
      </c>
      <c r="B4050" t="s">
        <v>0</v>
      </c>
      <c r="C4050" t="s">
        <v>2</v>
      </c>
      <c r="D4050" t="s">
        <v>1</v>
      </c>
      <c r="E4050" t="s">
        <v>13</v>
      </c>
      <c r="F4050" t="s">
        <v>13</v>
      </c>
      <c r="G4050" t="s">
        <v>26</v>
      </c>
      <c r="H4050" s="1">
        <v>43886</v>
      </c>
      <c r="I4050" t="str">
        <f t="shared" si="127"/>
        <v>43886</v>
      </c>
      <c r="J4050" t="str">
        <f t="shared" si="128"/>
        <v>43886KampalaYellow Beans</v>
      </c>
      <c r="K4050">
        <v>110</v>
      </c>
      <c r="L4050">
        <v>104</v>
      </c>
      <c r="M4050" t="s">
        <v>5</v>
      </c>
      <c r="N4050" t="s">
        <v>6</v>
      </c>
      <c r="O4050">
        <v>1</v>
      </c>
      <c r="P4050" s="1">
        <v>43886.286435185182</v>
      </c>
    </row>
    <row r="4051" spans="1:16" x14ac:dyDescent="0.25">
      <c r="A4051">
        <v>515249</v>
      </c>
      <c r="B4051" t="s">
        <v>0</v>
      </c>
      <c r="C4051" t="s">
        <v>25</v>
      </c>
      <c r="D4051" t="s">
        <v>1</v>
      </c>
      <c r="E4051" t="s">
        <v>13</v>
      </c>
      <c r="F4051" t="s">
        <v>13</v>
      </c>
      <c r="G4051" t="s">
        <v>40</v>
      </c>
      <c r="H4051" s="1">
        <v>43886</v>
      </c>
      <c r="I4051" t="str">
        <f t="shared" si="127"/>
        <v>43886</v>
      </c>
      <c r="J4051" t="str">
        <f t="shared" si="128"/>
        <v>43886MasindiBlack Beans (Dolichos)</v>
      </c>
      <c r="K4051">
        <v>77</v>
      </c>
      <c r="L4051">
        <v>69</v>
      </c>
      <c r="M4051" t="s">
        <v>5</v>
      </c>
      <c r="N4051" t="s">
        <v>6</v>
      </c>
      <c r="O4051">
        <v>1</v>
      </c>
      <c r="P4051" s="1">
        <v>43886.286469907405</v>
      </c>
    </row>
    <row r="4052" spans="1:16" x14ac:dyDescent="0.25">
      <c r="A4052">
        <v>515286</v>
      </c>
      <c r="B4052" t="s">
        <v>0</v>
      </c>
      <c r="C4052" t="s">
        <v>33</v>
      </c>
      <c r="D4052" t="s">
        <v>1</v>
      </c>
      <c r="E4052" t="s">
        <v>3</v>
      </c>
      <c r="F4052" t="s">
        <v>3</v>
      </c>
      <c r="G4052" t="s">
        <v>4</v>
      </c>
      <c r="H4052" s="1">
        <v>43886</v>
      </c>
      <c r="I4052" t="str">
        <f t="shared" si="127"/>
        <v>43886</v>
      </c>
      <c r="J4052" t="str">
        <f t="shared" si="128"/>
        <v>43886KabaleCowpeas</v>
      </c>
      <c r="K4052">
        <v>137</v>
      </c>
      <c r="L4052">
        <v>96</v>
      </c>
      <c r="M4052" t="s">
        <v>5</v>
      </c>
      <c r="N4052" t="s">
        <v>6</v>
      </c>
      <c r="O4052">
        <v>1</v>
      </c>
      <c r="P4052" s="1">
        <v>43886.286747685182</v>
      </c>
    </row>
    <row r="4053" spans="1:16" x14ac:dyDescent="0.25">
      <c r="A4053">
        <v>515301</v>
      </c>
      <c r="B4053" t="s">
        <v>0</v>
      </c>
      <c r="C4053" t="s">
        <v>32</v>
      </c>
      <c r="D4053" t="s">
        <v>1</v>
      </c>
      <c r="E4053" t="s">
        <v>9</v>
      </c>
      <c r="F4053" t="s">
        <v>20</v>
      </c>
      <c r="G4053" t="s">
        <v>21</v>
      </c>
      <c r="H4053" s="1">
        <v>43886</v>
      </c>
      <c r="I4053" t="str">
        <f t="shared" si="127"/>
        <v>43886</v>
      </c>
      <c r="J4053" t="str">
        <f t="shared" si="128"/>
        <v>43886KapchorwaMillet Grain</v>
      </c>
      <c r="K4053">
        <v>49</v>
      </c>
      <c r="L4053">
        <v>36</v>
      </c>
      <c r="M4053" t="s">
        <v>5</v>
      </c>
      <c r="N4053" t="s">
        <v>6</v>
      </c>
      <c r="O4053">
        <v>1</v>
      </c>
      <c r="P4053" s="1">
        <v>43887.100104166668</v>
      </c>
    </row>
    <row r="4054" spans="1:16" x14ac:dyDescent="0.25">
      <c r="A4054">
        <v>515312</v>
      </c>
      <c r="B4054" t="s">
        <v>0</v>
      </c>
      <c r="C4054" t="s">
        <v>2</v>
      </c>
      <c r="D4054" t="s">
        <v>1</v>
      </c>
      <c r="E4054" t="s">
        <v>22</v>
      </c>
      <c r="F4054" t="s">
        <v>23</v>
      </c>
      <c r="G4054" t="s">
        <v>24</v>
      </c>
      <c r="H4054" s="1">
        <v>43886</v>
      </c>
      <c r="I4054" t="str">
        <f t="shared" si="127"/>
        <v>43886</v>
      </c>
      <c r="J4054" t="str">
        <f t="shared" si="128"/>
        <v>43886KampalaImported Rice</v>
      </c>
      <c r="K4054">
        <v>104</v>
      </c>
      <c r="L4054">
        <v>96</v>
      </c>
      <c r="M4054" t="s">
        <v>5</v>
      </c>
      <c r="N4054" t="s">
        <v>6</v>
      </c>
      <c r="O4054">
        <v>1</v>
      </c>
      <c r="P4054" s="1">
        <v>43887.100173611114</v>
      </c>
    </row>
    <row r="4055" spans="1:16" x14ac:dyDescent="0.25">
      <c r="A4055">
        <v>515319</v>
      </c>
      <c r="B4055" t="s">
        <v>0</v>
      </c>
      <c r="C4055" t="s">
        <v>25</v>
      </c>
      <c r="D4055" t="s">
        <v>1</v>
      </c>
      <c r="E4055" t="s">
        <v>9</v>
      </c>
      <c r="F4055" t="s">
        <v>20</v>
      </c>
      <c r="G4055" t="s">
        <v>21</v>
      </c>
      <c r="H4055" s="1">
        <v>43886</v>
      </c>
      <c r="I4055" t="str">
        <f t="shared" si="127"/>
        <v>43886</v>
      </c>
      <c r="J4055" t="str">
        <f t="shared" si="128"/>
        <v>43886MasindiMillet Grain</v>
      </c>
      <c r="K4055">
        <v>55</v>
      </c>
      <c r="L4055">
        <v>44</v>
      </c>
      <c r="M4055" t="s">
        <v>5</v>
      </c>
      <c r="N4055" t="s">
        <v>6</v>
      </c>
      <c r="O4055">
        <v>1</v>
      </c>
      <c r="P4055" s="1">
        <v>43887.100266203706</v>
      </c>
    </row>
    <row r="4056" spans="1:16" x14ac:dyDescent="0.25">
      <c r="A4056">
        <v>515321</v>
      </c>
      <c r="B4056" t="s">
        <v>0</v>
      </c>
      <c r="C4056" t="s">
        <v>25</v>
      </c>
      <c r="D4056" t="s">
        <v>1</v>
      </c>
      <c r="E4056" t="s">
        <v>3</v>
      </c>
      <c r="F4056" t="s">
        <v>3</v>
      </c>
      <c r="G4056" t="s">
        <v>15</v>
      </c>
      <c r="H4056" s="1">
        <v>43886</v>
      </c>
      <c r="I4056" t="str">
        <f t="shared" si="127"/>
        <v>43886</v>
      </c>
      <c r="J4056" t="str">
        <f t="shared" si="128"/>
        <v>43886MasindiGreen Peas</v>
      </c>
      <c r="K4056">
        <v>137</v>
      </c>
      <c r="L4056">
        <v>110</v>
      </c>
      <c r="M4056" t="s">
        <v>5</v>
      </c>
      <c r="N4056" t="s">
        <v>6</v>
      </c>
      <c r="O4056">
        <v>1</v>
      </c>
      <c r="P4056" s="1">
        <v>43887.100289351853</v>
      </c>
    </row>
    <row r="4057" spans="1:16" x14ac:dyDescent="0.25">
      <c r="A4057">
        <v>515328</v>
      </c>
      <c r="B4057" t="s">
        <v>0</v>
      </c>
      <c r="C4057" t="s">
        <v>33</v>
      </c>
      <c r="D4057" t="s">
        <v>1</v>
      </c>
      <c r="E4057" t="s">
        <v>29</v>
      </c>
      <c r="F4057" t="s">
        <v>30</v>
      </c>
      <c r="G4057" t="s">
        <v>31</v>
      </c>
      <c r="H4057" s="1">
        <v>43886</v>
      </c>
      <c r="I4057" t="str">
        <f t="shared" si="127"/>
        <v>43886</v>
      </c>
      <c r="J4057" t="str">
        <f t="shared" si="128"/>
        <v>43886KabaleDry Maize</v>
      </c>
      <c r="K4057">
        <v>33</v>
      </c>
      <c r="L4057">
        <v>27</v>
      </c>
      <c r="M4057" t="s">
        <v>5</v>
      </c>
      <c r="N4057" t="s">
        <v>6</v>
      </c>
      <c r="O4057">
        <v>1</v>
      </c>
      <c r="P4057" s="1">
        <v>43887.100312499999</v>
      </c>
    </row>
    <row r="4058" spans="1:16" x14ac:dyDescent="0.25">
      <c r="A4058">
        <v>515359</v>
      </c>
      <c r="B4058" t="s">
        <v>0</v>
      </c>
      <c r="C4058" t="s">
        <v>38</v>
      </c>
      <c r="D4058" t="s">
        <v>1</v>
      </c>
      <c r="E4058" t="s">
        <v>13</v>
      </c>
      <c r="F4058" t="s">
        <v>13</v>
      </c>
      <c r="G4058" t="s">
        <v>28</v>
      </c>
      <c r="H4058" s="1">
        <v>43886</v>
      </c>
      <c r="I4058" t="str">
        <f t="shared" si="127"/>
        <v>43886</v>
      </c>
      <c r="J4058" t="str">
        <f t="shared" si="128"/>
        <v>43886GuluRed Beans</v>
      </c>
      <c r="K4058">
        <v>96</v>
      </c>
      <c r="L4058">
        <v>82</v>
      </c>
      <c r="M4058" t="s">
        <v>5</v>
      </c>
      <c r="N4058" t="s">
        <v>6</v>
      </c>
      <c r="O4058">
        <v>1</v>
      </c>
      <c r="P4058" s="1">
        <v>43887.100925925923</v>
      </c>
    </row>
    <row r="4059" spans="1:16" x14ac:dyDescent="0.25">
      <c r="A4059">
        <v>515361</v>
      </c>
      <c r="B4059" t="s">
        <v>0</v>
      </c>
      <c r="C4059" t="s">
        <v>25</v>
      </c>
      <c r="D4059" t="s">
        <v>1</v>
      </c>
      <c r="E4059" t="s">
        <v>29</v>
      </c>
      <c r="F4059" t="s">
        <v>30</v>
      </c>
      <c r="G4059" t="s">
        <v>31</v>
      </c>
      <c r="H4059" s="1">
        <v>43886</v>
      </c>
      <c r="I4059" t="str">
        <f t="shared" si="127"/>
        <v>43886</v>
      </c>
      <c r="J4059" t="str">
        <f t="shared" si="128"/>
        <v>43886MasindiDry Maize</v>
      </c>
      <c r="K4059">
        <v>27</v>
      </c>
      <c r="L4059">
        <v>23</v>
      </c>
      <c r="M4059" t="s">
        <v>5</v>
      </c>
      <c r="N4059" t="s">
        <v>6</v>
      </c>
      <c r="O4059">
        <v>1</v>
      </c>
      <c r="P4059" s="1">
        <v>43887.100937499999</v>
      </c>
    </row>
    <row r="4060" spans="1:16" x14ac:dyDescent="0.25">
      <c r="A4060">
        <v>515368</v>
      </c>
      <c r="B4060" t="s">
        <v>0</v>
      </c>
      <c r="C4060" t="s">
        <v>2</v>
      </c>
      <c r="D4060" t="s">
        <v>1</v>
      </c>
      <c r="E4060" t="s">
        <v>3</v>
      </c>
      <c r="F4060" t="s">
        <v>3</v>
      </c>
      <c r="G4060" t="s">
        <v>4</v>
      </c>
      <c r="H4060" s="1">
        <v>43886</v>
      </c>
      <c r="I4060" t="str">
        <f t="shared" si="127"/>
        <v>43886</v>
      </c>
      <c r="J4060" t="str">
        <f t="shared" si="128"/>
        <v>43886KampalaCowpeas</v>
      </c>
      <c r="K4060">
        <v>137</v>
      </c>
      <c r="L4060">
        <v>110</v>
      </c>
      <c r="M4060" t="s">
        <v>5</v>
      </c>
      <c r="N4060" t="s">
        <v>6</v>
      </c>
      <c r="O4060">
        <v>1</v>
      </c>
      <c r="P4060" s="1">
        <v>43887.101030092592</v>
      </c>
    </row>
    <row r="4061" spans="1:16" x14ac:dyDescent="0.25">
      <c r="A4061">
        <v>515384</v>
      </c>
      <c r="B4061" t="s">
        <v>0</v>
      </c>
      <c r="C4061" t="s">
        <v>2</v>
      </c>
      <c r="D4061" t="s">
        <v>1</v>
      </c>
      <c r="E4061" t="s">
        <v>9</v>
      </c>
      <c r="F4061" t="s">
        <v>20</v>
      </c>
      <c r="G4061" t="s">
        <v>21</v>
      </c>
      <c r="H4061" s="1">
        <v>43886</v>
      </c>
      <c r="I4061" t="str">
        <f t="shared" si="127"/>
        <v>43886</v>
      </c>
      <c r="J4061" t="str">
        <f t="shared" si="128"/>
        <v>43886KampalaMillet Grain</v>
      </c>
      <c r="K4061">
        <v>49</v>
      </c>
      <c r="L4061">
        <v>33</v>
      </c>
      <c r="M4061" t="s">
        <v>5</v>
      </c>
      <c r="N4061" t="s">
        <v>6</v>
      </c>
      <c r="O4061">
        <v>1</v>
      </c>
      <c r="P4061" s="1">
        <v>43887.101099537038</v>
      </c>
    </row>
    <row r="4062" spans="1:16" x14ac:dyDescent="0.25">
      <c r="A4062">
        <v>515389</v>
      </c>
      <c r="B4062" t="s">
        <v>0</v>
      </c>
      <c r="C4062" t="s">
        <v>25</v>
      </c>
      <c r="D4062" t="s">
        <v>1</v>
      </c>
      <c r="E4062" t="s">
        <v>13</v>
      </c>
      <c r="F4062" t="s">
        <v>13</v>
      </c>
      <c r="G4062" t="s">
        <v>37</v>
      </c>
      <c r="H4062" s="1">
        <v>43886</v>
      </c>
      <c r="I4062" t="str">
        <f t="shared" si="127"/>
        <v>43886</v>
      </c>
      <c r="J4062" t="str">
        <f t="shared" si="128"/>
        <v>43886MasindiGreen Gram</v>
      </c>
      <c r="K4062">
        <v>82</v>
      </c>
      <c r="L4062">
        <v>77</v>
      </c>
      <c r="M4062" t="s">
        <v>5</v>
      </c>
      <c r="N4062" t="s">
        <v>6</v>
      </c>
      <c r="O4062">
        <v>1</v>
      </c>
      <c r="P4062" s="1">
        <v>43887.101134259261</v>
      </c>
    </row>
    <row r="4063" spans="1:16" x14ac:dyDescent="0.25">
      <c r="A4063">
        <v>515391</v>
      </c>
      <c r="B4063" t="s">
        <v>0</v>
      </c>
      <c r="C4063" t="s">
        <v>2</v>
      </c>
      <c r="D4063" t="s">
        <v>1</v>
      </c>
      <c r="E4063" t="s">
        <v>3</v>
      </c>
      <c r="F4063" t="s">
        <v>3</v>
      </c>
      <c r="G4063" t="s">
        <v>15</v>
      </c>
      <c r="H4063" s="1">
        <v>43886</v>
      </c>
      <c r="I4063" t="str">
        <f t="shared" si="127"/>
        <v>43886</v>
      </c>
      <c r="J4063" t="str">
        <f t="shared" si="128"/>
        <v>43886KampalaGreen Peas</v>
      </c>
      <c r="K4063">
        <v>165</v>
      </c>
      <c r="L4063">
        <v>110</v>
      </c>
      <c r="M4063" t="s">
        <v>5</v>
      </c>
      <c r="N4063" t="s">
        <v>6</v>
      </c>
      <c r="O4063">
        <v>1</v>
      </c>
      <c r="P4063" s="1">
        <v>43887.101145833331</v>
      </c>
    </row>
    <row r="4064" spans="1:16" x14ac:dyDescent="0.25">
      <c r="A4064">
        <v>515393</v>
      </c>
      <c r="B4064" t="s">
        <v>0</v>
      </c>
      <c r="C4064" t="s">
        <v>32</v>
      </c>
      <c r="D4064" t="s">
        <v>1</v>
      </c>
      <c r="E4064" t="s">
        <v>9</v>
      </c>
      <c r="F4064" t="s">
        <v>17</v>
      </c>
      <c r="G4064" t="s">
        <v>18</v>
      </c>
      <c r="H4064" s="1">
        <v>43886</v>
      </c>
      <c r="I4064" t="str">
        <f t="shared" si="127"/>
        <v>43886</v>
      </c>
      <c r="J4064" t="str">
        <f t="shared" si="128"/>
        <v>43886KapchorwaRed Sorghum</v>
      </c>
      <c r="K4064">
        <v>41</v>
      </c>
      <c r="L4064">
        <v>27</v>
      </c>
      <c r="M4064" t="s">
        <v>5</v>
      </c>
      <c r="N4064" t="s">
        <v>6</v>
      </c>
      <c r="O4064">
        <v>1</v>
      </c>
      <c r="P4064" s="1">
        <v>43887.101145833331</v>
      </c>
    </row>
    <row r="4065" spans="1:16" x14ac:dyDescent="0.25">
      <c r="A4065">
        <v>515395</v>
      </c>
      <c r="B4065" t="s">
        <v>0</v>
      </c>
      <c r="C4065" t="s">
        <v>38</v>
      </c>
      <c r="D4065" t="s">
        <v>1</v>
      </c>
      <c r="E4065" t="s">
        <v>29</v>
      </c>
      <c r="F4065" t="s">
        <v>30</v>
      </c>
      <c r="G4065" t="s">
        <v>31</v>
      </c>
      <c r="H4065" s="1">
        <v>43886</v>
      </c>
      <c r="I4065" t="str">
        <f t="shared" si="127"/>
        <v>43886</v>
      </c>
      <c r="J4065" t="str">
        <f t="shared" si="128"/>
        <v>43886GuluDry Maize</v>
      </c>
      <c r="K4065">
        <v>33</v>
      </c>
      <c r="L4065">
        <v>24</v>
      </c>
      <c r="M4065" t="s">
        <v>5</v>
      </c>
      <c r="N4065" t="s">
        <v>6</v>
      </c>
      <c r="O4065">
        <v>1</v>
      </c>
      <c r="P4065" s="1">
        <v>43887.101180555554</v>
      </c>
    </row>
    <row r="4066" spans="1:16" x14ac:dyDescent="0.25">
      <c r="A4066">
        <v>515396</v>
      </c>
      <c r="B4066" t="s">
        <v>0</v>
      </c>
      <c r="C4066" t="s">
        <v>33</v>
      </c>
      <c r="D4066" t="s">
        <v>1</v>
      </c>
      <c r="E4066" t="s">
        <v>13</v>
      </c>
      <c r="F4066" t="s">
        <v>13</v>
      </c>
      <c r="G4066" t="s">
        <v>28</v>
      </c>
      <c r="H4066" s="1">
        <v>43886</v>
      </c>
      <c r="I4066" t="str">
        <f t="shared" si="127"/>
        <v>43886</v>
      </c>
      <c r="J4066" t="str">
        <f t="shared" si="128"/>
        <v>43886KabaleRed Beans</v>
      </c>
      <c r="K4066">
        <v>96</v>
      </c>
      <c r="L4066">
        <v>88</v>
      </c>
      <c r="M4066" t="s">
        <v>5</v>
      </c>
      <c r="N4066" t="s">
        <v>6</v>
      </c>
      <c r="O4066">
        <v>1</v>
      </c>
      <c r="P4066" s="1">
        <v>43887.101180555554</v>
      </c>
    </row>
    <row r="4067" spans="1:16" x14ac:dyDescent="0.25">
      <c r="A4067">
        <v>516006</v>
      </c>
      <c r="B4067" t="s">
        <v>0</v>
      </c>
      <c r="C4067" t="s">
        <v>32</v>
      </c>
      <c r="D4067" t="s">
        <v>1</v>
      </c>
      <c r="E4067" t="s">
        <v>13</v>
      </c>
      <c r="F4067" t="s">
        <v>13</v>
      </c>
      <c r="G4067" t="s">
        <v>40</v>
      </c>
      <c r="H4067" s="1">
        <v>43886</v>
      </c>
      <c r="I4067" t="str">
        <f t="shared" si="127"/>
        <v>43886</v>
      </c>
      <c r="J4067" t="str">
        <f t="shared" si="128"/>
        <v>43886KapchorwaBlack Beans (Dolichos)</v>
      </c>
      <c r="K4067">
        <v>71</v>
      </c>
      <c r="L4067">
        <v>66</v>
      </c>
      <c r="M4067" t="s">
        <v>5</v>
      </c>
      <c r="N4067" t="s">
        <v>6</v>
      </c>
      <c r="O4067">
        <v>1</v>
      </c>
      <c r="P4067" s="1">
        <v>43888.277881944443</v>
      </c>
    </row>
    <row r="4068" spans="1:16" x14ac:dyDescent="0.25">
      <c r="A4068">
        <v>516008</v>
      </c>
      <c r="B4068" t="s">
        <v>0</v>
      </c>
      <c r="C4068" t="s">
        <v>34</v>
      </c>
      <c r="D4068" t="s">
        <v>1</v>
      </c>
      <c r="E4068" t="s">
        <v>13</v>
      </c>
      <c r="F4068" t="s">
        <v>13</v>
      </c>
      <c r="G4068" t="s">
        <v>40</v>
      </c>
      <c r="H4068" s="1">
        <v>43886</v>
      </c>
      <c r="I4068" t="str">
        <f t="shared" si="127"/>
        <v>43886</v>
      </c>
      <c r="J4068" t="str">
        <f t="shared" si="128"/>
        <v>43886LiraBlack Beans (Dolichos)</v>
      </c>
      <c r="K4068">
        <v>77</v>
      </c>
      <c r="L4068">
        <v>69</v>
      </c>
      <c r="M4068" t="s">
        <v>5</v>
      </c>
      <c r="N4068" t="s">
        <v>6</v>
      </c>
      <c r="O4068">
        <v>1</v>
      </c>
      <c r="P4068" s="1">
        <v>43888.277974537035</v>
      </c>
    </row>
    <row r="4069" spans="1:16" x14ac:dyDescent="0.25">
      <c r="A4069">
        <v>516011</v>
      </c>
      <c r="B4069" t="s">
        <v>0</v>
      </c>
      <c r="C4069" t="s">
        <v>32</v>
      </c>
      <c r="D4069" t="s">
        <v>1</v>
      </c>
      <c r="E4069" t="s">
        <v>13</v>
      </c>
      <c r="F4069" t="s">
        <v>13</v>
      </c>
      <c r="G4069" t="s">
        <v>28</v>
      </c>
      <c r="H4069" s="1">
        <v>43886</v>
      </c>
      <c r="I4069" t="str">
        <f t="shared" si="127"/>
        <v>43886</v>
      </c>
      <c r="J4069" t="str">
        <f t="shared" si="128"/>
        <v>43886KapchorwaRed Beans</v>
      </c>
      <c r="K4069">
        <v>82</v>
      </c>
      <c r="L4069">
        <v>77</v>
      </c>
      <c r="M4069" t="s">
        <v>5</v>
      </c>
      <c r="N4069" t="s">
        <v>6</v>
      </c>
      <c r="O4069">
        <v>1</v>
      </c>
      <c r="P4069" s="1">
        <v>43888.278090277781</v>
      </c>
    </row>
    <row r="4070" spans="1:16" x14ac:dyDescent="0.25">
      <c r="A4070">
        <v>516026</v>
      </c>
      <c r="B4070" t="s">
        <v>0</v>
      </c>
      <c r="C4070" t="s">
        <v>38</v>
      </c>
      <c r="D4070" t="s">
        <v>1</v>
      </c>
      <c r="E4070" t="s">
        <v>9</v>
      </c>
      <c r="F4070" t="s">
        <v>17</v>
      </c>
      <c r="G4070" t="s">
        <v>18</v>
      </c>
      <c r="H4070" s="1">
        <v>43886</v>
      </c>
      <c r="I4070" t="str">
        <f t="shared" si="127"/>
        <v>43886</v>
      </c>
      <c r="J4070" t="str">
        <f t="shared" si="128"/>
        <v>43886GuluRed Sorghum</v>
      </c>
      <c r="K4070">
        <v>33</v>
      </c>
      <c r="L4070">
        <v>22</v>
      </c>
      <c r="M4070" t="s">
        <v>5</v>
      </c>
      <c r="N4070" t="s">
        <v>6</v>
      </c>
      <c r="O4070">
        <v>1</v>
      </c>
      <c r="P4070" s="1">
        <v>43888.278923611113</v>
      </c>
    </row>
    <row r="4071" spans="1:16" x14ac:dyDescent="0.25">
      <c r="A4071">
        <v>516033</v>
      </c>
      <c r="B4071" t="s">
        <v>0</v>
      </c>
      <c r="C4071" t="s">
        <v>32</v>
      </c>
      <c r="D4071" t="s">
        <v>1</v>
      </c>
      <c r="E4071" t="s">
        <v>9</v>
      </c>
      <c r="F4071" t="s">
        <v>10</v>
      </c>
      <c r="G4071" t="s">
        <v>10</v>
      </c>
      <c r="H4071" s="1">
        <v>43886</v>
      </c>
      <c r="I4071" t="str">
        <f t="shared" si="127"/>
        <v>43886</v>
      </c>
      <c r="J4071" t="str">
        <f t="shared" si="128"/>
        <v>43886KapchorwaWheat</v>
      </c>
      <c r="K4071">
        <v>41</v>
      </c>
      <c r="L4071">
        <v>30</v>
      </c>
      <c r="M4071" t="s">
        <v>5</v>
      </c>
      <c r="N4071" t="s">
        <v>6</v>
      </c>
      <c r="O4071">
        <v>1</v>
      </c>
      <c r="P4071" s="1">
        <v>43888.279178240744</v>
      </c>
    </row>
    <row r="4072" spans="1:16" x14ac:dyDescent="0.25">
      <c r="A4072">
        <v>516070</v>
      </c>
      <c r="B4072" t="s">
        <v>0</v>
      </c>
      <c r="C4072" t="s">
        <v>32</v>
      </c>
      <c r="D4072" t="s">
        <v>1</v>
      </c>
      <c r="E4072" t="s">
        <v>22</v>
      </c>
      <c r="F4072" t="s">
        <v>23</v>
      </c>
      <c r="G4072" t="s">
        <v>24</v>
      </c>
      <c r="H4072" s="1">
        <v>43886</v>
      </c>
      <c r="I4072" t="str">
        <f t="shared" si="127"/>
        <v>43886</v>
      </c>
      <c r="J4072" t="str">
        <f t="shared" si="128"/>
        <v>43886KapchorwaImported Rice</v>
      </c>
      <c r="K4072">
        <v>124</v>
      </c>
      <c r="L4072">
        <v>104</v>
      </c>
      <c r="M4072" t="s">
        <v>5</v>
      </c>
      <c r="N4072" t="s">
        <v>6</v>
      </c>
      <c r="O4072">
        <v>1</v>
      </c>
      <c r="P4072" s="1">
        <v>43888.280787037038</v>
      </c>
    </row>
    <row r="4073" spans="1:16" x14ac:dyDescent="0.25">
      <c r="A4073">
        <v>516074</v>
      </c>
      <c r="B4073" t="s">
        <v>0</v>
      </c>
      <c r="C4073" t="s">
        <v>34</v>
      </c>
      <c r="D4073" t="s">
        <v>1</v>
      </c>
      <c r="E4073" t="s">
        <v>13</v>
      </c>
      <c r="F4073" t="s">
        <v>13</v>
      </c>
      <c r="G4073" t="s">
        <v>37</v>
      </c>
      <c r="H4073" s="1">
        <v>43886</v>
      </c>
      <c r="I4073" t="str">
        <f t="shared" si="127"/>
        <v>43886</v>
      </c>
      <c r="J4073" t="str">
        <f t="shared" si="128"/>
        <v>43886LiraGreen Gram</v>
      </c>
      <c r="K4073">
        <v>82</v>
      </c>
      <c r="L4073">
        <v>69</v>
      </c>
      <c r="M4073" t="s">
        <v>5</v>
      </c>
      <c r="N4073" t="s">
        <v>6</v>
      </c>
      <c r="O4073">
        <v>1</v>
      </c>
      <c r="P4073" s="1">
        <v>43888.2809375</v>
      </c>
    </row>
    <row r="4074" spans="1:16" x14ac:dyDescent="0.25">
      <c r="A4074">
        <v>516089</v>
      </c>
      <c r="B4074" t="s">
        <v>0</v>
      </c>
      <c r="C4074" t="s">
        <v>34</v>
      </c>
      <c r="D4074" t="s">
        <v>1</v>
      </c>
      <c r="E4074" t="s">
        <v>22</v>
      </c>
      <c r="F4074" t="s">
        <v>23</v>
      </c>
      <c r="G4074" t="s">
        <v>23</v>
      </c>
      <c r="H4074" s="1">
        <v>43886</v>
      </c>
      <c r="I4074" t="str">
        <f t="shared" si="127"/>
        <v>43886</v>
      </c>
      <c r="J4074" t="str">
        <f t="shared" si="128"/>
        <v>43886LiraRice</v>
      </c>
      <c r="K4074">
        <v>96</v>
      </c>
      <c r="L4074">
        <v>82</v>
      </c>
      <c r="M4074" t="s">
        <v>5</v>
      </c>
      <c r="N4074" t="s">
        <v>6</v>
      </c>
      <c r="O4074">
        <v>1</v>
      </c>
      <c r="P4074" s="1">
        <v>43888.290462962963</v>
      </c>
    </row>
    <row r="4075" spans="1:16" x14ac:dyDescent="0.25">
      <c r="A4075">
        <v>516097</v>
      </c>
      <c r="B4075" t="s">
        <v>0</v>
      </c>
      <c r="C4075" t="s">
        <v>33</v>
      </c>
      <c r="D4075" t="s">
        <v>1</v>
      </c>
      <c r="E4075" t="s">
        <v>22</v>
      </c>
      <c r="F4075" t="s">
        <v>23</v>
      </c>
      <c r="G4075" t="s">
        <v>23</v>
      </c>
      <c r="H4075" s="1">
        <v>43886</v>
      </c>
      <c r="I4075" t="str">
        <f t="shared" si="127"/>
        <v>43886</v>
      </c>
      <c r="J4075" t="str">
        <f t="shared" si="128"/>
        <v>43886KabaleRice</v>
      </c>
      <c r="K4075">
        <v>110</v>
      </c>
      <c r="L4075">
        <v>96</v>
      </c>
      <c r="M4075" t="s">
        <v>5</v>
      </c>
      <c r="N4075" t="s">
        <v>6</v>
      </c>
      <c r="O4075">
        <v>1</v>
      </c>
      <c r="P4075" s="1">
        <v>43888.290798611109</v>
      </c>
    </row>
    <row r="4076" spans="1:16" x14ac:dyDescent="0.25">
      <c r="A4076">
        <v>516099</v>
      </c>
      <c r="B4076" t="s">
        <v>0</v>
      </c>
      <c r="C4076" t="s">
        <v>38</v>
      </c>
      <c r="D4076" t="s">
        <v>1</v>
      </c>
      <c r="E4076" t="s">
        <v>22</v>
      </c>
      <c r="F4076" t="s">
        <v>23</v>
      </c>
      <c r="G4076" t="s">
        <v>23</v>
      </c>
      <c r="H4076" s="1">
        <v>43886</v>
      </c>
      <c r="I4076" t="str">
        <f t="shared" si="127"/>
        <v>43886</v>
      </c>
      <c r="J4076" t="str">
        <f t="shared" si="128"/>
        <v>43886GuluRice</v>
      </c>
      <c r="K4076">
        <v>96</v>
      </c>
      <c r="L4076">
        <v>82</v>
      </c>
      <c r="M4076" t="s">
        <v>5</v>
      </c>
      <c r="N4076" t="s">
        <v>6</v>
      </c>
      <c r="O4076">
        <v>1</v>
      </c>
      <c r="P4076" s="1">
        <v>43888.290937500002</v>
      </c>
    </row>
    <row r="4077" spans="1:16" x14ac:dyDescent="0.25">
      <c r="A4077">
        <v>516106</v>
      </c>
      <c r="B4077" t="s">
        <v>0</v>
      </c>
      <c r="C4077" t="s">
        <v>38</v>
      </c>
      <c r="D4077" t="s">
        <v>1</v>
      </c>
      <c r="E4077" t="s">
        <v>13</v>
      </c>
      <c r="F4077" t="s">
        <v>13</v>
      </c>
      <c r="G4077" t="s">
        <v>14</v>
      </c>
      <c r="H4077" s="1">
        <v>43886</v>
      </c>
      <c r="I4077" t="str">
        <f t="shared" si="127"/>
        <v>43886</v>
      </c>
      <c r="J4077" t="str">
        <f t="shared" si="128"/>
        <v>43886GuluMixed Beans</v>
      </c>
      <c r="K4077">
        <v>77</v>
      </c>
      <c r="L4077">
        <v>71</v>
      </c>
      <c r="M4077" t="s">
        <v>5</v>
      </c>
      <c r="N4077" t="s">
        <v>6</v>
      </c>
      <c r="O4077">
        <v>1</v>
      </c>
      <c r="P4077" s="1">
        <v>43888.291134259256</v>
      </c>
    </row>
    <row r="4078" spans="1:16" x14ac:dyDescent="0.25">
      <c r="A4078">
        <v>516107</v>
      </c>
      <c r="B4078" t="s">
        <v>0</v>
      </c>
      <c r="C4078" t="s">
        <v>33</v>
      </c>
      <c r="D4078" t="s">
        <v>1</v>
      </c>
      <c r="E4078" t="s">
        <v>22</v>
      </c>
      <c r="F4078" t="s">
        <v>23</v>
      </c>
      <c r="G4078" t="s">
        <v>24</v>
      </c>
      <c r="H4078" s="1">
        <v>43886</v>
      </c>
      <c r="I4078" t="str">
        <f t="shared" si="127"/>
        <v>43886</v>
      </c>
      <c r="J4078" t="str">
        <f t="shared" si="128"/>
        <v>43886KabaleImported Rice</v>
      </c>
      <c r="K4078">
        <v>110</v>
      </c>
      <c r="L4078">
        <v>96</v>
      </c>
      <c r="M4078" t="s">
        <v>5</v>
      </c>
      <c r="N4078" t="s">
        <v>6</v>
      </c>
      <c r="O4078">
        <v>1</v>
      </c>
      <c r="P4078" s="1">
        <v>43888.291145833333</v>
      </c>
    </row>
    <row r="4079" spans="1:16" x14ac:dyDescent="0.25">
      <c r="A4079">
        <v>516118</v>
      </c>
      <c r="B4079" t="s">
        <v>0</v>
      </c>
      <c r="C4079" t="s">
        <v>34</v>
      </c>
      <c r="D4079" t="s">
        <v>1</v>
      </c>
      <c r="E4079" t="s">
        <v>22</v>
      </c>
      <c r="F4079" t="s">
        <v>23</v>
      </c>
      <c r="G4079" t="s">
        <v>24</v>
      </c>
      <c r="H4079" s="1">
        <v>43886</v>
      </c>
      <c r="I4079" t="str">
        <f t="shared" si="127"/>
        <v>43886</v>
      </c>
      <c r="J4079" t="str">
        <f t="shared" si="128"/>
        <v>43886LiraImported Rice</v>
      </c>
      <c r="K4079">
        <v>96</v>
      </c>
      <c r="L4079">
        <v>91</v>
      </c>
      <c r="M4079" t="s">
        <v>5</v>
      </c>
      <c r="N4079" t="s">
        <v>6</v>
      </c>
      <c r="O4079">
        <v>1</v>
      </c>
      <c r="P4079" s="1">
        <v>43888.291458333333</v>
      </c>
    </row>
    <row r="4080" spans="1:16" x14ac:dyDescent="0.25">
      <c r="A4080">
        <v>517076</v>
      </c>
      <c r="B4080" t="s">
        <v>0</v>
      </c>
      <c r="C4080" t="s">
        <v>47</v>
      </c>
      <c r="D4080" t="s">
        <v>46</v>
      </c>
      <c r="E4080" t="s">
        <v>3</v>
      </c>
      <c r="F4080" t="s">
        <v>3</v>
      </c>
      <c r="G4080" t="s">
        <v>4</v>
      </c>
      <c r="H4080" s="1">
        <v>43886</v>
      </c>
      <c r="I4080" t="str">
        <f t="shared" si="127"/>
        <v>43886</v>
      </c>
      <c r="J4080" t="str">
        <f t="shared" si="128"/>
        <v>43886NairobiCowpeas</v>
      </c>
      <c r="K4080">
        <v>89</v>
      </c>
      <c r="L4080">
        <v>80</v>
      </c>
      <c r="M4080" t="s">
        <v>5</v>
      </c>
      <c r="N4080" t="s">
        <v>6</v>
      </c>
      <c r="O4080">
        <v>1</v>
      </c>
      <c r="P4080" s="1">
        <v>43893.979085648149</v>
      </c>
    </row>
    <row r="4081" spans="1:16" x14ac:dyDescent="0.25">
      <c r="A4081">
        <v>517079</v>
      </c>
      <c r="B4081" t="s">
        <v>0</v>
      </c>
      <c r="C4081" t="s">
        <v>54</v>
      </c>
      <c r="D4081" t="s">
        <v>46</v>
      </c>
      <c r="E4081" t="s">
        <v>3</v>
      </c>
      <c r="F4081" t="s">
        <v>3</v>
      </c>
      <c r="G4081" t="s">
        <v>15</v>
      </c>
      <c r="H4081" s="1">
        <v>43886</v>
      </c>
      <c r="I4081" t="str">
        <f t="shared" si="127"/>
        <v>43886</v>
      </c>
      <c r="J4081" t="str">
        <f t="shared" si="128"/>
        <v>43886NakuruGreen Peas</v>
      </c>
      <c r="K4081">
        <v>53</v>
      </c>
      <c r="L4081">
        <v>49</v>
      </c>
      <c r="M4081" t="s">
        <v>5</v>
      </c>
      <c r="N4081" t="s">
        <v>6</v>
      </c>
      <c r="O4081">
        <v>1</v>
      </c>
      <c r="P4081" s="1">
        <v>43893.979120370372</v>
      </c>
    </row>
    <row r="4082" spans="1:16" x14ac:dyDescent="0.25">
      <c r="A4082">
        <v>517118</v>
      </c>
      <c r="B4082" t="s">
        <v>0</v>
      </c>
      <c r="C4082" t="s">
        <v>53</v>
      </c>
      <c r="D4082" t="s">
        <v>46</v>
      </c>
      <c r="E4082" t="s">
        <v>9</v>
      </c>
      <c r="F4082" t="s">
        <v>17</v>
      </c>
      <c r="G4082" t="s">
        <v>18</v>
      </c>
      <c r="H4082" s="1">
        <v>43886</v>
      </c>
      <c r="I4082" t="str">
        <f t="shared" si="127"/>
        <v>43886</v>
      </c>
      <c r="J4082" t="str">
        <f t="shared" si="128"/>
        <v>43886MombasaRed Sorghum</v>
      </c>
      <c r="K4082">
        <v>43</v>
      </c>
      <c r="L4082">
        <v>37</v>
      </c>
      <c r="M4082" t="s">
        <v>5</v>
      </c>
      <c r="N4082" t="s">
        <v>6</v>
      </c>
      <c r="O4082">
        <v>1</v>
      </c>
      <c r="P4082" s="1">
        <v>43893.979780092595</v>
      </c>
    </row>
    <row r="4083" spans="1:16" x14ac:dyDescent="0.25">
      <c r="A4083">
        <v>517141</v>
      </c>
      <c r="B4083" t="s">
        <v>0</v>
      </c>
      <c r="C4083" t="s">
        <v>54</v>
      </c>
      <c r="D4083" t="s">
        <v>46</v>
      </c>
      <c r="E4083" t="s">
        <v>49</v>
      </c>
      <c r="F4083" t="s">
        <v>50</v>
      </c>
      <c r="G4083" t="s">
        <v>51</v>
      </c>
      <c r="H4083" s="1">
        <v>43886</v>
      </c>
      <c r="I4083" t="str">
        <f t="shared" si="127"/>
        <v>43886</v>
      </c>
      <c r="J4083" t="str">
        <f t="shared" si="128"/>
        <v>43886NakuruGround Nuts</v>
      </c>
      <c r="K4083">
        <v>143</v>
      </c>
      <c r="L4083">
        <v>140</v>
      </c>
      <c r="M4083" t="s">
        <v>5</v>
      </c>
      <c r="N4083" t="s">
        <v>6</v>
      </c>
      <c r="O4083">
        <v>1</v>
      </c>
      <c r="P4083" s="1">
        <v>43893.97996527778</v>
      </c>
    </row>
    <row r="4084" spans="1:16" x14ac:dyDescent="0.25">
      <c r="A4084">
        <v>517218</v>
      </c>
      <c r="B4084" t="s">
        <v>0</v>
      </c>
      <c r="C4084" t="s">
        <v>47</v>
      </c>
      <c r="D4084" t="s">
        <v>46</v>
      </c>
      <c r="E4084" t="s">
        <v>3</v>
      </c>
      <c r="F4084" t="s">
        <v>3</v>
      </c>
      <c r="G4084" t="s">
        <v>15</v>
      </c>
      <c r="H4084" s="1">
        <v>43886</v>
      </c>
      <c r="I4084" t="str">
        <f t="shared" si="127"/>
        <v>43886</v>
      </c>
      <c r="J4084" t="str">
        <f t="shared" si="128"/>
        <v>43886NairobiGreen Peas</v>
      </c>
      <c r="K4084">
        <v>64</v>
      </c>
      <c r="L4084">
        <v>58</v>
      </c>
      <c r="M4084" t="s">
        <v>5</v>
      </c>
      <c r="N4084" t="s">
        <v>6</v>
      </c>
      <c r="O4084">
        <v>1</v>
      </c>
      <c r="P4084" s="1">
        <v>43893.980428240742</v>
      </c>
    </row>
    <row r="4085" spans="1:16" x14ac:dyDescent="0.25">
      <c r="A4085">
        <v>517220</v>
      </c>
      <c r="B4085" t="s">
        <v>0</v>
      </c>
      <c r="C4085" t="s">
        <v>47</v>
      </c>
      <c r="D4085" t="s">
        <v>46</v>
      </c>
      <c r="E4085" t="s">
        <v>29</v>
      </c>
      <c r="F4085" t="s">
        <v>30</v>
      </c>
      <c r="G4085" t="s">
        <v>31</v>
      </c>
      <c r="H4085" s="1">
        <v>43886</v>
      </c>
      <c r="I4085" t="str">
        <f t="shared" si="127"/>
        <v>43886</v>
      </c>
      <c r="J4085" t="str">
        <f t="shared" si="128"/>
        <v>43886NairobiDry Maize</v>
      </c>
      <c r="K4085">
        <v>39</v>
      </c>
      <c r="L4085">
        <v>36</v>
      </c>
      <c r="M4085" t="s">
        <v>5</v>
      </c>
      <c r="N4085" t="s">
        <v>6</v>
      </c>
      <c r="O4085">
        <v>1</v>
      </c>
      <c r="P4085" s="1">
        <v>43893.980439814812</v>
      </c>
    </row>
    <row r="4086" spans="1:16" x14ac:dyDescent="0.25">
      <c r="A4086">
        <v>517238</v>
      </c>
      <c r="B4086" t="s">
        <v>0</v>
      </c>
      <c r="C4086" t="s">
        <v>53</v>
      </c>
      <c r="D4086" t="s">
        <v>46</v>
      </c>
      <c r="E4086" t="s">
        <v>3</v>
      </c>
      <c r="F4086" t="s">
        <v>3</v>
      </c>
      <c r="G4086" t="s">
        <v>4</v>
      </c>
      <c r="H4086" s="1">
        <v>43886</v>
      </c>
      <c r="I4086" t="str">
        <f t="shared" si="127"/>
        <v>43886</v>
      </c>
      <c r="J4086" t="str">
        <f t="shared" si="128"/>
        <v>43886MombasaCowpeas</v>
      </c>
      <c r="K4086">
        <v>58</v>
      </c>
      <c r="L4086">
        <v>50</v>
      </c>
      <c r="M4086" t="s">
        <v>5</v>
      </c>
      <c r="N4086" t="s">
        <v>6</v>
      </c>
      <c r="O4086">
        <v>1</v>
      </c>
      <c r="P4086" s="1">
        <v>43893.980543981481</v>
      </c>
    </row>
    <row r="4087" spans="1:16" x14ac:dyDescent="0.25">
      <c r="A4087">
        <v>517263</v>
      </c>
      <c r="B4087" t="s">
        <v>0</v>
      </c>
      <c r="C4087" t="s">
        <v>52</v>
      </c>
      <c r="D4087" t="s">
        <v>46</v>
      </c>
      <c r="E4087" t="s">
        <v>13</v>
      </c>
      <c r="F4087" t="s">
        <v>13</v>
      </c>
      <c r="G4087" t="s">
        <v>40</v>
      </c>
      <c r="H4087" s="1">
        <v>43886</v>
      </c>
      <c r="I4087" t="str">
        <f t="shared" si="127"/>
        <v>43886</v>
      </c>
      <c r="J4087" t="str">
        <f t="shared" si="128"/>
        <v>43886EldoretBlack Beans (Dolichos)</v>
      </c>
      <c r="K4087">
        <v>137</v>
      </c>
      <c r="L4087">
        <v>130</v>
      </c>
      <c r="M4087" t="s">
        <v>5</v>
      </c>
      <c r="N4087" t="s">
        <v>6</v>
      </c>
      <c r="O4087">
        <v>1</v>
      </c>
      <c r="P4087" s="1">
        <v>43893.980752314812</v>
      </c>
    </row>
    <row r="4088" spans="1:16" x14ac:dyDescent="0.25">
      <c r="A4088">
        <v>517271</v>
      </c>
      <c r="B4088" t="s">
        <v>0</v>
      </c>
      <c r="C4088" t="s">
        <v>54</v>
      </c>
      <c r="D4088" t="s">
        <v>46</v>
      </c>
      <c r="E4088" t="s">
        <v>13</v>
      </c>
      <c r="F4088" t="s">
        <v>13</v>
      </c>
      <c r="G4088" t="s">
        <v>40</v>
      </c>
      <c r="H4088" s="1">
        <v>43886</v>
      </c>
      <c r="I4088" t="str">
        <f t="shared" si="127"/>
        <v>43886</v>
      </c>
      <c r="J4088" t="str">
        <f t="shared" si="128"/>
        <v>43886NakuruBlack Beans (Dolichos)</v>
      </c>
      <c r="K4088">
        <v>153</v>
      </c>
      <c r="L4088">
        <v>148</v>
      </c>
      <c r="M4088" t="s">
        <v>5</v>
      </c>
      <c r="N4088" t="s">
        <v>6</v>
      </c>
      <c r="O4088">
        <v>1</v>
      </c>
      <c r="P4088" s="1">
        <v>43893.980798611112</v>
      </c>
    </row>
    <row r="4089" spans="1:16" x14ac:dyDescent="0.25">
      <c r="A4089">
        <v>517274</v>
      </c>
      <c r="B4089" t="s">
        <v>0</v>
      </c>
      <c r="C4089" t="s">
        <v>52</v>
      </c>
      <c r="D4089" t="s">
        <v>46</v>
      </c>
      <c r="E4089" t="s">
        <v>9</v>
      </c>
      <c r="F4089" t="s">
        <v>17</v>
      </c>
      <c r="G4089" t="s">
        <v>18</v>
      </c>
      <c r="H4089" s="1">
        <v>43886</v>
      </c>
      <c r="I4089" t="str">
        <f t="shared" si="127"/>
        <v>43886</v>
      </c>
      <c r="J4089" t="str">
        <f t="shared" si="128"/>
        <v>43886EldoretRed Sorghum</v>
      </c>
      <c r="K4089">
        <v>69</v>
      </c>
      <c r="L4089">
        <v>60</v>
      </c>
      <c r="M4089" t="s">
        <v>5</v>
      </c>
      <c r="N4089" t="s">
        <v>6</v>
      </c>
      <c r="O4089">
        <v>1</v>
      </c>
      <c r="P4089" s="1">
        <v>43893.980821759258</v>
      </c>
    </row>
    <row r="4090" spans="1:16" x14ac:dyDescent="0.25">
      <c r="A4090">
        <v>517307</v>
      </c>
      <c r="B4090" t="s">
        <v>0</v>
      </c>
      <c r="C4090" t="s">
        <v>53</v>
      </c>
      <c r="D4090" t="s">
        <v>46</v>
      </c>
      <c r="E4090" t="s">
        <v>49</v>
      </c>
      <c r="F4090" t="s">
        <v>50</v>
      </c>
      <c r="G4090" t="s">
        <v>51</v>
      </c>
      <c r="H4090" s="1">
        <v>43886</v>
      </c>
      <c r="I4090" t="str">
        <f t="shared" si="127"/>
        <v>43886</v>
      </c>
      <c r="J4090" t="str">
        <f t="shared" si="128"/>
        <v>43886MombasaGround Nuts</v>
      </c>
      <c r="K4090">
        <v>139</v>
      </c>
      <c r="L4090">
        <v>136</v>
      </c>
      <c r="M4090" t="s">
        <v>5</v>
      </c>
      <c r="N4090" t="s">
        <v>6</v>
      </c>
      <c r="O4090">
        <v>1</v>
      </c>
      <c r="P4090" s="1">
        <v>43893.981030092589</v>
      </c>
    </row>
    <row r="4091" spans="1:16" x14ac:dyDescent="0.25">
      <c r="A4091">
        <v>517318</v>
      </c>
      <c r="B4091" t="s">
        <v>0</v>
      </c>
      <c r="C4091" t="s">
        <v>52</v>
      </c>
      <c r="D4091" t="s">
        <v>46</v>
      </c>
      <c r="E4091" t="s">
        <v>9</v>
      </c>
      <c r="F4091" t="s">
        <v>20</v>
      </c>
      <c r="G4091" t="s">
        <v>21</v>
      </c>
      <c r="H4091" s="1">
        <v>43886</v>
      </c>
      <c r="I4091" t="str">
        <f t="shared" si="127"/>
        <v>43886</v>
      </c>
      <c r="J4091" t="str">
        <f t="shared" si="128"/>
        <v>43886EldoretMillet Grain</v>
      </c>
      <c r="K4091">
        <v>87</v>
      </c>
      <c r="L4091">
        <v>85</v>
      </c>
      <c r="M4091" t="s">
        <v>5</v>
      </c>
      <c r="N4091" t="s">
        <v>6</v>
      </c>
      <c r="O4091">
        <v>1</v>
      </c>
      <c r="P4091" s="1">
        <v>43893.981157407405</v>
      </c>
    </row>
    <row r="4092" spans="1:16" x14ac:dyDescent="0.25">
      <c r="A4092">
        <v>517342</v>
      </c>
      <c r="B4092" t="s">
        <v>0</v>
      </c>
      <c r="C4092" t="s">
        <v>47</v>
      </c>
      <c r="D4092" t="s">
        <v>46</v>
      </c>
      <c r="E4092" t="s">
        <v>49</v>
      </c>
      <c r="F4092" t="s">
        <v>50</v>
      </c>
      <c r="G4092" t="s">
        <v>51</v>
      </c>
      <c r="H4092" s="1">
        <v>43886</v>
      </c>
      <c r="I4092" t="str">
        <f t="shared" si="127"/>
        <v>43886</v>
      </c>
      <c r="J4092" t="str">
        <f t="shared" si="128"/>
        <v>43886NairobiGround Nuts</v>
      </c>
      <c r="K4092">
        <v>125</v>
      </c>
      <c r="L4092">
        <v>123</v>
      </c>
      <c r="M4092" t="s">
        <v>5</v>
      </c>
      <c r="N4092" t="s">
        <v>6</v>
      </c>
      <c r="O4092">
        <v>1</v>
      </c>
      <c r="P4092" s="1">
        <v>43893.981562499997</v>
      </c>
    </row>
    <row r="4093" spans="1:16" x14ac:dyDescent="0.25">
      <c r="A4093">
        <v>517404</v>
      </c>
      <c r="B4093" t="s">
        <v>0</v>
      </c>
      <c r="C4093" t="s">
        <v>54</v>
      </c>
      <c r="D4093" t="s">
        <v>46</v>
      </c>
      <c r="E4093" t="s">
        <v>3</v>
      </c>
      <c r="F4093" t="s">
        <v>3</v>
      </c>
      <c r="G4093" t="s">
        <v>4</v>
      </c>
      <c r="H4093" s="1">
        <v>43886</v>
      </c>
      <c r="I4093" t="str">
        <f t="shared" si="127"/>
        <v>43886</v>
      </c>
      <c r="J4093" t="str">
        <f t="shared" si="128"/>
        <v>43886NakuruCowpeas</v>
      </c>
      <c r="K4093">
        <v>98</v>
      </c>
      <c r="L4093">
        <v>94</v>
      </c>
      <c r="M4093" t="s">
        <v>5</v>
      </c>
      <c r="N4093" t="s">
        <v>6</v>
      </c>
      <c r="O4093">
        <v>1</v>
      </c>
      <c r="P4093" s="1">
        <v>43893.982060185182</v>
      </c>
    </row>
    <row r="4094" spans="1:16" x14ac:dyDescent="0.25">
      <c r="A4094">
        <v>517445</v>
      </c>
      <c r="B4094" t="s">
        <v>0</v>
      </c>
      <c r="C4094" t="s">
        <v>52</v>
      </c>
      <c r="D4094" t="s">
        <v>46</v>
      </c>
      <c r="E4094" t="s">
        <v>49</v>
      </c>
      <c r="F4094" t="s">
        <v>50</v>
      </c>
      <c r="G4094" t="s">
        <v>51</v>
      </c>
      <c r="H4094" s="1">
        <v>43886</v>
      </c>
      <c r="I4094" t="str">
        <f t="shared" si="127"/>
        <v>43886</v>
      </c>
      <c r="J4094" t="str">
        <f t="shared" si="128"/>
        <v>43886EldoretGround Nuts</v>
      </c>
      <c r="K4094">
        <v>87</v>
      </c>
      <c r="L4094">
        <v>81</v>
      </c>
      <c r="M4094" t="s">
        <v>5</v>
      </c>
      <c r="N4094" t="s">
        <v>6</v>
      </c>
      <c r="O4094">
        <v>1</v>
      </c>
      <c r="P4094" s="1">
        <v>43893.982361111113</v>
      </c>
    </row>
    <row r="4095" spans="1:16" x14ac:dyDescent="0.25">
      <c r="A4095">
        <v>518572</v>
      </c>
      <c r="B4095" t="s">
        <v>0</v>
      </c>
      <c r="C4095" t="s">
        <v>53</v>
      </c>
      <c r="D4095" t="s">
        <v>46</v>
      </c>
      <c r="E4095" t="s">
        <v>3</v>
      </c>
      <c r="F4095" t="s">
        <v>3</v>
      </c>
      <c r="G4095" t="s">
        <v>15</v>
      </c>
      <c r="H4095" s="1">
        <v>43886</v>
      </c>
      <c r="I4095" t="str">
        <f t="shared" si="127"/>
        <v>43886</v>
      </c>
      <c r="J4095" t="str">
        <f t="shared" si="128"/>
        <v>43886MombasaGreen Peas</v>
      </c>
      <c r="K4095">
        <v>84</v>
      </c>
      <c r="L4095">
        <v>80</v>
      </c>
      <c r="M4095" t="s">
        <v>5</v>
      </c>
      <c r="N4095" t="s">
        <v>6</v>
      </c>
      <c r="O4095">
        <v>1</v>
      </c>
      <c r="P4095" s="1">
        <v>43895.083310185182</v>
      </c>
    </row>
    <row r="4096" spans="1:16" x14ac:dyDescent="0.25">
      <c r="A4096">
        <v>518618</v>
      </c>
      <c r="B4096" t="s">
        <v>0</v>
      </c>
      <c r="C4096" t="s">
        <v>52</v>
      </c>
      <c r="D4096" t="s">
        <v>46</v>
      </c>
      <c r="E4096" t="s">
        <v>3</v>
      </c>
      <c r="F4096" t="s">
        <v>3</v>
      </c>
      <c r="G4096" t="s">
        <v>4</v>
      </c>
      <c r="H4096" s="1">
        <v>43886</v>
      </c>
      <c r="I4096" t="str">
        <f t="shared" si="127"/>
        <v>43886</v>
      </c>
      <c r="J4096" t="str">
        <f t="shared" si="128"/>
        <v>43886EldoretCowpeas</v>
      </c>
      <c r="K4096">
        <v>87</v>
      </c>
      <c r="L4096">
        <v>85</v>
      </c>
      <c r="M4096" t="s">
        <v>5</v>
      </c>
      <c r="N4096" t="s">
        <v>6</v>
      </c>
      <c r="O4096">
        <v>1</v>
      </c>
      <c r="P4096" s="1">
        <v>43895.084305555552</v>
      </c>
    </row>
    <row r="4097" spans="1:16" x14ac:dyDescent="0.25">
      <c r="A4097">
        <v>518635</v>
      </c>
      <c r="B4097" t="s">
        <v>0</v>
      </c>
      <c r="C4097" t="s">
        <v>53</v>
      </c>
      <c r="D4097" t="s">
        <v>46</v>
      </c>
      <c r="E4097" t="s">
        <v>9</v>
      </c>
      <c r="F4097" t="s">
        <v>20</v>
      </c>
      <c r="G4097" t="s">
        <v>21</v>
      </c>
      <c r="H4097" s="1">
        <v>43886</v>
      </c>
      <c r="I4097" t="str">
        <f t="shared" si="127"/>
        <v>43886</v>
      </c>
      <c r="J4097" t="str">
        <f t="shared" si="128"/>
        <v>43886MombasaMillet Grain</v>
      </c>
      <c r="K4097">
        <v>59</v>
      </c>
      <c r="L4097">
        <v>55</v>
      </c>
      <c r="M4097" t="s">
        <v>5</v>
      </c>
      <c r="N4097" t="s">
        <v>6</v>
      </c>
      <c r="O4097">
        <v>1</v>
      </c>
      <c r="P4097" s="1">
        <v>43895.084687499999</v>
      </c>
    </row>
    <row r="4098" spans="1:16" x14ac:dyDescent="0.25">
      <c r="A4098">
        <v>518638</v>
      </c>
      <c r="B4098" t="s">
        <v>0</v>
      </c>
      <c r="C4098" t="s">
        <v>47</v>
      </c>
      <c r="D4098" t="s">
        <v>46</v>
      </c>
      <c r="E4098" t="s">
        <v>9</v>
      </c>
      <c r="F4098" t="s">
        <v>17</v>
      </c>
      <c r="G4098" t="s">
        <v>18</v>
      </c>
      <c r="H4098" s="1">
        <v>43886</v>
      </c>
      <c r="I4098" t="str">
        <f t="shared" ref="I4098:I4161" si="129">LEFT(H4098,10)</f>
        <v>43886</v>
      </c>
      <c r="J4098" t="str">
        <f t="shared" si="128"/>
        <v>43886NairobiRed Sorghum</v>
      </c>
      <c r="K4098">
        <v>64</v>
      </c>
      <c r="L4098">
        <v>58</v>
      </c>
      <c r="M4098" t="s">
        <v>5</v>
      </c>
      <c r="N4098" t="s">
        <v>6</v>
      </c>
      <c r="O4098">
        <v>1</v>
      </c>
      <c r="P4098" s="1">
        <v>43895.084710648145</v>
      </c>
    </row>
    <row r="4099" spans="1:16" x14ac:dyDescent="0.25">
      <c r="A4099">
        <v>518643</v>
      </c>
      <c r="B4099" t="s">
        <v>0</v>
      </c>
      <c r="C4099" t="s">
        <v>52</v>
      </c>
      <c r="D4099" t="s">
        <v>46</v>
      </c>
      <c r="E4099" t="s">
        <v>29</v>
      </c>
      <c r="F4099" t="s">
        <v>30</v>
      </c>
      <c r="G4099" t="s">
        <v>31</v>
      </c>
      <c r="H4099" s="1">
        <v>43886</v>
      </c>
      <c r="I4099" t="str">
        <f t="shared" si="129"/>
        <v>43886</v>
      </c>
      <c r="J4099" t="str">
        <f t="shared" si="128"/>
        <v>43886EldoretDry Maize</v>
      </c>
      <c r="K4099">
        <v>39</v>
      </c>
      <c r="L4099">
        <v>33</v>
      </c>
      <c r="M4099" t="s">
        <v>5</v>
      </c>
      <c r="N4099" t="s">
        <v>6</v>
      </c>
      <c r="O4099">
        <v>1</v>
      </c>
      <c r="P4099" s="1">
        <v>43895.084814814814</v>
      </c>
    </row>
    <row r="4100" spans="1:16" x14ac:dyDescent="0.25">
      <c r="A4100">
        <v>519099</v>
      </c>
      <c r="B4100" t="s">
        <v>0</v>
      </c>
      <c r="C4100" t="s">
        <v>52</v>
      </c>
      <c r="D4100" t="s">
        <v>46</v>
      </c>
      <c r="E4100" t="s">
        <v>3</v>
      </c>
      <c r="F4100" t="s">
        <v>3</v>
      </c>
      <c r="G4100" t="s">
        <v>15</v>
      </c>
      <c r="H4100" s="1">
        <v>43886</v>
      </c>
      <c r="I4100" t="str">
        <f t="shared" si="129"/>
        <v>43886</v>
      </c>
      <c r="J4100" t="str">
        <f t="shared" si="128"/>
        <v>43886EldoretGreen Peas</v>
      </c>
      <c r="K4100">
        <v>60</v>
      </c>
      <c r="L4100">
        <v>58</v>
      </c>
      <c r="M4100" t="s">
        <v>5</v>
      </c>
      <c r="N4100" t="s">
        <v>6</v>
      </c>
      <c r="O4100">
        <v>1</v>
      </c>
      <c r="P4100" s="1">
        <v>43896.197245370371</v>
      </c>
    </row>
    <row r="4101" spans="1:16" x14ac:dyDescent="0.25">
      <c r="A4101">
        <v>518549</v>
      </c>
      <c r="B4101" t="s">
        <v>0</v>
      </c>
      <c r="C4101" t="s">
        <v>45</v>
      </c>
      <c r="D4101" t="s">
        <v>41</v>
      </c>
      <c r="E4101" t="s">
        <v>13</v>
      </c>
      <c r="F4101" t="s">
        <v>13</v>
      </c>
      <c r="G4101" t="s">
        <v>14</v>
      </c>
      <c r="H4101" s="1">
        <v>43885</v>
      </c>
      <c r="I4101" t="str">
        <f t="shared" si="129"/>
        <v>43885</v>
      </c>
      <c r="J4101" t="str">
        <f t="shared" si="128"/>
        <v>43885IringaMixed Beans</v>
      </c>
      <c r="K4101">
        <v>53</v>
      </c>
      <c r="L4101">
        <v>44</v>
      </c>
      <c r="M4101" t="s">
        <v>5</v>
      </c>
      <c r="N4101" t="s">
        <v>6</v>
      </c>
      <c r="O4101">
        <v>1</v>
      </c>
      <c r="P4101" s="1">
        <v>43895.082812499997</v>
      </c>
    </row>
    <row r="4102" spans="1:16" x14ac:dyDescent="0.25">
      <c r="A4102">
        <v>514895</v>
      </c>
      <c r="B4102" t="s">
        <v>0</v>
      </c>
      <c r="C4102" t="s">
        <v>35</v>
      </c>
      <c r="D4102" t="s">
        <v>11</v>
      </c>
      <c r="E4102" t="s">
        <v>29</v>
      </c>
      <c r="F4102" t="s">
        <v>30</v>
      </c>
      <c r="G4102" t="s">
        <v>31</v>
      </c>
      <c r="H4102" s="1">
        <v>43885</v>
      </c>
      <c r="I4102" t="str">
        <f t="shared" si="129"/>
        <v>43885</v>
      </c>
      <c r="J4102" t="str">
        <f t="shared" si="128"/>
        <v>43885NgoziDry Maize</v>
      </c>
      <c r="K4102">
        <v>38</v>
      </c>
      <c r="L4102">
        <v>36</v>
      </c>
      <c r="M4102" t="s">
        <v>5</v>
      </c>
      <c r="N4102" t="s">
        <v>6</v>
      </c>
      <c r="O4102">
        <v>1</v>
      </c>
      <c r="P4102" s="1">
        <v>43886.279791666668</v>
      </c>
    </row>
    <row r="4103" spans="1:16" x14ac:dyDescent="0.25">
      <c r="A4103">
        <v>514900</v>
      </c>
      <c r="B4103" t="s">
        <v>0</v>
      </c>
      <c r="C4103" t="s">
        <v>32</v>
      </c>
      <c r="D4103" t="s">
        <v>1</v>
      </c>
      <c r="E4103" t="s">
        <v>9</v>
      </c>
      <c r="F4103" t="s">
        <v>17</v>
      </c>
      <c r="G4103" t="s">
        <v>18</v>
      </c>
      <c r="H4103" s="1">
        <v>43885</v>
      </c>
      <c r="I4103" t="str">
        <f t="shared" si="129"/>
        <v>43885</v>
      </c>
      <c r="J4103" t="str">
        <f t="shared" si="128"/>
        <v>43885KapchorwaRed Sorghum</v>
      </c>
      <c r="K4103">
        <v>41</v>
      </c>
      <c r="L4103">
        <v>27</v>
      </c>
      <c r="M4103" t="s">
        <v>5</v>
      </c>
      <c r="N4103" t="s">
        <v>6</v>
      </c>
      <c r="O4103">
        <v>1</v>
      </c>
      <c r="P4103" s="1">
        <v>43886.279803240737</v>
      </c>
    </row>
    <row r="4104" spans="1:16" x14ac:dyDescent="0.25">
      <c r="A4104">
        <v>514906</v>
      </c>
      <c r="B4104" t="s">
        <v>0</v>
      </c>
      <c r="C4104" t="s">
        <v>19</v>
      </c>
      <c r="D4104" t="s">
        <v>11</v>
      </c>
      <c r="E4104" t="s">
        <v>13</v>
      </c>
      <c r="F4104" t="s">
        <v>13</v>
      </c>
      <c r="G4104" t="s">
        <v>28</v>
      </c>
      <c r="H4104" s="1">
        <v>43885</v>
      </c>
      <c r="I4104" t="str">
        <f t="shared" si="129"/>
        <v>43885</v>
      </c>
      <c r="J4104" t="str">
        <f t="shared" si="128"/>
        <v>43885KoberoRed Beans</v>
      </c>
      <c r="K4104">
        <v>59</v>
      </c>
      <c r="L4104">
        <v>54</v>
      </c>
      <c r="M4104" t="s">
        <v>5</v>
      </c>
      <c r="N4104" t="s">
        <v>6</v>
      </c>
      <c r="O4104">
        <v>1</v>
      </c>
      <c r="P4104" s="1">
        <v>43886.279826388891</v>
      </c>
    </row>
    <row r="4105" spans="1:16" x14ac:dyDescent="0.25">
      <c r="A4105">
        <v>514909</v>
      </c>
      <c r="B4105" t="s">
        <v>0</v>
      </c>
      <c r="C4105" t="s">
        <v>38</v>
      </c>
      <c r="D4105" t="s">
        <v>1</v>
      </c>
      <c r="E4105" t="s">
        <v>29</v>
      </c>
      <c r="F4105" t="s">
        <v>30</v>
      </c>
      <c r="G4105" t="s">
        <v>31</v>
      </c>
      <c r="H4105" s="1">
        <v>43885</v>
      </c>
      <c r="I4105" t="str">
        <f t="shared" si="129"/>
        <v>43885</v>
      </c>
      <c r="J4105" t="str">
        <f t="shared" si="128"/>
        <v>43885GuluDry Maize</v>
      </c>
      <c r="K4105">
        <v>33</v>
      </c>
      <c r="L4105">
        <v>23</v>
      </c>
      <c r="M4105" t="s">
        <v>5</v>
      </c>
      <c r="N4105" t="s">
        <v>6</v>
      </c>
      <c r="O4105">
        <v>1</v>
      </c>
      <c r="P4105" s="1">
        <v>43886.27983796296</v>
      </c>
    </row>
    <row r="4106" spans="1:16" x14ac:dyDescent="0.25">
      <c r="A4106">
        <v>514910</v>
      </c>
      <c r="B4106" t="s">
        <v>0</v>
      </c>
      <c r="C4106" t="s">
        <v>34</v>
      </c>
      <c r="D4106" t="s">
        <v>1</v>
      </c>
      <c r="E4106" t="s">
        <v>13</v>
      </c>
      <c r="F4106" t="s">
        <v>13</v>
      </c>
      <c r="G4106" t="s">
        <v>26</v>
      </c>
      <c r="H4106" s="1">
        <v>43885</v>
      </c>
      <c r="I4106" t="str">
        <f t="shared" si="129"/>
        <v>43885</v>
      </c>
      <c r="J4106" t="str">
        <f t="shared" si="128"/>
        <v>43885LiraYellow Beans</v>
      </c>
      <c r="K4106">
        <v>104</v>
      </c>
      <c r="L4106">
        <v>96</v>
      </c>
      <c r="M4106" t="s">
        <v>5</v>
      </c>
      <c r="N4106" t="s">
        <v>6</v>
      </c>
      <c r="O4106">
        <v>1</v>
      </c>
      <c r="P4106" s="1">
        <v>43886.27983796296</v>
      </c>
    </row>
    <row r="4107" spans="1:16" x14ac:dyDescent="0.25">
      <c r="A4107">
        <v>514919</v>
      </c>
      <c r="B4107" t="s">
        <v>0</v>
      </c>
      <c r="C4107" t="s">
        <v>16</v>
      </c>
      <c r="D4107" t="s">
        <v>7</v>
      </c>
      <c r="E4107" t="s">
        <v>9</v>
      </c>
      <c r="F4107" t="s">
        <v>10</v>
      </c>
      <c r="G4107" t="s">
        <v>10</v>
      </c>
      <c r="H4107" s="1">
        <v>43885</v>
      </c>
      <c r="I4107" t="str">
        <f t="shared" si="129"/>
        <v>43885</v>
      </c>
      <c r="J4107" t="str">
        <f t="shared" si="128"/>
        <v>43885GicumbiWheat</v>
      </c>
      <c r="K4107">
        <v>65</v>
      </c>
      <c r="L4107">
        <v>59</v>
      </c>
      <c r="M4107" t="s">
        <v>5</v>
      </c>
      <c r="N4107" t="s">
        <v>6</v>
      </c>
      <c r="O4107">
        <v>1</v>
      </c>
      <c r="P4107" s="1">
        <v>43886.279872685183</v>
      </c>
    </row>
    <row r="4108" spans="1:16" x14ac:dyDescent="0.25">
      <c r="A4108">
        <v>514922</v>
      </c>
      <c r="B4108" t="s">
        <v>0</v>
      </c>
      <c r="C4108" t="s">
        <v>19</v>
      </c>
      <c r="D4108" t="s">
        <v>11</v>
      </c>
      <c r="E4108" t="s">
        <v>13</v>
      </c>
      <c r="F4108" t="s">
        <v>13</v>
      </c>
      <c r="G4108" t="s">
        <v>26</v>
      </c>
      <c r="H4108" s="1">
        <v>43885</v>
      </c>
      <c r="I4108" t="str">
        <f t="shared" si="129"/>
        <v>43885</v>
      </c>
      <c r="J4108" t="str">
        <f t="shared" si="128"/>
        <v>43885KoberoYellow Beans</v>
      </c>
      <c r="K4108">
        <v>102</v>
      </c>
      <c r="L4108">
        <v>97</v>
      </c>
      <c r="M4108" t="s">
        <v>5</v>
      </c>
      <c r="N4108" t="s">
        <v>6</v>
      </c>
      <c r="O4108">
        <v>1</v>
      </c>
      <c r="P4108" s="1">
        <v>43886.279872685183</v>
      </c>
    </row>
    <row r="4109" spans="1:16" x14ac:dyDescent="0.25">
      <c r="A4109">
        <v>514927</v>
      </c>
      <c r="B4109" t="s">
        <v>0</v>
      </c>
      <c r="C4109" t="s">
        <v>36</v>
      </c>
      <c r="D4109" t="s">
        <v>7</v>
      </c>
      <c r="E4109" t="s">
        <v>29</v>
      </c>
      <c r="F4109" t="s">
        <v>30</v>
      </c>
      <c r="G4109" t="s">
        <v>31</v>
      </c>
      <c r="H4109" s="1">
        <v>43885</v>
      </c>
      <c r="I4109" t="str">
        <f t="shared" si="129"/>
        <v>43885</v>
      </c>
      <c r="J4109" t="str">
        <f t="shared" ref="J4109:J4172" si="130">I4109&amp;C4109&amp;G4109</f>
        <v>43885KimironkoDry Maize</v>
      </c>
      <c r="K4109">
        <v>36</v>
      </c>
      <c r="L4109">
        <v>32</v>
      </c>
      <c r="M4109" t="s">
        <v>5</v>
      </c>
      <c r="N4109" t="s">
        <v>6</v>
      </c>
      <c r="O4109">
        <v>1</v>
      </c>
      <c r="P4109" s="1">
        <v>43886.279907407406</v>
      </c>
    </row>
    <row r="4110" spans="1:16" x14ac:dyDescent="0.25">
      <c r="A4110">
        <v>514931</v>
      </c>
      <c r="B4110" t="s">
        <v>0</v>
      </c>
      <c r="C4110" t="s">
        <v>35</v>
      </c>
      <c r="D4110" t="s">
        <v>11</v>
      </c>
      <c r="E4110" t="s">
        <v>9</v>
      </c>
      <c r="F4110" t="s">
        <v>20</v>
      </c>
      <c r="G4110" t="s">
        <v>21</v>
      </c>
      <c r="H4110" s="1">
        <v>43885</v>
      </c>
      <c r="I4110" t="str">
        <f t="shared" si="129"/>
        <v>43885</v>
      </c>
      <c r="J4110" t="str">
        <f t="shared" si="130"/>
        <v>43885NgoziMillet Grain</v>
      </c>
      <c r="K4110">
        <v>73</v>
      </c>
      <c r="L4110">
        <v>70</v>
      </c>
      <c r="M4110" t="s">
        <v>5</v>
      </c>
      <c r="N4110" t="s">
        <v>6</v>
      </c>
      <c r="O4110">
        <v>1</v>
      </c>
      <c r="P4110" s="1">
        <v>43886.279930555553</v>
      </c>
    </row>
    <row r="4111" spans="1:16" x14ac:dyDescent="0.25">
      <c r="A4111">
        <v>514939</v>
      </c>
      <c r="B4111" t="s">
        <v>0</v>
      </c>
      <c r="C4111" t="s">
        <v>32</v>
      </c>
      <c r="D4111" t="s">
        <v>1</v>
      </c>
      <c r="E4111" t="s">
        <v>3</v>
      </c>
      <c r="F4111" t="s">
        <v>3</v>
      </c>
      <c r="G4111" t="s">
        <v>4</v>
      </c>
      <c r="H4111" s="1">
        <v>43885</v>
      </c>
      <c r="I4111" t="str">
        <f t="shared" si="129"/>
        <v>43885</v>
      </c>
      <c r="J4111" t="str">
        <f t="shared" si="130"/>
        <v>43885KapchorwaCowpeas</v>
      </c>
      <c r="K4111">
        <v>110</v>
      </c>
      <c r="L4111">
        <v>96</v>
      </c>
      <c r="M4111" t="s">
        <v>5</v>
      </c>
      <c r="N4111" t="s">
        <v>6</v>
      </c>
      <c r="O4111">
        <v>1</v>
      </c>
      <c r="P4111" s="1">
        <v>43886.279953703706</v>
      </c>
    </row>
    <row r="4112" spans="1:16" x14ac:dyDescent="0.25">
      <c r="A4112">
        <v>514941</v>
      </c>
      <c r="B4112" t="s">
        <v>0</v>
      </c>
      <c r="C4112" t="s">
        <v>8</v>
      </c>
      <c r="D4112" t="s">
        <v>7</v>
      </c>
      <c r="E4112" t="s">
        <v>9</v>
      </c>
      <c r="F4112" t="s">
        <v>20</v>
      </c>
      <c r="G4112" t="s">
        <v>21</v>
      </c>
      <c r="H4112" s="1">
        <v>43885</v>
      </c>
      <c r="I4112" t="str">
        <f t="shared" si="129"/>
        <v>43885</v>
      </c>
      <c r="J4112" t="str">
        <f t="shared" si="130"/>
        <v>43885RuhengeriMillet Grain</v>
      </c>
      <c r="K4112">
        <v>70</v>
      </c>
      <c r="L4112">
        <v>65</v>
      </c>
      <c r="M4112" t="s">
        <v>5</v>
      </c>
      <c r="N4112" t="s">
        <v>6</v>
      </c>
      <c r="O4112">
        <v>1</v>
      </c>
      <c r="P4112" s="1">
        <v>43886.279965277776</v>
      </c>
    </row>
    <row r="4113" spans="1:16" x14ac:dyDescent="0.25">
      <c r="A4113">
        <v>514946</v>
      </c>
      <c r="B4113" t="s">
        <v>0</v>
      </c>
      <c r="C4113" t="s">
        <v>53</v>
      </c>
      <c r="D4113" t="s">
        <v>46</v>
      </c>
      <c r="E4113" t="s">
        <v>9</v>
      </c>
      <c r="F4113" t="s">
        <v>17</v>
      </c>
      <c r="G4113" t="s">
        <v>18</v>
      </c>
      <c r="H4113" s="1">
        <v>43885</v>
      </c>
      <c r="I4113" t="str">
        <f t="shared" si="129"/>
        <v>43885</v>
      </c>
      <c r="J4113" t="str">
        <f t="shared" si="130"/>
        <v>43885MombasaRed Sorghum</v>
      </c>
      <c r="K4113">
        <v>40</v>
      </c>
      <c r="L4113">
        <v>37</v>
      </c>
      <c r="M4113" t="s">
        <v>5</v>
      </c>
      <c r="N4113" t="s">
        <v>6</v>
      </c>
      <c r="O4113">
        <v>1</v>
      </c>
      <c r="P4113" s="1">
        <v>43886.279976851853</v>
      </c>
    </row>
    <row r="4114" spans="1:16" x14ac:dyDescent="0.25">
      <c r="A4114">
        <v>514950</v>
      </c>
      <c r="B4114" t="s">
        <v>0</v>
      </c>
      <c r="C4114" t="s">
        <v>12</v>
      </c>
      <c r="D4114" t="s">
        <v>11</v>
      </c>
      <c r="E4114" t="s">
        <v>9</v>
      </c>
      <c r="F4114" t="s">
        <v>20</v>
      </c>
      <c r="G4114" t="s">
        <v>21</v>
      </c>
      <c r="H4114" s="1">
        <v>43885</v>
      </c>
      <c r="I4114" t="str">
        <f t="shared" si="129"/>
        <v>43885</v>
      </c>
      <c r="J4114" t="str">
        <f t="shared" si="130"/>
        <v>43885GitegaMillet Grain</v>
      </c>
      <c r="K4114">
        <v>75</v>
      </c>
      <c r="L4114">
        <v>64</v>
      </c>
      <c r="M4114" t="s">
        <v>5</v>
      </c>
      <c r="N4114" t="s">
        <v>6</v>
      </c>
      <c r="O4114">
        <v>1</v>
      </c>
      <c r="P4114" s="1">
        <v>43886.280011574076</v>
      </c>
    </row>
    <row r="4115" spans="1:16" x14ac:dyDescent="0.25">
      <c r="A4115">
        <v>514951</v>
      </c>
      <c r="B4115" t="s">
        <v>0</v>
      </c>
      <c r="C4115" t="s">
        <v>35</v>
      </c>
      <c r="D4115" t="s">
        <v>11</v>
      </c>
      <c r="E4115" t="s">
        <v>22</v>
      </c>
      <c r="F4115" t="s">
        <v>23</v>
      </c>
      <c r="G4115" t="s">
        <v>23</v>
      </c>
      <c r="H4115" s="1">
        <v>43885</v>
      </c>
      <c r="I4115" t="str">
        <f t="shared" si="129"/>
        <v>43885</v>
      </c>
      <c r="J4115" t="str">
        <f t="shared" si="130"/>
        <v>43885NgoziRice</v>
      </c>
      <c r="K4115">
        <v>107</v>
      </c>
      <c r="L4115">
        <v>105</v>
      </c>
      <c r="M4115" t="s">
        <v>5</v>
      </c>
      <c r="N4115" t="s">
        <v>6</v>
      </c>
      <c r="O4115">
        <v>1</v>
      </c>
      <c r="P4115" s="1">
        <v>43886.280023148145</v>
      </c>
    </row>
    <row r="4116" spans="1:16" x14ac:dyDescent="0.25">
      <c r="A4116">
        <v>514964</v>
      </c>
      <c r="B4116" t="s">
        <v>0</v>
      </c>
      <c r="C4116" t="s">
        <v>16</v>
      </c>
      <c r="D4116" t="s">
        <v>7</v>
      </c>
      <c r="E4116" t="s">
        <v>13</v>
      </c>
      <c r="F4116" t="s">
        <v>13</v>
      </c>
      <c r="G4116" t="s">
        <v>37</v>
      </c>
      <c r="H4116" s="1">
        <v>43885</v>
      </c>
      <c r="I4116" t="str">
        <f t="shared" si="129"/>
        <v>43885</v>
      </c>
      <c r="J4116" t="str">
        <f t="shared" si="130"/>
        <v>43885GicumbiGreen Gram</v>
      </c>
      <c r="K4116">
        <v>97</v>
      </c>
      <c r="L4116">
        <v>86</v>
      </c>
      <c r="M4116" t="s">
        <v>5</v>
      </c>
      <c r="N4116" t="s">
        <v>6</v>
      </c>
      <c r="O4116">
        <v>1</v>
      </c>
      <c r="P4116" s="1">
        <v>43886.280069444445</v>
      </c>
    </row>
    <row r="4117" spans="1:16" x14ac:dyDescent="0.25">
      <c r="A4117">
        <v>514966</v>
      </c>
      <c r="B4117" t="s">
        <v>0</v>
      </c>
      <c r="C4117" t="s">
        <v>52</v>
      </c>
      <c r="D4117" t="s">
        <v>46</v>
      </c>
      <c r="E4117" t="s">
        <v>29</v>
      </c>
      <c r="F4117" t="s">
        <v>30</v>
      </c>
      <c r="G4117" t="s">
        <v>31</v>
      </c>
      <c r="H4117" s="1">
        <v>43885</v>
      </c>
      <c r="I4117" t="str">
        <f t="shared" si="129"/>
        <v>43885</v>
      </c>
      <c r="J4117" t="str">
        <f t="shared" si="130"/>
        <v>43885EldoretDry Maize</v>
      </c>
      <c r="K4117">
        <v>39</v>
      </c>
      <c r="L4117">
        <v>33</v>
      </c>
      <c r="M4117" t="s">
        <v>5</v>
      </c>
      <c r="N4117" t="s">
        <v>6</v>
      </c>
      <c r="O4117">
        <v>0</v>
      </c>
      <c r="P4117" s="1">
        <v>43889.95857638889</v>
      </c>
    </row>
    <row r="4118" spans="1:16" x14ac:dyDescent="0.25">
      <c r="A4118">
        <v>514968</v>
      </c>
      <c r="B4118" t="s">
        <v>0</v>
      </c>
      <c r="C4118" t="s">
        <v>33</v>
      </c>
      <c r="D4118" t="s">
        <v>1</v>
      </c>
      <c r="E4118" t="s">
        <v>22</v>
      </c>
      <c r="F4118" t="s">
        <v>23</v>
      </c>
      <c r="G4118" t="s">
        <v>24</v>
      </c>
      <c r="H4118" s="1">
        <v>43885</v>
      </c>
      <c r="I4118" t="str">
        <f t="shared" si="129"/>
        <v>43885</v>
      </c>
      <c r="J4118" t="str">
        <f t="shared" si="130"/>
        <v>43885KabaleImported Rice</v>
      </c>
      <c r="K4118">
        <v>110</v>
      </c>
      <c r="L4118">
        <v>96</v>
      </c>
      <c r="M4118" t="s">
        <v>5</v>
      </c>
      <c r="N4118" t="s">
        <v>6</v>
      </c>
      <c r="O4118">
        <v>1</v>
      </c>
      <c r="P4118" s="1">
        <v>43886.280092592591</v>
      </c>
    </row>
    <row r="4119" spans="1:16" x14ac:dyDescent="0.25">
      <c r="A4119">
        <v>514972</v>
      </c>
      <c r="B4119" t="s">
        <v>0</v>
      </c>
      <c r="C4119" t="s">
        <v>33</v>
      </c>
      <c r="D4119" t="s">
        <v>1</v>
      </c>
      <c r="E4119" t="s">
        <v>29</v>
      </c>
      <c r="F4119" t="s">
        <v>30</v>
      </c>
      <c r="G4119" t="s">
        <v>31</v>
      </c>
      <c r="H4119" s="1">
        <v>43885</v>
      </c>
      <c r="I4119" t="str">
        <f t="shared" si="129"/>
        <v>43885</v>
      </c>
      <c r="J4119" t="str">
        <f t="shared" si="130"/>
        <v>43885KabaleDry Maize</v>
      </c>
      <c r="K4119">
        <v>33</v>
      </c>
      <c r="L4119">
        <v>27</v>
      </c>
      <c r="M4119" t="s">
        <v>5</v>
      </c>
      <c r="N4119" t="s">
        <v>6</v>
      </c>
      <c r="O4119">
        <v>1</v>
      </c>
      <c r="P4119" s="1">
        <v>43886.280104166668</v>
      </c>
    </row>
    <row r="4120" spans="1:16" x14ac:dyDescent="0.25">
      <c r="A4120">
        <v>514973</v>
      </c>
      <c r="B4120" t="s">
        <v>0</v>
      </c>
      <c r="C4120" t="s">
        <v>53</v>
      </c>
      <c r="D4120" t="s">
        <v>46</v>
      </c>
      <c r="E4120" t="s">
        <v>3</v>
      </c>
      <c r="F4120" t="s">
        <v>3</v>
      </c>
      <c r="G4120" t="s">
        <v>15</v>
      </c>
      <c r="H4120" s="1">
        <v>43885</v>
      </c>
      <c r="I4120" t="str">
        <f t="shared" si="129"/>
        <v>43885</v>
      </c>
      <c r="J4120" t="str">
        <f t="shared" si="130"/>
        <v>43885MombasaGreen Peas</v>
      </c>
      <c r="K4120">
        <v>88</v>
      </c>
      <c r="L4120">
        <v>80</v>
      </c>
      <c r="M4120" t="s">
        <v>5</v>
      </c>
      <c r="N4120" t="s">
        <v>6</v>
      </c>
      <c r="O4120">
        <v>1</v>
      </c>
      <c r="P4120" s="1">
        <v>43886.280104166668</v>
      </c>
    </row>
    <row r="4121" spans="1:16" x14ac:dyDescent="0.25">
      <c r="A4121">
        <v>514977</v>
      </c>
      <c r="B4121" t="s">
        <v>0</v>
      </c>
      <c r="C4121" t="s">
        <v>47</v>
      </c>
      <c r="D4121" t="s">
        <v>46</v>
      </c>
      <c r="E4121" t="s">
        <v>9</v>
      </c>
      <c r="F4121" t="s">
        <v>17</v>
      </c>
      <c r="G4121" t="s">
        <v>18</v>
      </c>
      <c r="H4121" s="1">
        <v>43885</v>
      </c>
      <c r="I4121" t="str">
        <f t="shared" si="129"/>
        <v>43885</v>
      </c>
      <c r="J4121" t="str">
        <f t="shared" si="130"/>
        <v>43885NairobiRed Sorghum</v>
      </c>
      <c r="K4121">
        <v>63</v>
      </c>
      <c r="L4121">
        <v>58</v>
      </c>
      <c r="M4121" t="s">
        <v>5</v>
      </c>
      <c r="N4121" t="s">
        <v>6</v>
      </c>
      <c r="O4121">
        <v>1</v>
      </c>
      <c r="P4121" s="1">
        <v>43886.280127314814</v>
      </c>
    </row>
    <row r="4122" spans="1:16" x14ac:dyDescent="0.25">
      <c r="A4122">
        <v>514986</v>
      </c>
      <c r="B4122" t="s">
        <v>0</v>
      </c>
      <c r="C4122" t="s">
        <v>47</v>
      </c>
      <c r="D4122" t="s">
        <v>46</v>
      </c>
      <c r="E4122" t="s">
        <v>29</v>
      </c>
      <c r="F4122" t="s">
        <v>30</v>
      </c>
      <c r="G4122" t="s">
        <v>31</v>
      </c>
      <c r="H4122" s="1">
        <v>43885</v>
      </c>
      <c r="I4122" t="str">
        <f t="shared" si="129"/>
        <v>43885</v>
      </c>
      <c r="J4122" t="str">
        <f t="shared" si="130"/>
        <v>43885NairobiDry Maize</v>
      </c>
      <c r="K4122">
        <v>39</v>
      </c>
      <c r="L4122">
        <v>36</v>
      </c>
      <c r="M4122" t="s">
        <v>5</v>
      </c>
      <c r="N4122" t="s">
        <v>6</v>
      </c>
      <c r="O4122">
        <v>1</v>
      </c>
      <c r="P4122" s="1">
        <v>43886.28020833333</v>
      </c>
    </row>
    <row r="4123" spans="1:16" x14ac:dyDescent="0.25">
      <c r="A4123">
        <v>514992</v>
      </c>
      <c r="B4123" t="s">
        <v>0</v>
      </c>
      <c r="C4123" t="s">
        <v>2</v>
      </c>
      <c r="D4123" t="s">
        <v>1</v>
      </c>
      <c r="E4123" t="s">
        <v>13</v>
      </c>
      <c r="F4123" t="s">
        <v>13</v>
      </c>
      <c r="G4123" t="s">
        <v>14</v>
      </c>
      <c r="H4123" s="1">
        <v>43885</v>
      </c>
      <c r="I4123" t="str">
        <f t="shared" si="129"/>
        <v>43885</v>
      </c>
      <c r="J4123" t="str">
        <f t="shared" si="130"/>
        <v>43885KampalaMixed Beans</v>
      </c>
      <c r="K4123">
        <v>96</v>
      </c>
      <c r="L4123">
        <v>91</v>
      </c>
      <c r="M4123" t="s">
        <v>5</v>
      </c>
      <c r="N4123" t="s">
        <v>6</v>
      </c>
      <c r="O4123">
        <v>1</v>
      </c>
      <c r="P4123" s="1">
        <v>43886.280243055553</v>
      </c>
    </row>
    <row r="4124" spans="1:16" x14ac:dyDescent="0.25">
      <c r="A4124">
        <v>514993</v>
      </c>
      <c r="B4124" t="s">
        <v>0</v>
      </c>
      <c r="C4124" t="s">
        <v>32</v>
      </c>
      <c r="D4124" t="s">
        <v>1</v>
      </c>
      <c r="E4124" t="s">
        <v>9</v>
      </c>
      <c r="F4124" t="s">
        <v>10</v>
      </c>
      <c r="G4124" t="s">
        <v>10</v>
      </c>
      <c r="H4124" s="1">
        <v>43885</v>
      </c>
      <c r="I4124" t="str">
        <f t="shared" si="129"/>
        <v>43885</v>
      </c>
      <c r="J4124" t="str">
        <f t="shared" si="130"/>
        <v>43885KapchorwaWheat</v>
      </c>
      <c r="K4124">
        <v>41</v>
      </c>
      <c r="L4124">
        <v>30</v>
      </c>
      <c r="M4124" t="s">
        <v>5</v>
      </c>
      <c r="N4124" t="s">
        <v>6</v>
      </c>
      <c r="O4124">
        <v>1</v>
      </c>
      <c r="P4124" s="1">
        <v>43886.280266203707</v>
      </c>
    </row>
    <row r="4125" spans="1:16" x14ac:dyDescent="0.25">
      <c r="A4125">
        <v>515000</v>
      </c>
      <c r="B4125" t="s">
        <v>0</v>
      </c>
      <c r="C4125" t="s">
        <v>12</v>
      </c>
      <c r="D4125" t="s">
        <v>11</v>
      </c>
      <c r="E4125" t="s">
        <v>29</v>
      </c>
      <c r="F4125" t="s">
        <v>30</v>
      </c>
      <c r="G4125" t="s">
        <v>31</v>
      </c>
      <c r="H4125" s="1">
        <v>43885</v>
      </c>
      <c r="I4125" t="str">
        <f t="shared" si="129"/>
        <v>43885</v>
      </c>
      <c r="J4125" t="str">
        <f t="shared" si="130"/>
        <v>43885GitegaDry Maize</v>
      </c>
      <c r="K4125">
        <v>54</v>
      </c>
      <c r="L4125">
        <v>48</v>
      </c>
      <c r="M4125" t="s">
        <v>5</v>
      </c>
      <c r="N4125" t="s">
        <v>6</v>
      </c>
      <c r="O4125">
        <v>1</v>
      </c>
      <c r="P4125" s="1">
        <v>43886.280347222222</v>
      </c>
    </row>
    <row r="4126" spans="1:16" x14ac:dyDescent="0.25">
      <c r="A4126">
        <v>515002</v>
      </c>
      <c r="B4126" t="s">
        <v>0</v>
      </c>
      <c r="C4126" t="s">
        <v>35</v>
      </c>
      <c r="D4126" t="s">
        <v>11</v>
      </c>
      <c r="E4126" t="s">
        <v>22</v>
      </c>
      <c r="F4126" t="s">
        <v>23</v>
      </c>
      <c r="G4126" t="s">
        <v>24</v>
      </c>
      <c r="H4126" s="1">
        <v>43885</v>
      </c>
      <c r="I4126" t="str">
        <f t="shared" si="129"/>
        <v>43885</v>
      </c>
      <c r="J4126" t="str">
        <f t="shared" si="130"/>
        <v>43885NgoziImported Rice</v>
      </c>
      <c r="K4126">
        <v>161</v>
      </c>
      <c r="L4126">
        <v>156</v>
      </c>
      <c r="M4126" t="s">
        <v>5</v>
      </c>
      <c r="N4126" t="s">
        <v>6</v>
      </c>
      <c r="O4126">
        <v>1</v>
      </c>
      <c r="P4126" s="1">
        <v>43886.280381944445</v>
      </c>
    </row>
    <row r="4127" spans="1:16" x14ac:dyDescent="0.25">
      <c r="A4127">
        <v>515019</v>
      </c>
      <c r="B4127" t="s">
        <v>0</v>
      </c>
      <c r="C4127" t="s">
        <v>25</v>
      </c>
      <c r="D4127" t="s">
        <v>1</v>
      </c>
      <c r="E4127" t="s">
        <v>9</v>
      </c>
      <c r="F4127" t="s">
        <v>20</v>
      </c>
      <c r="G4127" t="s">
        <v>21</v>
      </c>
      <c r="H4127" s="1">
        <v>43885</v>
      </c>
      <c r="I4127" t="str">
        <f t="shared" si="129"/>
        <v>43885</v>
      </c>
      <c r="J4127" t="str">
        <f t="shared" si="130"/>
        <v>43885MasindiMillet Grain</v>
      </c>
      <c r="K4127">
        <v>55</v>
      </c>
      <c r="L4127">
        <v>44</v>
      </c>
      <c r="M4127" t="s">
        <v>5</v>
      </c>
      <c r="N4127" t="s">
        <v>6</v>
      </c>
      <c r="O4127">
        <v>1</v>
      </c>
      <c r="P4127" s="1">
        <v>43886.280624999999</v>
      </c>
    </row>
    <row r="4128" spans="1:16" x14ac:dyDescent="0.25">
      <c r="A4128">
        <v>515046</v>
      </c>
      <c r="B4128" t="s">
        <v>0</v>
      </c>
      <c r="C4128" t="s">
        <v>16</v>
      </c>
      <c r="D4128" t="s">
        <v>7</v>
      </c>
      <c r="E4128" t="s">
        <v>13</v>
      </c>
      <c r="F4128" t="s">
        <v>13</v>
      </c>
      <c r="G4128" t="s">
        <v>14</v>
      </c>
      <c r="H4128" s="1">
        <v>43885</v>
      </c>
      <c r="I4128" t="str">
        <f t="shared" si="129"/>
        <v>43885</v>
      </c>
      <c r="J4128" t="str">
        <f t="shared" si="130"/>
        <v>43885GicumbiMixed Beans</v>
      </c>
      <c r="K4128">
        <v>58</v>
      </c>
      <c r="L4128">
        <v>54</v>
      </c>
      <c r="M4128" t="s">
        <v>5</v>
      </c>
      <c r="N4128" t="s">
        <v>6</v>
      </c>
      <c r="O4128">
        <v>1</v>
      </c>
      <c r="P4128" s="1">
        <v>43886.280972222223</v>
      </c>
    </row>
    <row r="4129" spans="1:16" x14ac:dyDescent="0.25">
      <c r="A4129">
        <v>515047</v>
      </c>
      <c r="B4129" t="s">
        <v>0</v>
      </c>
      <c r="C4129" t="s">
        <v>35</v>
      </c>
      <c r="D4129" t="s">
        <v>11</v>
      </c>
      <c r="E4129" t="s">
        <v>9</v>
      </c>
      <c r="F4129" t="s">
        <v>17</v>
      </c>
      <c r="G4129" t="s">
        <v>18</v>
      </c>
      <c r="H4129" s="1">
        <v>43885</v>
      </c>
      <c r="I4129" t="str">
        <f t="shared" si="129"/>
        <v>43885</v>
      </c>
      <c r="J4129" t="str">
        <f t="shared" si="130"/>
        <v>43885NgoziRed Sorghum</v>
      </c>
      <c r="K4129">
        <v>70</v>
      </c>
      <c r="L4129">
        <v>64</v>
      </c>
      <c r="M4129" t="s">
        <v>5</v>
      </c>
      <c r="N4129" t="s">
        <v>6</v>
      </c>
      <c r="O4129">
        <v>1</v>
      </c>
      <c r="P4129" s="1">
        <v>43886.2809837963</v>
      </c>
    </row>
    <row r="4130" spans="1:16" x14ac:dyDescent="0.25">
      <c r="A4130">
        <v>515059</v>
      </c>
      <c r="B4130" t="s">
        <v>0</v>
      </c>
      <c r="C4130" t="s">
        <v>34</v>
      </c>
      <c r="D4130" t="s">
        <v>1</v>
      </c>
      <c r="E4130" t="s">
        <v>22</v>
      </c>
      <c r="F4130" t="s">
        <v>23</v>
      </c>
      <c r="G4130" t="s">
        <v>23</v>
      </c>
      <c r="H4130" s="1">
        <v>43885</v>
      </c>
      <c r="I4130" t="str">
        <f t="shared" si="129"/>
        <v>43885</v>
      </c>
      <c r="J4130" t="str">
        <f t="shared" si="130"/>
        <v>43885LiraRice</v>
      </c>
      <c r="K4130">
        <v>96</v>
      </c>
      <c r="L4130">
        <v>82</v>
      </c>
      <c r="M4130" t="s">
        <v>5</v>
      </c>
      <c r="N4130" t="s">
        <v>6</v>
      </c>
      <c r="O4130">
        <v>1</v>
      </c>
      <c r="P4130" s="1">
        <v>43886.281215277777</v>
      </c>
    </row>
    <row r="4131" spans="1:16" x14ac:dyDescent="0.25">
      <c r="A4131">
        <v>515060</v>
      </c>
      <c r="B4131" t="s">
        <v>0</v>
      </c>
      <c r="C4131" t="s">
        <v>2</v>
      </c>
      <c r="D4131" t="s">
        <v>1</v>
      </c>
      <c r="E4131" t="s">
        <v>22</v>
      </c>
      <c r="F4131" t="s">
        <v>23</v>
      </c>
      <c r="G4131" t="s">
        <v>24</v>
      </c>
      <c r="H4131" s="1">
        <v>43885</v>
      </c>
      <c r="I4131" t="str">
        <f t="shared" si="129"/>
        <v>43885</v>
      </c>
      <c r="J4131" t="str">
        <f t="shared" si="130"/>
        <v>43885KampalaImported Rice</v>
      </c>
      <c r="K4131">
        <v>104</v>
      </c>
      <c r="L4131">
        <v>96</v>
      </c>
      <c r="M4131" t="s">
        <v>5</v>
      </c>
      <c r="N4131" t="s">
        <v>6</v>
      </c>
      <c r="O4131">
        <v>1</v>
      </c>
      <c r="P4131" s="1">
        <v>43886.281226851854</v>
      </c>
    </row>
    <row r="4132" spans="1:16" x14ac:dyDescent="0.25">
      <c r="A4132">
        <v>515062</v>
      </c>
      <c r="B4132" t="s">
        <v>0</v>
      </c>
      <c r="C4132" t="s">
        <v>36</v>
      </c>
      <c r="D4132" t="s">
        <v>7</v>
      </c>
      <c r="E4132" t="s">
        <v>22</v>
      </c>
      <c r="F4132" t="s">
        <v>23</v>
      </c>
      <c r="G4132" t="s">
        <v>24</v>
      </c>
      <c r="H4132" s="1">
        <v>43885</v>
      </c>
      <c r="I4132" t="str">
        <f t="shared" si="129"/>
        <v>43885</v>
      </c>
      <c r="J4132" t="str">
        <f t="shared" si="130"/>
        <v>43885KimironkoImported Rice</v>
      </c>
      <c r="K4132">
        <v>130</v>
      </c>
      <c r="L4132">
        <v>119</v>
      </c>
      <c r="M4132" t="s">
        <v>5</v>
      </c>
      <c r="N4132" t="s">
        <v>6</v>
      </c>
      <c r="O4132">
        <v>1</v>
      </c>
      <c r="P4132" s="1">
        <v>43886.281388888892</v>
      </c>
    </row>
    <row r="4133" spans="1:16" x14ac:dyDescent="0.25">
      <c r="A4133">
        <v>515063</v>
      </c>
      <c r="B4133" t="s">
        <v>0</v>
      </c>
      <c r="C4133" t="s">
        <v>16</v>
      </c>
      <c r="D4133" t="s">
        <v>7</v>
      </c>
      <c r="E4133" t="s">
        <v>13</v>
      </c>
      <c r="F4133" t="s">
        <v>13</v>
      </c>
      <c r="G4133" t="s">
        <v>28</v>
      </c>
      <c r="H4133" s="1">
        <v>43885</v>
      </c>
      <c r="I4133" t="str">
        <f t="shared" si="129"/>
        <v>43885</v>
      </c>
      <c r="J4133" t="str">
        <f t="shared" si="130"/>
        <v>43885GicumbiRed Beans</v>
      </c>
      <c r="K4133">
        <v>70</v>
      </c>
      <c r="L4133">
        <v>65</v>
      </c>
      <c r="M4133" t="s">
        <v>5</v>
      </c>
      <c r="N4133" t="s">
        <v>6</v>
      </c>
      <c r="O4133">
        <v>1</v>
      </c>
      <c r="P4133" s="1">
        <v>43886.281412037039</v>
      </c>
    </row>
    <row r="4134" spans="1:16" x14ac:dyDescent="0.25">
      <c r="A4134">
        <v>515064</v>
      </c>
      <c r="B4134" t="s">
        <v>0</v>
      </c>
      <c r="C4134" t="s">
        <v>34</v>
      </c>
      <c r="D4134" t="s">
        <v>1</v>
      </c>
      <c r="E4134" t="s">
        <v>13</v>
      </c>
      <c r="F4134" t="s">
        <v>13</v>
      </c>
      <c r="G4134" t="s">
        <v>37</v>
      </c>
      <c r="H4134" s="1">
        <v>43885</v>
      </c>
      <c r="I4134" t="str">
        <f t="shared" si="129"/>
        <v>43885</v>
      </c>
      <c r="J4134" t="str">
        <f t="shared" si="130"/>
        <v>43885LiraGreen Gram</v>
      </c>
      <c r="K4134">
        <v>82</v>
      </c>
      <c r="L4134">
        <v>69</v>
      </c>
      <c r="M4134" t="s">
        <v>5</v>
      </c>
      <c r="N4134" t="s">
        <v>6</v>
      </c>
      <c r="O4134">
        <v>1</v>
      </c>
      <c r="P4134" s="1">
        <v>43886.281481481485</v>
      </c>
    </row>
    <row r="4135" spans="1:16" x14ac:dyDescent="0.25">
      <c r="A4135">
        <v>515070</v>
      </c>
      <c r="B4135" t="s">
        <v>0</v>
      </c>
      <c r="C4135" t="s">
        <v>27</v>
      </c>
      <c r="D4135" t="s">
        <v>11</v>
      </c>
      <c r="E4135" t="s">
        <v>13</v>
      </c>
      <c r="F4135" t="s">
        <v>13</v>
      </c>
      <c r="G4135" t="s">
        <v>28</v>
      </c>
      <c r="H4135" s="1">
        <v>43885</v>
      </c>
      <c r="I4135" t="str">
        <f t="shared" si="129"/>
        <v>43885</v>
      </c>
      <c r="J4135" t="str">
        <f t="shared" si="130"/>
        <v>43885BujumburaRed Beans</v>
      </c>
      <c r="K4135">
        <v>75</v>
      </c>
      <c r="L4135">
        <v>70</v>
      </c>
      <c r="M4135" t="s">
        <v>5</v>
      </c>
      <c r="N4135" t="s">
        <v>6</v>
      </c>
      <c r="O4135">
        <v>1</v>
      </c>
      <c r="P4135" s="1">
        <v>43886.281631944446</v>
      </c>
    </row>
    <row r="4136" spans="1:16" x14ac:dyDescent="0.25">
      <c r="A4136">
        <v>515072</v>
      </c>
      <c r="B4136" t="s">
        <v>0</v>
      </c>
      <c r="C4136" t="s">
        <v>35</v>
      </c>
      <c r="D4136" t="s">
        <v>11</v>
      </c>
      <c r="E4136" t="s">
        <v>13</v>
      </c>
      <c r="F4136" t="s">
        <v>13</v>
      </c>
      <c r="G4136" t="s">
        <v>28</v>
      </c>
      <c r="H4136" s="1">
        <v>43885</v>
      </c>
      <c r="I4136" t="str">
        <f t="shared" si="129"/>
        <v>43885</v>
      </c>
      <c r="J4136" t="str">
        <f t="shared" si="130"/>
        <v>43885NgoziRed Beans</v>
      </c>
      <c r="K4136">
        <v>67</v>
      </c>
      <c r="L4136">
        <v>64</v>
      </c>
      <c r="M4136" t="s">
        <v>5</v>
      </c>
      <c r="N4136" t="s">
        <v>6</v>
      </c>
      <c r="O4136">
        <v>1</v>
      </c>
      <c r="P4136" s="1">
        <v>43886.281643518516</v>
      </c>
    </row>
    <row r="4137" spans="1:16" x14ac:dyDescent="0.25">
      <c r="A4137">
        <v>515074</v>
      </c>
      <c r="B4137" t="s">
        <v>0</v>
      </c>
      <c r="C4137" t="s">
        <v>25</v>
      </c>
      <c r="D4137" t="s">
        <v>1</v>
      </c>
      <c r="E4137" t="s">
        <v>13</v>
      </c>
      <c r="F4137" t="s">
        <v>13</v>
      </c>
      <c r="G4137" t="s">
        <v>37</v>
      </c>
      <c r="H4137" s="1">
        <v>43885</v>
      </c>
      <c r="I4137" t="str">
        <f t="shared" si="129"/>
        <v>43885</v>
      </c>
      <c r="J4137" t="str">
        <f t="shared" si="130"/>
        <v>43885MasindiGreen Gram</v>
      </c>
      <c r="K4137">
        <v>82</v>
      </c>
      <c r="L4137">
        <v>77</v>
      </c>
      <c r="M4137" t="s">
        <v>5</v>
      </c>
      <c r="N4137" t="s">
        <v>6</v>
      </c>
      <c r="O4137">
        <v>1</v>
      </c>
      <c r="P4137" s="1">
        <v>43886.281655092593</v>
      </c>
    </row>
    <row r="4138" spans="1:16" x14ac:dyDescent="0.25">
      <c r="A4138">
        <v>515084</v>
      </c>
      <c r="B4138" t="s">
        <v>0</v>
      </c>
      <c r="C4138" t="s">
        <v>27</v>
      </c>
      <c r="D4138" t="s">
        <v>11</v>
      </c>
      <c r="E4138" t="s">
        <v>22</v>
      </c>
      <c r="F4138" t="s">
        <v>23</v>
      </c>
      <c r="G4138" t="s">
        <v>23</v>
      </c>
      <c r="H4138" s="1">
        <v>43885</v>
      </c>
      <c r="I4138" t="str">
        <f t="shared" si="129"/>
        <v>43885</v>
      </c>
      <c r="J4138" t="str">
        <f t="shared" si="130"/>
        <v>43885BujumburaRice</v>
      </c>
      <c r="K4138">
        <v>107</v>
      </c>
      <c r="L4138">
        <v>102</v>
      </c>
      <c r="M4138" t="s">
        <v>5</v>
      </c>
      <c r="N4138" t="s">
        <v>6</v>
      </c>
      <c r="O4138">
        <v>1</v>
      </c>
      <c r="P4138" s="1">
        <v>43886.281747685185</v>
      </c>
    </row>
    <row r="4139" spans="1:16" x14ac:dyDescent="0.25">
      <c r="A4139">
        <v>515091</v>
      </c>
      <c r="B4139" t="s">
        <v>0</v>
      </c>
      <c r="C4139" t="s">
        <v>48</v>
      </c>
      <c r="D4139" t="s">
        <v>46</v>
      </c>
      <c r="E4139" t="s">
        <v>3</v>
      </c>
      <c r="F4139" t="s">
        <v>3</v>
      </c>
      <c r="G4139" t="s">
        <v>4</v>
      </c>
      <c r="H4139" s="1">
        <v>43885</v>
      </c>
      <c r="I4139" t="str">
        <f t="shared" si="129"/>
        <v>43885</v>
      </c>
      <c r="J4139" t="str">
        <f t="shared" si="130"/>
        <v>43885KitaleCowpeas</v>
      </c>
      <c r="K4139">
        <v>94</v>
      </c>
      <c r="L4139">
        <v>88</v>
      </c>
      <c r="M4139" t="s">
        <v>5</v>
      </c>
      <c r="N4139" t="s">
        <v>6</v>
      </c>
      <c r="O4139">
        <v>1</v>
      </c>
      <c r="P4139" s="1">
        <v>43886.281805555554</v>
      </c>
    </row>
    <row r="4140" spans="1:16" x14ac:dyDescent="0.25">
      <c r="A4140">
        <v>515095</v>
      </c>
      <c r="B4140" t="s">
        <v>0</v>
      </c>
      <c r="C4140" t="s">
        <v>36</v>
      </c>
      <c r="D4140" t="s">
        <v>7</v>
      </c>
      <c r="E4140" t="s">
        <v>13</v>
      </c>
      <c r="F4140" t="s">
        <v>13</v>
      </c>
      <c r="G4140" t="s">
        <v>14</v>
      </c>
      <c r="H4140" s="1">
        <v>43885</v>
      </c>
      <c r="I4140" t="str">
        <f t="shared" si="129"/>
        <v>43885</v>
      </c>
      <c r="J4140" t="str">
        <f t="shared" si="130"/>
        <v>43885KimironkoMixed Beans</v>
      </c>
      <c r="K4140">
        <v>59</v>
      </c>
      <c r="L4140">
        <v>54</v>
      </c>
      <c r="M4140" t="s">
        <v>5</v>
      </c>
      <c r="N4140" t="s">
        <v>6</v>
      </c>
      <c r="O4140">
        <v>1</v>
      </c>
      <c r="P4140" s="1">
        <v>43886.281875000001</v>
      </c>
    </row>
    <row r="4141" spans="1:16" x14ac:dyDescent="0.25">
      <c r="A4141">
        <v>515105</v>
      </c>
      <c r="B4141" t="s">
        <v>0</v>
      </c>
      <c r="C4141" t="s">
        <v>27</v>
      </c>
      <c r="D4141" t="s">
        <v>11</v>
      </c>
      <c r="E4141" t="s">
        <v>9</v>
      </c>
      <c r="F4141" t="s">
        <v>10</v>
      </c>
      <c r="G4141" t="s">
        <v>10</v>
      </c>
      <c r="H4141" s="1">
        <v>43885</v>
      </c>
      <c r="I4141" t="str">
        <f t="shared" si="129"/>
        <v>43885</v>
      </c>
      <c r="J4141" t="str">
        <f t="shared" si="130"/>
        <v>43885BujumburaWheat</v>
      </c>
      <c r="K4141">
        <v>78</v>
      </c>
      <c r="L4141">
        <v>75</v>
      </c>
      <c r="M4141" t="s">
        <v>5</v>
      </c>
      <c r="N4141" t="s">
        <v>6</v>
      </c>
      <c r="O4141">
        <v>1</v>
      </c>
      <c r="P4141" s="1">
        <v>43886.28193287037</v>
      </c>
    </row>
    <row r="4142" spans="1:16" x14ac:dyDescent="0.25">
      <c r="A4142">
        <v>515106</v>
      </c>
      <c r="B4142" t="s">
        <v>0</v>
      </c>
      <c r="C4142" t="s">
        <v>36</v>
      </c>
      <c r="D4142" t="s">
        <v>7</v>
      </c>
      <c r="E4142" t="s">
        <v>9</v>
      </c>
      <c r="F4142" t="s">
        <v>20</v>
      </c>
      <c r="G4142" t="s">
        <v>21</v>
      </c>
      <c r="H4142" s="1">
        <v>43885</v>
      </c>
      <c r="I4142" t="str">
        <f t="shared" si="129"/>
        <v>43885</v>
      </c>
      <c r="J4142" t="str">
        <f t="shared" si="130"/>
        <v>43885KimironkoMillet Grain</v>
      </c>
      <c r="K4142">
        <v>81</v>
      </c>
      <c r="L4142">
        <v>76</v>
      </c>
      <c r="M4142" t="s">
        <v>5</v>
      </c>
      <c r="N4142" t="s">
        <v>6</v>
      </c>
      <c r="O4142">
        <v>1</v>
      </c>
      <c r="P4142" s="1">
        <v>43886.281944444447</v>
      </c>
    </row>
    <row r="4143" spans="1:16" x14ac:dyDescent="0.25">
      <c r="A4143">
        <v>515108</v>
      </c>
      <c r="B4143" t="s">
        <v>0</v>
      </c>
      <c r="C4143" t="s">
        <v>27</v>
      </c>
      <c r="D4143" t="s">
        <v>11</v>
      </c>
      <c r="E4143" t="s">
        <v>3</v>
      </c>
      <c r="F4143" t="s">
        <v>3</v>
      </c>
      <c r="G4143" t="s">
        <v>15</v>
      </c>
      <c r="H4143" s="1">
        <v>43885</v>
      </c>
      <c r="I4143" t="str">
        <f t="shared" si="129"/>
        <v>43885</v>
      </c>
      <c r="J4143" t="str">
        <f t="shared" si="130"/>
        <v>43885BujumburaGreen Peas</v>
      </c>
      <c r="K4143">
        <v>226</v>
      </c>
      <c r="L4143">
        <v>215</v>
      </c>
      <c r="M4143" t="s">
        <v>5</v>
      </c>
      <c r="N4143" t="s">
        <v>6</v>
      </c>
      <c r="O4143">
        <v>1</v>
      </c>
      <c r="P4143" s="1">
        <v>43886.281956018516</v>
      </c>
    </row>
    <row r="4144" spans="1:16" x14ac:dyDescent="0.25">
      <c r="A4144">
        <v>515110</v>
      </c>
      <c r="B4144" t="s">
        <v>0</v>
      </c>
      <c r="C4144" t="s">
        <v>8</v>
      </c>
      <c r="D4144" t="s">
        <v>7</v>
      </c>
      <c r="E4144" t="s">
        <v>29</v>
      </c>
      <c r="F4144" t="s">
        <v>30</v>
      </c>
      <c r="G4144" t="s">
        <v>31</v>
      </c>
      <c r="H4144" s="1">
        <v>43885</v>
      </c>
      <c r="I4144" t="str">
        <f t="shared" si="129"/>
        <v>43885</v>
      </c>
      <c r="J4144" t="str">
        <f t="shared" si="130"/>
        <v>43885RuhengeriDry Maize</v>
      </c>
      <c r="K4144">
        <v>33</v>
      </c>
      <c r="L4144">
        <v>30</v>
      </c>
      <c r="M4144" t="s">
        <v>5</v>
      </c>
      <c r="N4144" t="s">
        <v>6</v>
      </c>
      <c r="O4144">
        <v>1</v>
      </c>
      <c r="P4144" s="1">
        <v>43886.281967592593</v>
      </c>
    </row>
    <row r="4145" spans="1:16" x14ac:dyDescent="0.25">
      <c r="A4145">
        <v>515114</v>
      </c>
      <c r="B4145" t="s">
        <v>0</v>
      </c>
      <c r="C4145" t="s">
        <v>19</v>
      </c>
      <c r="D4145" t="s">
        <v>11</v>
      </c>
      <c r="E4145" t="s">
        <v>9</v>
      </c>
      <c r="F4145" t="s">
        <v>17</v>
      </c>
      <c r="G4145" t="s">
        <v>18</v>
      </c>
      <c r="H4145" s="1">
        <v>43885</v>
      </c>
      <c r="I4145" t="str">
        <f t="shared" si="129"/>
        <v>43885</v>
      </c>
      <c r="J4145" t="str">
        <f t="shared" si="130"/>
        <v>43885KoberoRed Sorghum</v>
      </c>
      <c r="K4145">
        <v>54</v>
      </c>
      <c r="L4145">
        <v>48</v>
      </c>
      <c r="M4145" t="s">
        <v>5</v>
      </c>
      <c r="N4145" t="s">
        <v>6</v>
      </c>
      <c r="O4145">
        <v>1</v>
      </c>
      <c r="P4145" s="1">
        <v>43886.281990740739</v>
      </c>
    </row>
    <row r="4146" spans="1:16" x14ac:dyDescent="0.25">
      <c r="A4146">
        <v>515116</v>
      </c>
      <c r="B4146" t="s">
        <v>0</v>
      </c>
      <c r="C4146" t="s">
        <v>35</v>
      </c>
      <c r="D4146" t="s">
        <v>11</v>
      </c>
      <c r="E4146" t="s">
        <v>3</v>
      </c>
      <c r="F4146" t="s">
        <v>3</v>
      </c>
      <c r="G4146" t="s">
        <v>15</v>
      </c>
      <c r="H4146" s="1">
        <v>43885</v>
      </c>
      <c r="I4146" t="str">
        <f t="shared" si="129"/>
        <v>43885</v>
      </c>
      <c r="J4146" t="str">
        <f t="shared" si="130"/>
        <v>43885NgoziGreen Peas</v>
      </c>
      <c r="K4146">
        <v>215</v>
      </c>
      <c r="L4146">
        <v>204</v>
      </c>
      <c r="M4146" t="s">
        <v>5</v>
      </c>
      <c r="N4146" t="s">
        <v>6</v>
      </c>
      <c r="O4146">
        <v>1</v>
      </c>
      <c r="P4146" s="1">
        <v>43886.282013888886</v>
      </c>
    </row>
    <row r="4147" spans="1:16" x14ac:dyDescent="0.25">
      <c r="A4147">
        <v>515117</v>
      </c>
      <c r="B4147" t="s">
        <v>0</v>
      </c>
      <c r="C4147" t="s">
        <v>52</v>
      </c>
      <c r="D4147" t="s">
        <v>46</v>
      </c>
      <c r="E4147" t="s">
        <v>13</v>
      </c>
      <c r="F4147" t="s">
        <v>13</v>
      </c>
      <c r="G4147" t="s">
        <v>37</v>
      </c>
      <c r="H4147" s="1">
        <v>43885</v>
      </c>
      <c r="I4147" t="str">
        <f t="shared" si="129"/>
        <v>43885</v>
      </c>
      <c r="J4147" t="str">
        <f t="shared" si="130"/>
        <v>43885EldoretGreen Gram</v>
      </c>
      <c r="K4147">
        <v>146</v>
      </c>
      <c r="L4147">
        <v>140</v>
      </c>
      <c r="M4147" t="s">
        <v>5</v>
      </c>
      <c r="N4147" t="s">
        <v>6</v>
      </c>
      <c r="O4147">
        <v>1</v>
      </c>
      <c r="P4147" s="1">
        <v>43886.282025462962</v>
      </c>
    </row>
    <row r="4148" spans="1:16" x14ac:dyDescent="0.25">
      <c r="A4148">
        <v>515125</v>
      </c>
      <c r="B4148" t="s">
        <v>0</v>
      </c>
      <c r="C4148" t="s">
        <v>35</v>
      </c>
      <c r="D4148" t="s">
        <v>11</v>
      </c>
      <c r="E4148" t="s">
        <v>13</v>
      </c>
      <c r="F4148" t="s">
        <v>13</v>
      </c>
      <c r="G4148" t="s">
        <v>14</v>
      </c>
      <c r="H4148" s="1">
        <v>43885</v>
      </c>
      <c r="I4148" t="str">
        <f t="shared" si="129"/>
        <v>43885</v>
      </c>
      <c r="J4148" t="str">
        <f t="shared" si="130"/>
        <v>43885NgoziMixed Beans</v>
      </c>
      <c r="K4148">
        <v>62</v>
      </c>
      <c r="L4148">
        <v>59</v>
      </c>
      <c r="M4148" t="s">
        <v>5</v>
      </c>
      <c r="N4148" t="s">
        <v>6</v>
      </c>
      <c r="O4148">
        <v>1</v>
      </c>
      <c r="P4148" s="1">
        <v>43886.282118055555</v>
      </c>
    </row>
    <row r="4149" spans="1:16" x14ac:dyDescent="0.25">
      <c r="A4149">
        <v>515129</v>
      </c>
      <c r="B4149" t="s">
        <v>0</v>
      </c>
      <c r="C4149" t="s">
        <v>48</v>
      </c>
      <c r="D4149" t="s">
        <v>46</v>
      </c>
      <c r="E4149" t="s">
        <v>3</v>
      </c>
      <c r="F4149" t="s">
        <v>3</v>
      </c>
      <c r="G4149" t="s">
        <v>15</v>
      </c>
      <c r="H4149" s="1">
        <v>43885</v>
      </c>
      <c r="I4149" t="str">
        <f t="shared" si="129"/>
        <v>43885</v>
      </c>
      <c r="J4149" t="str">
        <f t="shared" si="130"/>
        <v>43885KitaleGreen Peas</v>
      </c>
      <c r="K4149">
        <v>53</v>
      </c>
      <c r="L4149">
        <v>49</v>
      </c>
      <c r="M4149" t="s">
        <v>5</v>
      </c>
      <c r="N4149" t="s">
        <v>6</v>
      </c>
      <c r="O4149">
        <v>1</v>
      </c>
      <c r="P4149" s="1">
        <v>43886.282222222224</v>
      </c>
    </row>
    <row r="4150" spans="1:16" x14ac:dyDescent="0.25">
      <c r="A4150">
        <v>515131</v>
      </c>
      <c r="B4150" t="s">
        <v>0</v>
      </c>
      <c r="C4150" t="s">
        <v>2</v>
      </c>
      <c r="D4150" t="s">
        <v>1</v>
      </c>
      <c r="E4150" t="s">
        <v>13</v>
      </c>
      <c r="F4150" t="s">
        <v>13</v>
      </c>
      <c r="G4150" t="s">
        <v>26</v>
      </c>
      <c r="H4150" s="1">
        <v>43885</v>
      </c>
      <c r="I4150" t="str">
        <f t="shared" si="129"/>
        <v>43885</v>
      </c>
      <c r="J4150" t="str">
        <f t="shared" si="130"/>
        <v>43885KampalaYellow Beans</v>
      </c>
      <c r="K4150">
        <v>110</v>
      </c>
      <c r="L4150">
        <v>104</v>
      </c>
      <c r="M4150" t="s">
        <v>5</v>
      </c>
      <c r="N4150" t="s">
        <v>6</v>
      </c>
      <c r="O4150">
        <v>1</v>
      </c>
      <c r="P4150" s="1">
        <v>43886.28224537037</v>
      </c>
    </row>
    <row r="4151" spans="1:16" x14ac:dyDescent="0.25">
      <c r="A4151">
        <v>515134</v>
      </c>
      <c r="B4151" t="s">
        <v>0</v>
      </c>
      <c r="C4151" t="s">
        <v>16</v>
      </c>
      <c r="D4151" t="s">
        <v>7</v>
      </c>
      <c r="E4151" t="s">
        <v>22</v>
      </c>
      <c r="F4151" t="s">
        <v>23</v>
      </c>
      <c r="G4151" t="s">
        <v>23</v>
      </c>
      <c r="H4151" s="1">
        <v>43885</v>
      </c>
      <c r="I4151" t="str">
        <f t="shared" si="129"/>
        <v>43885</v>
      </c>
      <c r="J4151" t="str">
        <f t="shared" si="130"/>
        <v>43885GicumbiRice</v>
      </c>
      <c r="K4151">
        <v>92</v>
      </c>
      <c r="L4151">
        <v>86</v>
      </c>
      <c r="M4151" t="s">
        <v>5</v>
      </c>
      <c r="N4151" t="s">
        <v>6</v>
      </c>
      <c r="O4151">
        <v>1</v>
      </c>
      <c r="P4151" s="1">
        <v>43886.282256944447</v>
      </c>
    </row>
    <row r="4152" spans="1:16" x14ac:dyDescent="0.25">
      <c r="A4152">
        <v>515147</v>
      </c>
      <c r="B4152" t="s">
        <v>0</v>
      </c>
      <c r="C4152" t="s">
        <v>34</v>
      </c>
      <c r="D4152" t="s">
        <v>1</v>
      </c>
      <c r="E4152" t="s">
        <v>13</v>
      </c>
      <c r="F4152" t="s">
        <v>13</v>
      </c>
      <c r="G4152" t="s">
        <v>14</v>
      </c>
      <c r="H4152" s="1">
        <v>43885</v>
      </c>
      <c r="I4152" t="str">
        <f t="shared" si="129"/>
        <v>43885</v>
      </c>
      <c r="J4152" t="str">
        <f t="shared" si="130"/>
        <v>43885LiraMixed Beans</v>
      </c>
      <c r="K4152">
        <v>77</v>
      </c>
      <c r="L4152">
        <v>69</v>
      </c>
      <c r="M4152" t="s">
        <v>5</v>
      </c>
      <c r="N4152" t="s">
        <v>6</v>
      </c>
      <c r="O4152">
        <v>1</v>
      </c>
      <c r="P4152" s="1">
        <v>43886.282395833332</v>
      </c>
    </row>
    <row r="4153" spans="1:16" x14ac:dyDescent="0.25">
      <c r="A4153">
        <v>515151</v>
      </c>
      <c r="B4153" t="s">
        <v>0</v>
      </c>
      <c r="C4153" t="s">
        <v>12</v>
      </c>
      <c r="D4153" t="s">
        <v>11</v>
      </c>
      <c r="E4153" t="s">
        <v>13</v>
      </c>
      <c r="F4153" t="s">
        <v>13</v>
      </c>
      <c r="G4153" t="s">
        <v>14</v>
      </c>
      <c r="H4153" s="1">
        <v>43885</v>
      </c>
      <c r="I4153" t="str">
        <f t="shared" si="129"/>
        <v>43885</v>
      </c>
      <c r="J4153" t="str">
        <f t="shared" si="130"/>
        <v>43885GitegaMixed Beans</v>
      </c>
      <c r="K4153">
        <v>64</v>
      </c>
      <c r="L4153">
        <v>62</v>
      </c>
      <c r="M4153" t="s">
        <v>5</v>
      </c>
      <c r="N4153" t="s">
        <v>6</v>
      </c>
      <c r="O4153">
        <v>1</v>
      </c>
      <c r="P4153" s="1">
        <v>43886.282453703701</v>
      </c>
    </row>
    <row r="4154" spans="1:16" x14ac:dyDescent="0.25">
      <c r="A4154">
        <v>515152</v>
      </c>
      <c r="B4154" t="s">
        <v>0</v>
      </c>
      <c r="C4154" t="s">
        <v>53</v>
      </c>
      <c r="D4154" t="s">
        <v>46</v>
      </c>
      <c r="E4154" t="s">
        <v>9</v>
      </c>
      <c r="F4154" t="s">
        <v>20</v>
      </c>
      <c r="G4154" t="s">
        <v>21</v>
      </c>
      <c r="H4154" s="1">
        <v>43885</v>
      </c>
      <c r="I4154" t="str">
        <f t="shared" si="129"/>
        <v>43885</v>
      </c>
      <c r="J4154" t="str">
        <f t="shared" si="130"/>
        <v>43885MombasaMillet Grain</v>
      </c>
      <c r="K4154">
        <v>58</v>
      </c>
      <c r="L4154">
        <v>55</v>
      </c>
      <c r="M4154" t="s">
        <v>5</v>
      </c>
      <c r="N4154" t="s">
        <v>6</v>
      </c>
      <c r="O4154">
        <v>1</v>
      </c>
      <c r="P4154" s="1">
        <v>43886.282465277778</v>
      </c>
    </row>
    <row r="4155" spans="1:16" x14ac:dyDescent="0.25">
      <c r="A4155">
        <v>515160</v>
      </c>
      <c r="B4155" t="s">
        <v>0</v>
      </c>
      <c r="C4155" t="s">
        <v>48</v>
      </c>
      <c r="D4155" t="s">
        <v>46</v>
      </c>
      <c r="E4155" t="s">
        <v>49</v>
      </c>
      <c r="F4155" t="s">
        <v>50</v>
      </c>
      <c r="G4155" t="s">
        <v>51</v>
      </c>
      <c r="H4155" s="1">
        <v>43885</v>
      </c>
      <c r="I4155" t="str">
        <f t="shared" si="129"/>
        <v>43885</v>
      </c>
      <c r="J4155" t="str">
        <f t="shared" si="130"/>
        <v>43885KitaleGround Nuts</v>
      </c>
      <c r="K4155">
        <v>139</v>
      </c>
      <c r="L4155">
        <v>130</v>
      </c>
      <c r="M4155" t="s">
        <v>5</v>
      </c>
      <c r="N4155" t="s">
        <v>6</v>
      </c>
      <c r="O4155">
        <v>1</v>
      </c>
      <c r="P4155" s="1">
        <v>43886.282523148147</v>
      </c>
    </row>
    <row r="4156" spans="1:16" x14ac:dyDescent="0.25">
      <c r="A4156">
        <v>515168</v>
      </c>
      <c r="B4156" t="s">
        <v>0</v>
      </c>
      <c r="C4156" t="s">
        <v>25</v>
      </c>
      <c r="D4156" t="s">
        <v>1</v>
      </c>
      <c r="E4156" t="s">
        <v>29</v>
      </c>
      <c r="F4156" t="s">
        <v>30</v>
      </c>
      <c r="G4156" t="s">
        <v>31</v>
      </c>
      <c r="H4156" s="1">
        <v>43885</v>
      </c>
      <c r="I4156" t="str">
        <f t="shared" si="129"/>
        <v>43885</v>
      </c>
      <c r="J4156" t="str">
        <f t="shared" si="130"/>
        <v>43885MasindiDry Maize</v>
      </c>
      <c r="K4156">
        <v>27</v>
      </c>
      <c r="L4156">
        <v>23</v>
      </c>
      <c r="M4156" t="s">
        <v>5</v>
      </c>
      <c r="N4156" t="s">
        <v>6</v>
      </c>
      <c r="O4156">
        <v>1</v>
      </c>
      <c r="P4156" s="1">
        <v>43886.282592592594</v>
      </c>
    </row>
    <row r="4157" spans="1:16" x14ac:dyDescent="0.25">
      <c r="A4157">
        <v>515170</v>
      </c>
      <c r="B4157" t="s">
        <v>0</v>
      </c>
      <c r="C4157" t="s">
        <v>48</v>
      </c>
      <c r="D4157" t="s">
        <v>46</v>
      </c>
      <c r="E4157" t="s">
        <v>13</v>
      </c>
      <c r="F4157" t="s">
        <v>13</v>
      </c>
      <c r="G4157" t="s">
        <v>37</v>
      </c>
      <c r="H4157" s="1">
        <v>43885</v>
      </c>
      <c r="I4157" t="str">
        <f t="shared" si="129"/>
        <v>43885</v>
      </c>
      <c r="J4157" t="str">
        <f t="shared" si="130"/>
        <v>43885KitaleGreen Gram</v>
      </c>
      <c r="K4157">
        <v>137</v>
      </c>
      <c r="L4157">
        <v>130</v>
      </c>
      <c r="M4157" t="s">
        <v>5</v>
      </c>
      <c r="N4157" t="s">
        <v>6</v>
      </c>
      <c r="O4157">
        <v>1</v>
      </c>
      <c r="P4157" s="1">
        <v>43886.282592592594</v>
      </c>
    </row>
    <row r="4158" spans="1:16" x14ac:dyDescent="0.25">
      <c r="A4158">
        <v>515178</v>
      </c>
      <c r="B4158" t="s">
        <v>0</v>
      </c>
      <c r="C4158" t="s">
        <v>52</v>
      </c>
      <c r="D4158" t="s">
        <v>46</v>
      </c>
      <c r="E4158" t="s">
        <v>3</v>
      </c>
      <c r="F4158" t="s">
        <v>3</v>
      </c>
      <c r="G4158" t="s">
        <v>15</v>
      </c>
      <c r="H4158" s="1">
        <v>43885</v>
      </c>
      <c r="I4158" t="str">
        <f t="shared" si="129"/>
        <v>43885</v>
      </c>
      <c r="J4158" t="str">
        <f t="shared" si="130"/>
        <v>43885EldoretGreen Peas</v>
      </c>
      <c r="K4158">
        <v>65</v>
      </c>
      <c r="L4158">
        <v>58</v>
      </c>
      <c r="M4158" t="s">
        <v>5</v>
      </c>
      <c r="N4158" t="s">
        <v>6</v>
      </c>
      <c r="O4158">
        <v>0</v>
      </c>
      <c r="P4158" s="1">
        <v>43886.291944444441</v>
      </c>
    </row>
    <row r="4159" spans="1:16" x14ac:dyDescent="0.25">
      <c r="A4159">
        <v>515181</v>
      </c>
      <c r="B4159" t="s">
        <v>0</v>
      </c>
      <c r="C4159" t="s">
        <v>34</v>
      </c>
      <c r="D4159" t="s">
        <v>1</v>
      </c>
      <c r="E4159" t="s">
        <v>3</v>
      </c>
      <c r="F4159" t="s">
        <v>3</v>
      </c>
      <c r="G4159" t="s">
        <v>4</v>
      </c>
      <c r="H4159" s="1">
        <v>43885</v>
      </c>
      <c r="I4159" t="str">
        <f t="shared" si="129"/>
        <v>43885</v>
      </c>
      <c r="J4159" t="str">
        <f t="shared" si="130"/>
        <v>43885LiraCowpeas</v>
      </c>
      <c r="K4159">
        <v>110</v>
      </c>
      <c r="L4159">
        <v>82</v>
      </c>
      <c r="M4159" t="s">
        <v>5</v>
      </c>
      <c r="N4159" t="s">
        <v>6</v>
      </c>
      <c r="O4159">
        <v>1</v>
      </c>
      <c r="P4159" s="1">
        <v>43886.282708333332</v>
      </c>
    </row>
    <row r="4160" spans="1:16" x14ac:dyDescent="0.25">
      <c r="A4160">
        <v>515187</v>
      </c>
      <c r="B4160" t="s">
        <v>0</v>
      </c>
      <c r="C4160" t="s">
        <v>8</v>
      </c>
      <c r="D4160" t="s">
        <v>7</v>
      </c>
      <c r="E4160" t="s">
        <v>13</v>
      </c>
      <c r="F4160" t="s">
        <v>13</v>
      </c>
      <c r="G4160" t="s">
        <v>28</v>
      </c>
      <c r="H4160" s="1">
        <v>43885</v>
      </c>
      <c r="I4160" t="str">
        <f t="shared" si="129"/>
        <v>43885</v>
      </c>
      <c r="J4160" t="str">
        <f t="shared" si="130"/>
        <v>43885RuhengeriRed Beans</v>
      </c>
      <c r="K4160">
        <v>86</v>
      </c>
      <c r="L4160">
        <v>81</v>
      </c>
      <c r="M4160" t="s">
        <v>5</v>
      </c>
      <c r="N4160" t="s">
        <v>6</v>
      </c>
      <c r="O4160">
        <v>1</v>
      </c>
      <c r="P4160" s="1">
        <v>43886.282812500001</v>
      </c>
    </row>
    <row r="4161" spans="1:16" x14ac:dyDescent="0.25">
      <c r="A4161">
        <v>515189</v>
      </c>
      <c r="B4161" t="s">
        <v>0</v>
      </c>
      <c r="C4161" t="s">
        <v>19</v>
      </c>
      <c r="D4161" t="s">
        <v>11</v>
      </c>
      <c r="E4161" t="s">
        <v>22</v>
      </c>
      <c r="F4161" t="s">
        <v>23</v>
      </c>
      <c r="G4161" t="s">
        <v>23</v>
      </c>
      <c r="H4161" s="1">
        <v>43885</v>
      </c>
      <c r="I4161" t="str">
        <f t="shared" si="129"/>
        <v>43885</v>
      </c>
      <c r="J4161" t="str">
        <f t="shared" si="130"/>
        <v>43885KoberoRice</v>
      </c>
      <c r="K4161">
        <v>97</v>
      </c>
      <c r="L4161">
        <v>91</v>
      </c>
      <c r="M4161" t="s">
        <v>5</v>
      </c>
      <c r="N4161" t="s">
        <v>6</v>
      </c>
      <c r="O4161">
        <v>1</v>
      </c>
      <c r="P4161" s="1">
        <v>43886.282824074071</v>
      </c>
    </row>
    <row r="4162" spans="1:16" x14ac:dyDescent="0.25">
      <c r="A4162">
        <v>515199</v>
      </c>
      <c r="B4162" t="s">
        <v>0</v>
      </c>
      <c r="C4162" t="s">
        <v>16</v>
      </c>
      <c r="D4162" t="s">
        <v>7</v>
      </c>
      <c r="E4162" t="s">
        <v>3</v>
      </c>
      <c r="F4162" t="s">
        <v>3</v>
      </c>
      <c r="G4162" t="s">
        <v>4</v>
      </c>
      <c r="H4162" s="1">
        <v>43885</v>
      </c>
      <c r="I4162" t="str">
        <f t="shared" ref="I4162:I4225" si="131">LEFT(H4162,10)</f>
        <v>43885</v>
      </c>
      <c r="J4162" t="str">
        <f t="shared" si="130"/>
        <v>43885GicumbiCowpeas</v>
      </c>
      <c r="K4162">
        <v>140</v>
      </c>
      <c r="L4162">
        <v>130</v>
      </c>
      <c r="M4162" t="s">
        <v>5</v>
      </c>
      <c r="N4162" t="s">
        <v>6</v>
      </c>
      <c r="O4162">
        <v>1</v>
      </c>
      <c r="P4162" s="1">
        <v>43886.282905092594</v>
      </c>
    </row>
    <row r="4163" spans="1:16" x14ac:dyDescent="0.25">
      <c r="A4163">
        <v>515200</v>
      </c>
      <c r="B4163" t="s">
        <v>0</v>
      </c>
      <c r="C4163" t="s">
        <v>34</v>
      </c>
      <c r="D4163" t="s">
        <v>1</v>
      </c>
      <c r="E4163" t="s">
        <v>13</v>
      </c>
      <c r="F4163" t="s">
        <v>13</v>
      </c>
      <c r="G4163" t="s">
        <v>28</v>
      </c>
      <c r="H4163" s="1">
        <v>43885</v>
      </c>
      <c r="I4163" t="str">
        <f t="shared" si="131"/>
        <v>43885</v>
      </c>
      <c r="J4163" t="str">
        <f t="shared" si="130"/>
        <v>43885LiraRed Beans</v>
      </c>
      <c r="K4163">
        <v>96</v>
      </c>
      <c r="L4163">
        <v>88</v>
      </c>
      <c r="M4163" t="s">
        <v>5</v>
      </c>
      <c r="N4163" t="s">
        <v>6</v>
      </c>
      <c r="O4163">
        <v>1</v>
      </c>
      <c r="P4163" s="1">
        <v>43886.282916666663</v>
      </c>
    </row>
    <row r="4164" spans="1:16" x14ac:dyDescent="0.25">
      <c r="A4164">
        <v>515202</v>
      </c>
      <c r="B4164" t="s">
        <v>0</v>
      </c>
      <c r="C4164" t="s">
        <v>27</v>
      </c>
      <c r="D4164" t="s">
        <v>11</v>
      </c>
      <c r="E4164" t="s">
        <v>9</v>
      </c>
      <c r="F4164" t="s">
        <v>20</v>
      </c>
      <c r="G4164" t="s">
        <v>21</v>
      </c>
      <c r="H4164" s="1">
        <v>43885</v>
      </c>
      <c r="I4164" t="str">
        <f t="shared" si="131"/>
        <v>43885</v>
      </c>
      <c r="J4164" t="str">
        <f t="shared" si="130"/>
        <v>43885BujumburaMillet Grain</v>
      </c>
      <c r="K4164">
        <v>86</v>
      </c>
      <c r="L4164">
        <v>81</v>
      </c>
      <c r="M4164" t="s">
        <v>5</v>
      </c>
      <c r="N4164" t="s">
        <v>6</v>
      </c>
      <c r="O4164">
        <v>1</v>
      </c>
      <c r="P4164" s="1">
        <v>43886.282951388886</v>
      </c>
    </row>
    <row r="4165" spans="1:16" x14ac:dyDescent="0.25">
      <c r="A4165">
        <v>515203</v>
      </c>
      <c r="B4165" t="s">
        <v>0</v>
      </c>
      <c r="C4165" t="s">
        <v>2</v>
      </c>
      <c r="D4165" t="s">
        <v>1</v>
      </c>
      <c r="E4165" t="s">
        <v>3</v>
      </c>
      <c r="F4165" t="s">
        <v>3</v>
      </c>
      <c r="G4165" t="s">
        <v>15</v>
      </c>
      <c r="H4165" s="1">
        <v>43885</v>
      </c>
      <c r="I4165" t="str">
        <f t="shared" si="131"/>
        <v>43885</v>
      </c>
      <c r="J4165" t="str">
        <f t="shared" si="130"/>
        <v>43885KampalaGreen Peas</v>
      </c>
      <c r="K4165">
        <v>165</v>
      </c>
      <c r="L4165">
        <v>110</v>
      </c>
      <c r="M4165" t="s">
        <v>5</v>
      </c>
      <c r="N4165" t="s">
        <v>6</v>
      </c>
      <c r="O4165">
        <v>1</v>
      </c>
      <c r="P4165" s="1">
        <v>43886.282962962963</v>
      </c>
    </row>
    <row r="4166" spans="1:16" x14ac:dyDescent="0.25">
      <c r="A4166">
        <v>515204</v>
      </c>
      <c r="B4166" t="s">
        <v>0</v>
      </c>
      <c r="C4166" t="s">
        <v>2</v>
      </c>
      <c r="D4166" t="s">
        <v>1</v>
      </c>
      <c r="E4166" t="s">
        <v>9</v>
      </c>
      <c r="F4166" t="s">
        <v>20</v>
      </c>
      <c r="G4166" t="s">
        <v>21</v>
      </c>
      <c r="H4166" s="1">
        <v>43885</v>
      </c>
      <c r="I4166" t="str">
        <f t="shared" si="131"/>
        <v>43885</v>
      </c>
      <c r="J4166" t="str">
        <f t="shared" si="130"/>
        <v>43885KampalaMillet Grain</v>
      </c>
      <c r="K4166">
        <v>49</v>
      </c>
      <c r="L4166">
        <v>33</v>
      </c>
      <c r="M4166" t="s">
        <v>5</v>
      </c>
      <c r="N4166" t="s">
        <v>6</v>
      </c>
      <c r="O4166">
        <v>1</v>
      </c>
      <c r="P4166" s="1">
        <v>43886.282997685186</v>
      </c>
    </row>
    <row r="4167" spans="1:16" x14ac:dyDescent="0.25">
      <c r="A4167">
        <v>515205</v>
      </c>
      <c r="B4167" t="s">
        <v>0</v>
      </c>
      <c r="C4167" t="s">
        <v>38</v>
      </c>
      <c r="D4167" t="s">
        <v>1</v>
      </c>
      <c r="E4167" t="s">
        <v>9</v>
      </c>
      <c r="F4167" t="s">
        <v>17</v>
      </c>
      <c r="G4167" t="s">
        <v>18</v>
      </c>
      <c r="H4167" s="1">
        <v>43885</v>
      </c>
      <c r="I4167" t="str">
        <f t="shared" si="131"/>
        <v>43885</v>
      </c>
      <c r="J4167" t="str">
        <f t="shared" si="130"/>
        <v>43885GuluRed Sorghum</v>
      </c>
      <c r="K4167">
        <v>33</v>
      </c>
      <c r="L4167">
        <v>22</v>
      </c>
      <c r="M4167" t="s">
        <v>5</v>
      </c>
      <c r="N4167" t="s">
        <v>6</v>
      </c>
      <c r="O4167">
        <v>1</v>
      </c>
      <c r="P4167" s="1">
        <v>43886.283009259256</v>
      </c>
    </row>
    <row r="4168" spans="1:16" x14ac:dyDescent="0.25">
      <c r="A4168">
        <v>515218</v>
      </c>
      <c r="B4168" t="s">
        <v>0</v>
      </c>
      <c r="C4168" t="s">
        <v>16</v>
      </c>
      <c r="D4168" t="s">
        <v>7</v>
      </c>
      <c r="E4168" t="s">
        <v>9</v>
      </c>
      <c r="F4168" t="s">
        <v>17</v>
      </c>
      <c r="G4168" t="s">
        <v>18</v>
      </c>
      <c r="H4168" s="1">
        <v>43885</v>
      </c>
      <c r="I4168" t="str">
        <f t="shared" si="131"/>
        <v>43885</v>
      </c>
      <c r="J4168" t="str">
        <f t="shared" si="130"/>
        <v>43885GicumbiRed Sorghum</v>
      </c>
      <c r="K4168">
        <v>38</v>
      </c>
      <c r="L4168">
        <v>36</v>
      </c>
      <c r="M4168" t="s">
        <v>5</v>
      </c>
      <c r="N4168" t="s">
        <v>6</v>
      </c>
      <c r="O4168">
        <v>1</v>
      </c>
      <c r="P4168" s="1">
        <v>43886.283136574071</v>
      </c>
    </row>
    <row r="4169" spans="1:16" x14ac:dyDescent="0.25">
      <c r="A4169">
        <v>515229</v>
      </c>
      <c r="B4169" t="s">
        <v>0</v>
      </c>
      <c r="C4169" t="s">
        <v>35</v>
      </c>
      <c r="D4169" t="s">
        <v>11</v>
      </c>
      <c r="E4169" t="s">
        <v>3</v>
      </c>
      <c r="F4169" t="s">
        <v>3</v>
      </c>
      <c r="G4169" t="s">
        <v>39</v>
      </c>
      <c r="H4169" s="1">
        <v>43885</v>
      </c>
      <c r="I4169" t="str">
        <f t="shared" si="131"/>
        <v>43885</v>
      </c>
      <c r="J4169" t="str">
        <f t="shared" si="130"/>
        <v>43885NgoziDry Peas</v>
      </c>
      <c r="K4169">
        <v>156</v>
      </c>
      <c r="L4169">
        <v>150</v>
      </c>
      <c r="M4169" t="s">
        <v>5</v>
      </c>
      <c r="N4169" t="s">
        <v>6</v>
      </c>
      <c r="O4169">
        <v>1</v>
      </c>
      <c r="P4169" s="1">
        <v>43886.286354166667</v>
      </c>
    </row>
    <row r="4170" spans="1:16" x14ac:dyDescent="0.25">
      <c r="A4170">
        <v>515233</v>
      </c>
      <c r="B4170" t="s">
        <v>0</v>
      </c>
      <c r="C4170" t="s">
        <v>27</v>
      </c>
      <c r="D4170" t="s">
        <v>11</v>
      </c>
      <c r="E4170" t="s">
        <v>9</v>
      </c>
      <c r="F4170" t="s">
        <v>17</v>
      </c>
      <c r="G4170" t="s">
        <v>18</v>
      </c>
      <c r="H4170" s="1">
        <v>43885</v>
      </c>
      <c r="I4170" t="str">
        <f t="shared" si="131"/>
        <v>43885</v>
      </c>
      <c r="J4170" t="str">
        <f t="shared" si="130"/>
        <v>43885BujumburaRed Sorghum</v>
      </c>
      <c r="K4170">
        <v>81</v>
      </c>
      <c r="L4170">
        <v>75</v>
      </c>
      <c r="M4170" t="s">
        <v>5</v>
      </c>
      <c r="N4170" t="s">
        <v>6</v>
      </c>
      <c r="O4170">
        <v>1</v>
      </c>
      <c r="P4170" s="1">
        <v>43886.286377314813</v>
      </c>
    </row>
    <row r="4171" spans="1:16" x14ac:dyDescent="0.25">
      <c r="A4171">
        <v>515234</v>
      </c>
      <c r="B4171" t="s">
        <v>0</v>
      </c>
      <c r="C4171" t="s">
        <v>52</v>
      </c>
      <c r="D4171" t="s">
        <v>46</v>
      </c>
      <c r="E4171" t="s">
        <v>3</v>
      </c>
      <c r="F4171" t="s">
        <v>3</v>
      </c>
      <c r="G4171" t="s">
        <v>4</v>
      </c>
      <c r="H4171" s="1">
        <v>43885</v>
      </c>
      <c r="I4171" t="str">
        <f t="shared" si="131"/>
        <v>43885</v>
      </c>
      <c r="J4171" t="str">
        <f t="shared" si="130"/>
        <v>43885EldoretCowpeas</v>
      </c>
      <c r="K4171">
        <v>95</v>
      </c>
      <c r="L4171">
        <v>85</v>
      </c>
      <c r="M4171" t="s">
        <v>5</v>
      </c>
      <c r="N4171" t="s">
        <v>6</v>
      </c>
      <c r="O4171">
        <v>1</v>
      </c>
      <c r="P4171" s="1">
        <v>43886.28638888889</v>
      </c>
    </row>
    <row r="4172" spans="1:16" x14ac:dyDescent="0.25">
      <c r="A4172">
        <v>515235</v>
      </c>
      <c r="B4172" t="s">
        <v>0</v>
      </c>
      <c r="C4172" t="s">
        <v>52</v>
      </c>
      <c r="D4172" t="s">
        <v>46</v>
      </c>
      <c r="E4172" t="s">
        <v>9</v>
      </c>
      <c r="F4172" t="s">
        <v>20</v>
      </c>
      <c r="G4172" t="s">
        <v>21</v>
      </c>
      <c r="H4172" s="1">
        <v>43885</v>
      </c>
      <c r="I4172" t="str">
        <f t="shared" si="131"/>
        <v>43885</v>
      </c>
      <c r="J4172" t="str">
        <f t="shared" si="130"/>
        <v>43885EldoretMillet Grain</v>
      </c>
      <c r="K4172">
        <v>87</v>
      </c>
      <c r="L4172">
        <v>85</v>
      </c>
      <c r="M4172" t="s">
        <v>5</v>
      </c>
      <c r="N4172" t="s">
        <v>6</v>
      </c>
      <c r="O4172">
        <v>1</v>
      </c>
      <c r="P4172" s="1">
        <v>43886.28638888889</v>
      </c>
    </row>
    <row r="4173" spans="1:16" x14ac:dyDescent="0.25">
      <c r="A4173">
        <v>515238</v>
      </c>
      <c r="B4173" t="s">
        <v>0</v>
      </c>
      <c r="C4173" t="s">
        <v>32</v>
      </c>
      <c r="D4173" t="s">
        <v>1</v>
      </c>
      <c r="E4173" t="s">
        <v>9</v>
      </c>
      <c r="F4173" t="s">
        <v>20</v>
      </c>
      <c r="G4173" t="s">
        <v>21</v>
      </c>
      <c r="H4173" s="1">
        <v>43885</v>
      </c>
      <c r="I4173" t="str">
        <f t="shared" si="131"/>
        <v>43885</v>
      </c>
      <c r="J4173" t="str">
        <f t="shared" ref="J4173:J4236" si="132">I4173&amp;C4173&amp;G4173</f>
        <v>43885KapchorwaMillet Grain</v>
      </c>
      <c r="K4173">
        <v>49</v>
      </c>
      <c r="L4173">
        <v>36</v>
      </c>
      <c r="M4173" t="s">
        <v>5</v>
      </c>
      <c r="N4173" t="s">
        <v>6</v>
      </c>
      <c r="O4173">
        <v>1</v>
      </c>
      <c r="P4173" s="1">
        <v>43886.286412037036</v>
      </c>
    </row>
    <row r="4174" spans="1:16" x14ac:dyDescent="0.25">
      <c r="A4174">
        <v>515244</v>
      </c>
      <c r="B4174" t="s">
        <v>0</v>
      </c>
      <c r="C4174" t="s">
        <v>19</v>
      </c>
      <c r="D4174" t="s">
        <v>11</v>
      </c>
      <c r="E4174" t="s">
        <v>9</v>
      </c>
      <c r="F4174" t="s">
        <v>20</v>
      </c>
      <c r="G4174" t="s">
        <v>21</v>
      </c>
      <c r="H4174" s="1">
        <v>43885</v>
      </c>
      <c r="I4174" t="str">
        <f t="shared" si="131"/>
        <v>43885</v>
      </c>
      <c r="J4174" t="str">
        <f t="shared" si="132"/>
        <v>43885KoberoMillet Grain</v>
      </c>
      <c r="K4174">
        <v>75</v>
      </c>
      <c r="L4174">
        <v>70</v>
      </c>
      <c r="M4174" t="s">
        <v>5</v>
      </c>
      <c r="N4174" t="s">
        <v>6</v>
      </c>
      <c r="O4174">
        <v>1</v>
      </c>
      <c r="P4174" s="1">
        <v>43886.286446759259</v>
      </c>
    </row>
    <row r="4175" spans="1:16" x14ac:dyDescent="0.25">
      <c r="A4175">
        <v>515255</v>
      </c>
      <c r="B4175" t="s">
        <v>0</v>
      </c>
      <c r="C4175" t="s">
        <v>36</v>
      </c>
      <c r="D4175" t="s">
        <v>7</v>
      </c>
      <c r="E4175" t="s">
        <v>13</v>
      </c>
      <c r="F4175" t="s">
        <v>13</v>
      </c>
      <c r="G4175" t="s">
        <v>40</v>
      </c>
      <c r="H4175" s="1">
        <v>43885</v>
      </c>
      <c r="I4175" t="str">
        <f t="shared" si="131"/>
        <v>43885</v>
      </c>
      <c r="J4175" t="str">
        <f t="shared" si="132"/>
        <v>43885KimironkoBlack Beans (Dolichos)</v>
      </c>
      <c r="K4175">
        <v>140</v>
      </c>
      <c r="L4175">
        <v>130</v>
      </c>
      <c r="M4175" t="s">
        <v>5</v>
      </c>
      <c r="N4175" t="s">
        <v>6</v>
      </c>
      <c r="O4175">
        <v>1</v>
      </c>
      <c r="P4175" s="1">
        <v>43886.286504629628</v>
      </c>
    </row>
    <row r="4176" spans="1:16" x14ac:dyDescent="0.25">
      <c r="A4176">
        <v>515256</v>
      </c>
      <c r="B4176" t="s">
        <v>0</v>
      </c>
      <c r="C4176" t="s">
        <v>12</v>
      </c>
      <c r="D4176" t="s">
        <v>11</v>
      </c>
      <c r="E4176" t="s">
        <v>22</v>
      </c>
      <c r="F4176" t="s">
        <v>23</v>
      </c>
      <c r="G4176" t="s">
        <v>23</v>
      </c>
      <c r="H4176" s="1">
        <v>43885</v>
      </c>
      <c r="I4176" t="str">
        <f t="shared" si="131"/>
        <v>43885</v>
      </c>
      <c r="J4176" t="str">
        <f t="shared" si="132"/>
        <v>43885GitegaRice</v>
      </c>
      <c r="K4176">
        <v>118</v>
      </c>
      <c r="L4176">
        <v>107</v>
      </c>
      <c r="M4176" t="s">
        <v>5</v>
      </c>
      <c r="N4176" t="s">
        <v>6</v>
      </c>
      <c r="O4176">
        <v>1</v>
      </c>
      <c r="P4176" s="1">
        <v>43886.286516203705</v>
      </c>
    </row>
    <row r="4177" spans="1:16" x14ac:dyDescent="0.25">
      <c r="A4177">
        <v>515258</v>
      </c>
      <c r="B4177" t="s">
        <v>0</v>
      </c>
      <c r="C4177" t="s">
        <v>8</v>
      </c>
      <c r="D4177" t="s">
        <v>7</v>
      </c>
      <c r="E4177" t="s">
        <v>22</v>
      </c>
      <c r="F4177" t="s">
        <v>23</v>
      </c>
      <c r="G4177" t="s">
        <v>23</v>
      </c>
      <c r="H4177" s="1">
        <v>43885</v>
      </c>
      <c r="I4177" t="str">
        <f t="shared" si="131"/>
        <v>43885</v>
      </c>
      <c r="J4177" t="str">
        <f t="shared" si="132"/>
        <v>43885RuhengeriRice</v>
      </c>
      <c r="K4177">
        <v>92</v>
      </c>
      <c r="L4177">
        <v>86</v>
      </c>
      <c r="M4177" t="s">
        <v>5</v>
      </c>
      <c r="N4177" t="s">
        <v>6</v>
      </c>
      <c r="O4177">
        <v>1</v>
      </c>
      <c r="P4177" s="1">
        <v>43886.286539351851</v>
      </c>
    </row>
    <row r="4178" spans="1:16" x14ac:dyDescent="0.25">
      <c r="A4178">
        <v>515259</v>
      </c>
      <c r="B4178" t="s">
        <v>0</v>
      </c>
      <c r="C4178" t="s">
        <v>12</v>
      </c>
      <c r="D4178" t="s">
        <v>11</v>
      </c>
      <c r="E4178" t="s">
        <v>22</v>
      </c>
      <c r="F4178" t="s">
        <v>23</v>
      </c>
      <c r="G4178" t="s">
        <v>24</v>
      </c>
      <c r="H4178" s="1">
        <v>43885</v>
      </c>
      <c r="I4178" t="str">
        <f t="shared" si="131"/>
        <v>43885</v>
      </c>
      <c r="J4178" t="str">
        <f t="shared" si="132"/>
        <v>43885GitegaImported Rice</v>
      </c>
      <c r="K4178">
        <v>134</v>
      </c>
      <c r="L4178">
        <v>129</v>
      </c>
      <c r="M4178" t="s">
        <v>5</v>
      </c>
      <c r="N4178" t="s">
        <v>6</v>
      </c>
      <c r="O4178">
        <v>1</v>
      </c>
      <c r="P4178" s="1">
        <v>43886.286539351851</v>
      </c>
    </row>
    <row r="4179" spans="1:16" x14ac:dyDescent="0.25">
      <c r="A4179">
        <v>515261</v>
      </c>
      <c r="B4179" t="s">
        <v>0</v>
      </c>
      <c r="C4179" t="s">
        <v>19</v>
      </c>
      <c r="D4179" t="s">
        <v>11</v>
      </c>
      <c r="E4179" t="s">
        <v>3</v>
      </c>
      <c r="F4179" t="s">
        <v>3</v>
      </c>
      <c r="G4179" t="s">
        <v>15</v>
      </c>
      <c r="H4179" s="1">
        <v>43885</v>
      </c>
      <c r="I4179" t="str">
        <f t="shared" si="131"/>
        <v>43885</v>
      </c>
      <c r="J4179" t="str">
        <f t="shared" si="132"/>
        <v>43885KoberoGreen Peas</v>
      </c>
      <c r="K4179">
        <v>134</v>
      </c>
      <c r="L4179">
        <v>118</v>
      </c>
      <c r="M4179" t="s">
        <v>5</v>
      </c>
      <c r="N4179" t="s">
        <v>6</v>
      </c>
      <c r="O4179">
        <v>1</v>
      </c>
      <c r="P4179" s="1">
        <v>43886.286562499998</v>
      </c>
    </row>
    <row r="4180" spans="1:16" x14ac:dyDescent="0.25">
      <c r="A4180">
        <v>515263</v>
      </c>
      <c r="B4180" t="s">
        <v>0</v>
      </c>
      <c r="C4180" t="s">
        <v>47</v>
      </c>
      <c r="D4180" t="s">
        <v>46</v>
      </c>
      <c r="E4180" t="s">
        <v>13</v>
      </c>
      <c r="F4180" t="s">
        <v>13</v>
      </c>
      <c r="G4180" t="s">
        <v>37</v>
      </c>
      <c r="H4180" s="1">
        <v>43885</v>
      </c>
      <c r="I4180" t="str">
        <f t="shared" si="131"/>
        <v>43885</v>
      </c>
      <c r="J4180" t="str">
        <f t="shared" si="132"/>
        <v>43885NairobiGreen Gram</v>
      </c>
      <c r="K4180">
        <v>126</v>
      </c>
      <c r="L4180">
        <v>123</v>
      </c>
      <c r="M4180" t="s">
        <v>5</v>
      </c>
      <c r="N4180" t="s">
        <v>6</v>
      </c>
      <c r="O4180">
        <v>1</v>
      </c>
      <c r="P4180" s="1">
        <v>43886.286585648151</v>
      </c>
    </row>
    <row r="4181" spans="1:16" x14ac:dyDescent="0.25">
      <c r="A4181">
        <v>515267</v>
      </c>
      <c r="B4181" t="s">
        <v>0</v>
      </c>
      <c r="C4181" t="s">
        <v>27</v>
      </c>
      <c r="D4181" t="s">
        <v>11</v>
      </c>
      <c r="E4181" t="s">
        <v>29</v>
      </c>
      <c r="F4181" t="s">
        <v>30</v>
      </c>
      <c r="G4181" t="s">
        <v>31</v>
      </c>
      <c r="H4181" s="1">
        <v>43885</v>
      </c>
      <c r="I4181" t="str">
        <f t="shared" si="131"/>
        <v>43885</v>
      </c>
      <c r="J4181" t="str">
        <f t="shared" si="132"/>
        <v>43885BujumburaDry Maize</v>
      </c>
      <c r="K4181">
        <v>54</v>
      </c>
      <c r="L4181">
        <v>51</v>
      </c>
      <c r="M4181" t="s">
        <v>5</v>
      </c>
      <c r="N4181" t="s">
        <v>6</v>
      </c>
      <c r="O4181">
        <v>1</v>
      </c>
      <c r="P4181" s="1">
        <v>43886.286620370367</v>
      </c>
    </row>
    <row r="4182" spans="1:16" x14ac:dyDescent="0.25">
      <c r="A4182">
        <v>515269</v>
      </c>
      <c r="B4182" t="s">
        <v>0</v>
      </c>
      <c r="C4182" t="s">
        <v>35</v>
      </c>
      <c r="D4182" t="s">
        <v>11</v>
      </c>
      <c r="E4182" t="s">
        <v>9</v>
      </c>
      <c r="F4182" t="s">
        <v>10</v>
      </c>
      <c r="G4182" t="s">
        <v>10</v>
      </c>
      <c r="H4182" s="1">
        <v>43885</v>
      </c>
      <c r="I4182" t="str">
        <f t="shared" si="131"/>
        <v>43885</v>
      </c>
      <c r="J4182" t="str">
        <f t="shared" si="132"/>
        <v>43885NgoziWheat</v>
      </c>
      <c r="K4182">
        <v>81</v>
      </c>
      <c r="L4182">
        <v>78</v>
      </c>
      <c r="M4182" t="s">
        <v>5</v>
      </c>
      <c r="N4182" t="s">
        <v>6</v>
      </c>
      <c r="O4182">
        <v>1</v>
      </c>
      <c r="P4182" s="1">
        <v>43886.286631944444</v>
      </c>
    </row>
    <row r="4183" spans="1:16" x14ac:dyDescent="0.25">
      <c r="A4183">
        <v>515274</v>
      </c>
      <c r="B4183" t="s">
        <v>0</v>
      </c>
      <c r="C4183" t="s">
        <v>25</v>
      </c>
      <c r="D4183" t="s">
        <v>1</v>
      </c>
      <c r="E4183" t="s">
        <v>3</v>
      </c>
      <c r="F4183" t="s">
        <v>3</v>
      </c>
      <c r="G4183" t="s">
        <v>15</v>
      </c>
      <c r="H4183" s="1">
        <v>43885</v>
      </c>
      <c r="I4183" t="str">
        <f t="shared" si="131"/>
        <v>43885</v>
      </c>
      <c r="J4183" t="str">
        <f t="shared" si="132"/>
        <v>43885MasindiGreen Peas</v>
      </c>
      <c r="K4183">
        <v>137</v>
      </c>
      <c r="L4183">
        <v>110</v>
      </c>
      <c r="M4183" t="s">
        <v>5</v>
      </c>
      <c r="N4183" t="s">
        <v>6</v>
      </c>
      <c r="O4183">
        <v>1</v>
      </c>
      <c r="P4183" s="1">
        <v>43886.28665509259</v>
      </c>
    </row>
    <row r="4184" spans="1:16" x14ac:dyDescent="0.25">
      <c r="A4184">
        <v>515275</v>
      </c>
      <c r="B4184" t="s">
        <v>0</v>
      </c>
      <c r="C4184" t="s">
        <v>53</v>
      </c>
      <c r="D4184" t="s">
        <v>46</v>
      </c>
      <c r="E4184" t="s">
        <v>49</v>
      </c>
      <c r="F4184" t="s">
        <v>50</v>
      </c>
      <c r="G4184" t="s">
        <v>51</v>
      </c>
      <c r="H4184" s="1">
        <v>43885</v>
      </c>
      <c r="I4184" t="str">
        <f t="shared" si="131"/>
        <v>43885</v>
      </c>
      <c r="J4184" t="str">
        <f t="shared" si="132"/>
        <v>43885MombasaGround Nuts</v>
      </c>
      <c r="K4184">
        <v>139</v>
      </c>
      <c r="L4184">
        <v>136</v>
      </c>
      <c r="M4184" t="s">
        <v>5</v>
      </c>
      <c r="N4184" t="s">
        <v>6</v>
      </c>
      <c r="O4184">
        <v>1</v>
      </c>
      <c r="P4184" s="1">
        <v>43886.28665509259</v>
      </c>
    </row>
    <row r="4185" spans="1:16" x14ac:dyDescent="0.25">
      <c r="A4185">
        <v>515277</v>
      </c>
      <c r="B4185" t="s">
        <v>0</v>
      </c>
      <c r="C4185" t="s">
        <v>32</v>
      </c>
      <c r="D4185" t="s">
        <v>1</v>
      </c>
      <c r="E4185" t="s">
        <v>13</v>
      </c>
      <c r="F4185" t="s">
        <v>13</v>
      </c>
      <c r="G4185" t="s">
        <v>28</v>
      </c>
      <c r="H4185" s="1">
        <v>43885</v>
      </c>
      <c r="I4185" t="str">
        <f t="shared" si="131"/>
        <v>43885</v>
      </c>
      <c r="J4185" t="str">
        <f t="shared" si="132"/>
        <v>43885KapchorwaRed Beans</v>
      </c>
      <c r="K4185">
        <v>82</v>
      </c>
      <c r="L4185">
        <v>77</v>
      </c>
      <c r="M4185" t="s">
        <v>5</v>
      </c>
      <c r="N4185" t="s">
        <v>6</v>
      </c>
      <c r="O4185">
        <v>1</v>
      </c>
      <c r="P4185" s="1">
        <v>43886.286666666667</v>
      </c>
    </row>
    <row r="4186" spans="1:16" x14ac:dyDescent="0.25">
      <c r="A4186">
        <v>515281</v>
      </c>
      <c r="B4186" t="s">
        <v>0</v>
      </c>
      <c r="C4186" t="s">
        <v>8</v>
      </c>
      <c r="D4186" t="s">
        <v>7</v>
      </c>
      <c r="E4186" t="s">
        <v>3</v>
      </c>
      <c r="F4186" t="s">
        <v>3</v>
      </c>
      <c r="G4186" t="s">
        <v>4</v>
      </c>
      <c r="H4186" s="1">
        <v>43885</v>
      </c>
      <c r="I4186" t="str">
        <f t="shared" si="131"/>
        <v>43885</v>
      </c>
      <c r="J4186" t="str">
        <f t="shared" si="132"/>
        <v>43885RuhengeriCowpeas</v>
      </c>
      <c r="K4186">
        <v>151</v>
      </c>
      <c r="L4186">
        <v>135</v>
      </c>
      <c r="M4186" t="s">
        <v>5</v>
      </c>
      <c r="N4186" t="s">
        <v>6</v>
      </c>
      <c r="O4186">
        <v>1</v>
      </c>
      <c r="P4186" s="1">
        <v>43886.28670138889</v>
      </c>
    </row>
    <row r="4187" spans="1:16" x14ac:dyDescent="0.25">
      <c r="A4187">
        <v>515284</v>
      </c>
      <c r="B4187" t="s">
        <v>0</v>
      </c>
      <c r="C4187" t="s">
        <v>47</v>
      </c>
      <c r="D4187" t="s">
        <v>46</v>
      </c>
      <c r="E4187" t="s">
        <v>3</v>
      </c>
      <c r="F4187" t="s">
        <v>3</v>
      </c>
      <c r="G4187" t="s">
        <v>4</v>
      </c>
      <c r="H4187" s="1">
        <v>43885</v>
      </c>
      <c r="I4187" t="str">
        <f t="shared" si="131"/>
        <v>43885</v>
      </c>
      <c r="J4187" t="str">
        <f t="shared" si="132"/>
        <v>43885NairobiCowpeas</v>
      </c>
      <c r="K4187">
        <v>89</v>
      </c>
      <c r="L4187">
        <v>80</v>
      </c>
      <c r="M4187" t="s">
        <v>5</v>
      </c>
      <c r="N4187" t="s">
        <v>6</v>
      </c>
      <c r="O4187">
        <v>1</v>
      </c>
      <c r="P4187" s="1">
        <v>43886.286736111113</v>
      </c>
    </row>
    <row r="4188" spans="1:16" x14ac:dyDescent="0.25">
      <c r="A4188">
        <v>515287</v>
      </c>
      <c r="B4188" t="s">
        <v>0</v>
      </c>
      <c r="C4188" t="s">
        <v>53</v>
      </c>
      <c r="D4188" t="s">
        <v>46</v>
      </c>
      <c r="E4188" t="s">
        <v>13</v>
      </c>
      <c r="F4188" t="s">
        <v>13</v>
      </c>
      <c r="G4188" t="s">
        <v>40</v>
      </c>
      <c r="H4188" s="1">
        <v>43885</v>
      </c>
      <c r="I4188" t="str">
        <f t="shared" si="131"/>
        <v>43885</v>
      </c>
      <c r="J4188" t="str">
        <f t="shared" si="132"/>
        <v>43885MombasaBlack Beans (Dolichos)</v>
      </c>
      <c r="K4188">
        <v>159</v>
      </c>
      <c r="L4188">
        <v>155</v>
      </c>
      <c r="M4188" t="s">
        <v>5</v>
      </c>
      <c r="N4188" t="s">
        <v>6</v>
      </c>
      <c r="O4188">
        <v>1</v>
      </c>
      <c r="P4188" s="1">
        <v>43886.286747685182</v>
      </c>
    </row>
    <row r="4189" spans="1:16" x14ac:dyDescent="0.25">
      <c r="A4189">
        <v>515290</v>
      </c>
      <c r="B4189" t="s">
        <v>0</v>
      </c>
      <c r="C4189" t="s">
        <v>53</v>
      </c>
      <c r="D4189" t="s">
        <v>46</v>
      </c>
      <c r="E4189" t="s">
        <v>29</v>
      </c>
      <c r="F4189" t="s">
        <v>30</v>
      </c>
      <c r="G4189" t="s">
        <v>31</v>
      </c>
      <c r="H4189" s="1">
        <v>43885</v>
      </c>
      <c r="I4189" t="str">
        <f t="shared" si="131"/>
        <v>43885</v>
      </c>
      <c r="J4189" t="str">
        <f t="shared" si="132"/>
        <v>43885MombasaDry Maize</v>
      </c>
      <c r="K4189">
        <v>37</v>
      </c>
      <c r="L4189">
        <v>33</v>
      </c>
      <c r="M4189" t="s">
        <v>5</v>
      </c>
      <c r="N4189" t="s">
        <v>6</v>
      </c>
      <c r="O4189">
        <v>1</v>
      </c>
      <c r="P4189" s="1">
        <v>43886.286770833336</v>
      </c>
    </row>
    <row r="4190" spans="1:16" x14ac:dyDescent="0.25">
      <c r="A4190">
        <v>515293</v>
      </c>
      <c r="B4190" t="s">
        <v>0</v>
      </c>
      <c r="C4190" t="s">
        <v>19</v>
      </c>
      <c r="D4190" t="s">
        <v>11</v>
      </c>
      <c r="E4190" t="s">
        <v>22</v>
      </c>
      <c r="F4190" t="s">
        <v>23</v>
      </c>
      <c r="G4190" t="s">
        <v>24</v>
      </c>
      <c r="H4190" s="1">
        <v>43885</v>
      </c>
      <c r="I4190" t="str">
        <f t="shared" si="131"/>
        <v>43885</v>
      </c>
      <c r="J4190" t="str">
        <f t="shared" si="132"/>
        <v>43885KoberoImported Rice</v>
      </c>
      <c r="K4190">
        <v>134</v>
      </c>
      <c r="L4190">
        <v>129</v>
      </c>
      <c r="M4190" t="s">
        <v>5</v>
      </c>
      <c r="N4190" t="s">
        <v>6</v>
      </c>
      <c r="O4190">
        <v>1</v>
      </c>
      <c r="P4190" s="1">
        <v>43887.100011574075</v>
      </c>
    </row>
    <row r="4191" spans="1:16" x14ac:dyDescent="0.25">
      <c r="A4191">
        <v>515298</v>
      </c>
      <c r="B4191" t="s">
        <v>0</v>
      </c>
      <c r="C4191" t="s">
        <v>27</v>
      </c>
      <c r="D4191" t="s">
        <v>11</v>
      </c>
      <c r="E4191" t="s">
        <v>13</v>
      </c>
      <c r="F4191" t="s">
        <v>13</v>
      </c>
      <c r="G4191" t="s">
        <v>26</v>
      </c>
      <c r="H4191" s="1">
        <v>43885</v>
      </c>
      <c r="I4191" t="str">
        <f t="shared" si="131"/>
        <v>43885</v>
      </c>
      <c r="J4191" t="str">
        <f t="shared" si="132"/>
        <v>43885BujumburaYellow Beans</v>
      </c>
      <c r="K4191">
        <v>107</v>
      </c>
      <c r="L4191">
        <v>102</v>
      </c>
      <c r="M4191" t="s">
        <v>5</v>
      </c>
      <c r="N4191" t="s">
        <v>6</v>
      </c>
      <c r="O4191">
        <v>1</v>
      </c>
      <c r="P4191" s="1">
        <v>43887.100069444445</v>
      </c>
    </row>
    <row r="4192" spans="1:16" x14ac:dyDescent="0.25">
      <c r="A4192">
        <v>515299</v>
      </c>
      <c r="B4192" t="s">
        <v>0</v>
      </c>
      <c r="C4192" t="s">
        <v>48</v>
      </c>
      <c r="D4192" t="s">
        <v>46</v>
      </c>
      <c r="E4192" t="s">
        <v>9</v>
      </c>
      <c r="F4192" t="s">
        <v>17</v>
      </c>
      <c r="G4192" t="s">
        <v>18</v>
      </c>
      <c r="H4192" s="1">
        <v>43885</v>
      </c>
      <c r="I4192" t="str">
        <f t="shared" si="131"/>
        <v>43885</v>
      </c>
      <c r="J4192" t="str">
        <f t="shared" si="132"/>
        <v>43885KitaleRed Sorghum</v>
      </c>
      <c r="K4192">
        <v>47</v>
      </c>
      <c r="L4192">
        <v>40</v>
      </c>
      <c r="M4192" t="s">
        <v>5</v>
      </c>
      <c r="N4192" t="s">
        <v>6</v>
      </c>
      <c r="O4192">
        <v>1</v>
      </c>
      <c r="P4192" s="1">
        <v>43887.100092592591</v>
      </c>
    </row>
    <row r="4193" spans="1:16" x14ac:dyDescent="0.25">
      <c r="A4193">
        <v>515300</v>
      </c>
      <c r="B4193" t="s">
        <v>0</v>
      </c>
      <c r="C4193" t="s">
        <v>47</v>
      </c>
      <c r="D4193" t="s">
        <v>46</v>
      </c>
      <c r="E4193" t="s">
        <v>13</v>
      </c>
      <c r="F4193" t="s">
        <v>13</v>
      </c>
      <c r="G4193" t="s">
        <v>40</v>
      </c>
      <c r="H4193" s="1">
        <v>43885</v>
      </c>
      <c r="I4193" t="str">
        <f t="shared" si="131"/>
        <v>43885</v>
      </c>
      <c r="J4193" t="str">
        <f t="shared" si="132"/>
        <v>43885NairobiBlack Beans (Dolichos)</v>
      </c>
      <c r="K4193">
        <v>148</v>
      </c>
      <c r="L4193">
        <v>146</v>
      </c>
      <c r="M4193" t="s">
        <v>5</v>
      </c>
      <c r="N4193" t="s">
        <v>6</v>
      </c>
      <c r="O4193">
        <v>1</v>
      </c>
      <c r="P4193" s="1">
        <v>43887.100104166668</v>
      </c>
    </row>
    <row r="4194" spans="1:16" x14ac:dyDescent="0.25">
      <c r="A4194">
        <v>515302</v>
      </c>
      <c r="B4194" t="s">
        <v>0</v>
      </c>
      <c r="C4194" t="s">
        <v>27</v>
      </c>
      <c r="D4194" t="s">
        <v>11</v>
      </c>
      <c r="E4194" t="s">
        <v>13</v>
      </c>
      <c r="F4194" t="s">
        <v>13</v>
      </c>
      <c r="G4194" t="s">
        <v>14</v>
      </c>
      <c r="H4194" s="1">
        <v>43885</v>
      </c>
      <c r="I4194" t="str">
        <f t="shared" si="131"/>
        <v>43885</v>
      </c>
      <c r="J4194" t="str">
        <f t="shared" si="132"/>
        <v>43885BujumburaMixed Beans</v>
      </c>
      <c r="K4194">
        <v>70</v>
      </c>
      <c r="L4194">
        <v>64</v>
      </c>
      <c r="M4194" t="s">
        <v>5</v>
      </c>
      <c r="N4194" t="s">
        <v>6</v>
      </c>
      <c r="O4194">
        <v>1</v>
      </c>
      <c r="P4194" s="1">
        <v>43887.100127314814</v>
      </c>
    </row>
    <row r="4195" spans="1:16" x14ac:dyDescent="0.25">
      <c r="A4195">
        <v>515307</v>
      </c>
      <c r="B4195" t="s">
        <v>0</v>
      </c>
      <c r="C4195" t="s">
        <v>35</v>
      </c>
      <c r="D4195" t="s">
        <v>11</v>
      </c>
      <c r="E4195" t="s">
        <v>13</v>
      </c>
      <c r="F4195" t="s">
        <v>13</v>
      </c>
      <c r="G4195" t="s">
        <v>26</v>
      </c>
      <c r="H4195" s="1">
        <v>43885</v>
      </c>
      <c r="I4195" t="str">
        <f t="shared" si="131"/>
        <v>43885</v>
      </c>
      <c r="J4195" t="str">
        <f t="shared" si="132"/>
        <v>43885NgoziYellow Beans</v>
      </c>
      <c r="K4195">
        <v>107</v>
      </c>
      <c r="L4195">
        <v>102</v>
      </c>
      <c r="M4195" t="s">
        <v>5</v>
      </c>
      <c r="N4195" t="s">
        <v>6</v>
      </c>
      <c r="O4195">
        <v>1</v>
      </c>
      <c r="P4195" s="1">
        <v>43887.100162037037</v>
      </c>
    </row>
    <row r="4196" spans="1:16" x14ac:dyDescent="0.25">
      <c r="A4196">
        <v>515310</v>
      </c>
      <c r="B4196" t="s">
        <v>0</v>
      </c>
      <c r="C4196" t="s">
        <v>52</v>
      </c>
      <c r="D4196" t="s">
        <v>46</v>
      </c>
      <c r="E4196" t="s">
        <v>49</v>
      </c>
      <c r="F4196" t="s">
        <v>50</v>
      </c>
      <c r="G4196" t="s">
        <v>51</v>
      </c>
      <c r="H4196" s="1">
        <v>43885</v>
      </c>
      <c r="I4196" t="str">
        <f t="shared" si="131"/>
        <v>43885</v>
      </c>
      <c r="J4196" t="str">
        <f t="shared" si="132"/>
        <v>43885EldoretGround Nuts</v>
      </c>
      <c r="K4196">
        <v>89</v>
      </c>
      <c r="L4196">
        <v>81</v>
      </c>
      <c r="M4196" t="s">
        <v>5</v>
      </c>
      <c r="N4196" t="s">
        <v>6</v>
      </c>
      <c r="O4196">
        <v>1</v>
      </c>
      <c r="P4196" s="1">
        <v>43887.100173611114</v>
      </c>
    </row>
    <row r="4197" spans="1:16" x14ac:dyDescent="0.25">
      <c r="A4197">
        <v>515316</v>
      </c>
      <c r="B4197" t="s">
        <v>0</v>
      </c>
      <c r="C4197" t="s">
        <v>38</v>
      </c>
      <c r="D4197" t="s">
        <v>1</v>
      </c>
      <c r="E4197" t="s">
        <v>13</v>
      </c>
      <c r="F4197" t="s">
        <v>13</v>
      </c>
      <c r="G4197" t="s">
        <v>28</v>
      </c>
      <c r="H4197" s="1">
        <v>43885</v>
      </c>
      <c r="I4197" t="str">
        <f t="shared" si="131"/>
        <v>43885</v>
      </c>
      <c r="J4197" t="str">
        <f t="shared" si="132"/>
        <v>43885GuluRed Beans</v>
      </c>
      <c r="K4197">
        <v>96</v>
      </c>
      <c r="L4197">
        <v>82</v>
      </c>
      <c r="M4197" t="s">
        <v>5</v>
      </c>
      <c r="N4197" t="s">
        <v>6</v>
      </c>
      <c r="O4197">
        <v>1</v>
      </c>
      <c r="P4197" s="1">
        <v>43887.100254629629</v>
      </c>
    </row>
    <row r="4198" spans="1:16" x14ac:dyDescent="0.25">
      <c r="A4198">
        <v>515318</v>
      </c>
      <c r="B4198" t="s">
        <v>0</v>
      </c>
      <c r="C4198" t="s">
        <v>32</v>
      </c>
      <c r="D4198" t="s">
        <v>1</v>
      </c>
      <c r="E4198" t="s">
        <v>22</v>
      </c>
      <c r="F4198" t="s">
        <v>23</v>
      </c>
      <c r="G4198" t="s">
        <v>24</v>
      </c>
      <c r="H4198" s="1">
        <v>43885</v>
      </c>
      <c r="I4198" t="str">
        <f t="shared" si="131"/>
        <v>43885</v>
      </c>
      <c r="J4198" t="str">
        <f t="shared" si="132"/>
        <v>43885KapchorwaImported Rice</v>
      </c>
      <c r="K4198">
        <v>124</v>
      </c>
      <c r="L4198">
        <v>104</v>
      </c>
      <c r="M4198" t="s">
        <v>5</v>
      </c>
      <c r="N4198" t="s">
        <v>6</v>
      </c>
      <c r="O4198">
        <v>1</v>
      </c>
      <c r="P4198" s="1">
        <v>43887.100266203706</v>
      </c>
    </row>
    <row r="4199" spans="1:16" x14ac:dyDescent="0.25">
      <c r="A4199">
        <v>515320</v>
      </c>
      <c r="B4199" t="s">
        <v>0</v>
      </c>
      <c r="C4199" t="s">
        <v>36</v>
      </c>
      <c r="D4199" t="s">
        <v>7</v>
      </c>
      <c r="E4199" t="s">
        <v>22</v>
      </c>
      <c r="F4199" t="s">
        <v>23</v>
      </c>
      <c r="G4199" t="s">
        <v>23</v>
      </c>
      <c r="H4199" s="1">
        <v>43885</v>
      </c>
      <c r="I4199" t="str">
        <f t="shared" si="131"/>
        <v>43885</v>
      </c>
      <c r="J4199" t="str">
        <f t="shared" si="132"/>
        <v>43885KimironkoRice</v>
      </c>
      <c r="K4199">
        <v>97</v>
      </c>
      <c r="L4199">
        <v>92</v>
      </c>
      <c r="M4199" t="s">
        <v>5</v>
      </c>
      <c r="N4199" t="s">
        <v>6</v>
      </c>
      <c r="O4199">
        <v>1</v>
      </c>
      <c r="P4199" s="1">
        <v>43887.100277777776</v>
      </c>
    </row>
    <row r="4200" spans="1:16" x14ac:dyDescent="0.25">
      <c r="A4200">
        <v>515323</v>
      </c>
      <c r="B4200" t="s">
        <v>0</v>
      </c>
      <c r="C4200" t="s">
        <v>38</v>
      </c>
      <c r="D4200" t="s">
        <v>1</v>
      </c>
      <c r="E4200" t="s">
        <v>13</v>
      </c>
      <c r="F4200" t="s">
        <v>13</v>
      </c>
      <c r="G4200" t="s">
        <v>14</v>
      </c>
      <c r="H4200" s="1">
        <v>43885</v>
      </c>
      <c r="I4200" t="str">
        <f t="shared" si="131"/>
        <v>43885</v>
      </c>
      <c r="J4200" t="str">
        <f t="shared" si="132"/>
        <v>43885GuluMixed Beans</v>
      </c>
      <c r="K4200">
        <v>77</v>
      </c>
      <c r="L4200">
        <v>71</v>
      </c>
      <c r="M4200" t="s">
        <v>5</v>
      </c>
      <c r="N4200" t="s">
        <v>6</v>
      </c>
      <c r="O4200">
        <v>1</v>
      </c>
      <c r="P4200" s="1">
        <v>43887.100289351853</v>
      </c>
    </row>
    <row r="4201" spans="1:16" x14ac:dyDescent="0.25">
      <c r="A4201">
        <v>515329</v>
      </c>
      <c r="B4201" t="s">
        <v>0</v>
      </c>
      <c r="C4201" t="s">
        <v>19</v>
      </c>
      <c r="D4201" t="s">
        <v>11</v>
      </c>
      <c r="E4201" t="s">
        <v>3</v>
      </c>
      <c r="F4201" t="s">
        <v>3</v>
      </c>
      <c r="G4201" t="s">
        <v>39</v>
      </c>
      <c r="H4201" s="1">
        <v>43885</v>
      </c>
      <c r="I4201" t="str">
        <f t="shared" si="131"/>
        <v>43885</v>
      </c>
      <c r="J4201" t="str">
        <f t="shared" si="132"/>
        <v>43885KoberoDry Peas</v>
      </c>
      <c r="K4201">
        <v>161</v>
      </c>
      <c r="L4201">
        <v>150</v>
      </c>
      <c r="M4201" t="s">
        <v>5</v>
      </c>
      <c r="N4201" t="s">
        <v>6</v>
      </c>
      <c r="O4201">
        <v>1</v>
      </c>
      <c r="P4201" s="1">
        <v>43887.100312499999</v>
      </c>
    </row>
    <row r="4202" spans="1:16" x14ac:dyDescent="0.25">
      <c r="A4202">
        <v>515332</v>
      </c>
      <c r="B4202" t="s">
        <v>0</v>
      </c>
      <c r="C4202" t="s">
        <v>36</v>
      </c>
      <c r="D4202" t="s">
        <v>7</v>
      </c>
      <c r="E4202" t="s">
        <v>3</v>
      </c>
      <c r="F4202" t="s">
        <v>3</v>
      </c>
      <c r="G4202" t="s">
        <v>15</v>
      </c>
      <c r="H4202" s="1">
        <v>43885</v>
      </c>
      <c r="I4202" t="str">
        <f t="shared" si="131"/>
        <v>43885</v>
      </c>
      <c r="J4202" t="str">
        <f t="shared" si="132"/>
        <v>43885KimironkoGreen Peas</v>
      </c>
      <c r="K4202">
        <v>130</v>
      </c>
      <c r="L4202">
        <v>108</v>
      </c>
      <c r="M4202" t="s">
        <v>5</v>
      </c>
      <c r="N4202" t="s">
        <v>6</v>
      </c>
      <c r="O4202">
        <v>1</v>
      </c>
      <c r="P4202" s="1">
        <v>43887.100324074076</v>
      </c>
    </row>
    <row r="4203" spans="1:16" x14ac:dyDescent="0.25">
      <c r="A4203">
        <v>515333</v>
      </c>
      <c r="B4203" t="s">
        <v>0</v>
      </c>
      <c r="C4203" t="s">
        <v>8</v>
      </c>
      <c r="D4203" t="s">
        <v>7</v>
      </c>
      <c r="E4203" t="s">
        <v>9</v>
      </c>
      <c r="F4203" t="s">
        <v>17</v>
      </c>
      <c r="G4203" t="s">
        <v>18</v>
      </c>
      <c r="H4203" s="1">
        <v>43885</v>
      </c>
      <c r="I4203" t="str">
        <f t="shared" si="131"/>
        <v>43885</v>
      </c>
      <c r="J4203" t="str">
        <f t="shared" si="132"/>
        <v>43885RuhengeriRed Sorghum</v>
      </c>
      <c r="K4203">
        <v>39</v>
      </c>
      <c r="L4203">
        <v>36</v>
      </c>
      <c r="M4203" t="s">
        <v>5</v>
      </c>
      <c r="N4203" t="s">
        <v>6</v>
      </c>
      <c r="O4203">
        <v>1</v>
      </c>
      <c r="P4203" s="1">
        <v>43887.100335648145</v>
      </c>
    </row>
    <row r="4204" spans="1:16" x14ac:dyDescent="0.25">
      <c r="A4204">
        <v>515334</v>
      </c>
      <c r="B4204" t="s">
        <v>0</v>
      </c>
      <c r="C4204" t="s">
        <v>32</v>
      </c>
      <c r="D4204" t="s">
        <v>1</v>
      </c>
      <c r="E4204" t="s">
        <v>29</v>
      </c>
      <c r="F4204" t="s">
        <v>30</v>
      </c>
      <c r="G4204" t="s">
        <v>31</v>
      </c>
      <c r="H4204" s="1">
        <v>43885</v>
      </c>
      <c r="I4204" t="str">
        <f t="shared" si="131"/>
        <v>43885</v>
      </c>
      <c r="J4204" t="str">
        <f t="shared" si="132"/>
        <v>43885KapchorwaDry Maize</v>
      </c>
      <c r="K4204">
        <v>27</v>
      </c>
      <c r="L4204">
        <v>22</v>
      </c>
      <c r="M4204" t="s">
        <v>5</v>
      </c>
      <c r="N4204" t="s">
        <v>6</v>
      </c>
      <c r="O4204">
        <v>1</v>
      </c>
      <c r="P4204" s="1">
        <v>43887.100381944445</v>
      </c>
    </row>
    <row r="4205" spans="1:16" x14ac:dyDescent="0.25">
      <c r="A4205">
        <v>515335</v>
      </c>
      <c r="B4205" t="s">
        <v>0</v>
      </c>
      <c r="C4205" t="s">
        <v>8</v>
      </c>
      <c r="D4205" t="s">
        <v>7</v>
      </c>
      <c r="E4205" t="s">
        <v>3</v>
      </c>
      <c r="F4205" t="s">
        <v>3</v>
      </c>
      <c r="G4205" t="s">
        <v>15</v>
      </c>
      <c r="H4205" s="1">
        <v>43885</v>
      </c>
      <c r="I4205" t="str">
        <f t="shared" si="131"/>
        <v>43885</v>
      </c>
      <c r="J4205" t="str">
        <f t="shared" si="132"/>
        <v>43885RuhengeriGreen Peas</v>
      </c>
      <c r="K4205">
        <v>108</v>
      </c>
      <c r="L4205">
        <v>86</v>
      </c>
      <c r="M4205" t="s">
        <v>5</v>
      </c>
      <c r="N4205" t="s">
        <v>6</v>
      </c>
      <c r="O4205">
        <v>1</v>
      </c>
      <c r="P4205" s="1">
        <v>43887.100393518522</v>
      </c>
    </row>
    <row r="4206" spans="1:16" x14ac:dyDescent="0.25">
      <c r="A4206">
        <v>515339</v>
      </c>
      <c r="B4206" t="s">
        <v>0</v>
      </c>
      <c r="C4206" t="s">
        <v>48</v>
      </c>
      <c r="D4206" t="s">
        <v>46</v>
      </c>
      <c r="E4206" t="s">
        <v>9</v>
      </c>
      <c r="F4206" t="s">
        <v>10</v>
      </c>
      <c r="G4206" t="s">
        <v>10</v>
      </c>
      <c r="H4206" s="1">
        <v>43885</v>
      </c>
      <c r="I4206" t="str">
        <f t="shared" si="131"/>
        <v>43885</v>
      </c>
      <c r="J4206" t="str">
        <f t="shared" si="132"/>
        <v>43885KitaleWheat</v>
      </c>
      <c r="K4206">
        <v>58</v>
      </c>
      <c r="L4206">
        <v>50</v>
      </c>
      <c r="M4206" t="s">
        <v>5</v>
      </c>
      <c r="N4206" t="s">
        <v>6</v>
      </c>
      <c r="O4206">
        <v>1</v>
      </c>
      <c r="P4206" s="1">
        <v>43887.100416666668</v>
      </c>
    </row>
    <row r="4207" spans="1:16" x14ac:dyDescent="0.25">
      <c r="A4207">
        <v>515343</v>
      </c>
      <c r="B4207" t="s">
        <v>0</v>
      </c>
      <c r="C4207" t="s">
        <v>48</v>
      </c>
      <c r="D4207" t="s">
        <v>46</v>
      </c>
      <c r="E4207" t="s">
        <v>9</v>
      </c>
      <c r="F4207" t="s">
        <v>20</v>
      </c>
      <c r="G4207" t="s">
        <v>21</v>
      </c>
      <c r="H4207" s="1">
        <v>43885</v>
      </c>
      <c r="I4207" t="str">
        <f t="shared" si="131"/>
        <v>43885</v>
      </c>
      <c r="J4207" t="str">
        <f t="shared" si="132"/>
        <v>43885KitaleMillet Grain</v>
      </c>
      <c r="K4207">
        <v>55</v>
      </c>
      <c r="L4207">
        <v>50</v>
      </c>
      <c r="M4207" t="s">
        <v>5</v>
      </c>
      <c r="N4207" t="s">
        <v>6</v>
      </c>
      <c r="O4207">
        <v>0</v>
      </c>
      <c r="P4207" s="1">
        <v>43887.958622685182</v>
      </c>
    </row>
    <row r="4208" spans="1:16" x14ac:dyDescent="0.25">
      <c r="A4208">
        <v>515347</v>
      </c>
      <c r="B4208" t="s">
        <v>0</v>
      </c>
      <c r="C4208" t="s">
        <v>47</v>
      </c>
      <c r="D4208" t="s">
        <v>46</v>
      </c>
      <c r="E4208" t="s">
        <v>49</v>
      </c>
      <c r="F4208" t="s">
        <v>50</v>
      </c>
      <c r="G4208" t="s">
        <v>51</v>
      </c>
      <c r="H4208" s="1">
        <v>43885</v>
      </c>
      <c r="I4208" t="str">
        <f t="shared" si="131"/>
        <v>43885</v>
      </c>
      <c r="J4208" t="str">
        <f t="shared" si="132"/>
        <v>43885NairobiGround Nuts</v>
      </c>
      <c r="K4208">
        <v>128</v>
      </c>
      <c r="L4208">
        <v>123</v>
      </c>
      <c r="M4208" t="s">
        <v>5</v>
      </c>
      <c r="N4208" t="s">
        <v>6</v>
      </c>
      <c r="O4208">
        <v>1</v>
      </c>
      <c r="P4208" s="1">
        <v>43887.100624999999</v>
      </c>
    </row>
    <row r="4209" spans="1:16" x14ac:dyDescent="0.25">
      <c r="A4209">
        <v>515351</v>
      </c>
      <c r="B4209" t="s">
        <v>0</v>
      </c>
      <c r="C4209" t="s">
        <v>47</v>
      </c>
      <c r="D4209" t="s">
        <v>46</v>
      </c>
      <c r="E4209" t="s">
        <v>3</v>
      </c>
      <c r="F4209" t="s">
        <v>3</v>
      </c>
      <c r="G4209" t="s">
        <v>15</v>
      </c>
      <c r="H4209" s="1">
        <v>43885</v>
      </c>
      <c r="I4209" t="str">
        <f t="shared" si="131"/>
        <v>43885</v>
      </c>
      <c r="J4209" t="str">
        <f t="shared" si="132"/>
        <v>43885NairobiGreen Peas</v>
      </c>
      <c r="K4209">
        <v>64</v>
      </c>
      <c r="L4209">
        <v>58</v>
      </c>
      <c r="M4209" t="s">
        <v>5</v>
      </c>
      <c r="N4209" t="s">
        <v>6</v>
      </c>
      <c r="O4209">
        <v>1</v>
      </c>
      <c r="P4209" s="1">
        <v>43887.100682870368</v>
      </c>
    </row>
    <row r="4210" spans="1:16" x14ac:dyDescent="0.25">
      <c r="A4210">
        <v>515353</v>
      </c>
      <c r="B4210" t="s">
        <v>0</v>
      </c>
      <c r="C4210" t="s">
        <v>16</v>
      </c>
      <c r="D4210" t="s">
        <v>7</v>
      </c>
      <c r="E4210" t="s">
        <v>3</v>
      </c>
      <c r="F4210" t="s">
        <v>3</v>
      </c>
      <c r="G4210" t="s">
        <v>15</v>
      </c>
      <c r="H4210" s="1">
        <v>43885</v>
      </c>
      <c r="I4210" t="str">
        <f t="shared" si="131"/>
        <v>43885</v>
      </c>
      <c r="J4210" t="str">
        <f t="shared" si="132"/>
        <v>43885GicumbiGreen Peas</v>
      </c>
      <c r="K4210">
        <v>130</v>
      </c>
      <c r="L4210">
        <v>108</v>
      </c>
      <c r="M4210" t="s">
        <v>5</v>
      </c>
      <c r="N4210" t="s">
        <v>6</v>
      </c>
      <c r="O4210">
        <v>1</v>
      </c>
      <c r="P4210" s="1">
        <v>43887.100729166668</v>
      </c>
    </row>
    <row r="4211" spans="1:16" x14ac:dyDescent="0.25">
      <c r="A4211">
        <v>515367</v>
      </c>
      <c r="B4211" t="s">
        <v>0</v>
      </c>
      <c r="C4211" t="s">
        <v>52</v>
      </c>
      <c r="D4211" t="s">
        <v>46</v>
      </c>
      <c r="E4211" t="s">
        <v>13</v>
      </c>
      <c r="F4211" t="s">
        <v>13</v>
      </c>
      <c r="G4211" t="s">
        <v>40</v>
      </c>
      <c r="H4211" s="1">
        <v>43885</v>
      </c>
      <c r="I4211" t="str">
        <f t="shared" si="131"/>
        <v>43885</v>
      </c>
      <c r="J4211" t="str">
        <f t="shared" si="132"/>
        <v>43885EldoretBlack Beans (Dolichos)</v>
      </c>
      <c r="K4211">
        <v>133</v>
      </c>
      <c r="L4211">
        <v>130</v>
      </c>
      <c r="M4211" t="s">
        <v>5</v>
      </c>
      <c r="N4211" t="s">
        <v>6</v>
      </c>
      <c r="O4211">
        <v>1</v>
      </c>
      <c r="P4211" s="1">
        <v>43887.101006944446</v>
      </c>
    </row>
    <row r="4212" spans="1:16" x14ac:dyDescent="0.25">
      <c r="A4212">
        <v>515371</v>
      </c>
      <c r="B4212" t="s">
        <v>0</v>
      </c>
      <c r="C4212" t="s">
        <v>34</v>
      </c>
      <c r="D4212" t="s">
        <v>1</v>
      </c>
      <c r="E4212" t="s">
        <v>22</v>
      </c>
      <c r="F4212" t="s">
        <v>23</v>
      </c>
      <c r="G4212" t="s">
        <v>24</v>
      </c>
      <c r="H4212" s="1">
        <v>43885</v>
      </c>
      <c r="I4212" t="str">
        <f t="shared" si="131"/>
        <v>43885</v>
      </c>
      <c r="J4212" t="str">
        <f t="shared" si="132"/>
        <v>43885LiraImported Rice</v>
      </c>
      <c r="K4212">
        <v>96</v>
      </c>
      <c r="L4212">
        <v>82</v>
      </c>
      <c r="M4212" t="s">
        <v>5</v>
      </c>
      <c r="N4212" t="s">
        <v>6</v>
      </c>
      <c r="O4212">
        <v>1</v>
      </c>
      <c r="P4212" s="1">
        <v>43887.101053240738</v>
      </c>
    </row>
    <row r="4213" spans="1:16" x14ac:dyDescent="0.25">
      <c r="A4213">
        <v>515372</v>
      </c>
      <c r="B4213" t="s">
        <v>0</v>
      </c>
      <c r="C4213" t="s">
        <v>12</v>
      </c>
      <c r="D4213" t="s">
        <v>11</v>
      </c>
      <c r="E4213" t="s">
        <v>3</v>
      </c>
      <c r="F4213" t="s">
        <v>3</v>
      </c>
      <c r="G4213" t="s">
        <v>15</v>
      </c>
      <c r="H4213" s="1">
        <v>43885</v>
      </c>
      <c r="I4213" t="str">
        <f t="shared" si="131"/>
        <v>43885</v>
      </c>
      <c r="J4213" t="str">
        <f t="shared" si="132"/>
        <v>43885GitegaGreen Peas</v>
      </c>
      <c r="K4213">
        <v>204</v>
      </c>
      <c r="L4213">
        <v>193</v>
      </c>
      <c r="M4213" t="s">
        <v>5</v>
      </c>
      <c r="N4213" t="s">
        <v>6</v>
      </c>
      <c r="O4213">
        <v>1</v>
      </c>
      <c r="P4213" s="1">
        <v>43887.101053240738</v>
      </c>
    </row>
    <row r="4214" spans="1:16" x14ac:dyDescent="0.25">
      <c r="A4214">
        <v>515375</v>
      </c>
      <c r="B4214" t="s">
        <v>0</v>
      </c>
      <c r="C4214" t="s">
        <v>12</v>
      </c>
      <c r="D4214" t="s">
        <v>11</v>
      </c>
      <c r="E4214" t="s">
        <v>13</v>
      </c>
      <c r="F4214" t="s">
        <v>13</v>
      </c>
      <c r="G4214" t="s">
        <v>28</v>
      </c>
      <c r="H4214" s="1">
        <v>43885</v>
      </c>
      <c r="I4214" t="str">
        <f t="shared" si="131"/>
        <v>43885</v>
      </c>
      <c r="J4214" t="str">
        <f t="shared" si="132"/>
        <v>43885GitegaRed Beans</v>
      </c>
      <c r="K4214">
        <v>64</v>
      </c>
      <c r="L4214">
        <v>59</v>
      </c>
      <c r="M4214" t="s">
        <v>5</v>
      </c>
      <c r="N4214" t="s">
        <v>6</v>
      </c>
      <c r="O4214">
        <v>1</v>
      </c>
      <c r="P4214" s="1">
        <v>43887.101064814815</v>
      </c>
    </row>
    <row r="4215" spans="1:16" x14ac:dyDescent="0.25">
      <c r="A4215">
        <v>516003</v>
      </c>
      <c r="B4215" t="s">
        <v>0</v>
      </c>
      <c r="C4215" t="s">
        <v>34</v>
      </c>
      <c r="D4215" t="s">
        <v>1</v>
      </c>
      <c r="E4215" t="s">
        <v>13</v>
      </c>
      <c r="F4215" t="s">
        <v>13</v>
      </c>
      <c r="G4215" t="s">
        <v>40</v>
      </c>
      <c r="H4215" s="1">
        <v>43885</v>
      </c>
      <c r="I4215" t="str">
        <f t="shared" si="131"/>
        <v>43885</v>
      </c>
      <c r="J4215" t="str">
        <f t="shared" si="132"/>
        <v>43885LiraBlack Beans (Dolichos)</v>
      </c>
      <c r="K4215">
        <v>77</v>
      </c>
      <c r="L4215">
        <v>69</v>
      </c>
      <c r="M4215" t="s">
        <v>5</v>
      </c>
      <c r="N4215" t="s">
        <v>6</v>
      </c>
      <c r="O4215">
        <v>1</v>
      </c>
      <c r="P4215" s="1">
        <v>43888.277743055558</v>
      </c>
    </row>
    <row r="4216" spans="1:16" x14ac:dyDescent="0.25">
      <c r="A4216">
        <v>516004</v>
      </c>
      <c r="B4216" t="s">
        <v>0</v>
      </c>
      <c r="C4216" t="s">
        <v>33</v>
      </c>
      <c r="D4216" t="s">
        <v>1</v>
      </c>
      <c r="E4216" t="s">
        <v>22</v>
      </c>
      <c r="F4216" t="s">
        <v>23</v>
      </c>
      <c r="G4216" t="s">
        <v>23</v>
      </c>
      <c r="H4216" s="1">
        <v>43885</v>
      </c>
      <c r="I4216" t="str">
        <f t="shared" si="131"/>
        <v>43885</v>
      </c>
      <c r="J4216" t="str">
        <f t="shared" si="132"/>
        <v>43885KabaleRice</v>
      </c>
      <c r="K4216">
        <v>110</v>
      </c>
      <c r="L4216">
        <v>96</v>
      </c>
      <c r="M4216" t="s">
        <v>5</v>
      </c>
      <c r="N4216" t="s">
        <v>6</v>
      </c>
      <c r="O4216">
        <v>1</v>
      </c>
      <c r="P4216" s="1">
        <v>43888.27783564815</v>
      </c>
    </row>
    <row r="4217" spans="1:16" x14ac:dyDescent="0.25">
      <c r="A4217">
        <v>516005</v>
      </c>
      <c r="B4217" t="s">
        <v>0</v>
      </c>
      <c r="C4217" t="s">
        <v>36</v>
      </c>
      <c r="D4217" t="s">
        <v>7</v>
      </c>
      <c r="E4217" t="s">
        <v>13</v>
      </c>
      <c r="F4217" t="s">
        <v>13</v>
      </c>
      <c r="G4217" t="s">
        <v>28</v>
      </c>
      <c r="H4217" s="1">
        <v>43885</v>
      </c>
      <c r="I4217" t="str">
        <f t="shared" si="131"/>
        <v>43885</v>
      </c>
      <c r="J4217" t="str">
        <f t="shared" si="132"/>
        <v>43885KimironkoRed Beans</v>
      </c>
      <c r="K4217">
        <v>76</v>
      </c>
      <c r="L4217">
        <v>70</v>
      </c>
      <c r="M4217" t="s">
        <v>5</v>
      </c>
      <c r="N4217" t="s">
        <v>6</v>
      </c>
      <c r="O4217">
        <v>1</v>
      </c>
      <c r="P4217" s="1">
        <v>43888.277858796297</v>
      </c>
    </row>
    <row r="4218" spans="1:16" x14ac:dyDescent="0.25">
      <c r="A4218">
        <v>516009</v>
      </c>
      <c r="B4218" t="s">
        <v>0</v>
      </c>
      <c r="C4218" t="s">
        <v>16</v>
      </c>
      <c r="D4218" t="s">
        <v>7</v>
      </c>
      <c r="E4218" t="s">
        <v>22</v>
      </c>
      <c r="F4218" t="s">
        <v>23</v>
      </c>
      <c r="G4218" t="s">
        <v>24</v>
      </c>
      <c r="H4218" s="1">
        <v>43885</v>
      </c>
      <c r="I4218" t="str">
        <f t="shared" si="131"/>
        <v>43885</v>
      </c>
      <c r="J4218" t="str">
        <f t="shared" si="132"/>
        <v>43885GicumbiImported Rice</v>
      </c>
      <c r="K4218">
        <v>130</v>
      </c>
      <c r="L4218">
        <v>119</v>
      </c>
      <c r="M4218" t="s">
        <v>5</v>
      </c>
      <c r="N4218" t="s">
        <v>6</v>
      </c>
      <c r="O4218">
        <v>1</v>
      </c>
      <c r="P4218" s="1">
        <v>43888.277997685182</v>
      </c>
    </row>
    <row r="4219" spans="1:16" x14ac:dyDescent="0.25">
      <c r="A4219">
        <v>516010</v>
      </c>
      <c r="B4219" t="s">
        <v>0</v>
      </c>
      <c r="C4219" t="s">
        <v>38</v>
      </c>
      <c r="D4219" t="s">
        <v>1</v>
      </c>
      <c r="E4219" t="s">
        <v>22</v>
      </c>
      <c r="F4219" t="s">
        <v>23</v>
      </c>
      <c r="G4219" t="s">
        <v>23</v>
      </c>
      <c r="H4219" s="1">
        <v>43885</v>
      </c>
      <c r="I4219" t="str">
        <f t="shared" si="131"/>
        <v>43885</v>
      </c>
      <c r="J4219" t="str">
        <f t="shared" si="132"/>
        <v>43885GuluRice</v>
      </c>
      <c r="K4219">
        <v>96</v>
      </c>
      <c r="L4219">
        <v>82</v>
      </c>
      <c r="M4219" t="s">
        <v>5</v>
      </c>
      <c r="N4219" t="s">
        <v>6</v>
      </c>
      <c r="O4219">
        <v>1</v>
      </c>
      <c r="P4219" s="1">
        <v>43888.278078703705</v>
      </c>
    </row>
    <row r="4220" spans="1:16" x14ac:dyDescent="0.25">
      <c r="A4220">
        <v>516016</v>
      </c>
      <c r="B4220" t="s">
        <v>0</v>
      </c>
      <c r="C4220" t="s">
        <v>36</v>
      </c>
      <c r="D4220" t="s">
        <v>7</v>
      </c>
      <c r="E4220" t="s">
        <v>9</v>
      </c>
      <c r="F4220" t="s">
        <v>17</v>
      </c>
      <c r="G4220" t="s">
        <v>18</v>
      </c>
      <c r="H4220" s="1">
        <v>43885</v>
      </c>
      <c r="I4220" t="str">
        <f t="shared" si="131"/>
        <v>43885</v>
      </c>
      <c r="J4220" t="str">
        <f t="shared" si="132"/>
        <v>43885KimironkoRed Sorghum</v>
      </c>
      <c r="K4220">
        <v>40</v>
      </c>
      <c r="L4220">
        <v>37</v>
      </c>
      <c r="M4220" t="s">
        <v>5</v>
      </c>
      <c r="N4220" t="s">
        <v>6</v>
      </c>
      <c r="O4220">
        <v>1</v>
      </c>
      <c r="P4220" s="1">
        <v>43888.278310185182</v>
      </c>
    </row>
    <row r="4221" spans="1:16" x14ac:dyDescent="0.25">
      <c r="A4221">
        <v>516017</v>
      </c>
      <c r="B4221" t="s">
        <v>0</v>
      </c>
      <c r="C4221" t="s">
        <v>12</v>
      </c>
      <c r="D4221" t="s">
        <v>11</v>
      </c>
      <c r="E4221" t="s">
        <v>9</v>
      </c>
      <c r="F4221" t="s">
        <v>10</v>
      </c>
      <c r="G4221" t="s">
        <v>10</v>
      </c>
      <c r="H4221" s="1">
        <v>43885</v>
      </c>
      <c r="I4221" t="str">
        <f t="shared" si="131"/>
        <v>43885</v>
      </c>
      <c r="J4221" t="str">
        <f t="shared" si="132"/>
        <v>43885GitegaWheat</v>
      </c>
      <c r="K4221">
        <v>86</v>
      </c>
      <c r="L4221">
        <v>81</v>
      </c>
      <c r="M4221" t="s">
        <v>5</v>
      </c>
      <c r="N4221" t="s">
        <v>6</v>
      </c>
      <c r="O4221">
        <v>1</v>
      </c>
      <c r="P4221" s="1">
        <v>43888.278356481482</v>
      </c>
    </row>
    <row r="4222" spans="1:16" x14ac:dyDescent="0.25">
      <c r="A4222">
        <v>516019</v>
      </c>
      <c r="B4222" t="s">
        <v>0</v>
      </c>
      <c r="C4222" t="s">
        <v>12</v>
      </c>
      <c r="D4222" t="s">
        <v>11</v>
      </c>
      <c r="E4222" t="s">
        <v>9</v>
      </c>
      <c r="F4222" t="s">
        <v>17</v>
      </c>
      <c r="G4222" t="s">
        <v>18</v>
      </c>
      <c r="H4222" s="1">
        <v>43885</v>
      </c>
      <c r="I4222" t="str">
        <f t="shared" si="131"/>
        <v>43885</v>
      </c>
      <c r="J4222" t="str">
        <f t="shared" si="132"/>
        <v>43885GitegaRed Sorghum</v>
      </c>
      <c r="K4222">
        <v>81</v>
      </c>
      <c r="L4222">
        <v>70</v>
      </c>
      <c r="M4222" t="s">
        <v>5</v>
      </c>
      <c r="N4222" t="s">
        <v>6</v>
      </c>
      <c r="O4222">
        <v>1</v>
      </c>
      <c r="P4222" s="1">
        <v>43888.278437499997</v>
      </c>
    </row>
    <row r="4223" spans="1:16" x14ac:dyDescent="0.25">
      <c r="A4223">
        <v>516021</v>
      </c>
      <c r="B4223" t="s">
        <v>0</v>
      </c>
      <c r="C4223" t="s">
        <v>27</v>
      </c>
      <c r="D4223" t="s">
        <v>11</v>
      </c>
      <c r="E4223" t="s">
        <v>22</v>
      </c>
      <c r="F4223" t="s">
        <v>23</v>
      </c>
      <c r="G4223" t="s">
        <v>24</v>
      </c>
      <c r="H4223" s="1">
        <v>43885</v>
      </c>
      <c r="I4223" t="str">
        <f t="shared" si="131"/>
        <v>43885</v>
      </c>
      <c r="J4223" t="str">
        <f t="shared" si="132"/>
        <v>43885BujumburaImported Rice</v>
      </c>
      <c r="K4223">
        <v>161</v>
      </c>
      <c r="L4223">
        <v>150</v>
      </c>
      <c r="M4223" t="s">
        <v>5</v>
      </c>
      <c r="N4223" t="s">
        <v>6</v>
      </c>
      <c r="O4223">
        <v>1</v>
      </c>
      <c r="P4223" s="1">
        <v>43888.278483796297</v>
      </c>
    </row>
    <row r="4224" spans="1:16" x14ac:dyDescent="0.25">
      <c r="A4224">
        <v>516023</v>
      </c>
      <c r="B4224" t="s">
        <v>0</v>
      </c>
      <c r="C4224" t="s">
        <v>16</v>
      </c>
      <c r="D4224" t="s">
        <v>7</v>
      </c>
      <c r="E4224" t="s">
        <v>9</v>
      </c>
      <c r="F4224" t="s">
        <v>20</v>
      </c>
      <c r="G4224" t="s">
        <v>21</v>
      </c>
      <c r="H4224" s="1">
        <v>43885</v>
      </c>
      <c r="I4224" t="str">
        <f t="shared" si="131"/>
        <v>43885</v>
      </c>
      <c r="J4224" t="str">
        <f t="shared" si="132"/>
        <v>43885GicumbiMillet Grain</v>
      </c>
      <c r="K4224">
        <v>70</v>
      </c>
      <c r="L4224">
        <v>65</v>
      </c>
      <c r="M4224" t="s">
        <v>5</v>
      </c>
      <c r="N4224" t="s">
        <v>6</v>
      </c>
      <c r="O4224">
        <v>1</v>
      </c>
      <c r="P4224" s="1">
        <v>43888.278657407405</v>
      </c>
    </row>
    <row r="4225" spans="1:16" x14ac:dyDescent="0.25">
      <c r="A4225">
        <v>516024</v>
      </c>
      <c r="B4225" t="s">
        <v>0</v>
      </c>
      <c r="C4225" t="s">
        <v>48</v>
      </c>
      <c r="D4225" t="s">
        <v>46</v>
      </c>
      <c r="E4225" t="s">
        <v>29</v>
      </c>
      <c r="F4225" t="s">
        <v>30</v>
      </c>
      <c r="G4225" t="s">
        <v>31</v>
      </c>
      <c r="H4225" s="1">
        <v>43885</v>
      </c>
      <c r="I4225" t="str">
        <f t="shared" si="131"/>
        <v>43885</v>
      </c>
      <c r="J4225" t="str">
        <f t="shared" si="132"/>
        <v>43885KitaleDry Maize</v>
      </c>
      <c r="K4225">
        <v>35</v>
      </c>
      <c r="L4225">
        <v>32</v>
      </c>
      <c r="M4225" t="s">
        <v>5</v>
      </c>
      <c r="N4225" t="s">
        <v>6</v>
      </c>
      <c r="O4225">
        <v>1</v>
      </c>
      <c r="P4225" s="1">
        <v>43888.278749999998</v>
      </c>
    </row>
    <row r="4226" spans="1:16" x14ac:dyDescent="0.25">
      <c r="A4226">
        <v>516038</v>
      </c>
      <c r="B4226" t="s">
        <v>0</v>
      </c>
      <c r="C4226" t="s">
        <v>16</v>
      </c>
      <c r="D4226" t="s">
        <v>7</v>
      </c>
      <c r="E4226" t="s">
        <v>13</v>
      </c>
      <c r="F4226" t="s">
        <v>13</v>
      </c>
      <c r="G4226" t="s">
        <v>26</v>
      </c>
      <c r="H4226" s="1">
        <v>43885</v>
      </c>
      <c r="I4226" t="str">
        <f t="shared" ref="I4226:I4289" si="133">LEFT(H4226,10)</f>
        <v>43885</v>
      </c>
      <c r="J4226" t="str">
        <f t="shared" si="132"/>
        <v>43885GicumbiYellow Beans</v>
      </c>
      <c r="K4226">
        <v>80</v>
      </c>
      <c r="L4226">
        <v>76</v>
      </c>
      <c r="M4226" t="s">
        <v>5</v>
      </c>
      <c r="N4226" t="s">
        <v>6</v>
      </c>
      <c r="O4226">
        <v>1</v>
      </c>
      <c r="P4226" s="1">
        <v>43888.279409722221</v>
      </c>
    </row>
    <row r="4227" spans="1:16" x14ac:dyDescent="0.25">
      <c r="A4227">
        <v>516042</v>
      </c>
      <c r="B4227" t="s">
        <v>0</v>
      </c>
      <c r="C4227" t="s">
        <v>8</v>
      </c>
      <c r="D4227" t="s">
        <v>7</v>
      </c>
      <c r="E4227" t="s">
        <v>13</v>
      </c>
      <c r="F4227" t="s">
        <v>13</v>
      </c>
      <c r="G4227" t="s">
        <v>26</v>
      </c>
      <c r="H4227" s="1">
        <v>43885</v>
      </c>
      <c r="I4227" t="str">
        <f t="shared" si="133"/>
        <v>43885</v>
      </c>
      <c r="J4227" t="str">
        <f t="shared" si="132"/>
        <v>43885RuhengeriYellow Beans</v>
      </c>
      <c r="K4227">
        <v>92</v>
      </c>
      <c r="L4227">
        <v>86</v>
      </c>
      <c r="M4227" t="s">
        <v>5</v>
      </c>
      <c r="N4227" t="s">
        <v>6</v>
      </c>
      <c r="O4227">
        <v>1</v>
      </c>
      <c r="P4227" s="1">
        <v>43888.279490740744</v>
      </c>
    </row>
    <row r="4228" spans="1:16" x14ac:dyDescent="0.25">
      <c r="A4228">
        <v>516043</v>
      </c>
      <c r="B4228" t="s">
        <v>0</v>
      </c>
      <c r="C4228" t="s">
        <v>52</v>
      </c>
      <c r="D4228" t="s">
        <v>46</v>
      </c>
      <c r="E4228" t="s">
        <v>9</v>
      </c>
      <c r="F4228" t="s">
        <v>10</v>
      </c>
      <c r="G4228" t="s">
        <v>10</v>
      </c>
      <c r="H4228" s="1">
        <v>43885</v>
      </c>
      <c r="I4228" t="str">
        <f t="shared" si="133"/>
        <v>43885</v>
      </c>
      <c r="J4228" t="str">
        <f t="shared" si="132"/>
        <v>43885EldoretWheat</v>
      </c>
      <c r="K4228">
        <v>35</v>
      </c>
      <c r="L4228">
        <v>33</v>
      </c>
      <c r="M4228" t="s">
        <v>5</v>
      </c>
      <c r="N4228" t="s">
        <v>6</v>
      </c>
      <c r="O4228">
        <v>1</v>
      </c>
      <c r="P4228" s="1">
        <v>43888.279641203706</v>
      </c>
    </row>
    <row r="4229" spans="1:16" x14ac:dyDescent="0.25">
      <c r="A4229">
        <v>516049</v>
      </c>
      <c r="B4229" t="s">
        <v>0</v>
      </c>
      <c r="C4229" t="s">
        <v>48</v>
      </c>
      <c r="D4229" t="s">
        <v>46</v>
      </c>
      <c r="E4229" t="s">
        <v>13</v>
      </c>
      <c r="F4229" t="s">
        <v>13</v>
      </c>
      <c r="G4229" t="s">
        <v>40</v>
      </c>
      <c r="H4229" s="1">
        <v>43885</v>
      </c>
      <c r="I4229" t="str">
        <f t="shared" si="133"/>
        <v>43885</v>
      </c>
      <c r="J4229" t="str">
        <f t="shared" si="132"/>
        <v>43885KitaleBlack Beans (Dolichos)</v>
      </c>
      <c r="K4229">
        <v>124</v>
      </c>
      <c r="L4229">
        <v>120</v>
      </c>
      <c r="M4229" t="s">
        <v>5</v>
      </c>
      <c r="N4229" t="s">
        <v>6</v>
      </c>
      <c r="O4229">
        <v>1</v>
      </c>
      <c r="P4229" s="1">
        <v>43888.279895833337</v>
      </c>
    </row>
    <row r="4230" spans="1:16" x14ac:dyDescent="0.25">
      <c r="A4230">
        <v>516054</v>
      </c>
      <c r="B4230" t="s">
        <v>0</v>
      </c>
      <c r="C4230" t="s">
        <v>19</v>
      </c>
      <c r="D4230" t="s">
        <v>11</v>
      </c>
      <c r="E4230" t="s">
        <v>29</v>
      </c>
      <c r="F4230" t="s">
        <v>30</v>
      </c>
      <c r="G4230" t="s">
        <v>31</v>
      </c>
      <c r="H4230" s="1">
        <v>43885</v>
      </c>
      <c r="I4230" t="str">
        <f t="shared" si="133"/>
        <v>43885</v>
      </c>
      <c r="J4230" t="str">
        <f t="shared" si="132"/>
        <v>43885KoberoDry Maize</v>
      </c>
      <c r="K4230">
        <v>43</v>
      </c>
      <c r="L4230">
        <v>38</v>
      </c>
      <c r="M4230" t="s">
        <v>5</v>
      </c>
      <c r="N4230" t="s">
        <v>6</v>
      </c>
      <c r="O4230">
        <v>1</v>
      </c>
      <c r="P4230" s="1">
        <v>43888.280069444445</v>
      </c>
    </row>
    <row r="4231" spans="1:16" x14ac:dyDescent="0.25">
      <c r="A4231">
        <v>516055</v>
      </c>
      <c r="B4231" t="s">
        <v>0</v>
      </c>
      <c r="C4231" t="s">
        <v>8</v>
      </c>
      <c r="D4231" t="s">
        <v>7</v>
      </c>
      <c r="E4231" t="s">
        <v>9</v>
      </c>
      <c r="F4231" t="s">
        <v>10</v>
      </c>
      <c r="G4231" t="s">
        <v>10</v>
      </c>
      <c r="H4231" s="1">
        <v>43885</v>
      </c>
      <c r="I4231" t="str">
        <f t="shared" si="133"/>
        <v>43885</v>
      </c>
      <c r="J4231" t="str">
        <f t="shared" si="132"/>
        <v>43885RuhengeriWheat</v>
      </c>
      <c r="K4231">
        <v>70</v>
      </c>
      <c r="L4231">
        <v>65</v>
      </c>
      <c r="M4231" t="s">
        <v>5</v>
      </c>
      <c r="N4231" t="s">
        <v>6</v>
      </c>
      <c r="O4231">
        <v>1</v>
      </c>
      <c r="P4231" s="1">
        <v>43888.280081018522</v>
      </c>
    </row>
    <row r="4232" spans="1:16" x14ac:dyDescent="0.25">
      <c r="A4232">
        <v>516058</v>
      </c>
      <c r="B4232" t="s">
        <v>0</v>
      </c>
      <c r="C4232" t="s">
        <v>12</v>
      </c>
      <c r="D4232" t="s">
        <v>11</v>
      </c>
      <c r="E4232" t="s">
        <v>3</v>
      </c>
      <c r="F4232" t="s">
        <v>3</v>
      </c>
      <c r="G4232" t="s">
        <v>39</v>
      </c>
      <c r="H4232" s="1">
        <v>43885</v>
      </c>
      <c r="I4232" t="str">
        <f t="shared" si="133"/>
        <v>43885</v>
      </c>
      <c r="J4232" t="str">
        <f t="shared" si="132"/>
        <v>43885GitegaDry Peas</v>
      </c>
      <c r="K4232">
        <v>145</v>
      </c>
      <c r="L4232">
        <v>134</v>
      </c>
      <c r="M4232" t="s">
        <v>5</v>
      </c>
      <c r="N4232" t="s">
        <v>6</v>
      </c>
      <c r="O4232">
        <v>1</v>
      </c>
      <c r="P4232" s="1">
        <v>43888.280243055553</v>
      </c>
    </row>
    <row r="4233" spans="1:16" x14ac:dyDescent="0.25">
      <c r="A4233">
        <v>516059</v>
      </c>
      <c r="B4233" t="s">
        <v>0</v>
      </c>
      <c r="C4233" t="s">
        <v>27</v>
      </c>
      <c r="D4233" t="s">
        <v>11</v>
      </c>
      <c r="E4233" t="s">
        <v>3</v>
      </c>
      <c r="F4233" t="s">
        <v>3</v>
      </c>
      <c r="G4233" t="s">
        <v>39</v>
      </c>
      <c r="H4233" s="1">
        <v>43885</v>
      </c>
      <c r="I4233" t="str">
        <f t="shared" si="133"/>
        <v>43885</v>
      </c>
      <c r="J4233" t="str">
        <f t="shared" si="132"/>
        <v>43885BujumburaDry Peas</v>
      </c>
      <c r="K4233">
        <v>188</v>
      </c>
      <c r="L4233">
        <v>183</v>
      </c>
      <c r="M4233" t="s">
        <v>5</v>
      </c>
      <c r="N4233" t="s">
        <v>6</v>
      </c>
      <c r="O4233">
        <v>1</v>
      </c>
      <c r="P4233" s="1">
        <v>43888.280289351853</v>
      </c>
    </row>
    <row r="4234" spans="1:16" x14ac:dyDescent="0.25">
      <c r="A4234">
        <v>516061</v>
      </c>
      <c r="B4234" t="s">
        <v>0</v>
      </c>
      <c r="C4234" t="s">
        <v>8</v>
      </c>
      <c r="D4234" t="s">
        <v>7</v>
      </c>
      <c r="E4234" t="s">
        <v>13</v>
      </c>
      <c r="F4234" t="s">
        <v>13</v>
      </c>
      <c r="G4234" t="s">
        <v>14</v>
      </c>
      <c r="H4234" s="1">
        <v>43885</v>
      </c>
      <c r="I4234" t="str">
        <f t="shared" si="133"/>
        <v>43885</v>
      </c>
      <c r="J4234" t="str">
        <f t="shared" si="132"/>
        <v>43885RuhengeriMixed Beans</v>
      </c>
      <c r="K4234">
        <v>65</v>
      </c>
      <c r="L4234">
        <v>59</v>
      </c>
      <c r="M4234" t="s">
        <v>5</v>
      </c>
      <c r="N4234" t="s">
        <v>6</v>
      </c>
      <c r="O4234">
        <v>1</v>
      </c>
      <c r="P4234" s="1">
        <v>43888.280312499999</v>
      </c>
    </row>
    <row r="4235" spans="1:16" x14ac:dyDescent="0.25">
      <c r="A4235">
        <v>516063</v>
      </c>
      <c r="B4235" t="s">
        <v>0</v>
      </c>
      <c r="C4235" t="s">
        <v>47</v>
      </c>
      <c r="D4235" t="s">
        <v>46</v>
      </c>
      <c r="E4235" t="s">
        <v>9</v>
      </c>
      <c r="F4235" t="s">
        <v>20</v>
      </c>
      <c r="G4235" t="s">
        <v>21</v>
      </c>
      <c r="H4235" s="1">
        <v>43885</v>
      </c>
      <c r="I4235" t="str">
        <f t="shared" si="133"/>
        <v>43885</v>
      </c>
      <c r="J4235" t="str">
        <f t="shared" si="132"/>
        <v>43885NairobiMillet Grain</v>
      </c>
      <c r="K4235">
        <v>99</v>
      </c>
      <c r="L4235">
        <v>95</v>
      </c>
      <c r="M4235" t="s">
        <v>5</v>
      </c>
      <c r="N4235" t="s">
        <v>6</v>
      </c>
      <c r="O4235">
        <v>1</v>
      </c>
      <c r="P4235" s="1">
        <v>43888.280324074076</v>
      </c>
    </row>
    <row r="4236" spans="1:16" x14ac:dyDescent="0.25">
      <c r="A4236">
        <v>516067</v>
      </c>
      <c r="B4236" t="s">
        <v>0</v>
      </c>
      <c r="C4236" t="s">
        <v>53</v>
      </c>
      <c r="D4236" t="s">
        <v>46</v>
      </c>
      <c r="E4236" t="s">
        <v>3</v>
      </c>
      <c r="F4236" t="s">
        <v>3</v>
      </c>
      <c r="G4236" t="s">
        <v>4</v>
      </c>
      <c r="H4236" s="1">
        <v>43885</v>
      </c>
      <c r="I4236" t="str">
        <f t="shared" si="133"/>
        <v>43885</v>
      </c>
      <c r="J4236" t="str">
        <f t="shared" si="132"/>
        <v>43885MombasaCowpeas</v>
      </c>
      <c r="K4236">
        <v>53</v>
      </c>
      <c r="L4236">
        <v>50</v>
      </c>
      <c r="M4236" t="s">
        <v>5</v>
      </c>
      <c r="N4236" t="s">
        <v>6</v>
      </c>
      <c r="O4236">
        <v>1</v>
      </c>
      <c r="P4236" s="1">
        <v>43888.280509259261</v>
      </c>
    </row>
    <row r="4237" spans="1:16" x14ac:dyDescent="0.25">
      <c r="A4237">
        <v>516076</v>
      </c>
      <c r="B4237" t="s">
        <v>0</v>
      </c>
      <c r="C4237" t="s">
        <v>36</v>
      </c>
      <c r="D4237" t="s">
        <v>7</v>
      </c>
      <c r="E4237" t="s">
        <v>13</v>
      </c>
      <c r="F4237" t="s">
        <v>13</v>
      </c>
      <c r="G4237" t="s">
        <v>26</v>
      </c>
      <c r="H4237" s="1">
        <v>43885</v>
      </c>
      <c r="I4237" t="str">
        <f t="shared" si="133"/>
        <v>43885</v>
      </c>
      <c r="J4237" t="str">
        <f t="shared" ref="J4237:J4300" si="134">I4237&amp;C4237&amp;G4237</f>
        <v>43885KimironkoYellow Beans</v>
      </c>
      <c r="K4237">
        <v>92</v>
      </c>
      <c r="L4237">
        <v>86</v>
      </c>
      <c r="M4237" t="s">
        <v>5</v>
      </c>
      <c r="N4237" t="s">
        <v>6</v>
      </c>
      <c r="O4237">
        <v>1</v>
      </c>
      <c r="P4237" s="1">
        <v>43888.280995370369</v>
      </c>
    </row>
    <row r="4238" spans="1:16" x14ac:dyDescent="0.25">
      <c r="A4238">
        <v>516078</v>
      </c>
      <c r="B4238" t="s">
        <v>0</v>
      </c>
      <c r="C4238" t="s">
        <v>2</v>
      </c>
      <c r="D4238" t="s">
        <v>1</v>
      </c>
      <c r="E4238" t="s">
        <v>29</v>
      </c>
      <c r="F4238" t="s">
        <v>30</v>
      </c>
      <c r="G4238" t="s">
        <v>31</v>
      </c>
      <c r="H4238" s="1">
        <v>43885</v>
      </c>
      <c r="I4238" t="str">
        <f t="shared" si="133"/>
        <v>43885</v>
      </c>
      <c r="J4238" t="str">
        <f t="shared" si="134"/>
        <v>43885KampalaDry Maize</v>
      </c>
      <c r="K4238">
        <v>33</v>
      </c>
      <c r="L4238">
        <v>22</v>
      </c>
      <c r="M4238" t="s">
        <v>5</v>
      </c>
      <c r="N4238" t="s">
        <v>6</v>
      </c>
      <c r="O4238">
        <v>1</v>
      </c>
      <c r="P4238" s="1">
        <v>43888.281087962961</v>
      </c>
    </row>
    <row r="4239" spans="1:16" x14ac:dyDescent="0.25">
      <c r="A4239">
        <v>516083</v>
      </c>
      <c r="B4239" t="s">
        <v>0</v>
      </c>
      <c r="C4239" t="s">
        <v>19</v>
      </c>
      <c r="D4239" t="s">
        <v>11</v>
      </c>
      <c r="E4239" t="s">
        <v>13</v>
      </c>
      <c r="F4239" t="s">
        <v>13</v>
      </c>
      <c r="G4239" t="s">
        <v>14</v>
      </c>
      <c r="H4239" s="1">
        <v>43885</v>
      </c>
      <c r="I4239" t="str">
        <f t="shared" si="133"/>
        <v>43885</v>
      </c>
      <c r="J4239" t="str">
        <f t="shared" si="134"/>
        <v>43885KoberoMixed Beans</v>
      </c>
      <c r="K4239">
        <v>59</v>
      </c>
      <c r="L4239">
        <v>54</v>
      </c>
      <c r="M4239" t="s">
        <v>5</v>
      </c>
      <c r="N4239" t="s">
        <v>6</v>
      </c>
      <c r="O4239">
        <v>1</v>
      </c>
      <c r="P4239" s="1">
        <v>43888.281863425924</v>
      </c>
    </row>
    <row r="4240" spans="1:16" x14ac:dyDescent="0.25">
      <c r="A4240">
        <v>516086</v>
      </c>
      <c r="B4240" t="s">
        <v>0</v>
      </c>
      <c r="C4240" t="s">
        <v>8</v>
      </c>
      <c r="D4240" t="s">
        <v>7</v>
      </c>
      <c r="E4240" t="s">
        <v>22</v>
      </c>
      <c r="F4240" t="s">
        <v>23</v>
      </c>
      <c r="G4240" t="s">
        <v>24</v>
      </c>
      <c r="H4240" s="1">
        <v>43885</v>
      </c>
      <c r="I4240" t="str">
        <f t="shared" si="133"/>
        <v>43885</v>
      </c>
      <c r="J4240" t="str">
        <f t="shared" si="134"/>
        <v>43885RuhengeriImported Rice</v>
      </c>
      <c r="K4240">
        <v>119</v>
      </c>
      <c r="L4240">
        <v>108</v>
      </c>
      <c r="M4240" t="s">
        <v>5</v>
      </c>
      <c r="N4240" t="s">
        <v>6</v>
      </c>
      <c r="O4240">
        <v>1</v>
      </c>
      <c r="P4240" s="1">
        <v>43888.281909722224</v>
      </c>
    </row>
    <row r="4241" spans="1:16" x14ac:dyDescent="0.25">
      <c r="A4241">
        <v>516096</v>
      </c>
      <c r="B4241" t="s">
        <v>0</v>
      </c>
      <c r="C4241" t="s">
        <v>12</v>
      </c>
      <c r="D4241" t="s">
        <v>11</v>
      </c>
      <c r="E4241" t="s">
        <v>13</v>
      </c>
      <c r="F4241" t="s">
        <v>13</v>
      </c>
      <c r="G4241" t="s">
        <v>26</v>
      </c>
      <c r="H4241" s="1">
        <v>43885</v>
      </c>
      <c r="I4241" t="str">
        <f t="shared" si="133"/>
        <v>43885</v>
      </c>
      <c r="J4241" t="str">
        <f t="shared" si="134"/>
        <v>43885GitegaYellow Beans</v>
      </c>
      <c r="K4241">
        <v>97</v>
      </c>
      <c r="L4241">
        <v>86</v>
      </c>
      <c r="M4241" t="s">
        <v>5</v>
      </c>
      <c r="N4241" t="s">
        <v>6</v>
      </c>
      <c r="O4241">
        <v>1</v>
      </c>
      <c r="P4241" s="1">
        <v>43888.29078703704</v>
      </c>
    </row>
    <row r="4242" spans="1:16" x14ac:dyDescent="0.25">
      <c r="A4242">
        <v>516100</v>
      </c>
      <c r="B4242" t="s">
        <v>0</v>
      </c>
      <c r="C4242" t="s">
        <v>16</v>
      </c>
      <c r="D4242" t="s">
        <v>7</v>
      </c>
      <c r="E4242" t="s">
        <v>29</v>
      </c>
      <c r="F4242" t="s">
        <v>30</v>
      </c>
      <c r="G4242" t="s">
        <v>31</v>
      </c>
      <c r="H4242" s="1">
        <v>43885</v>
      </c>
      <c r="I4242" t="str">
        <f t="shared" si="133"/>
        <v>43885</v>
      </c>
      <c r="J4242" t="str">
        <f t="shared" si="134"/>
        <v>43885GicumbiDry Maize</v>
      </c>
      <c r="K4242">
        <v>31</v>
      </c>
      <c r="L4242">
        <v>28</v>
      </c>
      <c r="M4242" t="s">
        <v>5</v>
      </c>
      <c r="N4242" t="s">
        <v>6</v>
      </c>
      <c r="O4242">
        <v>1</v>
      </c>
      <c r="P4242" s="1">
        <v>43888.290949074071</v>
      </c>
    </row>
    <row r="4243" spans="1:16" x14ac:dyDescent="0.25">
      <c r="A4243">
        <v>516111</v>
      </c>
      <c r="B4243" t="s">
        <v>0</v>
      </c>
      <c r="C4243" t="s">
        <v>36</v>
      </c>
      <c r="D4243" t="s">
        <v>7</v>
      </c>
      <c r="E4243" t="s">
        <v>3</v>
      </c>
      <c r="F4243" t="s">
        <v>3</v>
      </c>
      <c r="G4243" t="s">
        <v>4</v>
      </c>
      <c r="H4243" s="1">
        <v>43885</v>
      </c>
      <c r="I4243" t="str">
        <f t="shared" si="133"/>
        <v>43885</v>
      </c>
      <c r="J4243" t="str">
        <f t="shared" si="134"/>
        <v>43885KimironkoCowpeas</v>
      </c>
      <c r="K4243">
        <v>140</v>
      </c>
      <c r="L4243">
        <v>130</v>
      </c>
      <c r="M4243" t="s">
        <v>5</v>
      </c>
      <c r="N4243" t="s">
        <v>6</v>
      </c>
      <c r="O4243">
        <v>1</v>
      </c>
      <c r="P4243" s="1">
        <v>43888.291307870371</v>
      </c>
    </row>
    <row r="4244" spans="1:16" x14ac:dyDescent="0.25">
      <c r="A4244">
        <v>516115</v>
      </c>
      <c r="B4244" t="s">
        <v>0</v>
      </c>
      <c r="C4244" t="s">
        <v>53</v>
      </c>
      <c r="D4244" t="s">
        <v>46</v>
      </c>
      <c r="E4244" t="s">
        <v>13</v>
      </c>
      <c r="F4244" t="s">
        <v>13</v>
      </c>
      <c r="G4244" t="s">
        <v>37</v>
      </c>
      <c r="H4244" s="1">
        <v>43885</v>
      </c>
      <c r="I4244" t="str">
        <f t="shared" si="133"/>
        <v>43885</v>
      </c>
      <c r="J4244" t="str">
        <f t="shared" si="134"/>
        <v>43885MombasaGreen Gram</v>
      </c>
      <c r="K4244">
        <v>78</v>
      </c>
      <c r="L4244">
        <v>70</v>
      </c>
      <c r="M4244" t="s">
        <v>5</v>
      </c>
      <c r="N4244" t="s">
        <v>6</v>
      </c>
      <c r="O4244">
        <v>1</v>
      </c>
      <c r="P4244" s="1">
        <v>43888.291400462964</v>
      </c>
    </row>
    <row r="4245" spans="1:16" x14ac:dyDescent="0.25">
      <c r="A4245">
        <v>517081</v>
      </c>
      <c r="B4245" t="s">
        <v>0</v>
      </c>
      <c r="C4245" t="s">
        <v>42</v>
      </c>
      <c r="D4245" t="s">
        <v>41</v>
      </c>
      <c r="E4245" t="s">
        <v>29</v>
      </c>
      <c r="F4245" t="s">
        <v>30</v>
      </c>
      <c r="G4245" t="s">
        <v>31</v>
      </c>
      <c r="H4245" s="1">
        <v>43885</v>
      </c>
      <c r="I4245" t="str">
        <f t="shared" si="133"/>
        <v>43885</v>
      </c>
      <c r="J4245" t="str">
        <f t="shared" si="134"/>
        <v>43885KigomaDry Maize</v>
      </c>
      <c r="K4245">
        <v>53</v>
      </c>
      <c r="L4245">
        <v>39</v>
      </c>
      <c r="M4245" t="s">
        <v>5</v>
      </c>
      <c r="N4245" t="s">
        <v>6</v>
      </c>
      <c r="O4245">
        <v>1</v>
      </c>
      <c r="P4245" s="1">
        <v>43893.979131944441</v>
      </c>
    </row>
    <row r="4246" spans="1:16" x14ac:dyDescent="0.25">
      <c r="A4246">
        <v>517090</v>
      </c>
      <c r="B4246" t="s">
        <v>0</v>
      </c>
      <c r="C4246" t="s">
        <v>43</v>
      </c>
      <c r="D4246" t="s">
        <v>41</v>
      </c>
      <c r="E4246" t="s">
        <v>13</v>
      </c>
      <c r="F4246" t="s">
        <v>13</v>
      </c>
      <c r="G4246" t="s">
        <v>14</v>
      </c>
      <c r="H4246" s="1">
        <v>43885</v>
      </c>
      <c r="I4246" t="str">
        <f t="shared" si="133"/>
        <v>43885</v>
      </c>
      <c r="J4246" t="str">
        <f t="shared" si="134"/>
        <v>43885Dar es salaamMixed Beans</v>
      </c>
      <c r="K4246">
        <v>96</v>
      </c>
      <c r="L4246">
        <v>88</v>
      </c>
      <c r="M4246" t="s">
        <v>5</v>
      </c>
      <c r="N4246" t="s">
        <v>6</v>
      </c>
      <c r="O4246">
        <v>1</v>
      </c>
      <c r="P4246" s="1">
        <v>43893.979317129626</v>
      </c>
    </row>
    <row r="4247" spans="1:16" x14ac:dyDescent="0.25">
      <c r="A4247">
        <v>517098</v>
      </c>
      <c r="B4247" t="s">
        <v>0</v>
      </c>
      <c r="C4247" t="s">
        <v>43</v>
      </c>
      <c r="D4247" t="s">
        <v>41</v>
      </c>
      <c r="E4247" t="s">
        <v>29</v>
      </c>
      <c r="F4247" t="s">
        <v>30</v>
      </c>
      <c r="G4247" t="s">
        <v>31</v>
      </c>
      <c r="H4247" s="1">
        <v>43885</v>
      </c>
      <c r="I4247" t="str">
        <f t="shared" si="133"/>
        <v>43885</v>
      </c>
      <c r="J4247" t="str">
        <f t="shared" si="134"/>
        <v>43885Dar es salaamDry Maize</v>
      </c>
      <c r="K4247">
        <v>42</v>
      </c>
      <c r="L4247">
        <v>34</v>
      </c>
      <c r="M4247" t="s">
        <v>5</v>
      </c>
      <c r="N4247" t="s">
        <v>6</v>
      </c>
      <c r="O4247">
        <v>1</v>
      </c>
      <c r="P4247" s="1">
        <v>43893.979444444441</v>
      </c>
    </row>
    <row r="4248" spans="1:16" x14ac:dyDescent="0.25">
      <c r="A4248">
        <v>517122</v>
      </c>
      <c r="B4248" t="s">
        <v>0</v>
      </c>
      <c r="C4248" t="s">
        <v>43</v>
      </c>
      <c r="D4248" t="s">
        <v>41</v>
      </c>
      <c r="E4248" t="s">
        <v>13</v>
      </c>
      <c r="F4248" t="s">
        <v>13</v>
      </c>
      <c r="G4248" t="s">
        <v>26</v>
      </c>
      <c r="H4248" s="1">
        <v>43885</v>
      </c>
      <c r="I4248" t="str">
        <f t="shared" si="133"/>
        <v>43885</v>
      </c>
      <c r="J4248" t="str">
        <f t="shared" si="134"/>
        <v>43885Dar es salaamYellow Beans</v>
      </c>
      <c r="K4248">
        <v>123</v>
      </c>
      <c r="L4248">
        <v>110</v>
      </c>
      <c r="M4248" t="s">
        <v>5</v>
      </c>
      <c r="N4248" t="s">
        <v>6</v>
      </c>
      <c r="O4248">
        <v>1</v>
      </c>
      <c r="P4248" s="1">
        <v>43893.979826388888</v>
      </c>
    </row>
    <row r="4249" spans="1:16" x14ac:dyDescent="0.25">
      <c r="A4249">
        <v>517155</v>
      </c>
      <c r="B4249" t="s">
        <v>0</v>
      </c>
      <c r="C4249" t="s">
        <v>45</v>
      </c>
      <c r="D4249" t="s">
        <v>41</v>
      </c>
      <c r="E4249" t="s">
        <v>29</v>
      </c>
      <c r="F4249" t="s">
        <v>30</v>
      </c>
      <c r="G4249" t="s">
        <v>31</v>
      </c>
      <c r="H4249" s="1">
        <v>43885</v>
      </c>
      <c r="I4249" t="str">
        <f t="shared" si="133"/>
        <v>43885</v>
      </c>
      <c r="J4249" t="str">
        <f t="shared" si="134"/>
        <v>43885IringaDry Maize</v>
      </c>
      <c r="K4249">
        <v>37</v>
      </c>
      <c r="L4249">
        <v>31</v>
      </c>
      <c r="M4249" t="s">
        <v>5</v>
      </c>
      <c r="N4249" t="s">
        <v>6</v>
      </c>
      <c r="O4249">
        <v>1</v>
      </c>
      <c r="P4249" s="1">
        <v>43893.980069444442</v>
      </c>
    </row>
    <row r="4250" spans="1:16" x14ac:dyDescent="0.25">
      <c r="A4250">
        <v>517162</v>
      </c>
      <c r="B4250" t="s">
        <v>0</v>
      </c>
      <c r="C4250" t="s">
        <v>52</v>
      </c>
      <c r="D4250" t="s">
        <v>46</v>
      </c>
      <c r="E4250" t="s">
        <v>9</v>
      </c>
      <c r="F4250" t="s">
        <v>17</v>
      </c>
      <c r="G4250" t="s">
        <v>18</v>
      </c>
      <c r="H4250" s="1">
        <v>43885</v>
      </c>
      <c r="I4250" t="str">
        <f t="shared" si="133"/>
        <v>43885</v>
      </c>
      <c r="J4250" t="str">
        <f t="shared" si="134"/>
        <v>43885EldoretRed Sorghum</v>
      </c>
      <c r="K4250">
        <v>64</v>
      </c>
      <c r="L4250">
        <v>60</v>
      </c>
      <c r="M4250" t="s">
        <v>5</v>
      </c>
      <c r="N4250" t="s">
        <v>6</v>
      </c>
      <c r="O4250">
        <v>1</v>
      </c>
      <c r="P4250" s="1">
        <v>43893.980115740742</v>
      </c>
    </row>
    <row r="4251" spans="1:16" x14ac:dyDescent="0.25">
      <c r="A4251">
        <v>517179</v>
      </c>
      <c r="B4251" t="s">
        <v>0</v>
      </c>
      <c r="C4251" t="s">
        <v>45</v>
      </c>
      <c r="D4251" t="s">
        <v>41</v>
      </c>
      <c r="E4251" t="s">
        <v>9</v>
      </c>
      <c r="F4251" t="s">
        <v>20</v>
      </c>
      <c r="G4251" t="s">
        <v>21</v>
      </c>
      <c r="H4251" s="1">
        <v>43885</v>
      </c>
      <c r="I4251" t="str">
        <f t="shared" si="133"/>
        <v>43885</v>
      </c>
      <c r="J4251" t="str">
        <f t="shared" si="134"/>
        <v>43885IringaMillet Grain</v>
      </c>
      <c r="K4251">
        <v>66</v>
      </c>
      <c r="L4251">
        <v>57</v>
      </c>
      <c r="M4251" t="s">
        <v>5</v>
      </c>
      <c r="N4251" t="s">
        <v>6</v>
      </c>
      <c r="O4251">
        <v>1</v>
      </c>
      <c r="P4251" s="1">
        <v>43893.980219907404</v>
      </c>
    </row>
    <row r="4252" spans="1:16" x14ac:dyDescent="0.25">
      <c r="A4252">
        <v>517196</v>
      </c>
      <c r="B4252" t="s">
        <v>0</v>
      </c>
      <c r="C4252" t="s">
        <v>42</v>
      </c>
      <c r="D4252" t="s">
        <v>41</v>
      </c>
      <c r="E4252" t="s">
        <v>9</v>
      </c>
      <c r="F4252" t="s">
        <v>20</v>
      </c>
      <c r="G4252" t="s">
        <v>21</v>
      </c>
      <c r="H4252" s="1">
        <v>43885</v>
      </c>
      <c r="I4252" t="str">
        <f t="shared" si="133"/>
        <v>43885</v>
      </c>
      <c r="J4252" t="str">
        <f t="shared" si="134"/>
        <v>43885KigomaMillet Grain</v>
      </c>
      <c r="K4252">
        <v>92</v>
      </c>
      <c r="L4252">
        <v>81</v>
      </c>
      <c r="M4252" t="s">
        <v>5</v>
      </c>
      <c r="N4252" t="s">
        <v>6</v>
      </c>
      <c r="O4252">
        <v>1</v>
      </c>
      <c r="P4252" s="1">
        <v>43893.980312500003</v>
      </c>
    </row>
    <row r="4253" spans="1:16" x14ac:dyDescent="0.25">
      <c r="A4253">
        <v>517199</v>
      </c>
      <c r="B4253" t="s">
        <v>0</v>
      </c>
      <c r="C4253" t="s">
        <v>42</v>
      </c>
      <c r="D4253" t="s">
        <v>41</v>
      </c>
      <c r="E4253" t="s">
        <v>9</v>
      </c>
      <c r="F4253" t="s">
        <v>10</v>
      </c>
      <c r="G4253" t="s">
        <v>10</v>
      </c>
      <c r="H4253" s="1">
        <v>43885</v>
      </c>
      <c r="I4253" t="str">
        <f t="shared" si="133"/>
        <v>43885</v>
      </c>
      <c r="J4253" t="str">
        <f t="shared" si="134"/>
        <v>43885KigomaWheat</v>
      </c>
      <c r="K4253">
        <v>114</v>
      </c>
      <c r="L4253">
        <v>105</v>
      </c>
      <c r="M4253" t="s">
        <v>5</v>
      </c>
      <c r="N4253" t="s">
        <v>6</v>
      </c>
      <c r="O4253">
        <v>1</v>
      </c>
      <c r="P4253" s="1">
        <v>43893.980312500003</v>
      </c>
    </row>
    <row r="4254" spans="1:16" x14ac:dyDescent="0.25">
      <c r="A4254">
        <v>517219</v>
      </c>
      <c r="B4254" t="s">
        <v>0</v>
      </c>
      <c r="C4254" t="s">
        <v>44</v>
      </c>
      <c r="D4254" t="s">
        <v>41</v>
      </c>
      <c r="E4254" t="s">
        <v>29</v>
      </c>
      <c r="F4254" t="s">
        <v>30</v>
      </c>
      <c r="G4254" t="s">
        <v>31</v>
      </c>
      <c r="H4254" s="1">
        <v>43885</v>
      </c>
      <c r="I4254" t="str">
        <f t="shared" si="133"/>
        <v>43885</v>
      </c>
      <c r="J4254" t="str">
        <f t="shared" si="134"/>
        <v>43885ArushaDry Maize</v>
      </c>
      <c r="K4254">
        <v>44</v>
      </c>
      <c r="L4254">
        <v>37</v>
      </c>
      <c r="M4254" t="s">
        <v>5</v>
      </c>
      <c r="N4254" t="s">
        <v>6</v>
      </c>
      <c r="O4254">
        <v>1</v>
      </c>
      <c r="P4254" s="1">
        <v>43893.980439814812</v>
      </c>
    </row>
    <row r="4255" spans="1:16" x14ac:dyDescent="0.25">
      <c r="A4255">
        <v>517221</v>
      </c>
      <c r="B4255" t="s">
        <v>0</v>
      </c>
      <c r="C4255" t="s">
        <v>42</v>
      </c>
      <c r="D4255" t="s">
        <v>41</v>
      </c>
      <c r="E4255" t="s">
        <v>13</v>
      </c>
      <c r="F4255" t="s">
        <v>13</v>
      </c>
      <c r="G4255" t="s">
        <v>26</v>
      </c>
      <c r="H4255" s="1">
        <v>43885</v>
      </c>
      <c r="I4255" t="str">
        <f t="shared" si="133"/>
        <v>43885</v>
      </c>
      <c r="J4255" t="str">
        <f t="shared" si="134"/>
        <v>43885KigomaYellow Beans</v>
      </c>
      <c r="K4255">
        <v>101</v>
      </c>
      <c r="L4255">
        <v>88</v>
      </c>
      <c r="M4255" t="s">
        <v>5</v>
      </c>
      <c r="N4255" t="s">
        <v>6</v>
      </c>
      <c r="O4255">
        <v>1</v>
      </c>
      <c r="P4255" s="1">
        <v>43893.980451388888</v>
      </c>
    </row>
    <row r="4256" spans="1:16" x14ac:dyDescent="0.25">
      <c r="A4256">
        <v>517227</v>
      </c>
      <c r="B4256" t="s">
        <v>0</v>
      </c>
      <c r="C4256" t="s">
        <v>45</v>
      </c>
      <c r="D4256" t="s">
        <v>41</v>
      </c>
      <c r="E4256" t="s">
        <v>3</v>
      </c>
      <c r="F4256" t="s">
        <v>3</v>
      </c>
      <c r="G4256" t="s">
        <v>15</v>
      </c>
      <c r="H4256" s="1">
        <v>43885</v>
      </c>
      <c r="I4256" t="str">
        <f t="shared" si="133"/>
        <v>43885</v>
      </c>
      <c r="J4256" t="str">
        <f t="shared" si="134"/>
        <v>43885IringaGreen Peas</v>
      </c>
      <c r="K4256">
        <v>153</v>
      </c>
      <c r="L4256">
        <v>132</v>
      </c>
      <c r="M4256" t="s">
        <v>5</v>
      </c>
      <c r="N4256" t="s">
        <v>6</v>
      </c>
      <c r="O4256">
        <v>1</v>
      </c>
      <c r="P4256" s="1">
        <v>43893.980486111112</v>
      </c>
    </row>
    <row r="4257" spans="1:16" x14ac:dyDescent="0.25">
      <c r="A4257">
        <v>517284</v>
      </c>
      <c r="B4257" t="s">
        <v>0</v>
      </c>
      <c r="C4257" t="s">
        <v>42</v>
      </c>
      <c r="D4257" t="s">
        <v>41</v>
      </c>
      <c r="E4257" t="s">
        <v>13</v>
      </c>
      <c r="F4257" t="s">
        <v>13</v>
      </c>
      <c r="G4257" t="s">
        <v>14</v>
      </c>
      <c r="H4257" s="1">
        <v>43885</v>
      </c>
      <c r="I4257" t="str">
        <f t="shared" si="133"/>
        <v>43885</v>
      </c>
      <c r="J4257" t="str">
        <f t="shared" si="134"/>
        <v>43885KigomaMixed Beans</v>
      </c>
      <c r="K4257">
        <v>88</v>
      </c>
      <c r="L4257">
        <v>79</v>
      </c>
      <c r="M4257" t="s">
        <v>5</v>
      </c>
      <c r="N4257" t="s">
        <v>6</v>
      </c>
      <c r="O4257">
        <v>1</v>
      </c>
      <c r="P4257" s="1">
        <v>43893.980891203704</v>
      </c>
    </row>
    <row r="4258" spans="1:16" x14ac:dyDescent="0.25">
      <c r="A4258">
        <v>517293</v>
      </c>
      <c r="B4258" t="s">
        <v>0</v>
      </c>
      <c r="C4258" t="s">
        <v>44</v>
      </c>
      <c r="D4258" t="s">
        <v>41</v>
      </c>
      <c r="E4258" t="s">
        <v>9</v>
      </c>
      <c r="F4258" t="s">
        <v>20</v>
      </c>
      <c r="G4258" t="s">
        <v>21</v>
      </c>
      <c r="H4258" s="1">
        <v>43885</v>
      </c>
      <c r="I4258" t="str">
        <f t="shared" si="133"/>
        <v>43885</v>
      </c>
      <c r="J4258" t="str">
        <f t="shared" si="134"/>
        <v>43885ArushaMillet Grain</v>
      </c>
      <c r="K4258">
        <v>105</v>
      </c>
      <c r="L4258">
        <v>97</v>
      </c>
      <c r="M4258" t="s">
        <v>5</v>
      </c>
      <c r="N4258" t="s">
        <v>6</v>
      </c>
      <c r="O4258">
        <v>1</v>
      </c>
      <c r="P4258" s="1">
        <v>43893.980949074074</v>
      </c>
    </row>
    <row r="4259" spans="1:16" x14ac:dyDescent="0.25">
      <c r="A4259">
        <v>517295</v>
      </c>
      <c r="B4259" t="s">
        <v>0</v>
      </c>
      <c r="C4259" t="s">
        <v>43</v>
      </c>
      <c r="D4259" t="s">
        <v>41</v>
      </c>
      <c r="E4259" t="s">
        <v>9</v>
      </c>
      <c r="F4259" t="s">
        <v>10</v>
      </c>
      <c r="G4259" t="s">
        <v>10</v>
      </c>
      <c r="H4259" s="1">
        <v>43885</v>
      </c>
      <c r="I4259" t="str">
        <f t="shared" si="133"/>
        <v>43885</v>
      </c>
      <c r="J4259" t="str">
        <f t="shared" si="134"/>
        <v>43885Dar es salaamWheat</v>
      </c>
      <c r="K4259">
        <v>61</v>
      </c>
      <c r="L4259">
        <v>53</v>
      </c>
      <c r="M4259" t="s">
        <v>5</v>
      </c>
      <c r="N4259" t="s">
        <v>6</v>
      </c>
      <c r="O4259">
        <v>1</v>
      </c>
      <c r="P4259" s="1">
        <v>43893.98096064815</v>
      </c>
    </row>
    <row r="4260" spans="1:16" x14ac:dyDescent="0.25">
      <c r="A4260">
        <v>517319</v>
      </c>
      <c r="B4260" t="s">
        <v>0</v>
      </c>
      <c r="C4260" t="s">
        <v>45</v>
      </c>
      <c r="D4260" t="s">
        <v>41</v>
      </c>
      <c r="E4260" t="s">
        <v>9</v>
      </c>
      <c r="F4260" t="s">
        <v>17</v>
      </c>
      <c r="G4260" t="s">
        <v>18</v>
      </c>
      <c r="H4260" s="1">
        <v>43885</v>
      </c>
      <c r="I4260" t="str">
        <f t="shared" si="133"/>
        <v>43885</v>
      </c>
      <c r="J4260" t="str">
        <f t="shared" si="134"/>
        <v>43885IringaRed Sorghum</v>
      </c>
      <c r="K4260">
        <v>61</v>
      </c>
      <c r="L4260">
        <v>53</v>
      </c>
      <c r="M4260" t="s">
        <v>5</v>
      </c>
      <c r="N4260" t="s">
        <v>6</v>
      </c>
      <c r="O4260">
        <v>1</v>
      </c>
      <c r="P4260" s="1">
        <v>43893.981168981481</v>
      </c>
    </row>
    <row r="4261" spans="1:16" x14ac:dyDescent="0.25">
      <c r="A4261">
        <v>517345</v>
      </c>
      <c r="B4261" t="s">
        <v>0</v>
      </c>
      <c r="C4261" t="s">
        <v>43</v>
      </c>
      <c r="D4261" t="s">
        <v>41</v>
      </c>
      <c r="E4261" t="s">
        <v>3</v>
      </c>
      <c r="F4261" t="s">
        <v>3</v>
      </c>
      <c r="G4261" t="s">
        <v>4</v>
      </c>
      <c r="H4261" s="1">
        <v>43885</v>
      </c>
      <c r="I4261" t="str">
        <f t="shared" si="133"/>
        <v>43885</v>
      </c>
      <c r="J4261" t="str">
        <f t="shared" si="134"/>
        <v>43885Dar es salaamCowpeas</v>
      </c>
      <c r="K4261">
        <v>79</v>
      </c>
      <c r="L4261">
        <v>70</v>
      </c>
      <c r="M4261" t="s">
        <v>5</v>
      </c>
      <c r="N4261" t="s">
        <v>6</v>
      </c>
      <c r="O4261">
        <v>1</v>
      </c>
      <c r="P4261" s="1">
        <v>43893.981585648151</v>
      </c>
    </row>
    <row r="4262" spans="1:16" x14ac:dyDescent="0.25">
      <c r="A4262">
        <v>517350</v>
      </c>
      <c r="B4262" t="s">
        <v>0</v>
      </c>
      <c r="C4262" t="s">
        <v>44</v>
      </c>
      <c r="D4262" t="s">
        <v>41</v>
      </c>
      <c r="E4262" t="s">
        <v>13</v>
      </c>
      <c r="F4262" t="s">
        <v>13</v>
      </c>
      <c r="G4262" t="s">
        <v>37</v>
      </c>
      <c r="H4262" s="1">
        <v>43885</v>
      </c>
      <c r="I4262" t="str">
        <f t="shared" si="133"/>
        <v>43885</v>
      </c>
      <c r="J4262" t="str">
        <f t="shared" si="134"/>
        <v>43885ArushaGreen Gram</v>
      </c>
      <c r="K4262">
        <v>118</v>
      </c>
      <c r="L4262">
        <v>110</v>
      </c>
      <c r="M4262" t="s">
        <v>5</v>
      </c>
      <c r="N4262" t="s">
        <v>6</v>
      </c>
      <c r="O4262">
        <v>1</v>
      </c>
      <c r="P4262" s="1">
        <v>43893.98164351852</v>
      </c>
    </row>
    <row r="4263" spans="1:16" x14ac:dyDescent="0.25">
      <c r="A4263">
        <v>517368</v>
      </c>
      <c r="B4263" t="s">
        <v>0</v>
      </c>
      <c r="C4263" t="s">
        <v>43</v>
      </c>
      <c r="D4263" t="s">
        <v>41</v>
      </c>
      <c r="E4263" t="s">
        <v>13</v>
      </c>
      <c r="F4263" t="s">
        <v>13</v>
      </c>
      <c r="G4263" t="s">
        <v>37</v>
      </c>
      <c r="H4263" s="1">
        <v>43885</v>
      </c>
      <c r="I4263" t="str">
        <f t="shared" si="133"/>
        <v>43885</v>
      </c>
      <c r="J4263" t="str">
        <f t="shared" si="134"/>
        <v>43885Dar es salaamGreen Gram</v>
      </c>
      <c r="K4263">
        <v>118</v>
      </c>
      <c r="L4263">
        <v>105</v>
      </c>
      <c r="M4263" t="s">
        <v>5</v>
      </c>
      <c r="N4263" t="s">
        <v>6</v>
      </c>
      <c r="O4263">
        <v>1</v>
      </c>
      <c r="P4263" s="1">
        <v>43893.981817129628</v>
      </c>
    </row>
    <row r="4264" spans="1:16" x14ac:dyDescent="0.25">
      <c r="A4264">
        <v>517385</v>
      </c>
      <c r="B4264" t="s">
        <v>0</v>
      </c>
      <c r="C4264" t="s">
        <v>43</v>
      </c>
      <c r="D4264" t="s">
        <v>41</v>
      </c>
      <c r="E4264" t="s">
        <v>22</v>
      </c>
      <c r="F4264" t="s">
        <v>23</v>
      </c>
      <c r="G4264" t="s">
        <v>24</v>
      </c>
      <c r="H4264" s="1">
        <v>43885</v>
      </c>
      <c r="I4264" t="str">
        <f t="shared" si="133"/>
        <v>43885</v>
      </c>
      <c r="J4264" t="str">
        <f t="shared" si="134"/>
        <v>43885Dar es salaamImported Rice</v>
      </c>
      <c r="K4264">
        <v>114</v>
      </c>
      <c r="L4264">
        <v>96</v>
      </c>
      <c r="M4264" t="s">
        <v>5</v>
      </c>
      <c r="N4264" t="s">
        <v>6</v>
      </c>
      <c r="O4264">
        <v>1</v>
      </c>
      <c r="P4264" s="1">
        <v>43893.981932870367</v>
      </c>
    </row>
    <row r="4265" spans="1:16" x14ac:dyDescent="0.25">
      <c r="A4265">
        <v>517391</v>
      </c>
      <c r="B4265" t="s">
        <v>0</v>
      </c>
      <c r="C4265" t="s">
        <v>45</v>
      </c>
      <c r="D4265" t="s">
        <v>41</v>
      </c>
      <c r="E4265" t="s">
        <v>13</v>
      </c>
      <c r="F4265" t="s">
        <v>13</v>
      </c>
      <c r="G4265" t="s">
        <v>37</v>
      </c>
      <c r="H4265" s="1">
        <v>43885</v>
      </c>
      <c r="I4265" t="str">
        <f t="shared" si="133"/>
        <v>43885</v>
      </c>
      <c r="J4265" t="str">
        <f t="shared" si="134"/>
        <v>43885IringaGreen Gram</v>
      </c>
      <c r="K4265">
        <v>123</v>
      </c>
      <c r="L4265">
        <v>105</v>
      </c>
      <c r="M4265" t="s">
        <v>5</v>
      </c>
      <c r="N4265" t="s">
        <v>6</v>
      </c>
      <c r="O4265">
        <v>1</v>
      </c>
      <c r="P4265" s="1">
        <v>43893.981990740744</v>
      </c>
    </row>
    <row r="4266" spans="1:16" x14ac:dyDescent="0.25">
      <c r="A4266">
        <v>517392</v>
      </c>
      <c r="B4266" t="s">
        <v>0</v>
      </c>
      <c r="C4266" t="s">
        <v>44</v>
      </c>
      <c r="D4266" t="s">
        <v>41</v>
      </c>
      <c r="E4266" t="s">
        <v>9</v>
      </c>
      <c r="F4266" t="s">
        <v>10</v>
      </c>
      <c r="G4266" t="s">
        <v>10</v>
      </c>
      <c r="H4266" s="1">
        <v>43885</v>
      </c>
      <c r="I4266" t="str">
        <f t="shared" si="133"/>
        <v>43885</v>
      </c>
      <c r="J4266" t="str">
        <f t="shared" si="134"/>
        <v>43885ArushaWheat</v>
      </c>
      <c r="K4266">
        <v>61</v>
      </c>
      <c r="L4266">
        <v>57</v>
      </c>
      <c r="M4266" t="s">
        <v>5</v>
      </c>
      <c r="N4266" t="s">
        <v>6</v>
      </c>
      <c r="O4266">
        <v>1</v>
      </c>
      <c r="P4266" s="1">
        <v>43893.981990740744</v>
      </c>
    </row>
    <row r="4267" spans="1:16" x14ac:dyDescent="0.25">
      <c r="A4267">
        <v>517405</v>
      </c>
      <c r="B4267" t="s">
        <v>0</v>
      </c>
      <c r="C4267" t="s">
        <v>45</v>
      </c>
      <c r="D4267" t="s">
        <v>41</v>
      </c>
      <c r="E4267" t="s">
        <v>22</v>
      </c>
      <c r="F4267" t="s">
        <v>23</v>
      </c>
      <c r="G4267" t="s">
        <v>23</v>
      </c>
      <c r="H4267" s="1">
        <v>43885</v>
      </c>
      <c r="I4267" t="str">
        <f t="shared" si="133"/>
        <v>43885</v>
      </c>
      <c r="J4267" t="str">
        <f t="shared" si="134"/>
        <v>43885IringaRice</v>
      </c>
      <c r="K4267">
        <v>92</v>
      </c>
      <c r="L4267">
        <v>81</v>
      </c>
      <c r="M4267" t="s">
        <v>5</v>
      </c>
      <c r="N4267" t="s">
        <v>6</v>
      </c>
      <c r="O4267">
        <v>1</v>
      </c>
      <c r="P4267" s="1">
        <v>43893.982071759259</v>
      </c>
    </row>
    <row r="4268" spans="1:16" x14ac:dyDescent="0.25">
      <c r="A4268">
        <v>517424</v>
      </c>
      <c r="B4268" t="s">
        <v>0</v>
      </c>
      <c r="C4268" t="s">
        <v>44</v>
      </c>
      <c r="D4268" t="s">
        <v>41</v>
      </c>
      <c r="E4268" t="s">
        <v>3</v>
      </c>
      <c r="F4268" t="s">
        <v>3</v>
      </c>
      <c r="G4268" t="s">
        <v>4</v>
      </c>
      <c r="H4268" s="1">
        <v>43885</v>
      </c>
      <c r="I4268" t="str">
        <f t="shared" si="133"/>
        <v>43885</v>
      </c>
      <c r="J4268" t="str">
        <f t="shared" si="134"/>
        <v>43885ArushaCowpeas</v>
      </c>
      <c r="K4268">
        <v>88</v>
      </c>
      <c r="L4268">
        <v>79</v>
      </c>
      <c r="M4268" t="s">
        <v>5</v>
      </c>
      <c r="N4268" t="s">
        <v>6</v>
      </c>
      <c r="O4268">
        <v>1</v>
      </c>
      <c r="P4268" s="1">
        <v>43893.982233796298</v>
      </c>
    </row>
    <row r="4269" spans="1:16" x14ac:dyDescent="0.25">
      <c r="A4269">
        <v>517436</v>
      </c>
      <c r="B4269" t="s">
        <v>0</v>
      </c>
      <c r="C4269" t="s">
        <v>42</v>
      </c>
      <c r="D4269" t="s">
        <v>41</v>
      </c>
      <c r="E4269" t="s">
        <v>22</v>
      </c>
      <c r="F4269" t="s">
        <v>23</v>
      </c>
      <c r="G4269" t="s">
        <v>23</v>
      </c>
      <c r="H4269" s="1">
        <v>43885</v>
      </c>
      <c r="I4269" t="str">
        <f t="shared" si="133"/>
        <v>43885</v>
      </c>
      <c r="J4269" t="str">
        <f t="shared" si="134"/>
        <v>43885KigomaRice</v>
      </c>
      <c r="K4269">
        <v>96</v>
      </c>
      <c r="L4269">
        <v>92</v>
      </c>
      <c r="M4269" t="s">
        <v>5</v>
      </c>
      <c r="N4269" t="s">
        <v>6</v>
      </c>
      <c r="O4269">
        <v>1</v>
      </c>
      <c r="P4269" s="1">
        <v>43893.982314814813</v>
      </c>
    </row>
    <row r="4270" spans="1:16" x14ac:dyDescent="0.25">
      <c r="A4270">
        <v>518585</v>
      </c>
      <c r="B4270" t="s">
        <v>0</v>
      </c>
      <c r="C4270" t="s">
        <v>44</v>
      </c>
      <c r="D4270" t="s">
        <v>41</v>
      </c>
      <c r="E4270" t="s">
        <v>13</v>
      </c>
      <c r="F4270" t="s">
        <v>13</v>
      </c>
      <c r="G4270" t="s">
        <v>28</v>
      </c>
      <c r="H4270" s="1">
        <v>43885</v>
      </c>
      <c r="I4270" t="str">
        <f t="shared" si="133"/>
        <v>43885</v>
      </c>
      <c r="J4270" t="str">
        <f t="shared" si="134"/>
        <v>43885ArushaRed Beans</v>
      </c>
      <c r="K4270">
        <v>88</v>
      </c>
      <c r="L4270">
        <v>79</v>
      </c>
      <c r="M4270" t="s">
        <v>5</v>
      </c>
      <c r="N4270" t="s">
        <v>6</v>
      </c>
      <c r="O4270">
        <v>1</v>
      </c>
      <c r="P4270" s="1">
        <v>43895.083657407406</v>
      </c>
    </row>
    <row r="4271" spans="1:16" x14ac:dyDescent="0.25">
      <c r="A4271">
        <v>518634</v>
      </c>
      <c r="B4271" t="s">
        <v>0</v>
      </c>
      <c r="C4271" t="s">
        <v>43</v>
      </c>
      <c r="D4271" t="s">
        <v>41</v>
      </c>
      <c r="E4271" t="s">
        <v>13</v>
      </c>
      <c r="F4271" t="s">
        <v>13</v>
      </c>
      <c r="G4271" t="s">
        <v>28</v>
      </c>
      <c r="H4271" s="1">
        <v>43885</v>
      </c>
      <c r="I4271" t="str">
        <f t="shared" si="133"/>
        <v>43885</v>
      </c>
      <c r="J4271" t="str">
        <f t="shared" si="134"/>
        <v>43885Dar es salaamRed Beans</v>
      </c>
      <c r="K4271">
        <v>99</v>
      </c>
      <c r="L4271">
        <v>92</v>
      </c>
      <c r="M4271" t="s">
        <v>5</v>
      </c>
      <c r="N4271" t="s">
        <v>6</v>
      </c>
      <c r="O4271">
        <v>1</v>
      </c>
      <c r="P4271" s="1">
        <v>43895.084675925929</v>
      </c>
    </row>
    <row r="4272" spans="1:16" x14ac:dyDescent="0.25">
      <c r="A4272">
        <v>518667</v>
      </c>
      <c r="B4272" t="s">
        <v>0</v>
      </c>
      <c r="C4272" t="s">
        <v>43</v>
      </c>
      <c r="D4272" t="s">
        <v>41</v>
      </c>
      <c r="E4272" t="s">
        <v>22</v>
      </c>
      <c r="F4272" t="s">
        <v>23</v>
      </c>
      <c r="G4272" t="s">
        <v>23</v>
      </c>
      <c r="H4272" s="1">
        <v>43885</v>
      </c>
      <c r="I4272" t="str">
        <f t="shared" si="133"/>
        <v>43885</v>
      </c>
      <c r="J4272" t="str">
        <f t="shared" si="134"/>
        <v>43885Dar es salaamRice</v>
      </c>
      <c r="K4272">
        <v>105</v>
      </c>
      <c r="L4272">
        <v>99</v>
      </c>
      <c r="M4272" t="s">
        <v>5</v>
      </c>
      <c r="N4272" t="s">
        <v>6</v>
      </c>
      <c r="O4272">
        <v>1</v>
      </c>
      <c r="P4272" s="1">
        <v>43895.100983796299</v>
      </c>
    </row>
    <row r="4273" spans="1:16" x14ac:dyDescent="0.25">
      <c r="A4273">
        <v>519117</v>
      </c>
      <c r="B4273" t="s">
        <v>0</v>
      </c>
      <c r="C4273" t="s">
        <v>44</v>
      </c>
      <c r="D4273" t="s">
        <v>41</v>
      </c>
      <c r="E4273" t="s">
        <v>22</v>
      </c>
      <c r="F4273" t="s">
        <v>23</v>
      </c>
      <c r="G4273" t="s">
        <v>23</v>
      </c>
      <c r="H4273" s="1">
        <v>43885</v>
      </c>
      <c r="I4273" t="str">
        <f t="shared" si="133"/>
        <v>43885</v>
      </c>
      <c r="J4273" t="str">
        <f t="shared" si="134"/>
        <v>43885ArushaRice</v>
      </c>
      <c r="K4273">
        <v>97</v>
      </c>
      <c r="L4273">
        <v>88</v>
      </c>
      <c r="M4273" t="s">
        <v>5</v>
      </c>
      <c r="N4273" t="s">
        <v>6</v>
      </c>
      <c r="O4273">
        <v>1</v>
      </c>
      <c r="P4273" s="1">
        <v>43896.197488425925</v>
      </c>
    </row>
    <row r="4274" spans="1:16" x14ac:dyDescent="0.25">
      <c r="A4274">
        <v>519173</v>
      </c>
      <c r="B4274" t="s">
        <v>0</v>
      </c>
      <c r="C4274" t="s">
        <v>43</v>
      </c>
      <c r="D4274" t="s">
        <v>41</v>
      </c>
      <c r="E4274" t="s">
        <v>3</v>
      </c>
      <c r="F4274" t="s">
        <v>3</v>
      </c>
      <c r="G4274" t="s">
        <v>15</v>
      </c>
      <c r="H4274" s="1">
        <v>43885</v>
      </c>
      <c r="I4274" t="str">
        <f t="shared" si="133"/>
        <v>43885</v>
      </c>
      <c r="J4274" t="str">
        <f t="shared" si="134"/>
        <v>43885Dar es salaamGreen Peas</v>
      </c>
      <c r="K4274">
        <v>57</v>
      </c>
      <c r="L4274">
        <v>53</v>
      </c>
      <c r="M4274" t="s">
        <v>5</v>
      </c>
      <c r="N4274" t="s">
        <v>6</v>
      </c>
      <c r="O4274">
        <v>1</v>
      </c>
      <c r="P4274" s="1">
        <v>43896.198483796295</v>
      </c>
    </row>
    <row r="4275" spans="1:16" x14ac:dyDescent="0.25">
      <c r="A4275">
        <v>514918</v>
      </c>
      <c r="B4275" t="s">
        <v>0</v>
      </c>
      <c r="C4275" t="s">
        <v>44</v>
      </c>
      <c r="D4275" t="s">
        <v>41</v>
      </c>
      <c r="E4275" t="s">
        <v>22</v>
      </c>
      <c r="F4275" t="s">
        <v>23</v>
      </c>
      <c r="G4275" t="s">
        <v>23</v>
      </c>
      <c r="H4275" s="1">
        <v>43883</v>
      </c>
      <c r="I4275" t="str">
        <f t="shared" si="133"/>
        <v>43883</v>
      </c>
      <c r="J4275" t="str">
        <f t="shared" si="134"/>
        <v>43883ArushaRice</v>
      </c>
      <c r="K4275">
        <v>95</v>
      </c>
      <c r="L4275">
        <v>87</v>
      </c>
      <c r="M4275" t="s">
        <v>5</v>
      </c>
      <c r="N4275" t="s">
        <v>6</v>
      </c>
      <c r="O4275">
        <v>1</v>
      </c>
      <c r="P4275" s="1">
        <v>43886.279872685183</v>
      </c>
    </row>
    <row r="4276" spans="1:16" x14ac:dyDescent="0.25">
      <c r="A4276">
        <v>514894</v>
      </c>
      <c r="B4276" t="s">
        <v>0</v>
      </c>
      <c r="C4276" t="s">
        <v>38</v>
      </c>
      <c r="D4276" t="s">
        <v>1</v>
      </c>
      <c r="E4276" t="s">
        <v>13</v>
      </c>
      <c r="F4276" t="s">
        <v>13</v>
      </c>
      <c r="G4276" t="s">
        <v>14</v>
      </c>
      <c r="H4276" s="1">
        <v>43882</v>
      </c>
      <c r="I4276" t="str">
        <f t="shared" si="133"/>
        <v>43882</v>
      </c>
      <c r="J4276" t="str">
        <f t="shared" si="134"/>
        <v>43882GuluMixed Beans</v>
      </c>
      <c r="K4276">
        <v>77</v>
      </c>
      <c r="L4276">
        <v>72</v>
      </c>
      <c r="M4276" t="s">
        <v>5</v>
      </c>
      <c r="N4276" t="s">
        <v>6</v>
      </c>
      <c r="O4276">
        <v>1</v>
      </c>
      <c r="P4276" s="1">
        <v>43886.279791666668</v>
      </c>
    </row>
    <row r="4277" spans="1:16" x14ac:dyDescent="0.25">
      <c r="A4277">
        <v>514898</v>
      </c>
      <c r="B4277" t="s">
        <v>0</v>
      </c>
      <c r="C4277" t="s">
        <v>2</v>
      </c>
      <c r="D4277" t="s">
        <v>1</v>
      </c>
      <c r="E4277" t="s">
        <v>22</v>
      </c>
      <c r="F4277" t="s">
        <v>23</v>
      </c>
      <c r="G4277" t="s">
        <v>23</v>
      </c>
      <c r="H4277" s="1">
        <v>43882</v>
      </c>
      <c r="I4277" t="str">
        <f t="shared" si="133"/>
        <v>43882</v>
      </c>
      <c r="J4277" t="str">
        <f t="shared" si="134"/>
        <v>43882KampalaRice</v>
      </c>
      <c r="K4277">
        <v>105</v>
      </c>
      <c r="L4277">
        <v>96</v>
      </c>
      <c r="M4277" t="s">
        <v>5</v>
      </c>
      <c r="N4277" t="s">
        <v>6</v>
      </c>
      <c r="O4277">
        <v>1</v>
      </c>
      <c r="P4277" s="1">
        <v>43886.279791666668</v>
      </c>
    </row>
    <row r="4278" spans="1:16" x14ac:dyDescent="0.25">
      <c r="A4278">
        <v>514901</v>
      </c>
      <c r="B4278" t="s">
        <v>0</v>
      </c>
      <c r="C4278" t="s">
        <v>48</v>
      </c>
      <c r="D4278" t="s">
        <v>46</v>
      </c>
      <c r="E4278" t="s">
        <v>9</v>
      </c>
      <c r="F4278" t="s">
        <v>20</v>
      </c>
      <c r="G4278" t="s">
        <v>21</v>
      </c>
      <c r="H4278" s="1">
        <v>43882</v>
      </c>
      <c r="I4278" t="str">
        <f t="shared" si="133"/>
        <v>43882</v>
      </c>
      <c r="J4278" t="str">
        <f t="shared" si="134"/>
        <v>43882KitaleMillet Grain</v>
      </c>
      <c r="K4278">
        <v>58</v>
      </c>
      <c r="L4278">
        <v>50</v>
      </c>
      <c r="M4278" t="s">
        <v>5</v>
      </c>
      <c r="N4278" t="s">
        <v>6</v>
      </c>
      <c r="O4278">
        <v>1</v>
      </c>
      <c r="P4278" s="1">
        <v>43886.279803240737</v>
      </c>
    </row>
    <row r="4279" spans="1:16" x14ac:dyDescent="0.25">
      <c r="A4279">
        <v>514902</v>
      </c>
      <c r="B4279" t="s">
        <v>0</v>
      </c>
      <c r="C4279" t="s">
        <v>42</v>
      </c>
      <c r="D4279" t="s">
        <v>41</v>
      </c>
      <c r="E4279" t="s">
        <v>22</v>
      </c>
      <c r="F4279" t="s">
        <v>23</v>
      </c>
      <c r="G4279" t="s">
        <v>23</v>
      </c>
      <c r="H4279" s="1">
        <v>43882</v>
      </c>
      <c r="I4279" t="str">
        <f t="shared" si="133"/>
        <v>43882</v>
      </c>
      <c r="J4279" t="str">
        <f t="shared" si="134"/>
        <v>43882KigomaRice</v>
      </c>
      <c r="K4279">
        <v>96</v>
      </c>
      <c r="L4279">
        <v>91</v>
      </c>
      <c r="M4279" t="s">
        <v>5</v>
      </c>
      <c r="N4279" t="s">
        <v>6</v>
      </c>
      <c r="O4279">
        <v>1</v>
      </c>
      <c r="P4279" s="1">
        <v>43886.279814814814</v>
      </c>
    </row>
    <row r="4280" spans="1:16" x14ac:dyDescent="0.25">
      <c r="A4280">
        <v>514904</v>
      </c>
      <c r="B4280" t="s">
        <v>0</v>
      </c>
      <c r="C4280" t="s">
        <v>27</v>
      </c>
      <c r="D4280" t="s">
        <v>11</v>
      </c>
      <c r="E4280" t="s">
        <v>3</v>
      </c>
      <c r="F4280" t="s">
        <v>3</v>
      </c>
      <c r="G4280" t="s">
        <v>15</v>
      </c>
      <c r="H4280" s="1">
        <v>43882</v>
      </c>
      <c r="I4280" t="str">
        <f t="shared" si="133"/>
        <v>43882</v>
      </c>
      <c r="J4280" t="str">
        <f t="shared" si="134"/>
        <v>43882BujumburaGreen Peas</v>
      </c>
      <c r="K4280">
        <v>226</v>
      </c>
      <c r="L4280">
        <v>215</v>
      </c>
      <c r="M4280" t="s">
        <v>5</v>
      </c>
      <c r="N4280" t="s">
        <v>6</v>
      </c>
      <c r="O4280">
        <v>1</v>
      </c>
      <c r="P4280" s="1">
        <v>43886.279814814814</v>
      </c>
    </row>
    <row r="4281" spans="1:16" x14ac:dyDescent="0.25">
      <c r="A4281">
        <v>514908</v>
      </c>
      <c r="B4281" t="s">
        <v>0</v>
      </c>
      <c r="C4281" t="s">
        <v>36</v>
      </c>
      <c r="D4281" t="s">
        <v>7</v>
      </c>
      <c r="E4281" t="s">
        <v>9</v>
      </c>
      <c r="F4281" t="s">
        <v>20</v>
      </c>
      <c r="G4281" t="s">
        <v>21</v>
      </c>
      <c r="H4281" s="1">
        <v>43882</v>
      </c>
      <c r="I4281" t="str">
        <f t="shared" si="133"/>
        <v>43882</v>
      </c>
      <c r="J4281" t="str">
        <f t="shared" si="134"/>
        <v>43882KimironkoMillet Grain</v>
      </c>
      <c r="K4281">
        <v>82</v>
      </c>
      <c r="L4281">
        <v>76</v>
      </c>
      <c r="M4281" t="s">
        <v>5</v>
      </c>
      <c r="N4281" t="s">
        <v>6</v>
      </c>
      <c r="O4281">
        <v>1</v>
      </c>
      <c r="P4281" s="1">
        <v>43886.27983796296</v>
      </c>
    </row>
    <row r="4282" spans="1:16" x14ac:dyDescent="0.25">
      <c r="A4282">
        <v>514912</v>
      </c>
      <c r="B4282" t="s">
        <v>0</v>
      </c>
      <c r="C4282" t="s">
        <v>19</v>
      </c>
      <c r="D4282" t="s">
        <v>11</v>
      </c>
      <c r="E4282" t="s">
        <v>3</v>
      </c>
      <c r="F4282" t="s">
        <v>3</v>
      </c>
      <c r="G4282" t="s">
        <v>15</v>
      </c>
      <c r="H4282" s="1">
        <v>43882</v>
      </c>
      <c r="I4282" t="str">
        <f t="shared" si="133"/>
        <v>43882</v>
      </c>
      <c r="J4282" t="str">
        <f t="shared" si="134"/>
        <v>43882KoberoGreen Peas</v>
      </c>
      <c r="K4282">
        <v>135</v>
      </c>
      <c r="L4282">
        <v>118</v>
      </c>
      <c r="M4282" t="s">
        <v>5</v>
      </c>
      <c r="N4282" t="s">
        <v>6</v>
      </c>
      <c r="O4282">
        <v>1</v>
      </c>
      <c r="P4282" s="1">
        <v>43886.279849537037</v>
      </c>
    </row>
    <row r="4283" spans="1:16" x14ac:dyDescent="0.25">
      <c r="A4283">
        <v>514913</v>
      </c>
      <c r="B4283" t="s">
        <v>0</v>
      </c>
      <c r="C4283" t="s">
        <v>16</v>
      </c>
      <c r="D4283" t="s">
        <v>7</v>
      </c>
      <c r="E4283" t="s">
        <v>13</v>
      </c>
      <c r="F4283" t="s">
        <v>13</v>
      </c>
      <c r="G4283" t="s">
        <v>37</v>
      </c>
      <c r="H4283" s="1">
        <v>43882</v>
      </c>
      <c r="I4283" t="str">
        <f t="shared" si="133"/>
        <v>43882</v>
      </c>
      <c r="J4283" t="str">
        <f t="shared" si="134"/>
        <v>43882GicumbiGreen Gram</v>
      </c>
      <c r="K4283">
        <v>98</v>
      </c>
      <c r="L4283">
        <v>87</v>
      </c>
      <c r="M4283" t="s">
        <v>5</v>
      </c>
      <c r="N4283" t="s">
        <v>6</v>
      </c>
      <c r="O4283">
        <v>1</v>
      </c>
      <c r="P4283" s="1">
        <v>43886.279861111114</v>
      </c>
    </row>
    <row r="4284" spans="1:16" x14ac:dyDescent="0.25">
      <c r="A4284">
        <v>514914</v>
      </c>
      <c r="B4284" t="s">
        <v>0</v>
      </c>
      <c r="C4284" t="s">
        <v>35</v>
      </c>
      <c r="D4284" t="s">
        <v>11</v>
      </c>
      <c r="E4284" t="s">
        <v>9</v>
      </c>
      <c r="F4284" t="s">
        <v>20</v>
      </c>
      <c r="G4284" t="s">
        <v>21</v>
      </c>
      <c r="H4284" s="1">
        <v>43882</v>
      </c>
      <c r="I4284" t="str">
        <f t="shared" si="133"/>
        <v>43882</v>
      </c>
      <c r="J4284" t="str">
        <f t="shared" si="134"/>
        <v>43882NgoziMillet Grain</v>
      </c>
      <c r="K4284">
        <v>75</v>
      </c>
      <c r="L4284">
        <v>73</v>
      </c>
      <c r="M4284" t="s">
        <v>5</v>
      </c>
      <c r="N4284" t="s">
        <v>6</v>
      </c>
      <c r="O4284">
        <v>1</v>
      </c>
      <c r="P4284" s="1">
        <v>43886.279861111114</v>
      </c>
    </row>
    <row r="4285" spans="1:16" x14ac:dyDescent="0.25">
      <c r="A4285">
        <v>514915</v>
      </c>
      <c r="B4285" t="s">
        <v>0</v>
      </c>
      <c r="C4285" t="s">
        <v>38</v>
      </c>
      <c r="D4285" t="s">
        <v>1</v>
      </c>
      <c r="E4285" t="s">
        <v>3</v>
      </c>
      <c r="F4285" t="s">
        <v>3</v>
      </c>
      <c r="G4285" t="s">
        <v>4</v>
      </c>
      <c r="H4285" s="1">
        <v>43882</v>
      </c>
      <c r="I4285" t="str">
        <f t="shared" si="133"/>
        <v>43882</v>
      </c>
      <c r="J4285" t="str">
        <f t="shared" si="134"/>
        <v>43882GuluCowpeas</v>
      </c>
      <c r="K4285">
        <v>96</v>
      </c>
      <c r="L4285">
        <v>88</v>
      </c>
      <c r="M4285" t="s">
        <v>5</v>
      </c>
      <c r="N4285" t="s">
        <v>6</v>
      </c>
      <c r="O4285">
        <v>1</v>
      </c>
      <c r="P4285" s="1">
        <v>43886.279861111114</v>
      </c>
    </row>
    <row r="4286" spans="1:16" x14ac:dyDescent="0.25">
      <c r="A4286">
        <v>514916</v>
      </c>
      <c r="B4286" t="s">
        <v>0</v>
      </c>
      <c r="C4286" t="s">
        <v>2</v>
      </c>
      <c r="D4286" t="s">
        <v>1</v>
      </c>
      <c r="E4286" t="s">
        <v>29</v>
      </c>
      <c r="F4286" t="s">
        <v>30</v>
      </c>
      <c r="G4286" t="s">
        <v>31</v>
      </c>
      <c r="H4286" s="1">
        <v>43882</v>
      </c>
      <c r="I4286" t="str">
        <f t="shared" si="133"/>
        <v>43882</v>
      </c>
      <c r="J4286" t="str">
        <f t="shared" si="134"/>
        <v>43882KampalaDry Maize</v>
      </c>
      <c r="K4286">
        <v>33</v>
      </c>
      <c r="L4286">
        <v>25</v>
      </c>
      <c r="M4286" t="s">
        <v>5</v>
      </c>
      <c r="N4286" t="s">
        <v>6</v>
      </c>
      <c r="O4286">
        <v>1</v>
      </c>
      <c r="P4286" s="1">
        <v>43886.279861111114</v>
      </c>
    </row>
    <row r="4287" spans="1:16" x14ac:dyDescent="0.25">
      <c r="A4287">
        <v>514917</v>
      </c>
      <c r="B4287" t="s">
        <v>0</v>
      </c>
      <c r="C4287" t="s">
        <v>25</v>
      </c>
      <c r="D4287" t="s">
        <v>1</v>
      </c>
      <c r="E4287" t="s">
        <v>9</v>
      </c>
      <c r="F4287" t="s">
        <v>20</v>
      </c>
      <c r="G4287" t="s">
        <v>21</v>
      </c>
      <c r="H4287" s="1">
        <v>43882</v>
      </c>
      <c r="I4287" t="str">
        <f t="shared" si="133"/>
        <v>43882</v>
      </c>
      <c r="J4287" t="str">
        <f t="shared" si="134"/>
        <v>43882MasindiMillet Grain</v>
      </c>
      <c r="K4287">
        <v>55</v>
      </c>
      <c r="L4287">
        <v>44</v>
      </c>
      <c r="M4287" t="s">
        <v>5</v>
      </c>
      <c r="N4287" t="s">
        <v>6</v>
      </c>
      <c r="O4287">
        <v>1</v>
      </c>
      <c r="P4287" s="1">
        <v>43886.279861111114</v>
      </c>
    </row>
    <row r="4288" spans="1:16" x14ac:dyDescent="0.25">
      <c r="A4288">
        <v>514923</v>
      </c>
      <c r="B4288" t="s">
        <v>0</v>
      </c>
      <c r="C4288" t="s">
        <v>36</v>
      </c>
      <c r="D4288" t="s">
        <v>7</v>
      </c>
      <c r="E4288" t="s">
        <v>13</v>
      </c>
      <c r="F4288" t="s">
        <v>13</v>
      </c>
      <c r="G4288" t="s">
        <v>40</v>
      </c>
      <c r="H4288" s="1">
        <v>43882</v>
      </c>
      <c r="I4288" t="str">
        <f t="shared" si="133"/>
        <v>43882</v>
      </c>
      <c r="J4288" t="str">
        <f t="shared" si="134"/>
        <v>43882KimironkoBlack Beans (Dolichos)</v>
      </c>
      <c r="K4288">
        <v>141</v>
      </c>
      <c r="L4288">
        <v>131</v>
      </c>
      <c r="M4288" t="s">
        <v>5</v>
      </c>
      <c r="N4288" t="s">
        <v>6</v>
      </c>
      <c r="O4288">
        <v>1</v>
      </c>
      <c r="P4288" s="1">
        <v>43886.27988425926</v>
      </c>
    </row>
    <row r="4289" spans="1:16" x14ac:dyDescent="0.25">
      <c r="A4289">
        <v>514925</v>
      </c>
      <c r="B4289" t="s">
        <v>0</v>
      </c>
      <c r="C4289" t="s">
        <v>43</v>
      </c>
      <c r="D4289" t="s">
        <v>41</v>
      </c>
      <c r="E4289" t="s">
        <v>22</v>
      </c>
      <c r="F4289" t="s">
        <v>23</v>
      </c>
      <c r="G4289" t="s">
        <v>23</v>
      </c>
      <c r="H4289" s="1">
        <v>43882</v>
      </c>
      <c r="I4289" t="str">
        <f t="shared" si="133"/>
        <v>43882</v>
      </c>
      <c r="J4289" t="str">
        <f t="shared" si="134"/>
        <v>43882Dar es salaamRice</v>
      </c>
      <c r="K4289">
        <v>96</v>
      </c>
      <c r="L4289">
        <v>87</v>
      </c>
      <c r="M4289" t="s">
        <v>5</v>
      </c>
      <c r="N4289" t="s">
        <v>6</v>
      </c>
      <c r="O4289">
        <v>1</v>
      </c>
      <c r="P4289" s="1">
        <v>43886.279895833337</v>
      </c>
    </row>
    <row r="4290" spans="1:16" x14ac:dyDescent="0.25">
      <c r="A4290">
        <v>514933</v>
      </c>
      <c r="B4290" t="s">
        <v>0</v>
      </c>
      <c r="C4290" t="s">
        <v>48</v>
      </c>
      <c r="D4290" t="s">
        <v>46</v>
      </c>
      <c r="E4290" t="s">
        <v>13</v>
      </c>
      <c r="F4290" t="s">
        <v>13</v>
      </c>
      <c r="G4290" t="s">
        <v>37</v>
      </c>
      <c r="H4290" s="1">
        <v>43882</v>
      </c>
      <c r="I4290" t="str">
        <f t="shared" ref="I4290:I4353" si="135">LEFT(H4290,10)</f>
        <v>43882</v>
      </c>
      <c r="J4290" t="str">
        <f t="shared" si="134"/>
        <v>43882KitaleGreen Gram</v>
      </c>
      <c r="K4290">
        <v>137</v>
      </c>
      <c r="L4290">
        <v>131</v>
      </c>
      <c r="M4290" t="s">
        <v>5</v>
      </c>
      <c r="N4290" t="s">
        <v>6</v>
      </c>
      <c r="O4290">
        <v>1</v>
      </c>
      <c r="P4290" s="1">
        <v>43886.279930555553</v>
      </c>
    </row>
    <row r="4291" spans="1:16" x14ac:dyDescent="0.25">
      <c r="A4291">
        <v>514934</v>
      </c>
      <c r="B4291" t="s">
        <v>0</v>
      </c>
      <c r="C4291" t="s">
        <v>42</v>
      </c>
      <c r="D4291" t="s">
        <v>41</v>
      </c>
      <c r="E4291" t="s">
        <v>13</v>
      </c>
      <c r="F4291" t="s">
        <v>13</v>
      </c>
      <c r="G4291" t="s">
        <v>26</v>
      </c>
      <c r="H4291" s="1">
        <v>43882</v>
      </c>
      <c r="I4291" t="str">
        <f t="shared" si="135"/>
        <v>43882</v>
      </c>
      <c r="J4291" t="str">
        <f t="shared" si="134"/>
        <v>43882KigomaYellow Beans</v>
      </c>
      <c r="K4291">
        <v>100</v>
      </c>
      <c r="L4291">
        <v>87</v>
      </c>
      <c r="M4291" t="s">
        <v>5</v>
      </c>
      <c r="N4291" t="s">
        <v>6</v>
      </c>
      <c r="O4291">
        <v>1</v>
      </c>
      <c r="P4291" s="1">
        <v>43886.279930555553</v>
      </c>
    </row>
    <row r="4292" spans="1:16" x14ac:dyDescent="0.25">
      <c r="A4292">
        <v>514938</v>
      </c>
      <c r="B4292" t="s">
        <v>0</v>
      </c>
      <c r="C4292" t="s">
        <v>45</v>
      </c>
      <c r="D4292" t="s">
        <v>41</v>
      </c>
      <c r="E4292" t="s">
        <v>13</v>
      </c>
      <c r="F4292" t="s">
        <v>13</v>
      </c>
      <c r="G4292" t="s">
        <v>37</v>
      </c>
      <c r="H4292" s="1">
        <v>43882</v>
      </c>
      <c r="I4292" t="str">
        <f t="shared" si="135"/>
        <v>43882</v>
      </c>
      <c r="J4292" t="str">
        <f t="shared" si="134"/>
        <v>43882IringaGreen Gram</v>
      </c>
      <c r="K4292">
        <v>122</v>
      </c>
      <c r="L4292">
        <v>104</v>
      </c>
      <c r="M4292" t="s">
        <v>5</v>
      </c>
      <c r="N4292" t="s">
        <v>6</v>
      </c>
      <c r="O4292">
        <v>1</v>
      </c>
      <c r="P4292" s="1">
        <v>43886.279953703706</v>
      </c>
    </row>
    <row r="4293" spans="1:16" x14ac:dyDescent="0.25">
      <c r="A4293">
        <v>514945</v>
      </c>
      <c r="B4293" t="s">
        <v>0</v>
      </c>
      <c r="C4293" t="s">
        <v>35</v>
      </c>
      <c r="D4293" t="s">
        <v>11</v>
      </c>
      <c r="E4293" t="s">
        <v>13</v>
      </c>
      <c r="F4293" t="s">
        <v>13</v>
      </c>
      <c r="G4293" t="s">
        <v>26</v>
      </c>
      <c r="H4293" s="1">
        <v>43882</v>
      </c>
      <c r="I4293" t="str">
        <f t="shared" si="135"/>
        <v>43882</v>
      </c>
      <c r="J4293" t="str">
        <f t="shared" si="134"/>
        <v>43882NgoziYellow Beans</v>
      </c>
      <c r="K4293">
        <v>108</v>
      </c>
      <c r="L4293">
        <v>102</v>
      </c>
      <c r="M4293" t="s">
        <v>5</v>
      </c>
      <c r="N4293" t="s">
        <v>6</v>
      </c>
      <c r="O4293">
        <v>1</v>
      </c>
      <c r="P4293" s="1">
        <v>43886.279965277776</v>
      </c>
    </row>
    <row r="4294" spans="1:16" x14ac:dyDescent="0.25">
      <c r="A4294">
        <v>514948</v>
      </c>
      <c r="B4294" t="s">
        <v>0</v>
      </c>
      <c r="C4294" t="s">
        <v>43</v>
      </c>
      <c r="D4294" t="s">
        <v>41</v>
      </c>
      <c r="E4294" t="s">
        <v>13</v>
      </c>
      <c r="F4294" t="s">
        <v>13</v>
      </c>
      <c r="G4294" t="s">
        <v>14</v>
      </c>
      <c r="H4294" s="1">
        <v>43882</v>
      </c>
      <c r="I4294" t="str">
        <f t="shared" si="135"/>
        <v>43882</v>
      </c>
      <c r="J4294" t="str">
        <f t="shared" si="134"/>
        <v>43882Dar es salaamMixed Beans</v>
      </c>
      <c r="K4294">
        <v>96</v>
      </c>
      <c r="L4294">
        <v>87</v>
      </c>
      <c r="M4294" t="s">
        <v>5</v>
      </c>
      <c r="N4294" t="s">
        <v>6</v>
      </c>
      <c r="O4294">
        <v>1</v>
      </c>
      <c r="P4294" s="1">
        <v>43886.28</v>
      </c>
    </row>
    <row r="4295" spans="1:16" x14ac:dyDescent="0.25">
      <c r="A4295">
        <v>514954</v>
      </c>
      <c r="B4295" t="s">
        <v>0</v>
      </c>
      <c r="C4295" t="s">
        <v>2</v>
      </c>
      <c r="D4295" t="s">
        <v>1</v>
      </c>
      <c r="E4295" t="s">
        <v>13</v>
      </c>
      <c r="F4295" t="s">
        <v>13</v>
      </c>
      <c r="G4295" t="s">
        <v>28</v>
      </c>
      <c r="H4295" s="1">
        <v>43882</v>
      </c>
      <c r="I4295" t="str">
        <f t="shared" si="135"/>
        <v>43882</v>
      </c>
      <c r="J4295" t="str">
        <f t="shared" si="134"/>
        <v>43882KampalaRed Beans</v>
      </c>
      <c r="K4295">
        <v>105</v>
      </c>
      <c r="L4295">
        <v>99</v>
      </c>
      <c r="M4295" t="s">
        <v>5</v>
      </c>
      <c r="N4295" t="s">
        <v>6</v>
      </c>
      <c r="O4295">
        <v>1</v>
      </c>
      <c r="P4295" s="1">
        <v>43886.280023148145</v>
      </c>
    </row>
    <row r="4296" spans="1:16" x14ac:dyDescent="0.25">
      <c r="A4296">
        <v>514969</v>
      </c>
      <c r="B4296" t="s">
        <v>0</v>
      </c>
      <c r="C4296" t="s">
        <v>43</v>
      </c>
      <c r="D4296" t="s">
        <v>41</v>
      </c>
      <c r="E4296" t="s">
        <v>3</v>
      </c>
      <c r="F4296" t="s">
        <v>3</v>
      </c>
      <c r="G4296" t="s">
        <v>15</v>
      </c>
      <c r="H4296" s="1">
        <v>43882</v>
      </c>
      <c r="I4296" t="str">
        <f t="shared" si="135"/>
        <v>43882</v>
      </c>
      <c r="J4296" t="str">
        <f t="shared" si="134"/>
        <v>43882Dar es salaamGreen Peas</v>
      </c>
      <c r="K4296">
        <v>57</v>
      </c>
      <c r="L4296">
        <v>52</v>
      </c>
      <c r="M4296" t="s">
        <v>5</v>
      </c>
      <c r="N4296" t="s">
        <v>6</v>
      </c>
      <c r="O4296">
        <v>1</v>
      </c>
      <c r="P4296" s="1">
        <v>43886.280092592591</v>
      </c>
    </row>
    <row r="4297" spans="1:16" x14ac:dyDescent="0.25">
      <c r="A4297">
        <v>514970</v>
      </c>
      <c r="B4297" t="s">
        <v>0</v>
      </c>
      <c r="C4297" t="s">
        <v>12</v>
      </c>
      <c r="D4297" t="s">
        <v>11</v>
      </c>
      <c r="E4297" t="s">
        <v>3</v>
      </c>
      <c r="F4297" t="s">
        <v>3</v>
      </c>
      <c r="G4297" t="s">
        <v>39</v>
      </c>
      <c r="H4297" s="1">
        <v>43882</v>
      </c>
      <c r="I4297" t="str">
        <f t="shared" si="135"/>
        <v>43882</v>
      </c>
      <c r="J4297" t="str">
        <f t="shared" si="134"/>
        <v>43882GitegaDry Peas</v>
      </c>
      <c r="K4297">
        <v>145</v>
      </c>
      <c r="L4297">
        <v>135</v>
      </c>
      <c r="M4297" t="s">
        <v>5</v>
      </c>
      <c r="N4297" t="s">
        <v>6</v>
      </c>
      <c r="O4297">
        <v>1</v>
      </c>
      <c r="P4297" s="1">
        <v>43886.280092592591</v>
      </c>
    </row>
    <row r="4298" spans="1:16" x14ac:dyDescent="0.25">
      <c r="A4298">
        <v>514974</v>
      </c>
      <c r="B4298" t="s">
        <v>0</v>
      </c>
      <c r="C4298" t="s">
        <v>48</v>
      </c>
      <c r="D4298" t="s">
        <v>46</v>
      </c>
      <c r="E4298" t="s">
        <v>3</v>
      </c>
      <c r="F4298" t="s">
        <v>3</v>
      </c>
      <c r="G4298" t="s">
        <v>4</v>
      </c>
      <c r="H4298" s="1">
        <v>43882</v>
      </c>
      <c r="I4298" t="str">
        <f t="shared" si="135"/>
        <v>43882</v>
      </c>
      <c r="J4298" t="str">
        <f t="shared" si="134"/>
        <v>43882KitaleCowpeas</v>
      </c>
      <c r="K4298">
        <v>90</v>
      </c>
      <c r="L4298">
        <v>88</v>
      </c>
      <c r="M4298" t="s">
        <v>5</v>
      </c>
      <c r="N4298" t="s">
        <v>6</v>
      </c>
      <c r="O4298">
        <v>1</v>
      </c>
      <c r="P4298" s="1">
        <v>43886.280115740738</v>
      </c>
    </row>
    <row r="4299" spans="1:16" x14ac:dyDescent="0.25">
      <c r="A4299">
        <v>514983</v>
      </c>
      <c r="B4299" t="s">
        <v>0</v>
      </c>
      <c r="C4299" t="s">
        <v>8</v>
      </c>
      <c r="D4299" t="s">
        <v>7</v>
      </c>
      <c r="E4299" t="s">
        <v>13</v>
      </c>
      <c r="F4299" t="s">
        <v>13</v>
      </c>
      <c r="G4299" t="s">
        <v>14</v>
      </c>
      <c r="H4299" s="1">
        <v>43882</v>
      </c>
      <c r="I4299" t="str">
        <f t="shared" si="135"/>
        <v>43882</v>
      </c>
      <c r="J4299" t="str">
        <f t="shared" si="134"/>
        <v>43882RuhengeriMixed Beans</v>
      </c>
      <c r="K4299">
        <v>65</v>
      </c>
      <c r="L4299">
        <v>60</v>
      </c>
      <c r="M4299" t="s">
        <v>5</v>
      </c>
      <c r="N4299" t="s">
        <v>6</v>
      </c>
      <c r="O4299">
        <v>1</v>
      </c>
      <c r="P4299" s="1">
        <v>43886.280173611114</v>
      </c>
    </row>
    <row r="4300" spans="1:16" x14ac:dyDescent="0.25">
      <c r="A4300">
        <v>514987</v>
      </c>
      <c r="B4300" t="s">
        <v>0</v>
      </c>
      <c r="C4300" t="s">
        <v>42</v>
      </c>
      <c r="D4300" t="s">
        <v>41</v>
      </c>
      <c r="E4300" t="s">
        <v>29</v>
      </c>
      <c r="F4300" t="s">
        <v>30</v>
      </c>
      <c r="G4300" t="s">
        <v>31</v>
      </c>
      <c r="H4300" s="1">
        <v>43882</v>
      </c>
      <c r="I4300" t="str">
        <f t="shared" si="135"/>
        <v>43882</v>
      </c>
      <c r="J4300" t="str">
        <f t="shared" si="134"/>
        <v>43882KigomaDry Maize</v>
      </c>
      <c r="K4300">
        <v>52</v>
      </c>
      <c r="L4300">
        <v>39</v>
      </c>
      <c r="M4300" t="s">
        <v>5</v>
      </c>
      <c r="N4300" t="s">
        <v>6</v>
      </c>
      <c r="O4300">
        <v>1</v>
      </c>
      <c r="P4300" s="1">
        <v>43886.280231481483</v>
      </c>
    </row>
    <row r="4301" spans="1:16" x14ac:dyDescent="0.25">
      <c r="A4301">
        <v>514989</v>
      </c>
      <c r="B4301" t="s">
        <v>0</v>
      </c>
      <c r="C4301" t="s">
        <v>12</v>
      </c>
      <c r="D4301" t="s">
        <v>11</v>
      </c>
      <c r="E4301" t="s">
        <v>9</v>
      </c>
      <c r="F4301" t="s">
        <v>17</v>
      </c>
      <c r="G4301" t="s">
        <v>18</v>
      </c>
      <c r="H4301" s="1">
        <v>43882</v>
      </c>
      <c r="I4301" t="str">
        <f t="shared" si="135"/>
        <v>43882</v>
      </c>
      <c r="J4301" t="str">
        <f t="shared" ref="J4301:J4364" si="136">I4301&amp;C4301&amp;G4301</f>
        <v>43882GitegaRed Sorghum</v>
      </c>
      <c r="K4301">
        <v>91</v>
      </c>
      <c r="L4301">
        <v>81</v>
      </c>
      <c r="M4301" t="s">
        <v>5</v>
      </c>
      <c r="N4301" t="s">
        <v>6</v>
      </c>
      <c r="O4301">
        <v>1</v>
      </c>
      <c r="P4301" s="1">
        <v>43886.280231481483</v>
      </c>
    </row>
    <row r="4302" spans="1:16" x14ac:dyDescent="0.25">
      <c r="A4302">
        <v>514991</v>
      </c>
      <c r="B4302" t="s">
        <v>0</v>
      </c>
      <c r="C4302" t="s">
        <v>36</v>
      </c>
      <c r="D4302" t="s">
        <v>7</v>
      </c>
      <c r="E4302" t="s">
        <v>29</v>
      </c>
      <c r="F4302" t="s">
        <v>30</v>
      </c>
      <c r="G4302" t="s">
        <v>31</v>
      </c>
      <c r="H4302" s="1">
        <v>43882</v>
      </c>
      <c r="I4302" t="str">
        <f t="shared" si="135"/>
        <v>43882</v>
      </c>
      <c r="J4302" t="str">
        <f t="shared" si="136"/>
        <v>43882KimironkoDry Maize</v>
      </c>
      <c r="K4302">
        <v>36</v>
      </c>
      <c r="L4302">
        <v>33</v>
      </c>
      <c r="M4302" t="s">
        <v>5</v>
      </c>
      <c r="N4302" t="s">
        <v>6</v>
      </c>
      <c r="O4302">
        <v>1</v>
      </c>
      <c r="P4302" s="1">
        <v>43886.280243055553</v>
      </c>
    </row>
    <row r="4303" spans="1:16" x14ac:dyDescent="0.25">
      <c r="A4303">
        <v>514994</v>
      </c>
      <c r="B4303" t="s">
        <v>0</v>
      </c>
      <c r="C4303" t="s">
        <v>53</v>
      </c>
      <c r="D4303" t="s">
        <v>46</v>
      </c>
      <c r="E4303" t="s">
        <v>3</v>
      </c>
      <c r="F4303" t="s">
        <v>3</v>
      </c>
      <c r="G4303" t="s">
        <v>4</v>
      </c>
      <c r="H4303" s="1">
        <v>43882</v>
      </c>
      <c r="I4303" t="str">
        <f t="shared" si="135"/>
        <v>43882</v>
      </c>
      <c r="J4303" t="str">
        <f t="shared" si="136"/>
        <v>43882MombasaCowpeas</v>
      </c>
      <c r="K4303">
        <v>35</v>
      </c>
      <c r="L4303">
        <v>30</v>
      </c>
      <c r="M4303" t="s">
        <v>5</v>
      </c>
      <c r="N4303" t="s">
        <v>6</v>
      </c>
      <c r="O4303">
        <v>1</v>
      </c>
      <c r="P4303" s="1">
        <v>43886.280266203707</v>
      </c>
    </row>
    <row r="4304" spans="1:16" x14ac:dyDescent="0.25">
      <c r="A4304">
        <v>515001</v>
      </c>
      <c r="B4304" t="s">
        <v>0</v>
      </c>
      <c r="C4304" t="s">
        <v>27</v>
      </c>
      <c r="D4304" t="s">
        <v>11</v>
      </c>
      <c r="E4304" t="s">
        <v>9</v>
      </c>
      <c r="F4304" t="s">
        <v>20</v>
      </c>
      <c r="G4304" t="s">
        <v>21</v>
      </c>
      <c r="H4304" s="1">
        <v>43882</v>
      </c>
      <c r="I4304" t="str">
        <f t="shared" si="135"/>
        <v>43882</v>
      </c>
      <c r="J4304" t="str">
        <f t="shared" si="136"/>
        <v>43882BujumburaMillet Grain</v>
      </c>
      <c r="K4304">
        <v>78</v>
      </c>
      <c r="L4304">
        <v>75</v>
      </c>
      <c r="M4304" t="s">
        <v>5</v>
      </c>
      <c r="N4304" t="s">
        <v>6</v>
      </c>
      <c r="O4304">
        <v>1</v>
      </c>
      <c r="P4304" s="1">
        <v>43886.280358796299</v>
      </c>
    </row>
    <row r="4305" spans="1:16" x14ac:dyDescent="0.25">
      <c r="A4305">
        <v>515003</v>
      </c>
      <c r="B4305" t="s">
        <v>0</v>
      </c>
      <c r="C4305" t="s">
        <v>19</v>
      </c>
      <c r="D4305" t="s">
        <v>11</v>
      </c>
      <c r="E4305" t="s">
        <v>9</v>
      </c>
      <c r="F4305" t="s">
        <v>17</v>
      </c>
      <c r="G4305" t="s">
        <v>18</v>
      </c>
      <c r="H4305" s="1">
        <v>43882</v>
      </c>
      <c r="I4305" t="str">
        <f t="shared" si="135"/>
        <v>43882</v>
      </c>
      <c r="J4305" t="str">
        <f t="shared" si="136"/>
        <v>43882KoberoRed Sorghum</v>
      </c>
      <c r="K4305">
        <v>48</v>
      </c>
      <c r="L4305">
        <v>43</v>
      </c>
      <c r="M4305" t="s">
        <v>5</v>
      </c>
      <c r="N4305" t="s">
        <v>6</v>
      </c>
      <c r="O4305">
        <v>1</v>
      </c>
      <c r="P4305" s="1">
        <v>43886.280416666668</v>
      </c>
    </row>
    <row r="4306" spans="1:16" x14ac:dyDescent="0.25">
      <c r="A4306">
        <v>515009</v>
      </c>
      <c r="B4306" t="s">
        <v>0</v>
      </c>
      <c r="C4306" t="s">
        <v>42</v>
      </c>
      <c r="D4306" t="s">
        <v>41</v>
      </c>
      <c r="E4306" t="s">
        <v>9</v>
      </c>
      <c r="F4306" t="s">
        <v>10</v>
      </c>
      <c r="G4306" t="s">
        <v>10</v>
      </c>
      <c r="H4306" s="1">
        <v>43882</v>
      </c>
      <c r="I4306" t="str">
        <f t="shared" si="135"/>
        <v>43882</v>
      </c>
      <c r="J4306" t="str">
        <f t="shared" si="136"/>
        <v>43882KigomaWheat</v>
      </c>
      <c r="K4306">
        <v>113</v>
      </c>
      <c r="L4306">
        <v>104</v>
      </c>
      <c r="M4306" t="s">
        <v>5</v>
      </c>
      <c r="N4306" t="s">
        <v>6</v>
      </c>
      <c r="O4306">
        <v>1</v>
      </c>
      <c r="P4306" s="1">
        <v>43886.280532407407</v>
      </c>
    </row>
    <row r="4307" spans="1:16" x14ac:dyDescent="0.25">
      <c r="A4307">
        <v>515012</v>
      </c>
      <c r="B4307" t="s">
        <v>0</v>
      </c>
      <c r="C4307" t="s">
        <v>52</v>
      </c>
      <c r="D4307" t="s">
        <v>46</v>
      </c>
      <c r="E4307" t="s">
        <v>3</v>
      </c>
      <c r="F4307" t="s">
        <v>3</v>
      </c>
      <c r="G4307" t="s">
        <v>15</v>
      </c>
      <c r="H4307" s="1">
        <v>43882</v>
      </c>
      <c r="I4307" t="str">
        <f t="shared" si="135"/>
        <v>43882</v>
      </c>
      <c r="J4307" t="str">
        <f t="shared" si="136"/>
        <v>43882EldoretGreen Peas</v>
      </c>
      <c r="K4307">
        <v>89</v>
      </c>
      <c r="L4307">
        <v>80</v>
      </c>
      <c r="M4307" t="s">
        <v>5</v>
      </c>
      <c r="N4307" t="s">
        <v>6</v>
      </c>
      <c r="O4307">
        <v>1</v>
      </c>
      <c r="P4307" s="1">
        <v>43886.280543981484</v>
      </c>
    </row>
    <row r="4308" spans="1:16" x14ac:dyDescent="0.25">
      <c r="A4308">
        <v>515014</v>
      </c>
      <c r="B4308" t="s">
        <v>0</v>
      </c>
      <c r="C4308" t="s">
        <v>38</v>
      </c>
      <c r="D4308" t="s">
        <v>1</v>
      </c>
      <c r="E4308" t="s">
        <v>13</v>
      </c>
      <c r="F4308" t="s">
        <v>13</v>
      </c>
      <c r="G4308" t="s">
        <v>37</v>
      </c>
      <c r="H4308" s="1">
        <v>43882</v>
      </c>
      <c r="I4308" t="str">
        <f t="shared" si="135"/>
        <v>43882</v>
      </c>
      <c r="J4308" t="str">
        <f t="shared" si="136"/>
        <v>43882GuluGreen Gram</v>
      </c>
      <c r="K4308">
        <v>83</v>
      </c>
      <c r="L4308">
        <v>69</v>
      </c>
      <c r="M4308" t="s">
        <v>5</v>
      </c>
      <c r="N4308" t="s">
        <v>6</v>
      </c>
      <c r="O4308">
        <v>1</v>
      </c>
      <c r="P4308" s="1">
        <v>43886.28056712963</v>
      </c>
    </row>
    <row r="4309" spans="1:16" x14ac:dyDescent="0.25">
      <c r="A4309">
        <v>515017</v>
      </c>
      <c r="B4309" t="s">
        <v>0</v>
      </c>
      <c r="C4309" t="s">
        <v>36</v>
      </c>
      <c r="D4309" t="s">
        <v>7</v>
      </c>
      <c r="E4309" t="s">
        <v>22</v>
      </c>
      <c r="F4309" t="s">
        <v>23</v>
      </c>
      <c r="G4309" t="s">
        <v>23</v>
      </c>
      <c r="H4309" s="1">
        <v>43882</v>
      </c>
      <c r="I4309" t="str">
        <f t="shared" si="135"/>
        <v>43882</v>
      </c>
      <c r="J4309" t="str">
        <f t="shared" si="136"/>
        <v>43882KimironkoRice</v>
      </c>
      <c r="K4309">
        <v>98</v>
      </c>
      <c r="L4309">
        <v>92</v>
      </c>
      <c r="M4309" t="s">
        <v>5</v>
      </c>
      <c r="N4309" t="s">
        <v>6</v>
      </c>
      <c r="O4309">
        <v>1</v>
      </c>
      <c r="P4309" s="1">
        <v>43886.280613425923</v>
      </c>
    </row>
    <row r="4310" spans="1:16" x14ac:dyDescent="0.25">
      <c r="A4310">
        <v>515018</v>
      </c>
      <c r="B4310" t="s">
        <v>0</v>
      </c>
      <c r="C4310" t="s">
        <v>19</v>
      </c>
      <c r="D4310" t="s">
        <v>11</v>
      </c>
      <c r="E4310" t="s">
        <v>22</v>
      </c>
      <c r="F4310" t="s">
        <v>23</v>
      </c>
      <c r="G4310" t="s">
        <v>24</v>
      </c>
      <c r="H4310" s="1">
        <v>43882</v>
      </c>
      <c r="I4310" t="str">
        <f t="shared" si="135"/>
        <v>43882</v>
      </c>
      <c r="J4310" t="str">
        <f t="shared" si="136"/>
        <v>43882KoberoImported Rice</v>
      </c>
      <c r="K4310">
        <v>129</v>
      </c>
      <c r="L4310">
        <v>118</v>
      </c>
      <c r="M4310" t="s">
        <v>5</v>
      </c>
      <c r="N4310" t="s">
        <v>6</v>
      </c>
      <c r="O4310">
        <v>1</v>
      </c>
      <c r="P4310" s="1">
        <v>43886.280613425923</v>
      </c>
    </row>
    <row r="4311" spans="1:16" x14ac:dyDescent="0.25">
      <c r="A4311">
        <v>515020</v>
      </c>
      <c r="B4311" t="s">
        <v>0</v>
      </c>
      <c r="C4311" t="s">
        <v>27</v>
      </c>
      <c r="D4311" t="s">
        <v>11</v>
      </c>
      <c r="E4311" t="s">
        <v>29</v>
      </c>
      <c r="F4311" t="s">
        <v>30</v>
      </c>
      <c r="G4311" t="s">
        <v>31</v>
      </c>
      <c r="H4311" s="1">
        <v>43882</v>
      </c>
      <c r="I4311" t="str">
        <f t="shared" si="135"/>
        <v>43882</v>
      </c>
      <c r="J4311" t="str">
        <f t="shared" si="136"/>
        <v>43882BujumburaDry Maize</v>
      </c>
      <c r="K4311">
        <v>54</v>
      </c>
      <c r="L4311">
        <v>51</v>
      </c>
      <c r="M4311" t="s">
        <v>5</v>
      </c>
      <c r="N4311" t="s">
        <v>6</v>
      </c>
      <c r="O4311">
        <v>1</v>
      </c>
      <c r="P4311" s="1">
        <v>43886.280624999999</v>
      </c>
    </row>
    <row r="4312" spans="1:16" x14ac:dyDescent="0.25">
      <c r="A4312">
        <v>515021</v>
      </c>
      <c r="B4312" t="s">
        <v>0</v>
      </c>
      <c r="C4312" t="s">
        <v>48</v>
      </c>
      <c r="D4312" t="s">
        <v>46</v>
      </c>
      <c r="E4312" t="s">
        <v>9</v>
      </c>
      <c r="F4312" t="s">
        <v>10</v>
      </c>
      <c r="G4312" t="s">
        <v>10</v>
      </c>
      <c r="H4312" s="1">
        <v>43882</v>
      </c>
      <c r="I4312" t="str">
        <f t="shared" si="135"/>
        <v>43882</v>
      </c>
      <c r="J4312" t="str">
        <f t="shared" si="136"/>
        <v>43882KitaleWheat</v>
      </c>
      <c r="K4312">
        <v>56</v>
      </c>
      <c r="L4312">
        <v>50</v>
      </c>
      <c r="M4312" t="s">
        <v>5</v>
      </c>
      <c r="N4312" t="s">
        <v>6</v>
      </c>
      <c r="O4312">
        <v>1</v>
      </c>
      <c r="P4312" s="1">
        <v>43886.280636574076</v>
      </c>
    </row>
    <row r="4313" spans="1:16" x14ac:dyDescent="0.25">
      <c r="A4313">
        <v>515023</v>
      </c>
      <c r="B4313" t="s">
        <v>0</v>
      </c>
      <c r="C4313" t="s">
        <v>32</v>
      </c>
      <c r="D4313" t="s">
        <v>1</v>
      </c>
      <c r="E4313" t="s">
        <v>9</v>
      </c>
      <c r="F4313" t="s">
        <v>20</v>
      </c>
      <c r="G4313" t="s">
        <v>21</v>
      </c>
      <c r="H4313" s="1">
        <v>43882</v>
      </c>
      <c r="I4313" t="str">
        <f t="shared" si="135"/>
        <v>43882</v>
      </c>
      <c r="J4313" t="str">
        <f t="shared" si="136"/>
        <v>43882KapchorwaMillet Grain</v>
      </c>
      <c r="K4313">
        <v>50</v>
      </c>
      <c r="L4313">
        <v>36</v>
      </c>
      <c r="M4313" t="s">
        <v>5</v>
      </c>
      <c r="N4313" t="s">
        <v>6</v>
      </c>
      <c r="O4313">
        <v>1</v>
      </c>
      <c r="P4313" s="1">
        <v>43886.280648148146</v>
      </c>
    </row>
    <row r="4314" spans="1:16" x14ac:dyDescent="0.25">
      <c r="A4314">
        <v>515028</v>
      </c>
      <c r="B4314" t="s">
        <v>0</v>
      </c>
      <c r="C4314" t="s">
        <v>27</v>
      </c>
      <c r="D4314" t="s">
        <v>11</v>
      </c>
      <c r="E4314" t="s">
        <v>13</v>
      </c>
      <c r="F4314" t="s">
        <v>13</v>
      </c>
      <c r="G4314" t="s">
        <v>26</v>
      </c>
      <c r="H4314" s="1">
        <v>43882</v>
      </c>
      <c r="I4314" t="str">
        <f t="shared" si="135"/>
        <v>43882</v>
      </c>
      <c r="J4314" t="str">
        <f t="shared" si="136"/>
        <v>43882BujumburaYellow Beans</v>
      </c>
      <c r="K4314">
        <v>108</v>
      </c>
      <c r="L4314">
        <v>102</v>
      </c>
      <c r="M4314" t="s">
        <v>5</v>
      </c>
      <c r="N4314" t="s">
        <v>6</v>
      </c>
      <c r="O4314">
        <v>1</v>
      </c>
      <c r="P4314" s="1">
        <v>43886.280740740738</v>
      </c>
    </row>
    <row r="4315" spans="1:16" x14ac:dyDescent="0.25">
      <c r="A4315">
        <v>515029</v>
      </c>
      <c r="B4315" t="s">
        <v>0</v>
      </c>
      <c r="C4315" t="s">
        <v>2</v>
      </c>
      <c r="D4315" t="s">
        <v>1</v>
      </c>
      <c r="E4315" t="s">
        <v>22</v>
      </c>
      <c r="F4315" t="s">
        <v>23</v>
      </c>
      <c r="G4315" t="s">
        <v>24</v>
      </c>
      <c r="H4315" s="1">
        <v>43882</v>
      </c>
      <c r="I4315" t="str">
        <f t="shared" si="135"/>
        <v>43882</v>
      </c>
      <c r="J4315" t="str">
        <f t="shared" si="136"/>
        <v>43882KampalaImported Rice</v>
      </c>
      <c r="K4315">
        <v>105</v>
      </c>
      <c r="L4315">
        <v>96</v>
      </c>
      <c r="M4315" t="s">
        <v>5</v>
      </c>
      <c r="N4315" t="s">
        <v>6</v>
      </c>
      <c r="O4315">
        <v>1</v>
      </c>
      <c r="P4315" s="1">
        <v>43886.280763888892</v>
      </c>
    </row>
    <row r="4316" spans="1:16" x14ac:dyDescent="0.25">
      <c r="A4316">
        <v>515032</v>
      </c>
      <c r="B4316" t="s">
        <v>0</v>
      </c>
      <c r="C4316" t="s">
        <v>47</v>
      </c>
      <c r="D4316" t="s">
        <v>46</v>
      </c>
      <c r="E4316" t="s">
        <v>9</v>
      </c>
      <c r="F4316" t="s">
        <v>17</v>
      </c>
      <c r="G4316" t="s">
        <v>18</v>
      </c>
      <c r="H4316" s="1">
        <v>43882</v>
      </c>
      <c r="I4316" t="str">
        <f t="shared" si="135"/>
        <v>43882</v>
      </c>
      <c r="J4316" t="str">
        <f t="shared" si="136"/>
        <v>43882NairobiRed Sorghum</v>
      </c>
      <c r="K4316">
        <v>60</v>
      </c>
      <c r="L4316">
        <v>58</v>
      </c>
      <c r="M4316" t="s">
        <v>5</v>
      </c>
      <c r="N4316" t="s">
        <v>6</v>
      </c>
      <c r="O4316">
        <v>1</v>
      </c>
      <c r="P4316" s="1">
        <v>43886.280775462961</v>
      </c>
    </row>
    <row r="4317" spans="1:16" x14ac:dyDescent="0.25">
      <c r="A4317">
        <v>515039</v>
      </c>
      <c r="B4317" t="s">
        <v>0</v>
      </c>
      <c r="C4317" t="s">
        <v>8</v>
      </c>
      <c r="D4317" t="s">
        <v>7</v>
      </c>
      <c r="E4317" t="s">
        <v>9</v>
      </c>
      <c r="F4317" t="s">
        <v>20</v>
      </c>
      <c r="G4317" t="s">
        <v>21</v>
      </c>
      <c r="H4317" s="1">
        <v>43882</v>
      </c>
      <c r="I4317" t="str">
        <f t="shared" si="135"/>
        <v>43882</v>
      </c>
      <c r="J4317" t="str">
        <f t="shared" si="136"/>
        <v>43882RuhengeriMillet Grain</v>
      </c>
      <c r="K4317">
        <v>71</v>
      </c>
      <c r="L4317">
        <v>65</v>
      </c>
      <c r="M4317" t="s">
        <v>5</v>
      </c>
      <c r="N4317" t="s">
        <v>6</v>
      </c>
      <c r="O4317">
        <v>1</v>
      </c>
      <c r="P4317" s="1">
        <v>43886.280891203707</v>
      </c>
    </row>
    <row r="4318" spans="1:16" x14ac:dyDescent="0.25">
      <c r="A4318">
        <v>515040</v>
      </c>
      <c r="B4318" t="s">
        <v>0</v>
      </c>
      <c r="C4318" t="s">
        <v>25</v>
      </c>
      <c r="D4318" t="s">
        <v>1</v>
      </c>
      <c r="E4318" t="s">
        <v>22</v>
      </c>
      <c r="F4318" t="s">
        <v>23</v>
      </c>
      <c r="G4318" t="s">
        <v>23</v>
      </c>
      <c r="H4318" s="1">
        <v>43882</v>
      </c>
      <c r="I4318" t="str">
        <f t="shared" si="135"/>
        <v>43882</v>
      </c>
      <c r="J4318" t="str">
        <f t="shared" si="136"/>
        <v>43882MasindiRice</v>
      </c>
      <c r="K4318">
        <v>105</v>
      </c>
      <c r="L4318">
        <v>96</v>
      </c>
      <c r="M4318" t="s">
        <v>5</v>
      </c>
      <c r="N4318" t="s">
        <v>6</v>
      </c>
      <c r="O4318">
        <v>1</v>
      </c>
      <c r="P4318" s="1">
        <v>43886.280891203707</v>
      </c>
    </row>
    <row r="4319" spans="1:16" x14ac:dyDescent="0.25">
      <c r="A4319">
        <v>515042</v>
      </c>
      <c r="B4319" t="s">
        <v>0</v>
      </c>
      <c r="C4319" t="s">
        <v>53</v>
      </c>
      <c r="D4319" t="s">
        <v>46</v>
      </c>
      <c r="E4319" t="s">
        <v>13</v>
      </c>
      <c r="F4319" t="s">
        <v>13</v>
      </c>
      <c r="G4319" t="s">
        <v>40</v>
      </c>
      <c r="H4319" s="1">
        <v>43882</v>
      </c>
      <c r="I4319" t="str">
        <f t="shared" si="135"/>
        <v>43882</v>
      </c>
      <c r="J4319" t="str">
        <f t="shared" si="136"/>
        <v>43882MombasaBlack Beans (Dolichos)</v>
      </c>
      <c r="K4319">
        <v>160</v>
      </c>
      <c r="L4319">
        <v>156</v>
      </c>
      <c r="M4319" t="s">
        <v>5</v>
      </c>
      <c r="N4319" t="s">
        <v>6</v>
      </c>
      <c r="O4319">
        <v>1</v>
      </c>
      <c r="P4319" s="1">
        <v>43886.280914351853</v>
      </c>
    </row>
    <row r="4320" spans="1:16" x14ac:dyDescent="0.25">
      <c r="A4320">
        <v>515048</v>
      </c>
      <c r="B4320" t="s">
        <v>0</v>
      </c>
      <c r="C4320" t="s">
        <v>42</v>
      </c>
      <c r="D4320" t="s">
        <v>41</v>
      </c>
      <c r="E4320" t="s">
        <v>9</v>
      </c>
      <c r="F4320" t="s">
        <v>20</v>
      </c>
      <c r="G4320" t="s">
        <v>21</v>
      </c>
      <c r="H4320" s="1">
        <v>43882</v>
      </c>
      <c r="I4320" t="str">
        <f t="shared" si="135"/>
        <v>43882</v>
      </c>
      <c r="J4320" t="str">
        <f t="shared" si="136"/>
        <v>43882KigomaMillet Grain</v>
      </c>
      <c r="K4320">
        <v>91</v>
      </c>
      <c r="L4320">
        <v>81</v>
      </c>
      <c r="M4320" t="s">
        <v>5</v>
      </c>
      <c r="N4320" t="s">
        <v>6</v>
      </c>
      <c r="O4320">
        <v>1</v>
      </c>
      <c r="P4320" s="1">
        <v>43886.281030092592</v>
      </c>
    </row>
    <row r="4321" spans="1:16" x14ac:dyDescent="0.25">
      <c r="A4321">
        <v>515052</v>
      </c>
      <c r="B4321" t="s">
        <v>0</v>
      </c>
      <c r="C4321" t="s">
        <v>52</v>
      </c>
      <c r="D4321" t="s">
        <v>46</v>
      </c>
      <c r="E4321" t="s">
        <v>9</v>
      </c>
      <c r="F4321" t="s">
        <v>10</v>
      </c>
      <c r="G4321" t="s">
        <v>10</v>
      </c>
      <c r="H4321" s="1">
        <v>43882</v>
      </c>
      <c r="I4321" t="str">
        <f t="shared" si="135"/>
        <v>43882</v>
      </c>
      <c r="J4321" t="str">
        <f t="shared" si="136"/>
        <v>43882EldoretWheat</v>
      </c>
      <c r="K4321">
        <v>37</v>
      </c>
      <c r="L4321">
        <v>33</v>
      </c>
      <c r="M4321" t="s">
        <v>5</v>
      </c>
      <c r="N4321" t="s">
        <v>6</v>
      </c>
      <c r="O4321">
        <v>1</v>
      </c>
      <c r="P4321" s="1">
        <v>43886.281099537038</v>
      </c>
    </row>
    <row r="4322" spans="1:16" x14ac:dyDescent="0.25">
      <c r="A4322">
        <v>515054</v>
      </c>
      <c r="B4322" t="s">
        <v>0</v>
      </c>
      <c r="C4322" t="s">
        <v>42</v>
      </c>
      <c r="D4322" t="s">
        <v>41</v>
      </c>
      <c r="E4322" t="s">
        <v>13</v>
      </c>
      <c r="F4322" t="s">
        <v>13</v>
      </c>
      <c r="G4322" t="s">
        <v>37</v>
      </c>
      <c r="H4322" s="1">
        <v>43882</v>
      </c>
      <c r="I4322" t="str">
        <f t="shared" si="135"/>
        <v>43882</v>
      </c>
      <c r="J4322" t="str">
        <f t="shared" si="136"/>
        <v>43882KigomaGreen Gram</v>
      </c>
      <c r="K4322">
        <v>70</v>
      </c>
      <c r="L4322">
        <v>57</v>
      </c>
      <c r="M4322" t="s">
        <v>5</v>
      </c>
      <c r="N4322" t="s">
        <v>6</v>
      </c>
      <c r="O4322">
        <v>1</v>
      </c>
      <c r="P4322" s="1">
        <v>43886.281122685185</v>
      </c>
    </row>
    <row r="4323" spans="1:16" x14ac:dyDescent="0.25">
      <c r="A4323">
        <v>515055</v>
      </c>
      <c r="B4323" t="s">
        <v>0</v>
      </c>
      <c r="C4323" t="s">
        <v>44</v>
      </c>
      <c r="D4323" t="s">
        <v>41</v>
      </c>
      <c r="E4323" t="s">
        <v>13</v>
      </c>
      <c r="F4323" t="s">
        <v>13</v>
      </c>
      <c r="G4323" t="s">
        <v>26</v>
      </c>
      <c r="H4323" s="1">
        <v>43882</v>
      </c>
      <c r="I4323" t="str">
        <f t="shared" si="135"/>
        <v>43882</v>
      </c>
      <c r="J4323" t="str">
        <f t="shared" si="136"/>
        <v>43882ArushaYellow Beans</v>
      </c>
      <c r="K4323">
        <v>118</v>
      </c>
      <c r="L4323">
        <v>104</v>
      </c>
      <c r="M4323" t="s">
        <v>5</v>
      </c>
      <c r="N4323" t="s">
        <v>6</v>
      </c>
      <c r="O4323">
        <v>1</v>
      </c>
      <c r="P4323" s="1">
        <v>43886.281122685185</v>
      </c>
    </row>
    <row r="4324" spans="1:16" x14ac:dyDescent="0.25">
      <c r="A4324">
        <v>515056</v>
      </c>
      <c r="B4324" t="s">
        <v>0</v>
      </c>
      <c r="C4324" t="s">
        <v>16</v>
      </c>
      <c r="D4324" t="s">
        <v>7</v>
      </c>
      <c r="E4324" t="s">
        <v>3</v>
      </c>
      <c r="F4324" t="s">
        <v>3</v>
      </c>
      <c r="G4324" t="s">
        <v>4</v>
      </c>
      <c r="H4324" s="1">
        <v>43882</v>
      </c>
      <c r="I4324" t="str">
        <f t="shared" si="135"/>
        <v>43882</v>
      </c>
      <c r="J4324" t="str">
        <f t="shared" si="136"/>
        <v>43882GicumbiCowpeas</v>
      </c>
      <c r="K4324">
        <v>141</v>
      </c>
      <c r="L4324">
        <v>131</v>
      </c>
      <c r="M4324" t="s">
        <v>5</v>
      </c>
      <c r="N4324" t="s">
        <v>6</v>
      </c>
      <c r="O4324">
        <v>1</v>
      </c>
      <c r="P4324" s="1">
        <v>43886.281145833331</v>
      </c>
    </row>
    <row r="4325" spans="1:16" x14ac:dyDescent="0.25">
      <c r="A4325">
        <v>515058</v>
      </c>
      <c r="B4325" t="s">
        <v>0</v>
      </c>
      <c r="C4325" t="s">
        <v>44</v>
      </c>
      <c r="D4325" t="s">
        <v>41</v>
      </c>
      <c r="E4325" t="s">
        <v>9</v>
      </c>
      <c r="F4325" t="s">
        <v>10</v>
      </c>
      <c r="G4325" t="s">
        <v>10</v>
      </c>
      <c r="H4325" s="1">
        <v>43882</v>
      </c>
      <c r="I4325" t="str">
        <f t="shared" si="135"/>
        <v>43882</v>
      </c>
      <c r="J4325" t="str">
        <f t="shared" si="136"/>
        <v>43882ArushaWheat</v>
      </c>
      <c r="K4325">
        <v>61</v>
      </c>
      <c r="L4325">
        <v>57</v>
      </c>
      <c r="M4325" t="s">
        <v>5</v>
      </c>
      <c r="N4325" t="s">
        <v>6</v>
      </c>
      <c r="O4325">
        <v>1</v>
      </c>
      <c r="P4325" s="1">
        <v>43886.281180555554</v>
      </c>
    </row>
    <row r="4326" spans="1:16" x14ac:dyDescent="0.25">
      <c r="A4326">
        <v>515066</v>
      </c>
      <c r="B4326" t="s">
        <v>0</v>
      </c>
      <c r="C4326" t="s">
        <v>2</v>
      </c>
      <c r="D4326" t="s">
        <v>1</v>
      </c>
      <c r="E4326" t="s">
        <v>13</v>
      </c>
      <c r="F4326" t="s">
        <v>13</v>
      </c>
      <c r="G4326" t="s">
        <v>37</v>
      </c>
      <c r="H4326" s="1">
        <v>43882</v>
      </c>
      <c r="I4326" t="str">
        <f t="shared" si="135"/>
        <v>43882</v>
      </c>
      <c r="J4326" t="str">
        <f t="shared" si="136"/>
        <v>43882KampalaGreen Gram</v>
      </c>
      <c r="K4326">
        <v>96</v>
      </c>
      <c r="L4326">
        <v>83</v>
      </c>
      <c r="M4326" t="s">
        <v>5</v>
      </c>
      <c r="N4326" t="s">
        <v>6</v>
      </c>
      <c r="O4326">
        <v>1</v>
      </c>
      <c r="P4326" s="1">
        <v>43886.281550925924</v>
      </c>
    </row>
    <row r="4327" spans="1:16" x14ac:dyDescent="0.25">
      <c r="A4327">
        <v>515067</v>
      </c>
      <c r="B4327" t="s">
        <v>0</v>
      </c>
      <c r="C4327" t="s">
        <v>34</v>
      </c>
      <c r="D4327" t="s">
        <v>1</v>
      </c>
      <c r="E4327" t="s">
        <v>13</v>
      </c>
      <c r="F4327" t="s">
        <v>13</v>
      </c>
      <c r="G4327" t="s">
        <v>26</v>
      </c>
      <c r="H4327" s="1">
        <v>43882</v>
      </c>
      <c r="I4327" t="str">
        <f t="shared" si="135"/>
        <v>43882</v>
      </c>
      <c r="J4327" t="str">
        <f t="shared" si="136"/>
        <v>43882LiraYellow Beans</v>
      </c>
      <c r="K4327">
        <v>105</v>
      </c>
      <c r="L4327">
        <v>96</v>
      </c>
      <c r="M4327" t="s">
        <v>5</v>
      </c>
      <c r="N4327" t="s">
        <v>6</v>
      </c>
      <c r="O4327">
        <v>1</v>
      </c>
      <c r="P4327" s="1">
        <v>43886.281550925924</v>
      </c>
    </row>
    <row r="4328" spans="1:16" x14ac:dyDescent="0.25">
      <c r="A4328">
        <v>515069</v>
      </c>
      <c r="B4328" t="s">
        <v>0</v>
      </c>
      <c r="C4328" t="s">
        <v>45</v>
      </c>
      <c r="D4328" t="s">
        <v>41</v>
      </c>
      <c r="E4328" t="s">
        <v>9</v>
      </c>
      <c r="F4328" t="s">
        <v>20</v>
      </c>
      <c r="G4328" t="s">
        <v>21</v>
      </c>
      <c r="H4328" s="1">
        <v>43882</v>
      </c>
      <c r="I4328" t="str">
        <f t="shared" si="135"/>
        <v>43882</v>
      </c>
      <c r="J4328" t="str">
        <f t="shared" si="136"/>
        <v>43882IringaMillet Grain</v>
      </c>
      <c r="K4328">
        <v>65</v>
      </c>
      <c r="L4328">
        <v>57</v>
      </c>
      <c r="M4328" t="s">
        <v>5</v>
      </c>
      <c r="N4328" t="s">
        <v>6</v>
      </c>
      <c r="O4328">
        <v>1</v>
      </c>
      <c r="P4328" s="1">
        <v>43886.281608796293</v>
      </c>
    </row>
    <row r="4329" spans="1:16" x14ac:dyDescent="0.25">
      <c r="A4329">
        <v>515073</v>
      </c>
      <c r="B4329" t="s">
        <v>0</v>
      </c>
      <c r="C4329" t="s">
        <v>34</v>
      </c>
      <c r="D4329" t="s">
        <v>1</v>
      </c>
      <c r="E4329" t="s">
        <v>3</v>
      </c>
      <c r="F4329" t="s">
        <v>3</v>
      </c>
      <c r="G4329" t="s">
        <v>4</v>
      </c>
      <c r="H4329" s="1">
        <v>43882</v>
      </c>
      <c r="I4329" t="str">
        <f t="shared" si="135"/>
        <v>43882</v>
      </c>
      <c r="J4329" t="str">
        <f t="shared" si="136"/>
        <v>43882LiraCowpeas</v>
      </c>
      <c r="K4329">
        <v>110</v>
      </c>
      <c r="L4329">
        <v>83</v>
      </c>
      <c r="M4329" t="s">
        <v>5</v>
      </c>
      <c r="N4329" t="s">
        <v>6</v>
      </c>
      <c r="O4329">
        <v>1</v>
      </c>
      <c r="P4329" s="1">
        <v>43886.281643518516</v>
      </c>
    </row>
    <row r="4330" spans="1:16" x14ac:dyDescent="0.25">
      <c r="A4330">
        <v>515075</v>
      </c>
      <c r="B4330" t="s">
        <v>0</v>
      </c>
      <c r="C4330" t="s">
        <v>42</v>
      </c>
      <c r="D4330" t="s">
        <v>41</v>
      </c>
      <c r="E4330" t="s">
        <v>3</v>
      </c>
      <c r="F4330" t="s">
        <v>3</v>
      </c>
      <c r="G4330" t="s">
        <v>4</v>
      </c>
      <c r="H4330" s="1">
        <v>43882</v>
      </c>
      <c r="I4330" t="str">
        <f t="shared" si="135"/>
        <v>43882</v>
      </c>
      <c r="J4330" t="str">
        <f t="shared" si="136"/>
        <v>43882KigomaCowpeas</v>
      </c>
      <c r="K4330">
        <v>72</v>
      </c>
      <c r="L4330">
        <v>65</v>
      </c>
      <c r="M4330" t="s">
        <v>5</v>
      </c>
      <c r="N4330" t="s">
        <v>6</v>
      </c>
      <c r="O4330">
        <v>1</v>
      </c>
      <c r="P4330" s="1">
        <v>43886.281655092593</v>
      </c>
    </row>
    <row r="4331" spans="1:16" x14ac:dyDescent="0.25">
      <c r="A4331">
        <v>515076</v>
      </c>
      <c r="B4331" t="s">
        <v>0</v>
      </c>
      <c r="C4331" t="s">
        <v>32</v>
      </c>
      <c r="D4331" t="s">
        <v>1</v>
      </c>
      <c r="E4331" t="s">
        <v>9</v>
      </c>
      <c r="F4331" t="s">
        <v>17</v>
      </c>
      <c r="G4331" t="s">
        <v>18</v>
      </c>
      <c r="H4331" s="1">
        <v>43882</v>
      </c>
      <c r="I4331" t="str">
        <f t="shared" si="135"/>
        <v>43882</v>
      </c>
      <c r="J4331" t="str">
        <f t="shared" si="136"/>
        <v>43882KapchorwaRed Sorghum</v>
      </c>
      <c r="K4331">
        <v>41</v>
      </c>
      <c r="L4331">
        <v>28</v>
      </c>
      <c r="M4331" t="s">
        <v>5</v>
      </c>
      <c r="N4331" t="s">
        <v>6</v>
      </c>
      <c r="O4331">
        <v>1</v>
      </c>
      <c r="P4331" s="1">
        <v>43886.281666666669</v>
      </c>
    </row>
    <row r="4332" spans="1:16" x14ac:dyDescent="0.25">
      <c r="A4332">
        <v>515077</v>
      </c>
      <c r="B4332" t="s">
        <v>0</v>
      </c>
      <c r="C4332" t="s">
        <v>16</v>
      </c>
      <c r="D4332" t="s">
        <v>7</v>
      </c>
      <c r="E4332" t="s">
        <v>29</v>
      </c>
      <c r="F4332" t="s">
        <v>30</v>
      </c>
      <c r="G4332" t="s">
        <v>31</v>
      </c>
      <c r="H4332" s="1">
        <v>43882</v>
      </c>
      <c r="I4332" t="str">
        <f t="shared" si="135"/>
        <v>43882</v>
      </c>
      <c r="J4332" t="str">
        <f t="shared" si="136"/>
        <v>43882GicumbiDry Maize</v>
      </c>
      <c r="K4332">
        <v>32</v>
      </c>
      <c r="L4332">
        <v>28</v>
      </c>
      <c r="M4332" t="s">
        <v>5</v>
      </c>
      <c r="N4332" t="s">
        <v>6</v>
      </c>
      <c r="O4332">
        <v>1</v>
      </c>
      <c r="P4332" s="1">
        <v>43886.281666666669</v>
      </c>
    </row>
    <row r="4333" spans="1:16" x14ac:dyDescent="0.25">
      <c r="A4333">
        <v>515078</v>
      </c>
      <c r="B4333" t="s">
        <v>0</v>
      </c>
      <c r="C4333" t="s">
        <v>8</v>
      </c>
      <c r="D4333" t="s">
        <v>7</v>
      </c>
      <c r="E4333" t="s">
        <v>29</v>
      </c>
      <c r="F4333" t="s">
        <v>30</v>
      </c>
      <c r="G4333" t="s">
        <v>31</v>
      </c>
      <c r="H4333" s="1">
        <v>43882</v>
      </c>
      <c r="I4333" t="str">
        <f t="shared" si="135"/>
        <v>43882</v>
      </c>
      <c r="J4333" t="str">
        <f t="shared" si="136"/>
        <v>43882RuhengeriDry Maize</v>
      </c>
      <c r="K4333">
        <v>34</v>
      </c>
      <c r="L4333">
        <v>30</v>
      </c>
      <c r="M4333" t="s">
        <v>5</v>
      </c>
      <c r="N4333" t="s">
        <v>6</v>
      </c>
      <c r="O4333">
        <v>1</v>
      </c>
      <c r="P4333" s="1">
        <v>43886.281678240739</v>
      </c>
    </row>
    <row r="4334" spans="1:16" x14ac:dyDescent="0.25">
      <c r="A4334">
        <v>515082</v>
      </c>
      <c r="B4334" t="s">
        <v>0</v>
      </c>
      <c r="C4334" t="s">
        <v>19</v>
      </c>
      <c r="D4334" t="s">
        <v>11</v>
      </c>
      <c r="E4334" t="s">
        <v>9</v>
      </c>
      <c r="F4334" t="s">
        <v>20</v>
      </c>
      <c r="G4334" t="s">
        <v>21</v>
      </c>
      <c r="H4334" s="1">
        <v>43882</v>
      </c>
      <c r="I4334" t="str">
        <f t="shared" si="135"/>
        <v>43882</v>
      </c>
      <c r="J4334" t="str">
        <f t="shared" si="136"/>
        <v>43882KoberoMillet Grain</v>
      </c>
      <c r="K4334">
        <v>75</v>
      </c>
      <c r="L4334">
        <v>70</v>
      </c>
      <c r="M4334" t="s">
        <v>5</v>
      </c>
      <c r="N4334" t="s">
        <v>6</v>
      </c>
      <c r="O4334">
        <v>1</v>
      </c>
      <c r="P4334" s="1">
        <v>43886.281736111108</v>
      </c>
    </row>
    <row r="4335" spans="1:16" x14ac:dyDescent="0.25">
      <c r="A4335">
        <v>515086</v>
      </c>
      <c r="B4335" t="s">
        <v>0</v>
      </c>
      <c r="C4335" t="s">
        <v>55</v>
      </c>
      <c r="D4335" t="s">
        <v>46</v>
      </c>
      <c r="E4335" t="s">
        <v>9</v>
      </c>
      <c r="F4335" t="s">
        <v>17</v>
      </c>
      <c r="G4335" t="s">
        <v>18</v>
      </c>
      <c r="H4335" s="1">
        <v>43882</v>
      </c>
      <c r="I4335" t="str">
        <f t="shared" si="135"/>
        <v>43882</v>
      </c>
      <c r="J4335" t="str">
        <f t="shared" si="136"/>
        <v>43882KisumuRed Sorghum</v>
      </c>
      <c r="K4335">
        <v>48</v>
      </c>
      <c r="L4335">
        <v>44</v>
      </c>
      <c r="M4335" t="s">
        <v>5</v>
      </c>
      <c r="N4335" t="s">
        <v>6</v>
      </c>
      <c r="O4335">
        <v>1</v>
      </c>
      <c r="P4335" s="1">
        <v>43886.281782407408</v>
      </c>
    </row>
    <row r="4336" spans="1:16" x14ac:dyDescent="0.25">
      <c r="A4336">
        <v>515088</v>
      </c>
      <c r="B4336" t="s">
        <v>0</v>
      </c>
      <c r="C4336" t="s">
        <v>44</v>
      </c>
      <c r="D4336" t="s">
        <v>41</v>
      </c>
      <c r="E4336" t="s">
        <v>3</v>
      </c>
      <c r="F4336" t="s">
        <v>3</v>
      </c>
      <c r="G4336" t="s">
        <v>15</v>
      </c>
      <c r="H4336" s="1">
        <v>43882</v>
      </c>
      <c r="I4336" t="str">
        <f t="shared" si="135"/>
        <v>43882</v>
      </c>
      <c r="J4336" t="str">
        <f t="shared" si="136"/>
        <v>43882ArushaGreen Peas</v>
      </c>
      <c r="K4336">
        <v>78</v>
      </c>
      <c r="L4336">
        <v>70</v>
      </c>
      <c r="M4336" t="s">
        <v>5</v>
      </c>
      <c r="N4336" t="s">
        <v>6</v>
      </c>
      <c r="O4336">
        <v>1</v>
      </c>
      <c r="P4336" s="1">
        <v>43886.281793981485</v>
      </c>
    </row>
    <row r="4337" spans="1:16" x14ac:dyDescent="0.25">
      <c r="A4337">
        <v>515090</v>
      </c>
      <c r="B4337" t="s">
        <v>0</v>
      </c>
      <c r="C4337" t="s">
        <v>19</v>
      </c>
      <c r="D4337" t="s">
        <v>11</v>
      </c>
      <c r="E4337" t="s">
        <v>22</v>
      </c>
      <c r="F4337" t="s">
        <v>23</v>
      </c>
      <c r="G4337" t="s">
        <v>23</v>
      </c>
      <c r="H4337" s="1">
        <v>43882</v>
      </c>
      <c r="I4337" t="str">
        <f t="shared" si="135"/>
        <v>43882</v>
      </c>
      <c r="J4337" t="str">
        <f t="shared" si="136"/>
        <v>43882KoberoRice</v>
      </c>
      <c r="K4337">
        <v>102</v>
      </c>
      <c r="L4337">
        <v>97</v>
      </c>
      <c r="M4337" t="s">
        <v>5</v>
      </c>
      <c r="N4337" t="s">
        <v>6</v>
      </c>
      <c r="O4337">
        <v>1</v>
      </c>
      <c r="P4337" s="1">
        <v>43886.281793981485</v>
      </c>
    </row>
    <row r="4338" spans="1:16" x14ac:dyDescent="0.25">
      <c r="A4338">
        <v>515094</v>
      </c>
      <c r="B4338" t="s">
        <v>0</v>
      </c>
      <c r="C4338" t="s">
        <v>53</v>
      </c>
      <c r="D4338" t="s">
        <v>46</v>
      </c>
      <c r="E4338" t="s">
        <v>13</v>
      </c>
      <c r="F4338" t="s">
        <v>13</v>
      </c>
      <c r="G4338" t="s">
        <v>37</v>
      </c>
      <c r="H4338" s="1">
        <v>43882</v>
      </c>
      <c r="I4338" t="str">
        <f t="shared" si="135"/>
        <v>43882</v>
      </c>
      <c r="J4338" t="str">
        <f t="shared" si="136"/>
        <v>43882MombasaGreen Gram</v>
      </c>
      <c r="K4338">
        <v>78</v>
      </c>
      <c r="L4338">
        <v>70</v>
      </c>
      <c r="M4338" t="s">
        <v>5</v>
      </c>
      <c r="N4338" t="s">
        <v>6</v>
      </c>
      <c r="O4338">
        <v>1</v>
      </c>
      <c r="P4338" s="1">
        <v>43886.281863425924</v>
      </c>
    </row>
    <row r="4339" spans="1:16" x14ac:dyDescent="0.25">
      <c r="A4339">
        <v>515096</v>
      </c>
      <c r="B4339" t="s">
        <v>0</v>
      </c>
      <c r="C4339" t="s">
        <v>52</v>
      </c>
      <c r="D4339" t="s">
        <v>46</v>
      </c>
      <c r="E4339" t="s">
        <v>9</v>
      </c>
      <c r="F4339" t="s">
        <v>20</v>
      </c>
      <c r="G4339" t="s">
        <v>21</v>
      </c>
      <c r="H4339" s="1">
        <v>43882</v>
      </c>
      <c r="I4339" t="str">
        <f t="shared" si="135"/>
        <v>43882</v>
      </c>
      <c r="J4339" t="str">
        <f t="shared" si="136"/>
        <v>43882EldoretMillet Grain</v>
      </c>
      <c r="K4339">
        <v>87</v>
      </c>
      <c r="L4339">
        <v>85</v>
      </c>
      <c r="M4339" t="s">
        <v>5</v>
      </c>
      <c r="N4339" t="s">
        <v>6</v>
      </c>
      <c r="O4339">
        <v>1</v>
      </c>
      <c r="P4339" s="1">
        <v>43886.281875000001</v>
      </c>
    </row>
    <row r="4340" spans="1:16" x14ac:dyDescent="0.25">
      <c r="A4340">
        <v>515100</v>
      </c>
      <c r="B4340" t="s">
        <v>0</v>
      </c>
      <c r="C4340" t="s">
        <v>19</v>
      </c>
      <c r="D4340" t="s">
        <v>11</v>
      </c>
      <c r="E4340" t="s">
        <v>29</v>
      </c>
      <c r="F4340" t="s">
        <v>30</v>
      </c>
      <c r="G4340" t="s">
        <v>31</v>
      </c>
      <c r="H4340" s="1">
        <v>43882</v>
      </c>
      <c r="I4340" t="str">
        <f t="shared" si="135"/>
        <v>43882</v>
      </c>
      <c r="J4340" t="str">
        <f t="shared" si="136"/>
        <v>43882KoberoDry Maize</v>
      </c>
      <c r="K4340">
        <v>38</v>
      </c>
      <c r="L4340">
        <v>32</v>
      </c>
      <c r="M4340" t="s">
        <v>5</v>
      </c>
      <c r="N4340" t="s">
        <v>6</v>
      </c>
      <c r="O4340">
        <v>1</v>
      </c>
      <c r="P4340" s="1">
        <v>43886.281898148147</v>
      </c>
    </row>
    <row r="4341" spans="1:16" x14ac:dyDescent="0.25">
      <c r="A4341">
        <v>515102</v>
      </c>
      <c r="B4341" t="s">
        <v>0</v>
      </c>
      <c r="C4341" t="s">
        <v>16</v>
      </c>
      <c r="D4341" t="s">
        <v>7</v>
      </c>
      <c r="E4341" t="s">
        <v>22</v>
      </c>
      <c r="F4341" t="s">
        <v>23</v>
      </c>
      <c r="G4341" t="s">
        <v>24</v>
      </c>
      <c r="H4341" s="1">
        <v>43882</v>
      </c>
      <c r="I4341" t="str">
        <f t="shared" si="135"/>
        <v>43882</v>
      </c>
      <c r="J4341" t="str">
        <f t="shared" si="136"/>
        <v>43882GicumbiImported Rice</v>
      </c>
      <c r="K4341">
        <v>131</v>
      </c>
      <c r="L4341">
        <v>120</v>
      </c>
      <c r="M4341" t="s">
        <v>5</v>
      </c>
      <c r="N4341" t="s">
        <v>6</v>
      </c>
      <c r="O4341">
        <v>1</v>
      </c>
      <c r="P4341" s="1">
        <v>43886.281909722224</v>
      </c>
    </row>
    <row r="4342" spans="1:16" x14ac:dyDescent="0.25">
      <c r="A4342">
        <v>515103</v>
      </c>
      <c r="B4342" t="s">
        <v>0</v>
      </c>
      <c r="C4342" t="s">
        <v>55</v>
      </c>
      <c r="D4342" t="s">
        <v>46</v>
      </c>
      <c r="E4342" t="s">
        <v>49</v>
      </c>
      <c r="F4342" t="s">
        <v>50</v>
      </c>
      <c r="G4342" t="s">
        <v>51</v>
      </c>
      <c r="H4342" s="1">
        <v>43882</v>
      </c>
      <c r="I4342" t="str">
        <f t="shared" si="135"/>
        <v>43882</v>
      </c>
      <c r="J4342" t="str">
        <f t="shared" si="136"/>
        <v>43882KisumuGround Nuts</v>
      </c>
      <c r="K4342">
        <v>111</v>
      </c>
      <c r="L4342">
        <v>109</v>
      </c>
      <c r="M4342" t="s">
        <v>5</v>
      </c>
      <c r="N4342" t="s">
        <v>6</v>
      </c>
      <c r="O4342">
        <v>1</v>
      </c>
      <c r="P4342" s="1">
        <v>43886.281921296293</v>
      </c>
    </row>
    <row r="4343" spans="1:16" x14ac:dyDescent="0.25">
      <c r="A4343">
        <v>515109</v>
      </c>
      <c r="B4343" t="s">
        <v>0</v>
      </c>
      <c r="C4343" t="s">
        <v>36</v>
      </c>
      <c r="D4343" t="s">
        <v>7</v>
      </c>
      <c r="E4343" t="s">
        <v>9</v>
      </c>
      <c r="F4343" t="s">
        <v>17</v>
      </c>
      <c r="G4343" t="s">
        <v>18</v>
      </c>
      <c r="H4343" s="1">
        <v>43882</v>
      </c>
      <c r="I4343" t="str">
        <f t="shared" si="135"/>
        <v>43882</v>
      </c>
      <c r="J4343" t="str">
        <f t="shared" si="136"/>
        <v>43882KimironkoRed Sorghum</v>
      </c>
      <c r="K4343">
        <v>40</v>
      </c>
      <c r="L4343">
        <v>37</v>
      </c>
      <c r="M4343" t="s">
        <v>5</v>
      </c>
      <c r="N4343" t="s">
        <v>6</v>
      </c>
      <c r="O4343">
        <v>1</v>
      </c>
      <c r="P4343" s="1">
        <v>43886.281956018516</v>
      </c>
    </row>
    <row r="4344" spans="1:16" x14ac:dyDescent="0.25">
      <c r="A4344">
        <v>515118</v>
      </c>
      <c r="B4344" t="s">
        <v>0</v>
      </c>
      <c r="C4344" t="s">
        <v>25</v>
      </c>
      <c r="D4344" t="s">
        <v>1</v>
      </c>
      <c r="E4344" t="s">
        <v>3</v>
      </c>
      <c r="F4344" t="s">
        <v>3</v>
      </c>
      <c r="G4344" t="s">
        <v>15</v>
      </c>
      <c r="H4344" s="1">
        <v>43882</v>
      </c>
      <c r="I4344" t="str">
        <f t="shared" si="135"/>
        <v>43882</v>
      </c>
      <c r="J4344" t="str">
        <f t="shared" si="136"/>
        <v>43882MasindiGreen Peas</v>
      </c>
      <c r="K4344">
        <v>138</v>
      </c>
      <c r="L4344">
        <v>110</v>
      </c>
      <c r="M4344" t="s">
        <v>5</v>
      </c>
      <c r="N4344" t="s">
        <v>6</v>
      </c>
      <c r="O4344">
        <v>1</v>
      </c>
      <c r="P4344" s="1">
        <v>43886.282025462962</v>
      </c>
    </row>
    <row r="4345" spans="1:16" x14ac:dyDescent="0.25">
      <c r="A4345">
        <v>515120</v>
      </c>
      <c r="B4345" t="s">
        <v>0</v>
      </c>
      <c r="C4345" t="s">
        <v>48</v>
      </c>
      <c r="D4345" t="s">
        <v>46</v>
      </c>
      <c r="E4345" t="s">
        <v>49</v>
      </c>
      <c r="F4345" t="s">
        <v>50</v>
      </c>
      <c r="G4345" t="s">
        <v>51</v>
      </c>
      <c r="H4345" s="1">
        <v>43882</v>
      </c>
      <c r="I4345" t="str">
        <f t="shared" si="135"/>
        <v>43882</v>
      </c>
      <c r="J4345" t="str">
        <f t="shared" si="136"/>
        <v>43882KitaleGround Nuts</v>
      </c>
      <c r="K4345">
        <v>134</v>
      </c>
      <c r="L4345">
        <v>131</v>
      </c>
      <c r="M4345" t="s">
        <v>5</v>
      </c>
      <c r="N4345" t="s">
        <v>6</v>
      </c>
      <c r="O4345">
        <v>1</v>
      </c>
      <c r="P4345" s="1">
        <v>43886.282048611109</v>
      </c>
    </row>
    <row r="4346" spans="1:16" x14ac:dyDescent="0.25">
      <c r="A4346">
        <v>515121</v>
      </c>
      <c r="B4346" t="s">
        <v>0</v>
      </c>
      <c r="C4346" t="s">
        <v>19</v>
      </c>
      <c r="D4346" t="s">
        <v>11</v>
      </c>
      <c r="E4346" t="s">
        <v>13</v>
      </c>
      <c r="F4346" t="s">
        <v>13</v>
      </c>
      <c r="G4346" t="s">
        <v>28</v>
      </c>
      <c r="H4346" s="1">
        <v>43882</v>
      </c>
      <c r="I4346" t="str">
        <f t="shared" si="135"/>
        <v>43882</v>
      </c>
      <c r="J4346" t="str">
        <f t="shared" si="136"/>
        <v>43882KoberoRed Beans</v>
      </c>
      <c r="K4346">
        <v>54</v>
      </c>
      <c r="L4346">
        <v>48</v>
      </c>
      <c r="M4346" t="s">
        <v>5</v>
      </c>
      <c r="N4346" t="s">
        <v>6</v>
      </c>
      <c r="O4346">
        <v>1</v>
      </c>
      <c r="P4346" s="1">
        <v>43886.282083333332</v>
      </c>
    </row>
    <row r="4347" spans="1:16" x14ac:dyDescent="0.25">
      <c r="A4347">
        <v>515123</v>
      </c>
      <c r="B4347" t="s">
        <v>0</v>
      </c>
      <c r="C4347" t="s">
        <v>12</v>
      </c>
      <c r="D4347" t="s">
        <v>11</v>
      </c>
      <c r="E4347" t="s">
        <v>13</v>
      </c>
      <c r="F4347" t="s">
        <v>13</v>
      </c>
      <c r="G4347" t="s">
        <v>26</v>
      </c>
      <c r="H4347" s="1">
        <v>43882</v>
      </c>
      <c r="I4347" t="str">
        <f t="shared" si="135"/>
        <v>43882</v>
      </c>
      <c r="J4347" t="str">
        <f t="shared" si="136"/>
        <v>43882GitegaYellow Beans</v>
      </c>
      <c r="K4347">
        <v>97</v>
      </c>
      <c r="L4347">
        <v>86</v>
      </c>
      <c r="M4347" t="s">
        <v>5</v>
      </c>
      <c r="N4347" t="s">
        <v>6</v>
      </c>
      <c r="O4347">
        <v>1</v>
      </c>
      <c r="P4347" s="1">
        <v>43886.282106481478</v>
      </c>
    </row>
    <row r="4348" spans="1:16" x14ac:dyDescent="0.25">
      <c r="A4348">
        <v>515124</v>
      </c>
      <c r="B4348" t="s">
        <v>0</v>
      </c>
      <c r="C4348" t="s">
        <v>44</v>
      </c>
      <c r="D4348" t="s">
        <v>41</v>
      </c>
      <c r="E4348" t="s">
        <v>29</v>
      </c>
      <c r="F4348" t="s">
        <v>30</v>
      </c>
      <c r="G4348" t="s">
        <v>31</v>
      </c>
      <c r="H4348" s="1">
        <v>43882</v>
      </c>
      <c r="I4348" t="str">
        <f t="shared" si="135"/>
        <v>43882</v>
      </c>
      <c r="J4348" t="str">
        <f t="shared" si="136"/>
        <v>43882ArushaDry Maize</v>
      </c>
      <c r="K4348">
        <v>52</v>
      </c>
      <c r="L4348">
        <v>41</v>
      </c>
      <c r="M4348" t="s">
        <v>5</v>
      </c>
      <c r="N4348" t="s">
        <v>6</v>
      </c>
      <c r="O4348">
        <v>1</v>
      </c>
      <c r="P4348" s="1">
        <v>43886.282106481478</v>
      </c>
    </row>
    <row r="4349" spans="1:16" x14ac:dyDescent="0.25">
      <c r="A4349">
        <v>515126</v>
      </c>
      <c r="B4349" t="s">
        <v>0</v>
      </c>
      <c r="C4349" t="s">
        <v>34</v>
      </c>
      <c r="D4349" t="s">
        <v>1</v>
      </c>
      <c r="E4349" t="s">
        <v>29</v>
      </c>
      <c r="F4349" t="s">
        <v>30</v>
      </c>
      <c r="G4349" t="s">
        <v>31</v>
      </c>
      <c r="H4349" s="1">
        <v>43882</v>
      </c>
      <c r="I4349" t="str">
        <f t="shared" si="135"/>
        <v>43882</v>
      </c>
      <c r="J4349" t="str">
        <f t="shared" si="136"/>
        <v>43882LiraDry Maize</v>
      </c>
      <c r="K4349">
        <v>33</v>
      </c>
      <c r="L4349">
        <v>23</v>
      </c>
      <c r="M4349" t="s">
        <v>5</v>
      </c>
      <c r="N4349" t="s">
        <v>6</v>
      </c>
      <c r="O4349">
        <v>1</v>
      </c>
      <c r="P4349" s="1">
        <v>43886.282118055555</v>
      </c>
    </row>
    <row r="4350" spans="1:16" x14ac:dyDescent="0.25">
      <c r="A4350">
        <v>515133</v>
      </c>
      <c r="B4350" t="s">
        <v>0</v>
      </c>
      <c r="C4350" t="s">
        <v>25</v>
      </c>
      <c r="D4350" t="s">
        <v>1</v>
      </c>
      <c r="E4350" t="s">
        <v>13</v>
      </c>
      <c r="F4350" t="s">
        <v>13</v>
      </c>
      <c r="G4350" t="s">
        <v>37</v>
      </c>
      <c r="H4350" s="1">
        <v>43882</v>
      </c>
      <c r="I4350" t="str">
        <f t="shared" si="135"/>
        <v>43882</v>
      </c>
      <c r="J4350" t="str">
        <f t="shared" si="136"/>
        <v>43882MasindiGreen Gram</v>
      </c>
      <c r="K4350">
        <v>83</v>
      </c>
      <c r="L4350">
        <v>77</v>
      </c>
      <c r="M4350" t="s">
        <v>5</v>
      </c>
      <c r="N4350" t="s">
        <v>6</v>
      </c>
      <c r="O4350">
        <v>1</v>
      </c>
      <c r="P4350" s="1">
        <v>43886.282256944447</v>
      </c>
    </row>
    <row r="4351" spans="1:16" x14ac:dyDescent="0.25">
      <c r="A4351">
        <v>515135</v>
      </c>
      <c r="B4351" t="s">
        <v>0</v>
      </c>
      <c r="C4351" t="s">
        <v>43</v>
      </c>
      <c r="D4351" t="s">
        <v>41</v>
      </c>
      <c r="E4351" t="s">
        <v>9</v>
      </c>
      <c r="F4351" t="s">
        <v>10</v>
      </c>
      <c r="G4351" t="s">
        <v>10</v>
      </c>
      <c r="H4351" s="1">
        <v>43882</v>
      </c>
      <c r="I4351" t="str">
        <f t="shared" si="135"/>
        <v>43882</v>
      </c>
      <c r="J4351" t="str">
        <f t="shared" si="136"/>
        <v>43882Dar es salaamWheat</v>
      </c>
      <c r="K4351">
        <v>61</v>
      </c>
      <c r="L4351">
        <v>52</v>
      </c>
      <c r="M4351" t="s">
        <v>5</v>
      </c>
      <c r="N4351" t="s">
        <v>6</v>
      </c>
      <c r="O4351">
        <v>1</v>
      </c>
      <c r="P4351" s="1">
        <v>43886.282280092593</v>
      </c>
    </row>
    <row r="4352" spans="1:16" x14ac:dyDescent="0.25">
      <c r="A4352">
        <v>515136</v>
      </c>
      <c r="B4352" t="s">
        <v>0</v>
      </c>
      <c r="C4352" t="s">
        <v>16</v>
      </c>
      <c r="D4352" t="s">
        <v>7</v>
      </c>
      <c r="E4352" t="s">
        <v>3</v>
      </c>
      <c r="F4352" t="s">
        <v>3</v>
      </c>
      <c r="G4352" t="s">
        <v>15</v>
      </c>
      <c r="H4352" s="1">
        <v>43882</v>
      </c>
      <c r="I4352" t="str">
        <f t="shared" si="135"/>
        <v>43882</v>
      </c>
      <c r="J4352" t="str">
        <f t="shared" si="136"/>
        <v>43882GicumbiGreen Peas</v>
      </c>
      <c r="K4352">
        <v>131</v>
      </c>
      <c r="L4352">
        <v>109</v>
      </c>
      <c r="M4352" t="s">
        <v>5</v>
      </c>
      <c r="N4352" t="s">
        <v>6</v>
      </c>
      <c r="O4352">
        <v>1</v>
      </c>
      <c r="P4352" s="1">
        <v>43886.28230324074</v>
      </c>
    </row>
    <row r="4353" spans="1:16" x14ac:dyDescent="0.25">
      <c r="A4353">
        <v>515142</v>
      </c>
      <c r="B4353" t="s">
        <v>0</v>
      </c>
      <c r="C4353" t="s">
        <v>32</v>
      </c>
      <c r="D4353" t="s">
        <v>1</v>
      </c>
      <c r="E4353" t="s">
        <v>29</v>
      </c>
      <c r="F4353" t="s">
        <v>30</v>
      </c>
      <c r="G4353" t="s">
        <v>31</v>
      </c>
      <c r="H4353" s="1">
        <v>43882</v>
      </c>
      <c r="I4353" t="str">
        <f t="shared" si="135"/>
        <v>43882</v>
      </c>
      <c r="J4353" t="str">
        <f t="shared" si="136"/>
        <v>43882KapchorwaDry Maize</v>
      </c>
      <c r="K4353">
        <v>28</v>
      </c>
      <c r="L4353">
        <v>23</v>
      </c>
      <c r="M4353" t="s">
        <v>5</v>
      </c>
      <c r="N4353" t="s">
        <v>6</v>
      </c>
      <c r="O4353">
        <v>1</v>
      </c>
      <c r="P4353" s="1">
        <v>43886.282361111109</v>
      </c>
    </row>
    <row r="4354" spans="1:16" x14ac:dyDescent="0.25">
      <c r="A4354">
        <v>515143</v>
      </c>
      <c r="B4354" t="s">
        <v>0</v>
      </c>
      <c r="C4354" t="s">
        <v>52</v>
      </c>
      <c r="D4354" t="s">
        <v>46</v>
      </c>
      <c r="E4354" t="s">
        <v>3</v>
      </c>
      <c r="F4354" t="s">
        <v>3</v>
      </c>
      <c r="G4354" t="s">
        <v>4</v>
      </c>
      <c r="H4354" s="1">
        <v>43882</v>
      </c>
      <c r="I4354" t="str">
        <f t="shared" ref="I4354:I4417" si="137">LEFT(H4354,10)</f>
        <v>43882</v>
      </c>
      <c r="J4354" t="str">
        <f t="shared" si="136"/>
        <v>43882EldoretCowpeas</v>
      </c>
      <c r="K4354">
        <v>89</v>
      </c>
      <c r="L4354">
        <v>85</v>
      </c>
      <c r="M4354" t="s">
        <v>5</v>
      </c>
      <c r="N4354" t="s">
        <v>6</v>
      </c>
      <c r="O4354">
        <v>1</v>
      </c>
      <c r="P4354" s="1">
        <v>43886.282372685186</v>
      </c>
    </row>
    <row r="4355" spans="1:16" x14ac:dyDescent="0.25">
      <c r="A4355">
        <v>515145</v>
      </c>
      <c r="B4355" t="s">
        <v>0</v>
      </c>
      <c r="C4355" t="s">
        <v>55</v>
      </c>
      <c r="D4355" t="s">
        <v>46</v>
      </c>
      <c r="E4355" t="s">
        <v>29</v>
      </c>
      <c r="F4355" t="s">
        <v>30</v>
      </c>
      <c r="G4355" t="s">
        <v>31</v>
      </c>
      <c r="H4355" s="1">
        <v>43882</v>
      </c>
      <c r="I4355" t="str">
        <f t="shared" si="137"/>
        <v>43882</v>
      </c>
      <c r="J4355" t="str">
        <f t="shared" si="136"/>
        <v>43882KisumuDry Maize</v>
      </c>
      <c r="K4355">
        <v>54</v>
      </c>
      <c r="L4355">
        <v>48</v>
      </c>
      <c r="M4355" t="s">
        <v>5</v>
      </c>
      <c r="N4355" t="s">
        <v>6</v>
      </c>
      <c r="O4355">
        <v>1</v>
      </c>
      <c r="P4355" s="1">
        <v>43886.282384259262</v>
      </c>
    </row>
    <row r="4356" spans="1:16" x14ac:dyDescent="0.25">
      <c r="A4356">
        <v>515148</v>
      </c>
      <c r="B4356" t="s">
        <v>0</v>
      </c>
      <c r="C4356" t="s">
        <v>25</v>
      </c>
      <c r="D4356" t="s">
        <v>1</v>
      </c>
      <c r="E4356" t="s">
        <v>29</v>
      </c>
      <c r="F4356" t="s">
        <v>30</v>
      </c>
      <c r="G4356" t="s">
        <v>31</v>
      </c>
      <c r="H4356" s="1">
        <v>43882</v>
      </c>
      <c r="I4356" t="str">
        <f t="shared" si="137"/>
        <v>43882</v>
      </c>
      <c r="J4356" t="str">
        <f t="shared" si="136"/>
        <v>43882MasindiDry Maize</v>
      </c>
      <c r="K4356">
        <v>28</v>
      </c>
      <c r="L4356">
        <v>23</v>
      </c>
      <c r="M4356" t="s">
        <v>5</v>
      </c>
      <c r="N4356" t="s">
        <v>6</v>
      </c>
      <c r="O4356">
        <v>1</v>
      </c>
      <c r="P4356" s="1">
        <v>43886.282407407409</v>
      </c>
    </row>
    <row r="4357" spans="1:16" x14ac:dyDescent="0.25">
      <c r="A4357">
        <v>515149</v>
      </c>
      <c r="B4357" t="s">
        <v>0</v>
      </c>
      <c r="C4357" t="s">
        <v>42</v>
      </c>
      <c r="D4357" t="s">
        <v>41</v>
      </c>
      <c r="E4357" t="s">
        <v>13</v>
      </c>
      <c r="F4357" t="s">
        <v>13</v>
      </c>
      <c r="G4357" t="s">
        <v>28</v>
      </c>
      <c r="H4357" s="1">
        <v>43882</v>
      </c>
      <c r="I4357" t="str">
        <f t="shared" si="137"/>
        <v>43882</v>
      </c>
      <c r="J4357" t="str">
        <f t="shared" si="136"/>
        <v>43882KigomaRed Beans</v>
      </c>
      <c r="K4357">
        <v>91</v>
      </c>
      <c r="L4357">
        <v>85</v>
      </c>
      <c r="M4357" t="s">
        <v>5</v>
      </c>
      <c r="N4357" t="s">
        <v>6</v>
      </c>
      <c r="O4357">
        <v>1</v>
      </c>
      <c r="P4357" s="1">
        <v>43886.282407407409</v>
      </c>
    </row>
    <row r="4358" spans="1:16" x14ac:dyDescent="0.25">
      <c r="A4358">
        <v>515150</v>
      </c>
      <c r="B4358" t="s">
        <v>0</v>
      </c>
      <c r="C4358" t="s">
        <v>36</v>
      </c>
      <c r="D4358" t="s">
        <v>7</v>
      </c>
      <c r="E4358" t="s">
        <v>3</v>
      </c>
      <c r="F4358" t="s">
        <v>3</v>
      </c>
      <c r="G4358" t="s">
        <v>4</v>
      </c>
      <c r="H4358" s="1">
        <v>43882</v>
      </c>
      <c r="I4358" t="str">
        <f t="shared" si="137"/>
        <v>43882</v>
      </c>
      <c r="J4358" t="str">
        <f t="shared" si="136"/>
        <v>43882KimironkoCowpeas</v>
      </c>
      <c r="K4358">
        <v>141</v>
      </c>
      <c r="L4358">
        <v>131</v>
      </c>
      <c r="M4358" t="s">
        <v>5</v>
      </c>
      <c r="N4358" t="s">
        <v>6</v>
      </c>
      <c r="O4358">
        <v>1</v>
      </c>
      <c r="P4358" s="1">
        <v>43886.282418981478</v>
      </c>
    </row>
    <row r="4359" spans="1:16" x14ac:dyDescent="0.25">
      <c r="A4359">
        <v>515154</v>
      </c>
      <c r="B4359" t="s">
        <v>0</v>
      </c>
      <c r="C4359" t="s">
        <v>16</v>
      </c>
      <c r="D4359" t="s">
        <v>7</v>
      </c>
      <c r="E4359" t="s">
        <v>13</v>
      </c>
      <c r="F4359" t="s">
        <v>13</v>
      </c>
      <c r="G4359" t="s">
        <v>26</v>
      </c>
      <c r="H4359" s="1">
        <v>43882</v>
      </c>
      <c r="I4359" t="str">
        <f t="shared" si="137"/>
        <v>43882</v>
      </c>
      <c r="J4359" t="str">
        <f t="shared" si="136"/>
        <v>43882GicumbiYellow Beans</v>
      </c>
      <c r="K4359">
        <v>81</v>
      </c>
      <c r="L4359">
        <v>76</v>
      </c>
      <c r="M4359" t="s">
        <v>5</v>
      </c>
      <c r="N4359" t="s">
        <v>6</v>
      </c>
      <c r="O4359">
        <v>1</v>
      </c>
      <c r="P4359" s="1">
        <v>43886.282476851855</v>
      </c>
    </row>
    <row r="4360" spans="1:16" x14ac:dyDescent="0.25">
      <c r="A4360">
        <v>515155</v>
      </c>
      <c r="B4360" t="s">
        <v>0</v>
      </c>
      <c r="C4360" t="s">
        <v>48</v>
      </c>
      <c r="D4360" t="s">
        <v>46</v>
      </c>
      <c r="E4360" t="s">
        <v>9</v>
      </c>
      <c r="F4360" t="s">
        <v>17</v>
      </c>
      <c r="G4360" t="s">
        <v>18</v>
      </c>
      <c r="H4360" s="1">
        <v>43882</v>
      </c>
      <c r="I4360" t="str">
        <f t="shared" si="137"/>
        <v>43882</v>
      </c>
      <c r="J4360" t="str">
        <f t="shared" si="136"/>
        <v>43882KitaleRed Sorghum</v>
      </c>
      <c r="K4360">
        <v>48</v>
      </c>
      <c r="L4360">
        <v>40</v>
      </c>
      <c r="M4360" t="s">
        <v>5</v>
      </c>
      <c r="N4360" t="s">
        <v>6</v>
      </c>
      <c r="O4360">
        <v>1</v>
      </c>
      <c r="P4360" s="1">
        <v>43886.282476851855</v>
      </c>
    </row>
    <row r="4361" spans="1:16" x14ac:dyDescent="0.25">
      <c r="A4361">
        <v>515156</v>
      </c>
      <c r="B4361" t="s">
        <v>0</v>
      </c>
      <c r="C4361" t="s">
        <v>32</v>
      </c>
      <c r="D4361" t="s">
        <v>1</v>
      </c>
      <c r="E4361" t="s">
        <v>13</v>
      </c>
      <c r="F4361" t="s">
        <v>13</v>
      </c>
      <c r="G4361" t="s">
        <v>28</v>
      </c>
      <c r="H4361" s="1">
        <v>43882</v>
      </c>
      <c r="I4361" t="str">
        <f t="shared" si="137"/>
        <v>43882</v>
      </c>
      <c r="J4361" t="str">
        <f t="shared" si="136"/>
        <v>43882KapchorwaRed Beans</v>
      </c>
      <c r="K4361">
        <v>83</v>
      </c>
      <c r="L4361">
        <v>77</v>
      </c>
      <c r="M4361" t="s">
        <v>5</v>
      </c>
      <c r="N4361" t="s">
        <v>6</v>
      </c>
      <c r="O4361">
        <v>1</v>
      </c>
      <c r="P4361" s="1">
        <v>43886.282488425924</v>
      </c>
    </row>
    <row r="4362" spans="1:16" x14ac:dyDescent="0.25">
      <c r="A4362">
        <v>515158</v>
      </c>
      <c r="B4362" t="s">
        <v>0</v>
      </c>
      <c r="C4362" t="s">
        <v>25</v>
      </c>
      <c r="D4362" t="s">
        <v>1</v>
      </c>
      <c r="E4362" t="s">
        <v>22</v>
      </c>
      <c r="F4362" t="s">
        <v>23</v>
      </c>
      <c r="G4362" t="s">
        <v>24</v>
      </c>
      <c r="H4362" s="1">
        <v>43882</v>
      </c>
      <c r="I4362" t="str">
        <f t="shared" si="137"/>
        <v>43882</v>
      </c>
      <c r="J4362" t="str">
        <f t="shared" si="136"/>
        <v>43882MasindiImported Rice</v>
      </c>
      <c r="K4362">
        <v>110</v>
      </c>
      <c r="L4362">
        <v>99</v>
      </c>
      <c r="M4362" t="s">
        <v>5</v>
      </c>
      <c r="N4362" t="s">
        <v>6</v>
      </c>
      <c r="O4362">
        <v>1</v>
      </c>
      <c r="P4362" s="1">
        <v>43886.282511574071</v>
      </c>
    </row>
    <row r="4363" spans="1:16" x14ac:dyDescent="0.25">
      <c r="A4363">
        <v>515159</v>
      </c>
      <c r="B4363" t="s">
        <v>0</v>
      </c>
      <c r="C4363" t="s">
        <v>38</v>
      </c>
      <c r="D4363" t="s">
        <v>1</v>
      </c>
      <c r="E4363" t="s">
        <v>13</v>
      </c>
      <c r="F4363" t="s">
        <v>13</v>
      </c>
      <c r="G4363" t="s">
        <v>28</v>
      </c>
      <c r="H4363" s="1">
        <v>43882</v>
      </c>
      <c r="I4363" t="str">
        <f t="shared" si="137"/>
        <v>43882</v>
      </c>
      <c r="J4363" t="str">
        <f t="shared" si="136"/>
        <v>43882GuluRed Beans</v>
      </c>
      <c r="K4363">
        <v>96</v>
      </c>
      <c r="L4363">
        <v>83</v>
      </c>
      <c r="M4363" t="s">
        <v>5</v>
      </c>
      <c r="N4363" t="s">
        <v>6</v>
      </c>
      <c r="O4363">
        <v>1</v>
      </c>
      <c r="P4363" s="1">
        <v>43886.282511574071</v>
      </c>
    </row>
    <row r="4364" spans="1:16" x14ac:dyDescent="0.25">
      <c r="A4364">
        <v>515161</v>
      </c>
      <c r="B4364" t="s">
        <v>0</v>
      </c>
      <c r="C4364" t="s">
        <v>44</v>
      </c>
      <c r="D4364" t="s">
        <v>41</v>
      </c>
      <c r="E4364" t="s">
        <v>3</v>
      </c>
      <c r="F4364" t="s">
        <v>3</v>
      </c>
      <c r="G4364" t="s">
        <v>4</v>
      </c>
      <c r="H4364" s="1">
        <v>43882</v>
      </c>
      <c r="I4364" t="str">
        <f t="shared" si="137"/>
        <v>43882</v>
      </c>
      <c r="J4364" t="str">
        <f t="shared" si="136"/>
        <v>43882ArushaCowpeas</v>
      </c>
      <c r="K4364">
        <v>87</v>
      </c>
      <c r="L4364">
        <v>70</v>
      </c>
      <c r="M4364" t="s">
        <v>5</v>
      </c>
      <c r="N4364" t="s">
        <v>6</v>
      </c>
      <c r="O4364">
        <v>1</v>
      </c>
      <c r="P4364" s="1">
        <v>43886.282534722224</v>
      </c>
    </row>
    <row r="4365" spans="1:16" x14ac:dyDescent="0.25">
      <c r="A4365">
        <v>515164</v>
      </c>
      <c r="B4365" t="s">
        <v>0</v>
      </c>
      <c r="C4365" t="s">
        <v>47</v>
      </c>
      <c r="D4365" t="s">
        <v>46</v>
      </c>
      <c r="E4365" t="s">
        <v>13</v>
      </c>
      <c r="F4365" t="s">
        <v>13</v>
      </c>
      <c r="G4365" t="s">
        <v>40</v>
      </c>
      <c r="H4365" s="1">
        <v>43882</v>
      </c>
      <c r="I4365" t="str">
        <f t="shared" si="137"/>
        <v>43882</v>
      </c>
      <c r="J4365" t="str">
        <f t="shared" ref="J4365:J4428" si="138">I4365&amp;C4365&amp;G4365</f>
        <v>43882NairobiBlack Beans (Dolichos)</v>
      </c>
      <c r="K4365">
        <v>151</v>
      </c>
      <c r="L4365">
        <v>147</v>
      </c>
      <c r="M4365" t="s">
        <v>5</v>
      </c>
      <c r="N4365" t="s">
        <v>6</v>
      </c>
      <c r="O4365">
        <v>1</v>
      </c>
      <c r="P4365" s="1">
        <v>43886.282569444447</v>
      </c>
    </row>
    <row r="4366" spans="1:16" x14ac:dyDescent="0.25">
      <c r="A4366">
        <v>515165</v>
      </c>
      <c r="B4366" t="s">
        <v>0</v>
      </c>
      <c r="C4366" t="s">
        <v>48</v>
      </c>
      <c r="D4366" t="s">
        <v>46</v>
      </c>
      <c r="E4366" t="s">
        <v>13</v>
      </c>
      <c r="F4366" t="s">
        <v>13</v>
      </c>
      <c r="G4366" t="s">
        <v>40</v>
      </c>
      <c r="H4366" s="1">
        <v>43882</v>
      </c>
      <c r="I4366" t="str">
        <f t="shared" si="137"/>
        <v>43882</v>
      </c>
      <c r="J4366" t="str">
        <f t="shared" si="138"/>
        <v>43882KitaleBlack Beans (Dolichos)</v>
      </c>
      <c r="K4366">
        <v>126</v>
      </c>
      <c r="L4366">
        <v>121</v>
      </c>
      <c r="M4366" t="s">
        <v>5</v>
      </c>
      <c r="N4366" t="s">
        <v>6</v>
      </c>
      <c r="O4366">
        <v>1</v>
      </c>
      <c r="P4366" s="1">
        <v>43886.282569444447</v>
      </c>
    </row>
    <row r="4367" spans="1:16" x14ac:dyDescent="0.25">
      <c r="A4367">
        <v>515167</v>
      </c>
      <c r="B4367" t="s">
        <v>0</v>
      </c>
      <c r="C4367" t="s">
        <v>45</v>
      </c>
      <c r="D4367" t="s">
        <v>41</v>
      </c>
      <c r="E4367" t="s">
        <v>9</v>
      </c>
      <c r="F4367" t="s">
        <v>17</v>
      </c>
      <c r="G4367" t="s">
        <v>18</v>
      </c>
      <c r="H4367" s="1">
        <v>43882</v>
      </c>
      <c r="I4367" t="str">
        <f t="shared" si="137"/>
        <v>43882</v>
      </c>
      <c r="J4367" t="str">
        <f t="shared" si="138"/>
        <v>43882IringaRed Sorghum</v>
      </c>
      <c r="K4367">
        <v>61</v>
      </c>
      <c r="L4367">
        <v>52</v>
      </c>
      <c r="M4367" t="s">
        <v>5</v>
      </c>
      <c r="N4367" t="s">
        <v>6</v>
      </c>
      <c r="O4367">
        <v>1</v>
      </c>
      <c r="P4367" s="1">
        <v>43886.282581018517</v>
      </c>
    </row>
    <row r="4368" spans="1:16" x14ac:dyDescent="0.25">
      <c r="A4368">
        <v>515172</v>
      </c>
      <c r="B4368" t="s">
        <v>0</v>
      </c>
      <c r="C4368" t="s">
        <v>16</v>
      </c>
      <c r="D4368" t="s">
        <v>7</v>
      </c>
      <c r="E4368" t="s">
        <v>9</v>
      </c>
      <c r="F4368" t="s">
        <v>20</v>
      </c>
      <c r="G4368" t="s">
        <v>21</v>
      </c>
      <c r="H4368" s="1">
        <v>43882</v>
      </c>
      <c r="I4368" t="str">
        <f t="shared" si="137"/>
        <v>43882</v>
      </c>
      <c r="J4368" t="str">
        <f t="shared" si="138"/>
        <v>43882GicumbiMillet Grain</v>
      </c>
      <c r="K4368">
        <v>71</v>
      </c>
      <c r="L4368">
        <v>65</v>
      </c>
      <c r="M4368" t="s">
        <v>5</v>
      </c>
      <c r="N4368" t="s">
        <v>6</v>
      </c>
      <c r="O4368">
        <v>1</v>
      </c>
      <c r="P4368" s="1">
        <v>43886.282604166663</v>
      </c>
    </row>
    <row r="4369" spans="1:16" x14ac:dyDescent="0.25">
      <c r="A4369">
        <v>515177</v>
      </c>
      <c r="B4369" t="s">
        <v>0</v>
      </c>
      <c r="C4369" t="s">
        <v>53</v>
      </c>
      <c r="D4369" t="s">
        <v>46</v>
      </c>
      <c r="E4369" t="s">
        <v>9</v>
      </c>
      <c r="F4369" t="s">
        <v>20</v>
      </c>
      <c r="G4369" t="s">
        <v>21</v>
      </c>
      <c r="H4369" s="1">
        <v>43882</v>
      </c>
      <c r="I4369" t="str">
        <f t="shared" si="137"/>
        <v>43882</v>
      </c>
      <c r="J4369" t="str">
        <f t="shared" si="138"/>
        <v>43882MombasaMillet Grain</v>
      </c>
      <c r="K4369">
        <v>59</v>
      </c>
      <c r="L4369">
        <v>55</v>
      </c>
      <c r="M4369" t="s">
        <v>5</v>
      </c>
      <c r="N4369" t="s">
        <v>6</v>
      </c>
      <c r="O4369">
        <v>1</v>
      </c>
      <c r="P4369" s="1">
        <v>43886.282650462963</v>
      </c>
    </row>
    <row r="4370" spans="1:16" x14ac:dyDescent="0.25">
      <c r="A4370">
        <v>515180</v>
      </c>
      <c r="B4370" t="s">
        <v>0</v>
      </c>
      <c r="C4370" t="s">
        <v>36</v>
      </c>
      <c r="D4370" t="s">
        <v>7</v>
      </c>
      <c r="E4370" t="s">
        <v>13</v>
      </c>
      <c r="F4370" t="s">
        <v>13</v>
      </c>
      <c r="G4370" t="s">
        <v>28</v>
      </c>
      <c r="H4370" s="1">
        <v>43882</v>
      </c>
      <c r="I4370" t="str">
        <f t="shared" si="137"/>
        <v>43882</v>
      </c>
      <c r="J4370" t="str">
        <f t="shared" si="138"/>
        <v>43882KimironkoRed Beans</v>
      </c>
      <c r="K4370">
        <v>76</v>
      </c>
      <c r="L4370">
        <v>71</v>
      </c>
      <c r="M4370" t="s">
        <v>5</v>
      </c>
      <c r="N4370" t="s">
        <v>6</v>
      </c>
      <c r="O4370">
        <v>1</v>
      </c>
      <c r="P4370" s="1">
        <v>43886.282685185186</v>
      </c>
    </row>
    <row r="4371" spans="1:16" x14ac:dyDescent="0.25">
      <c r="A4371">
        <v>515182</v>
      </c>
      <c r="B4371" t="s">
        <v>0</v>
      </c>
      <c r="C4371" t="s">
        <v>53</v>
      </c>
      <c r="D4371" t="s">
        <v>46</v>
      </c>
      <c r="E4371" t="s">
        <v>49</v>
      </c>
      <c r="F4371" t="s">
        <v>50</v>
      </c>
      <c r="G4371" t="s">
        <v>51</v>
      </c>
      <c r="H4371" s="1">
        <v>43882</v>
      </c>
      <c r="I4371" t="str">
        <f t="shared" si="137"/>
        <v>43882</v>
      </c>
      <c r="J4371" t="str">
        <f t="shared" si="138"/>
        <v>43882MombasaGround Nuts</v>
      </c>
      <c r="K4371">
        <v>147</v>
      </c>
      <c r="L4371">
        <v>141</v>
      </c>
      <c r="M4371" t="s">
        <v>5</v>
      </c>
      <c r="N4371" t="s">
        <v>6</v>
      </c>
      <c r="O4371">
        <v>1</v>
      </c>
      <c r="P4371" s="1">
        <v>43886.282731481479</v>
      </c>
    </row>
    <row r="4372" spans="1:16" x14ac:dyDescent="0.25">
      <c r="A4372">
        <v>515183</v>
      </c>
      <c r="B4372" t="s">
        <v>0</v>
      </c>
      <c r="C4372" t="s">
        <v>45</v>
      </c>
      <c r="D4372" t="s">
        <v>41</v>
      </c>
      <c r="E4372" t="s">
        <v>3</v>
      </c>
      <c r="F4372" t="s">
        <v>3</v>
      </c>
      <c r="G4372" t="s">
        <v>4</v>
      </c>
      <c r="H4372" s="1">
        <v>43882</v>
      </c>
      <c r="I4372" t="str">
        <f t="shared" si="137"/>
        <v>43882</v>
      </c>
      <c r="J4372" t="str">
        <f t="shared" si="138"/>
        <v>43882IringaCowpeas</v>
      </c>
      <c r="K4372">
        <v>65</v>
      </c>
      <c r="L4372">
        <v>57</v>
      </c>
      <c r="M4372" t="s">
        <v>5</v>
      </c>
      <c r="N4372" t="s">
        <v>6</v>
      </c>
      <c r="O4372">
        <v>1</v>
      </c>
      <c r="P4372" s="1">
        <v>43886.282731481479</v>
      </c>
    </row>
    <row r="4373" spans="1:16" x14ac:dyDescent="0.25">
      <c r="A4373">
        <v>515184</v>
      </c>
      <c r="B4373" t="s">
        <v>0</v>
      </c>
      <c r="C4373" t="s">
        <v>19</v>
      </c>
      <c r="D4373" t="s">
        <v>11</v>
      </c>
      <c r="E4373" t="s">
        <v>13</v>
      </c>
      <c r="F4373" t="s">
        <v>13</v>
      </c>
      <c r="G4373" t="s">
        <v>14</v>
      </c>
      <c r="H4373" s="1">
        <v>43882</v>
      </c>
      <c r="I4373" t="str">
        <f t="shared" si="137"/>
        <v>43882</v>
      </c>
      <c r="J4373" t="str">
        <f t="shared" si="138"/>
        <v>43882KoberoMixed Beans</v>
      </c>
      <c r="K4373">
        <v>54</v>
      </c>
      <c r="L4373">
        <v>43</v>
      </c>
      <c r="M4373" t="s">
        <v>5</v>
      </c>
      <c r="N4373" t="s">
        <v>6</v>
      </c>
      <c r="O4373">
        <v>1</v>
      </c>
      <c r="P4373" s="1">
        <v>43886.282754629632</v>
      </c>
    </row>
    <row r="4374" spans="1:16" x14ac:dyDescent="0.25">
      <c r="A4374">
        <v>515188</v>
      </c>
      <c r="B4374" t="s">
        <v>0</v>
      </c>
      <c r="C4374" t="s">
        <v>8</v>
      </c>
      <c r="D4374" t="s">
        <v>7</v>
      </c>
      <c r="E4374" t="s">
        <v>9</v>
      </c>
      <c r="F4374" t="s">
        <v>17</v>
      </c>
      <c r="G4374" t="s">
        <v>18</v>
      </c>
      <c r="H4374" s="1">
        <v>43882</v>
      </c>
      <c r="I4374" t="str">
        <f t="shared" si="137"/>
        <v>43882</v>
      </c>
      <c r="J4374" t="str">
        <f t="shared" si="138"/>
        <v>43882RuhengeriRed Sorghum</v>
      </c>
      <c r="K4374">
        <v>39</v>
      </c>
      <c r="L4374">
        <v>36</v>
      </c>
      <c r="M4374" t="s">
        <v>5</v>
      </c>
      <c r="N4374" t="s">
        <v>6</v>
      </c>
      <c r="O4374">
        <v>1</v>
      </c>
      <c r="P4374" s="1">
        <v>43886.282824074071</v>
      </c>
    </row>
    <row r="4375" spans="1:16" x14ac:dyDescent="0.25">
      <c r="A4375">
        <v>515198</v>
      </c>
      <c r="B4375" t="s">
        <v>0</v>
      </c>
      <c r="C4375" t="s">
        <v>16</v>
      </c>
      <c r="D4375" t="s">
        <v>7</v>
      </c>
      <c r="E4375" t="s">
        <v>22</v>
      </c>
      <c r="F4375" t="s">
        <v>23</v>
      </c>
      <c r="G4375" t="s">
        <v>23</v>
      </c>
      <c r="H4375" s="1">
        <v>43882</v>
      </c>
      <c r="I4375" t="str">
        <f t="shared" si="137"/>
        <v>43882</v>
      </c>
      <c r="J4375" t="str">
        <f t="shared" si="138"/>
        <v>43882GicumbiRice</v>
      </c>
      <c r="K4375">
        <v>92</v>
      </c>
      <c r="L4375">
        <v>87</v>
      </c>
      <c r="M4375" t="s">
        <v>5</v>
      </c>
      <c r="N4375" t="s">
        <v>6</v>
      </c>
      <c r="O4375">
        <v>1</v>
      </c>
      <c r="P4375" s="1">
        <v>43886.282905092594</v>
      </c>
    </row>
    <row r="4376" spans="1:16" x14ac:dyDescent="0.25">
      <c r="A4376">
        <v>515207</v>
      </c>
      <c r="B4376" t="s">
        <v>0</v>
      </c>
      <c r="C4376" t="s">
        <v>47</v>
      </c>
      <c r="D4376" t="s">
        <v>46</v>
      </c>
      <c r="E4376" t="s">
        <v>13</v>
      </c>
      <c r="F4376" t="s">
        <v>13</v>
      </c>
      <c r="G4376" t="s">
        <v>37</v>
      </c>
      <c r="H4376" s="1">
        <v>43882</v>
      </c>
      <c r="I4376" t="str">
        <f t="shared" si="137"/>
        <v>43882</v>
      </c>
      <c r="J4376" t="str">
        <f t="shared" si="138"/>
        <v>43882NairobiGreen Gram</v>
      </c>
      <c r="K4376">
        <v>131</v>
      </c>
      <c r="L4376">
        <v>124</v>
      </c>
      <c r="M4376" t="s">
        <v>5</v>
      </c>
      <c r="N4376" t="s">
        <v>6</v>
      </c>
      <c r="O4376">
        <v>1</v>
      </c>
      <c r="P4376" s="1">
        <v>43886.283020833333</v>
      </c>
    </row>
    <row r="4377" spans="1:16" x14ac:dyDescent="0.25">
      <c r="A4377">
        <v>515209</v>
      </c>
      <c r="B4377" t="s">
        <v>0</v>
      </c>
      <c r="C4377" t="s">
        <v>2</v>
      </c>
      <c r="D4377" t="s">
        <v>1</v>
      </c>
      <c r="E4377" t="s">
        <v>13</v>
      </c>
      <c r="F4377" t="s">
        <v>13</v>
      </c>
      <c r="G4377" t="s">
        <v>40</v>
      </c>
      <c r="H4377" s="1">
        <v>43882</v>
      </c>
      <c r="I4377" t="str">
        <f t="shared" si="137"/>
        <v>43882</v>
      </c>
      <c r="J4377" t="str">
        <f t="shared" si="138"/>
        <v>43882KampalaBlack Beans (Dolichos)</v>
      </c>
      <c r="K4377">
        <v>83</v>
      </c>
      <c r="L4377">
        <v>72</v>
      </c>
      <c r="M4377" t="s">
        <v>5</v>
      </c>
      <c r="N4377" t="s">
        <v>6</v>
      </c>
      <c r="O4377">
        <v>1</v>
      </c>
      <c r="P4377" s="1">
        <v>43886.283043981479</v>
      </c>
    </row>
    <row r="4378" spans="1:16" x14ac:dyDescent="0.25">
      <c r="A4378">
        <v>515212</v>
      </c>
      <c r="B4378" t="s">
        <v>0</v>
      </c>
      <c r="C4378" t="s">
        <v>8</v>
      </c>
      <c r="D4378" t="s">
        <v>7</v>
      </c>
      <c r="E4378" t="s">
        <v>22</v>
      </c>
      <c r="F4378" t="s">
        <v>23</v>
      </c>
      <c r="G4378" t="s">
        <v>23</v>
      </c>
      <c r="H4378" s="1">
        <v>43882</v>
      </c>
      <c r="I4378" t="str">
        <f t="shared" si="137"/>
        <v>43882</v>
      </c>
      <c r="J4378" t="str">
        <f t="shared" si="138"/>
        <v>43882RuhengeriRice</v>
      </c>
      <c r="K4378">
        <v>92</v>
      </c>
      <c r="L4378">
        <v>87</v>
      </c>
      <c r="M4378" t="s">
        <v>5</v>
      </c>
      <c r="N4378" t="s">
        <v>6</v>
      </c>
      <c r="O4378">
        <v>1</v>
      </c>
      <c r="P4378" s="1">
        <v>43886.283067129632</v>
      </c>
    </row>
    <row r="4379" spans="1:16" x14ac:dyDescent="0.25">
      <c r="A4379">
        <v>515215</v>
      </c>
      <c r="B4379" t="s">
        <v>0</v>
      </c>
      <c r="C4379" t="s">
        <v>33</v>
      </c>
      <c r="D4379" t="s">
        <v>1</v>
      </c>
      <c r="E4379" t="s">
        <v>3</v>
      </c>
      <c r="F4379" t="s">
        <v>3</v>
      </c>
      <c r="G4379" t="s">
        <v>4</v>
      </c>
      <c r="H4379" s="1">
        <v>43882</v>
      </c>
      <c r="I4379" t="str">
        <f t="shared" si="137"/>
        <v>43882</v>
      </c>
      <c r="J4379" t="str">
        <f t="shared" si="138"/>
        <v>43882KabaleCowpeas</v>
      </c>
      <c r="K4379">
        <v>138</v>
      </c>
      <c r="L4379">
        <v>96</v>
      </c>
      <c r="M4379" t="s">
        <v>5</v>
      </c>
      <c r="N4379" t="s">
        <v>6</v>
      </c>
      <c r="O4379">
        <v>1</v>
      </c>
      <c r="P4379" s="1">
        <v>43886.283113425925</v>
      </c>
    </row>
    <row r="4380" spans="1:16" x14ac:dyDescent="0.25">
      <c r="A4380">
        <v>515219</v>
      </c>
      <c r="B4380" t="s">
        <v>0</v>
      </c>
      <c r="C4380" t="s">
        <v>33</v>
      </c>
      <c r="D4380" t="s">
        <v>1</v>
      </c>
      <c r="E4380" t="s">
        <v>22</v>
      </c>
      <c r="F4380" t="s">
        <v>23</v>
      </c>
      <c r="G4380" t="s">
        <v>23</v>
      </c>
      <c r="H4380" s="1">
        <v>43882</v>
      </c>
      <c r="I4380" t="str">
        <f t="shared" si="137"/>
        <v>43882</v>
      </c>
      <c r="J4380" t="str">
        <f t="shared" si="138"/>
        <v>43882KabaleRice</v>
      </c>
      <c r="K4380">
        <v>110</v>
      </c>
      <c r="L4380">
        <v>96</v>
      </c>
      <c r="M4380" t="s">
        <v>5</v>
      </c>
      <c r="N4380" t="s">
        <v>6</v>
      </c>
      <c r="O4380">
        <v>1</v>
      </c>
      <c r="P4380" s="1">
        <v>43886.283148148148</v>
      </c>
    </row>
    <row r="4381" spans="1:16" x14ac:dyDescent="0.25">
      <c r="A4381">
        <v>515220</v>
      </c>
      <c r="B4381" t="s">
        <v>0</v>
      </c>
      <c r="C4381" t="s">
        <v>52</v>
      </c>
      <c r="D4381" t="s">
        <v>46</v>
      </c>
      <c r="E4381" t="s">
        <v>9</v>
      </c>
      <c r="F4381" t="s">
        <v>17</v>
      </c>
      <c r="G4381" t="s">
        <v>18</v>
      </c>
      <c r="H4381" s="1">
        <v>43882</v>
      </c>
      <c r="I4381" t="str">
        <f t="shared" si="137"/>
        <v>43882</v>
      </c>
      <c r="J4381" t="str">
        <f t="shared" si="138"/>
        <v>43882EldoretRed Sorghum</v>
      </c>
      <c r="K4381">
        <v>67</v>
      </c>
      <c r="L4381">
        <v>60</v>
      </c>
      <c r="M4381" t="s">
        <v>5</v>
      </c>
      <c r="N4381" t="s">
        <v>6</v>
      </c>
      <c r="O4381">
        <v>1</v>
      </c>
      <c r="P4381" s="1">
        <v>43886.283148148148</v>
      </c>
    </row>
    <row r="4382" spans="1:16" x14ac:dyDescent="0.25">
      <c r="A4382">
        <v>515224</v>
      </c>
      <c r="B4382" t="s">
        <v>0</v>
      </c>
      <c r="C4382" t="s">
        <v>8</v>
      </c>
      <c r="D4382" t="s">
        <v>7</v>
      </c>
      <c r="E4382" t="s">
        <v>13</v>
      </c>
      <c r="F4382" t="s">
        <v>13</v>
      </c>
      <c r="G4382" t="s">
        <v>28</v>
      </c>
      <c r="H4382" s="1">
        <v>43882</v>
      </c>
      <c r="I4382" t="str">
        <f t="shared" si="137"/>
        <v>43882</v>
      </c>
      <c r="J4382" t="str">
        <f t="shared" si="138"/>
        <v>43882RuhengeriRed Beans</v>
      </c>
      <c r="K4382">
        <v>87</v>
      </c>
      <c r="L4382">
        <v>82</v>
      </c>
      <c r="M4382" t="s">
        <v>5</v>
      </c>
      <c r="N4382" t="s">
        <v>6</v>
      </c>
      <c r="O4382">
        <v>1</v>
      </c>
      <c r="P4382" s="1">
        <v>43886.283206018517</v>
      </c>
    </row>
    <row r="4383" spans="1:16" x14ac:dyDescent="0.25">
      <c r="A4383">
        <v>515225</v>
      </c>
      <c r="B4383" t="s">
        <v>0</v>
      </c>
      <c r="C4383" t="s">
        <v>52</v>
      </c>
      <c r="D4383" t="s">
        <v>46</v>
      </c>
      <c r="E4383" t="s">
        <v>29</v>
      </c>
      <c r="F4383" t="s">
        <v>30</v>
      </c>
      <c r="G4383" t="s">
        <v>31</v>
      </c>
      <c r="H4383" s="1">
        <v>43882</v>
      </c>
      <c r="I4383" t="str">
        <f t="shared" si="137"/>
        <v>43882</v>
      </c>
      <c r="J4383" t="str">
        <f t="shared" si="138"/>
        <v>43882EldoretDry Maize</v>
      </c>
      <c r="K4383">
        <v>37</v>
      </c>
      <c r="L4383">
        <v>33</v>
      </c>
      <c r="M4383" t="s">
        <v>5</v>
      </c>
      <c r="N4383" t="s">
        <v>6</v>
      </c>
      <c r="O4383">
        <v>1</v>
      </c>
      <c r="P4383" s="1">
        <v>43886.283206018517</v>
      </c>
    </row>
    <row r="4384" spans="1:16" x14ac:dyDescent="0.25">
      <c r="A4384">
        <v>515230</v>
      </c>
      <c r="B4384" t="s">
        <v>0</v>
      </c>
      <c r="C4384" t="s">
        <v>16</v>
      </c>
      <c r="D4384" t="s">
        <v>7</v>
      </c>
      <c r="E4384" t="s">
        <v>13</v>
      </c>
      <c r="F4384" t="s">
        <v>13</v>
      </c>
      <c r="G4384" t="s">
        <v>28</v>
      </c>
      <c r="H4384" s="1">
        <v>43882</v>
      </c>
      <c r="I4384" t="str">
        <f t="shared" si="137"/>
        <v>43882</v>
      </c>
      <c r="J4384" t="str">
        <f t="shared" si="138"/>
        <v>43882GicumbiRed Beans</v>
      </c>
      <c r="K4384">
        <v>71</v>
      </c>
      <c r="L4384">
        <v>65</v>
      </c>
      <c r="M4384" t="s">
        <v>5</v>
      </c>
      <c r="N4384" t="s">
        <v>6</v>
      </c>
      <c r="O4384">
        <v>1</v>
      </c>
      <c r="P4384" s="1">
        <v>43886.286354166667</v>
      </c>
    </row>
    <row r="4385" spans="1:16" x14ac:dyDescent="0.25">
      <c r="A4385">
        <v>515232</v>
      </c>
      <c r="B4385" t="s">
        <v>0</v>
      </c>
      <c r="C4385" t="s">
        <v>25</v>
      </c>
      <c r="D4385" t="s">
        <v>1</v>
      </c>
      <c r="E4385" t="s">
        <v>13</v>
      </c>
      <c r="F4385" t="s">
        <v>13</v>
      </c>
      <c r="G4385" t="s">
        <v>40</v>
      </c>
      <c r="H4385" s="1">
        <v>43882</v>
      </c>
      <c r="I4385" t="str">
        <f t="shared" si="137"/>
        <v>43882</v>
      </c>
      <c r="J4385" t="str">
        <f t="shared" si="138"/>
        <v>43882MasindiBlack Beans (Dolichos)</v>
      </c>
      <c r="K4385">
        <v>77</v>
      </c>
      <c r="L4385">
        <v>69</v>
      </c>
      <c r="M4385" t="s">
        <v>5</v>
      </c>
      <c r="N4385" t="s">
        <v>6</v>
      </c>
      <c r="O4385">
        <v>1</v>
      </c>
      <c r="P4385" s="1">
        <v>43886.286377314813</v>
      </c>
    </row>
    <row r="4386" spans="1:16" x14ac:dyDescent="0.25">
      <c r="A4386">
        <v>515239</v>
      </c>
      <c r="B4386" t="s">
        <v>0</v>
      </c>
      <c r="C4386" t="s">
        <v>25</v>
      </c>
      <c r="D4386" t="s">
        <v>1</v>
      </c>
      <c r="E4386" t="s">
        <v>9</v>
      </c>
      <c r="F4386" t="s">
        <v>17</v>
      </c>
      <c r="G4386" t="s">
        <v>18</v>
      </c>
      <c r="H4386" s="1">
        <v>43882</v>
      </c>
      <c r="I4386" t="str">
        <f t="shared" si="137"/>
        <v>43882</v>
      </c>
      <c r="J4386" t="str">
        <f t="shared" si="138"/>
        <v>43882MasindiRed Sorghum</v>
      </c>
      <c r="K4386">
        <v>41</v>
      </c>
      <c r="L4386">
        <v>28</v>
      </c>
      <c r="M4386" t="s">
        <v>5</v>
      </c>
      <c r="N4386" t="s">
        <v>6</v>
      </c>
      <c r="O4386">
        <v>1</v>
      </c>
      <c r="P4386" s="1">
        <v>43886.286412037036</v>
      </c>
    </row>
    <row r="4387" spans="1:16" x14ac:dyDescent="0.25">
      <c r="A4387">
        <v>515242</v>
      </c>
      <c r="B4387" t="s">
        <v>0</v>
      </c>
      <c r="C4387" t="s">
        <v>47</v>
      </c>
      <c r="D4387" t="s">
        <v>46</v>
      </c>
      <c r="E4387" t="s">
        <v>49</v>
      </c>
      <c r="F4387" t="s">
        <v>50</v>
      </c>
      <c r="G4387" t="s">
        <v>51</v>
      </c>
      <c r="H4387" s="1">
        <v>43882</v>
      </c>
      <c r="I4387" t="str">
        <f t="shared" si="137"/>
        <v>43882</v>
      </c>
      <c r="J4387" t="str">
        <f t="shared" si="138"/>
        <v>43882NairobiGround Nuts</v>
      </c>
      <c r="K4387">
        <v>126</v>
      </c>
      <c r="L4387">
        <v>124</v>
      </c>
      <c r="M4387" t="s">
        <v>5</v>
      </c>
      <c r="N4387" t="s">
        <v>6</v>
      </c>
      <c r="O4387">
        <v>1</v>
      </c>
      <c r="P4387" s="1">
        <v>43886.286423611113</v>
      </c>
    </row>
    <row r="4388" spans="1:16" x14ac:dyDescent="0.25">
      <c r="A4388">
        <v>515245</v>
      </c>
      <c r="B4388" t="s">
        <v>0</v>
      </c>
      <c r="C4388" t="s">
        <v>45</v>
      </c>
      <c r="D4388" t="s">
        <v>41</v>
      </c>
      <c r="E4388" t="s">
        <v>9</v>
      </c>
      <c r="F4388" t="s">
        <v>10</v>
      </c>
      <c r="G4388" t="s">
        <v>10</v>
      </c>
      <c r="H4388" s="1">
        <v>43882</v>
      </c>
      <c r="I4388" t="str">
        <f t="shared" si="137"/>
        <v>43882</v>
      </c>
      <c r="J4388" t="str">
        <f t="shared" si="138"/>
        <v>43882IringaWheat</v>
      </c>
      <c r="K4388">
        <v>70</v>
      </c>
      <c r="L4388">
        <v>61</v>
      </c>
      <c r="M4388" t="s">
        <v>5</v>
      </c>
      <c r="N4388" t="s">
        <v>6</v>
      </c>
      <c r="O4388">
        <v>1</v>
      </c>
      <c r="P4388" s="1">
        <v>43886.286446759259</v>
      </c>
    </row>
    <row r="4389" spans="1:16" x14ac:dyDescent="0.25">
      <c r="A4389">
        <v>515250</v>
      </c>
      <c r="B4389" t="s">
        <v>0</v>
      </c>
      <c r="C4389" t="s">
        <v>43</v>
      </c>
      <c r="D4389" t="s">
        <v>41</v>
      </c>
      <c r="E4389" t="s">
        <v>13</v>
      </c>
      <c r="F4389" t="s">
        <v>13</v>
      </c>
      <c r="G4389" t="s">
        <v>26</v>
      </c>
      <c r="H4389" s="1">
        <v>43882</v>
      </c>
      <c r="I4389" t="str">
        <f t="shared" si="137"/>
        <v>43882</v>
      </c>
      <c r="J4389" t="str">
        <f t="shared" si="138"/>
        <v>43882Dar es salaamYellow Beans</v>
      </c>
      <c r="K4389">
        <v>113</v>
      </c>
      <c r="L4389">
        <v>104</v>
      </c>
      <c r="M4389" t="s">
        <v>5</v>
      </c>
      <c r="N4389" t="s">
        <v>6</v>
      </c>
      <c r="O4389">
        <v>1</v>
      </c>
      <c r="P4389" s="1">
        <v>43886.286481481482</v>
      </c>
    </row>
    <row r="4390" spans="1:16" x14ac:dyDescent="0.25">
      <c r="A4390">
        <v>515252</v>
      </c>
      <c r="B4390" t="s">
        <v>0</v>
      </c>
      <c r="C4390" t="s">
        <v>47</v>
      </c>
      <c r="D4390" t="s">
        <v>46</v>
      </c>
      <c r="E4390" t="s">
        <v>29</v>
      </c>
      <c r="F4390" t="s">
        <v>30</v>
      </c>
      <c r="G4390" t="s">
        <v>31</v>
      </c>
      <c r="H4390" s="1">
        <v>43882</v>
      </c>
      <c r="I4390" t="str">
        <f t="shared" si="137"/>
        <v>43882</v>
      </c>
      <c r="J4390" t="str">
        <f t="shared" si="138"/>
        <v>43882NairobiDry Maize</v>
      </c>
      <c r="K4390">
        <v>38</v>
      </c>
      <c r="L4390">
        <v>36</v>
      </c>
      <c r="M4390" t="s">
        <v>5</v>
      </c>
      <c r="N4390" t="s">
        <v>6</v>
      </c>
      <c r="O4390">
        <v>1</v>
      </c>
      <c r="P4390" s="1">
        <v>43886.286493055559</v>
      </c>
    </row>
    <row r="4391" spans="1:16" x14ac:dyDescent="0.25">
      <c r="A4391">
        <v>515253</v>
      </c>
      <c r="B4391" t="s">
        <v>0</v>
      </c>
      <c r="C4391" t="s">
        <v>36</v>
      </c>
      <c r="D4391" t="s">
        <v>7</v>
      </c>
      <c r="E4391" t="s">
        <v>22</v>
      </c>
      <c r="F4391" t="s">
        <v>23</v>
      </c>
      <c r="G4391" t="s">
        <v>24</v>
      </c>
      <c r="H4391" s="1">
        <v>43882</v>
      </c>
      <c r="I4391" t="str">
        <f t="shared" si="137"/>
        <v>43882</v>
      </c>
      <c r="J4391" t="str">
        <f t="shared" si="138"/>
        <v>43882KimironkoImported Rice</v>
      </c>
      <c r="K4391">
        <v>131</v>
      </c>
      <c r="L4391">
        <v>120</v>
      </c>
      <c r="M4391" t="s">
        <v>5</v>
      </c>
      <c r="N4391" t="s">
        <v>6</v>
      </c>
      <c r="O4391">
        <v>1</v>
      </c>
      <c r="P4391" s="1">
        <v>43886.286504629628</v>
      </c>
    </row>
    <row r="4392" spans="1:16" x14ac:dyDescent="0.25">
      <c r="A4392">
        <v>515257</v>
      </c>
      <c r="B4392" t="s">
        <v>0</v>
      </c>
      <c r="C4392" t="s">
        <v>12</v>
      </c>
      <c r="D4392" t="s">
        <v>11</v>
      </c>
      <c r="E4392" t="s">
        <v>13</v>
      </c>
      <c r="F4392" t="s">
        <v>13</v>
      </c>
      <c r="G4392" t="s">
        <v>14</v>
      </c>
      <c r="H4392" s="1">
        <v>43882</v>
      </c>
      <c r="I4392" t="str">
        <f t="shared" si="137"/>
        <v>43882</v>
      </c>
      <c r="J4392" t="str">
        <f t="shared" si="138"/>
        <v>43882GitegaMixed Beans</v>
      </c>
      <c r="K4392">
        <v>65</v>
      </c>
      <c r="L4392">
        <v>62</v>
      </c>
      <c r="M4392" t="s">
        <v>5</v>
      </c>
      <c r="N4392" t="s">
        <v>6</v>
      </c>
      <c r="O4392">
        <v>1</v>
      </c>
      <c r="P4392" s="1">
        <v>43886.286539351851</v>
      </c>
    </row>
    <row r="4393" spans="1:16" x14ac:dyDescent="0.25">
      <c r="A4393">
        <v>515262</v>
      </c>
      <c r="B4393" t="s">
        <v>0</v>
      </c>
      <c r="C4393" t="s">
        <v>44</v>
      </c>
      <c r="D4393" t="s">
        <v>41</v>
      </c>
      <c r="E4393" t="s">
        <v>9</v>
      </c>
      <c r="F4393" t="s">
        <v>20</v>
      </c>
      <c r="G4393" t="s">
        <v>21</v>
      </c>
      <c r="H4393" s="1">
        <v>43882</v>
      </c>
      <c r="I4393" t="str">
        <f t="shared" si="137"/>
        <v>43882</v>
      </c>
      <c r="J4393" t="str">
        <f t="shared" si="138"/>
        <v>43882ArushaMillet Grain</v>
      </c>
      <c r="K4393">
        <v>104</v>
      </c>
      <c r="L4393">
        <v>96</v>
      </c>
      <c r="M4393" t="s">
        <v>5</v>
      </c>
      <c r="N4393" t="s">
        <v>6</v>
      </c>
      <c r="O4393">
        <v>1</v>
      </c>
      <c r="P4393" s="1">
        <v>43886.286562499998</v>
      </c>
    </row>
    <row r="4394" spans="1:16" x14ac:dyDescent="0.25">
      <c r="A4394">
        <v>515265</v>
      </c>
      <c r="B4394" t="s">
        <v>0</v>
      </c>
      <c r="C4394" t="s">
        <v>48</v>
      </c>
      <c r="D4394" t="s">
        <v>46</v>
      </c>
      <c r="E4394" t="s">
        <v>3</v>
      </c>
      <c r="F4394" t="s">
        <v>3</v>
      </c>
      <c r="G4394" t="s">
        <v>15</v>
      </c>
      <c r="H4394" s="1">
        <v>43882</v>
      </c>
      <c r="I4394" t="str">
        <f t="shared" si="137"/>
        <v>43882</v>
      </c>
      <c r="J4394" t="str">
        <f t="shared" si="138"/>
        <v>43882KitaleGreen Peas</v>
      </c>
      <c r="K4394">
        <v>51</v>
      </c>
      <c r="L4394">
        <v>49</v>
      </c>
      <c r="M4394" t="s">
        <v>5</v>
      </c>
      <c r="N4394" t="s">
        <v>6</v>
      </c>
      <c r="O4394">
        <v>1</v>
      </c>
      <c r="P4394" s="1">
        <v>43886.286597222221</v>
      </c>
    </row>
    <row r="4395" spans="1:16" x14ac:dyDescent="0.25">
      <c r="A4395">
        <v>515268</v>
      </c>
      <c r="B4395" t="s">
        <v>0</v>
      </c>
      <c r="C4395" t="s">
        <v>25</v>
      </c>
      <c r="D4395" t="s">
        <v>1</v>
      </c>
      <c r="E4395" t="s">
        <v>13</v>
      </c>
      <c r="F4395" t="s">
        <v>13</v>
      </c>
      <c r="G4395" t="s">
        <v>28</v>
      </c>
      <c r="H4395" s="1">
        <v>43882</v>
      </c>
      <c r="I4395" t="str">
        <f t="shared" si="137"/>
        <v>43882</v>
      </c>
      <c r="J4395" t="str">
        <f t="shared" si="138"/>
        <v>43882MasindiRed Beans</v>
      </c>
      <c r="K4395">
        <v>83</v>
      </c>
      <c r="L4395">
        <v>77</v>
      </c>
      <c r="M4395" t="s">
        <v>5</v>
      </c>
      <c r="N4395" t="s">
        <v>6</v>
      </c>
      <c r="O4395">
        <v>1</v>
      </c>
      <c r="P4395" s="1">
        <v>43886.286620370367</v>
      </c>
    </row>
    <row r="4396" spans="1:16" x14ac:dyDescent="0.25">
      <c r="A4396">
        <v>515270</v>
      </c>
      <c r="B4396" t="s">
        <v>0</v>
      </c>
      <c r="C4396" t="s">
        <v>52</v>
      </c>
      <c r="D4396" t="s">
        <v>46</v>
      </c>
      <c r="E4396" t="s">
        <v>13</v>
      </c>
      <c r="F4396" t="s">
        <v>13</v>
      </c>
      <c r="G4396" t="s">
        <v>40</v>
      </c>
      <c r="H4396" s="1">
        <v>43882</v>
      </c>
      <c r="I4396" t="str">
        <f t="shared" si="137"/>
        <v>43882</v>
      </c>
      <c r="J4396" t="str">
        <f t="shared" si="138"/>
        <v>43882EldoretBlack Beans (Dolichos)</v>
      </c>
      <c r="K4396">
        <v>139</v>
      </c>
      <c r="L4396">
        <v>131</v>
      </c>
      <c r="M4396" t="s">
        <v>5</v>
      </c>
      <c r="N4396" t="s">
        <v>6</v>
      </c>
      <c r="O4396">
        <v>1</v>
      </c>
      <c r="P4396" s="1">
        <v>43886.286631944444</v>
      </c>
    </row>
    <row r="4397" spans="1:16" x14ac:dyDescent="0.25">
      <c r="A4397">
        <v>515272</v>
      </c>
      <c r="B4397" t="s">
        <v>0</v>
      </c>
      <c r="C4397" t="s">
        <v>45</v>
      </c>
      <c r="D4397" t="s">
        <v>41</v>
      </c>
      <c r="E4397" t="s">
        <v>13</v>
      </c>
      <c r="F4397" t="s">
        <v>13</v>
      </c>
      <c r="G4397" t="s">
        <v>26</v>
      </c>
      <c r="H4397" s="1">
        <v>43882</v>
      </c>
      <c r="I4397" t="str">
        <f t="shared" si="137"/>
        <v>43882</v>
      </c>
      <c r="J4397" t="str">
        <f t="shared" si="138"/>
        <v>43882IringaYellow Beans</v>
      </c>
      <c r="K4397">
        <v>100</v>
      </c>
      <c r="L4397">
        <v>96</v>
      </c>
      <c r="M4397" t="s">
        <v>5</v>
      </c>
      <c r="N4397" t="s">
        <v>6</v>
      </c>
      <c r="O4397">
        <v>1</v>
      </c>
      <c r="P4397" s="1">
        <v>43886.28665509259</v>
      </c>
    </row>
    <row r="4398" spans="1:16" x14ac:dyDescent="0.25">
      <c r="A4398">
        <v>515273</v>
      </c>
      <c r="B4398" t="s">
        <v>0</v>
      </c>
      <c r="C4398" t="s">
        <v>38</v>
      </c>
      <c r="D4398" t="s">
        <v>1</v>
      </c>
      <c r="E4398" t="s">
        <v>13</v>
      </c>
      <c r="F4398" t="s">
        <v>13</v>
      </c>
      <c r="G4398" t="s">
        <v>40</v>
      </c>
      <c r="H4398" s="1">
        <v>43882</v>
      </c>
      <c r="I4398" t="str">
        <f t="shared" si="137"/>
        <v>43882</v>
      </c>
      <c r="J4398" t="str">
        <f t="shared" si="138"/>
        <v>43882GuluBlack Beans (Dolichos)</v>
      </c>
      <c r="K4398">
        <v>77</v>
      </c>
      <c r="L4398">
        <v>72</v>
      </c>
      <c r="M4398" t="s">
        <v>5</v>
      </c>
      <c r="N4398" t="s">
        <v>6</v>
      </c>
      <c r="O4398">
        <v>1</v>
      </c>
      <c r="P4398" s="1">
        <v>43886.28665509259</v>
      </c>
    </row>
    <row r="4399" spans="1:16" x14ac:dyDescent="0.25">
      <c r="A4399">
        <v>515276</v>
      </c>
      <c r="B4399" t="s">
        <v>0</v>
      </c>
      <c r="C4399" t="s">
        <v>45</v>
      </c>
      <c r="D4399" t="s">
        <v>41</v>
      </c>
      <c r="E4399" t="s">
        <v>3</v>
      </c>
      <c r="F4399" t="s">
        <v>3</v>
      </c>
      <c r="G4399" t="s">
        <v>15</v>
      </c>
      <c r="H4399" s="1">
        <v>43882</v>
      </c>
      <c r="I4399" t="str">
        <f t="shared" si="137"/>
        <v>43882</v>
      </c>
      <c r="J4399" t="str">
        <f t="shared" si="138"/>
        <v>43882IringaGreen Peas</v>
      </c>
      <c r="K4399">
        <v>152</v>
      </c>
      <c r="L4399">
        <v>131</v>
      </c>
      <c r="M4399" t="s">
        <v>5</v>
      </c>
      <c r="N4399" t="s">
        <v>6</v>
      </c>
      <c r="O4399">
        <v>1</v>
      </c>
      <c r="P4399" s="1">
        <v>43886.286666666667</v>
      </c>
    </row>
    <row r="4400" spans="1:16" x14ac:dyDescent="0.25">
      <c r="A4400">
        <v>515283</v>
      </c>
      <c r="B4400" t="s">
        <v>0</v>
      </c>
      <c r="C4400" t="s">
        <v>42</v>
      </c>
      <c r="D4400" t="s">
        <v>41</v>
      </c>
      <c r="E4400" t="s">
        <v>9</v>
      </c>
      <c r="F4400" t="s">
        <v>17</v>
      </c>
      <c r="G4400" t="s">
        <v>18</v>
      </c>
      <c r="H4400" s="1">
        <v>43882</v>
      </c>
      <c r="I4400" t="str">
        <f t="shared" si="137"/>
        <v>43882</v>
      </c>
      <c r="J4400" t="str">
        <f t="shared" si="138"/>
        <v>43882KigomaRed Sorghum</v>
      </c>
      <c r="K4400">
        <v>78</v>
      </c>
      <c r="L4400">
        <v>65</v>
      </c>
      <c r="M4400" t="s">
        <v>5</v>
      </c>
      <c r="N4400" t="s">
        <v>6</v>
      </c>
      <c r="O4400">
        <v>1</v>
      </c>
      <c r="P4400" s="1">
        <v>43886.286736111113</v>
      </c>
    </row>
    <row r="4401" spans="1:16" x14ac:dyDescent="0.25">
      <c r="A4401">
        <v>515291</v>
      </c>
      <c r="B4401" t="s">
        <v>0</v>
      </c>
      <c r="C4401" t="s">
        <v>44</v>
      </c>
      <c r="D4401" t="s">
        <v>41</v>
      </c>
      <c r="E4401" t="s">
        <v>13</v>
      </c>
      <c r="F4401" t="s">
        <v>13</v>
      </c>
      <c r="G4401" t="s">
        <v>28</v>
      </c>
      <c r="H4401" s="1">
        <v>43882</v>
      </c>
      <c r="I4401" t="str">
        <f t="shared" si="137"/>
        <v>43882</v>
      </c>
      <c r="J4401" t="str">
        <f t="shared" si="138"/>
        <v>43882ArushaRed Beans</v>
      </c>
      <c r="K4401">
        <v>87</v>
      </c>
      <c r="L4401">
        <v>78</v>
      </c>
      <c r="M4401" t="s">
        <v>5</v>
      </c>
      <c r="N4401" t="s">
        <v>6</v>
      </c>
      <c r="O4401">
        <v>1</v>
      </c>
      <c r="P4401" s="1">
        <v>43886.286770833336</v>
      </c>
    </row>
    <row r="4402" spans="1:16" x14ac:dyDescent="0.25">
      <c r="A4402">
        <v>515303</v>
      </c>
      <c r="B4402" t="s">
        <v>0</v>
      </c>
      <c r="C4402" t="s">
        <v>55</v>
      </c>
      <c r="D4402" t="s">
        <v>46</v>
      </c>
      <c r="E4402" t="s">
        <v>9</v>
      </c>
      <c r="F4402" t="s">
        <v>20</v>
      </c>
      <c r="G4402" t="s">
        <v>21</v>
      </c>
      <c r="H4402" s="1">
        <v>43882</v>
      </c>
      <c r="I4402" t="str">
        <f t="shared" si="137"/>
        <v>43882</v>
      </c>
      <c r="J4402" t="str">
        <f t="shared" si="138"/>
        <v>43882KisumuMillet Grain</v>
      </c>
      <c r="K4402">
        <v>102</v>
      </c>
      <c r="L4402">
        <v>97</v>
      </c>
      <c r="M4402" t="s">
        <v>5</v>
      </c>
      <c r="N4402" t="s">
        <v>6</v>
      </c>
      <c r="O4402">
        <v>1</v>
      </c>
      <c r="P4402" s="1">
        <v>43887.100138888891</v>
      </c>
    </row>
    <row r="4403" spans="1:16" x14ac:dyDescent="0.25">
      <c r="A4403">
        <v>515317</v>
      </c>
      <c r="B4403" t="s">
        <v>0</v>
      </c>
      <c r="C4403" t="s">
        <v>48</v>
      </c>
      <c r="D4403" t="s">
        <v>46</v>
      </c>
      <c r="E4403" t="s">
        <v>29</v>
      </c>
      <c r="F4403" t="s">
        <v>30</v>
      </c>
      <c r="G4403" t="s">
        <v>31</v>
      </c>
      <c r="H4403" s="1">
        <v>43882</v>
      </c>
      <c r="I4403" t="str">
        <f t="shared" si="137"/>
        <v>43882</v>
      </c>
      <c r="J4403" t="str">
        <f t="shared" si="138"/>
        <v>43882KitaleDry Maize</v>
      </c>
      <c r="K4403">
        <v>36</v>
      </c>
      <c r="L4403">
        <v>32</v>
      </c>
      <c r="M4403" t="s">
        <v>5</v>
      </c>
      <c r="N4403" t="s">
        <v>6</v>
      </c>
      <c r="O4403">
        <v>1</v>
      </c>
      <c r="P4403" s="1">
        <v>43887.100266203706</v>
      </c>
    </row>
    <row r="4404" spans="1:16" x14ac:dyDescent="0.25">
      <c r="A4404">
        <v>515324</v>
      </c>
      <c r="B4404" t="s">
        <v>0</v>
      </c>
      <c r="C4404" t="s">
        <v>36</v>
      </c>
      <c r="D4404" t="s">
        <v>7</v>
      </c>
      <c r="E4404" t="s">
        <v>9</v>
      </c>
      <c r="F4404" t="s">
        <v>10</v>
      </c>
      <c r="G4404" t="s">
        <v>10</v>
      </c>
      <c r="H4404" s="1">
        <v>43882</v>
      </c>
      <c r="I4404" t="str">
        <f t="shared" si="137"/>
        <v>43882</v>
      </c>
      <c r="J4404" t="str">
        <f t="shared" si="138"/>
        <v>43882KimironkoWheat</v>
      </c>
      <c r="K4404">
        <v>65</v>
      </c>
      <c r="L4404">
        <v>60</v>
      </c>
      <c r="M4404" t="s">
        <v>5</v>
      </c>
      <c r="N4404" t="s">
        <v>6</v>
      </c>
      <c r="O4404">
        <v>1</v>
      </c>
      <c r="P4404" s="1">
        <v>43887.100289351853</v>
      </c>
    </row>
    <row r="4405" spans="1:16" x14ac:dyDescent="0.25">
      <c r="A4405">
        <v>515325</v>
      </c>
      <c r="B4405" t="s">
        <v>0</v>
      </c>
      <c r="C4405" t="s">
        <v>53</v>
      </c>
      <c r="D4405" t="s">
        <v>46</v>
      </c>
      <c r="E4405" t="s">
        <v>29</v>
      </c>
      <c r="F4405" t="s">
        <v>30</v>
      </c>
      <c r="G4405" t="s">
        <v>31</v>
      </c>
      <c r="H4405" s="1">
        <v>43882</v>
      </c>
      <c r="I4405" t="str">
        <f t="shared" si="137"/>
        <v>43882</v>
      </c>
      <c r="J4405" t="str">
        <f t="shared" si="138"/>
        <v>43882MombasaDry Maize</v>
      </c>
      <c r="K4405">
        <v>39</v>
      </c>
      <c r="L4405">
        <v>36</v>
      </c>
      <c r="M4405" t="s">
        <v>5</v>
      </c>
      <c r="N4405" t="s">
        <v>6</v>
      </c>
      <c r="O4405">
        <v>1</v>
      </c>
      <c r="P4405" s="1">
        <v>43887.100289351853</v>
      </c>
    </row>
    <row r="4406" spans="1:16" x14ac:dyDescent="0.25">
      <c r="A4406">
        <v>515326</v>
      </c>
      <c r="B4406" t="s">
        <v>0</v>
      </c>
      <c r="C4406" t="s">
        <v>35</v>
      </c>
      <c r="D4406" t="s">
        <v>11</v>
      </c>
      <c r="E4406" t="s">
        <v>9</v>
      </c>
      <c r="F4406" t="s">
        <v>17</v>
      </c>
      <c r="G4406" t="s">
        <v>18</v>
      </c>
      <c r="H4406" s="1">
        <v>43882</v>
      </c>
      <c r="I4406" t="str">
        <f t="shared" si="137"/>
        <v>43882</v>
      </c>
      <c r="J4406" t="str">
        <f t="shared" si="138"/>
        <v>43882NgoziRed Sorghum</v>
      </c>
      <c r="K4406">
        <v>65</v>
      </c>
      <c r="L4406">
        <v>62</v>
      </c>
      <c r="M4406" t="s">
        <v>5</v>
      </c>
      <c r="N4406" t="s">
        <v>6</v>
      </c>
      <c r="O4406">
        <v>1</v>
      </c>
      <c r="P4406" s="1">
        <v>43887.100289351853</v>
      </c>
    </row>
    <row r="4407" spans="1:16" x14ac:dyDescent="0.25">
      <c r="A4407">
        <v>515330</v>
      </c>
      <c r="B4407" t="s">
        <v>0</v>
      </c>
      <c r="C4407" t="s">
        <v>55</v>
      </c>
      <c r="D4407" t="s">
        <v>46</v>
      </c>
      <c r="E4407" t="s">
        <v>3</v>
      </c>
      <c r="F4407" t="s">
        <v>3</v>
      </c>
      <c r="G4407" t="s">
        <v>15</v>
      </c>
      <c r="H4407" s="1">
        <v>43882</v>
      </c>
      <c r="I4407" t="str">
        <f t="shared" si="137"/>
        <v>43882</v>
      </c>
      <c r="J4407" t="str">
        <f t="shared" si="138"/>
        <v>43882KisumuGreen Peas</v>
      </c>
      <c r="K4407">
        <v>64</v>
      </c>
      <c r="L4407">
        <v>58</v>
      </c>
      <c r="M4407" t="s">
        <v>5</v>
      </c>
      <c r="N4407" t="s">
        <v>6</v>
      </c>
      <c r="O4407">
        <v>1</v>
      </c>
      <c r="P4407" s="1">
        <v>43887.100312499999</v>
      </c>
    </row>
    <row r="4408" spans="1:16" x14ac:dyDescent="0.25">
      <c r="A4408">
        <v>515338</v>
      </c>
      <c r="B4408" t="s">
        <v>0</v>
      </c>
      <c r="C4408" t="s">
        <v>38</v>
      </c>
      <c r="D4408" t="s">
        <v>1</v>
      </c>
      <c r="E4408" t="s">
        <v>3</v>
      </c>
      <c r="F4408" t="s">
        <v>3</v>
      </c>
      <c r="G4408" t="s">
        <v>15</v>
      </c>
      <c r="H4408" s="1">
        <v>43882</v>
      </c>
      <c r="I4408" t="str">
        <f t="shared" si="137"/>
        <v>43882</v>
      </c>
      <c r="J4408" t="str">
        <f t="shared" si="138"/>
        <v>43882GuluGreen Peas</v>
      </c>
      <c r="K4408">
        <v>165</v>
      </c>
      <c r="L4408">
        <v>138</v>
      </c>
      <c r="M4408" t="s">
        <v>5</v>
      </c>
      <c r="N4408" t="s">
        <v>6</v>
      </c>
      <c r="O4408">
        <v>1</v>
      </c>
      <c r="P4408" s="1">
        <v>43887.100405092591</v>
      </c>
    </row>
    <row r="4409" spans="1:16" x14ac:dyDescent="0.25">
      <c r="A4409">
        <v>515341</v>
      </c>
      <c r="B4409" t="s">
        <v>0</v>
      </c>
      <c r="C4409" t="s">
        <v>35</v>
      </c>
      <c r="D4409" t="s">
        <v>11</v>
      </c>
      <c r="E4409" t="s">
        <v>3</v>
      </c>
      <c r="F4409" t="s">
        <v>3</v>
      </c>
      <c r="G4409" t="s">
        <v>39</v>
      </c>
      <c r="H4409" s="1">
        <v>43882</v>
      </c>
      <c r="I4409" t="str">
        <f t="shared" si="137"/>
        <v>43882</v>
      </c>
      <c r="J4409" t="str">
        <f t="shared" si="138"/>
        <v>43882NgoziDry Peas</v>
      </c>
      <c r="K4409">
        <v>151</v>
      </c>
      <c r="L4409">
        <v>145</v>
      </c>
      <c r="M4409" t="s">
        <v>5</v>
      </c>
      <c r="N4409" t="s">
        <v>6</v>
      </c>
      <c r="O4409">
        <v>1</v>
      </c>
      <c r="P4409" s="1">
        <v>43887.100451388891</v>
      </c>
    </row>
    <row r="4410" spans="1:16" x14ac:dyDescent="0.25">
      <c r="A4410">
        <v>515344</v>
      </c>
      <c r="B4410" t="s">
        <v>0</v>
      </c>
      <c r="C4410" t="s">
        <v>33</v>
      </c>
      <c r="D4410" t="s">
        <v>1</v>
      </c>
      <c r="E4410" t="s">
        <v>9</v>
      </c>
      <c r="F4410" t="s">
        <v>20</v>
      </c>
      <c r="G4410" t="s">
        <v>21</v>
      </c>
      <c r="H4410" s="1">
        <v>43882</v>
      </c>
      <c r="I4410" t="str">
        <f t="shared" si="137"/>
        <v>43882</v>
      </c>
      <c r="J4410" t="str">
        <f t="shared" si="138"/>
        <v>43882KabaleMillet Grain</v>
      </c>
      <c r="K4410">
        <v>50</v>
      </c>
      <c r="L4410">
        <v>36</v>
      </c>
      <c r="M4410" t="s">
        <v>5</v>
      </c>
      <c r="N4410" t="s">
        <v>6</v>
      </c>
      <c r="O4410">
        <v>1</v>
      </c>
      <c r="P4410" s="1">
        <v>43887.10056712963</v>
      </c>
    </row>
    <row r="4411" spans="1:16" x14ac:dyDescent="0.25">
      <c r="A4411">
        <v>515345</v>
      </c>
      <c r="B4411" t="s">
        <v>0</v>
      </c>
      <c r="C4411" t="s">
        <v>27</v>
      </c>
      <c r="D4411" t="s">
        <v>11</v>
      </c>
      <c r="E4411" t="s">
        <v>22</v>
      </c>
      <c r="F4411" t="s">
        <v>23</v>
      </c>
      <c r="G4411" t="s">
        <v>23</v>
      </c>
      <c r="H4411" s="1">
        <v>43882</v>
      </c>
      <c r="I4411" t="str">
        <f t="shared" si="137"/>
        <v>43882</v>
      </c>
      <c r="J4411" t="str">
        <f t="shared" si="138"/>
        <v>43882BujumburaRice</v>
      </c>
      <c r="K4411">
        <v>108</v>
      </c>
      <c r="L4411">
        <v>102</v>
      </c>
      <c r="M4411" t="s">
        <v>5</v>
      </c>
      <c r="N4411" t="s">
        <v>6</v>
      </c>
      <c r="O4411">
        <v>1</v>
      </c>
      <c r="P4411" s="1">
        <v>43887.100590277776</v>
      </c>
    </row>
    <row r="4412" spans="1:16" x14ac:dyDescent="0.25">
      <c r="A4412">
        <v>515346</v>
      </c>
      <c r="B4412" t="s">
        <v>0</v>
      </c>
      <c r="C4412" t="s">
        <v>35</v>
      </c>
      <c r="D4412" t="s">
        <v>11</v>
      </c>
      <c r="E4412" t="s">
        <v>22</v>
      </c>
      <c r="F4412" t="s">
        <v>23</v>
      </c>
      <c r="G4412" t="s">
        <v>23</v>
      </c>
      <c r="H4412" s="1">
        <v>43882</v>
      </c>
      <c r="I4412" t="str">
        <f t="shared" si="137"/>
        <v>43882</v>
      </c>
      <c r="J4412" t="str">
        <f t="shared" si="138"/>
        <v>43882NgoziRice</v>
      </c>
      <c r="K4412">
        <v>108</v>
      </c>
      <c r="L4412">
        <v>105</v>
      </c>
      <c r="M4412" t="s">
        <v>5</v>
      </c>
      <c r="N4412" t="s">
        <v>6</v>
      </c>
      <c r="O4412">
        <v>1</v>
      </c>
      <c r="P4412" s="1">
        <v>43887.100601851853</v>
      </c>
    </row>
    <row r="4413" spans="1:16" x14ac:dyDescent="0.25">
      <c r="A4413">
        <v>515349</v>
      </c>
      <c r="B4413" t="s">
        <v>0</v>
      </c>
      <c r="C4413" t="s">
        <v>27</v>
      </c>
      <c r="D4413" t="s">
        <v>11</v>
      </c>
      <c r="E4413" t="s">
        <v>13</v>
      </c>
      <c r="F4413" t="s">
        <v>13</v>
      </c>
      <c r="G4413" t="s">
        <v>14</v>
      </c>
      <c r="H4413" s="1">
        <v>43882</v>
      </c>
      <c r="I4413" t="str">
        <f t="shared" si="137"/>
        <v>43882</v>
      </c>
      <c r="J4413" t="str">
        <f t="shared" si="138"/>
        <v>43882BujumburaMixed Beans</v>
      </c>
      <c r="K4413">
        <v>70</v>
      </c>
      <c r="L4413">
        <v>65</v>
      </c>
      <c r="M4413" t="s">
        <v>5</v>
      </c>
      <c r="N4413" t="s">
        <v>6</v>
      </c>
      <c r="O4413">
        <v>1</v>
      </c>
      <c r="P4413" s="1">
        <v>43887.100648148145</v>
      </c>
    </row>
    <row r="4414" spans="1:16" x14ac:dyDescent="0.25">
      <c r="A4414">
        <v>515354</v>
      </c>
      <c r="B4414" t="s">
        <v>0</v>
      </c>
      <c r="C4414" t="s">
        <v>55</v>
      </c>
      <c r="D4414" t="s">
        <v>46</v>
      </c>
      <c r="E4414" t="s">
        <v>13</v>
      </c>
      <c r="F4414" t="s">
        <v>13</v>
      </c>
      <c r="G4414" t="s">
        <v>37</v>
      </c>
      <c r="H4414" s="1">
        <v>43882</v>
      </c>
      <c r="I4414" t="str">
        <f t="shared" si="137"/>
        <v>43882</v>
      </c>
      <c r="J4414" t="str">
        <f t="shared" si="138"/>
        <v>43882KisumuGreen Gram</v>
      </c>
      <c r="K4414">
        <v>118</v>
      </c>
      <c r="L4414">
        <v>111</v>
      </c>
      <c r="M4414" t="s">
        <v>5</v>
      </c>
      <c r="N4414" t="s">
        <v>6</v>
      </c>
      <c r="O4414">
        <v>1</v>
      </c>
      <c r="P4414" s="1">
        <v>43887.100740740738</v>
      </c>
    </row>
    <row r="4415" spans="1:16" x14ac:dyDescent="0.25">
      <c r="A4415">
        <v>515356</v>
      </c>
      <c r="B4415" t="s">
        <v>0</v>
      </c>
      <c r="C4415" t="s">
        <v>25</v>
      </c>
      <c r="D4415" t="s">
        <v>1</v>
      </c>
      <c r="E4415" t="s">
        <v>3</v>
      </c>
      <c r="F4415" t="s">
        <v>3</v>
      </c>
      <c r="G4415" t="s">
        <v>4</v>
      </c>
      <c r="H4415" s="1">
        <v>43882</v>
      </c>
      <c r="I4415" t="str">
        <f t="shared" si="137"/>
        <v>43882</v>
      </c>
      <c r="J4415" t="str">
        <f t="shared" si="138"/>
        <v>43882MasindiCowpeas</v>
      </c>
      <c r="K4415">
        <v>110</v>
      </c>
      <c r="L4415">
        <v>83</v>
      </c>
      <c r="M4415" t="s">
        <v>5</v>
      </c>
      <c r="N4415" t="s">
        <v>6</v>
      </c>
      <c r="O4415">
        <v>1</v>
      </c>
      <c r="P4415" s="1">
        <v>43887.100868055553</v>
      </c>
    </row>
    <row r="4416" spans="1:16" x14ac:dyDescent="0.25">
      <c r="A4416">
        <v>515357</v>
      </c>
      <c r="B4416" t="s">
        <v>0</v>
      </c>
      <c r="C4416" t="s">
        <v>8</v>
      </c>
      <c r="D4416" t="s">
        <v>7</v>
      </c>
      <c r="E4416" t="s">
        <v>3</v>
      </c>
      <c r="F4416" t="s">
        <v>3</v>
      </c>
      <c r="G4416" t="s">
        <v>15</v>
      </c>
      <c r="H4416" s="1">
        <v>43882</v>
      </c>
      <c r="I4416" t="str">
        <f t="shared" si="137"/>
        <v>43882</v>
      </c>
      <c r="J4416" t="str">
        <f t="shared" si="138"/>
        <v>43882RuhengeriGreen Peas</v>
      </c>
      <c r="K4416">
        <v>109</v>
      </c>
      <c r="L4416">
        <v>87</v>
      </c>
      <c r="M4416" t="s">
        <v>5</v>
      </c>
      <c r="N4416" t="s">
        <v>6</v>
      </c>
      <c r="O4416">
        <v>1</v>
      </c>
      <c r="P4416" s="1">
        <v>43887.100914351853</v>
      </c>
    </row>
    <row r="4417" spans="1:16" x14ac:dyDescent="0.25">
      <c r="A4417">
        <v>515364</v>
      </c>
      <c r="B4417" t="s">
        <v>0</v>
      </c>
      <c r="C4417" t="s">
        <v>32</v>
      </c>
      <c r="D4417" t="s">
        <v>1</v>
      </c>
      <c r="E4417" t="s">
        <v>13</v>
      </c>
      <c r="F4417" t="s">
        <v>13</v>
      </c>
      <c r="G4417" t="s">
        <v>40</v>
      </c>
      <c r="H4417" s="1">
        <v>43882</v>
      </c>
      <c r="I4417" t="str">
        <f t="shared" si="137"/>
        <v>43882</v>
      </c>
      <c r="J4417" t="str">
        <f t="shared" si="138"/>
        <v>43882KapchorwaBlack Beans (Dolichos)</v>
      </c>
      <c r="K4417">
        <v>72</v>
      </c>
      <c r="L4417">
        <v>66</v>
      </c>
      <c r="M4417" t="s">
        <v>5</v>
      </c>
      <c r="N4417" t="s">
        <v>6</v>
      </c>
      <c r="O4417">
        <v>1</v>
      </c>
      <c r="P4417" s="1">
        <v>43887.100983796299</v>
      </c>
    </row>
    <row r="4418" spans="1:16" x14ac:dyDescent="0.25">
      <c r="A4418">
        <v>515373</v>
      </c>
      <c r="B4418" t="s">
        <v>0</v>
      </c>
      <c r="C4418" t="s">
        <v>36</v>
      </c>
      <c r="D4418" t="s">
        <v>7</v>
      </c>
      <c r="E4418" t="s">
        <v>13</v>
      </c>
      <c r="F4418" t="s">
        <v>13</v>
      </c>
      <c r="G4418" t="s">
        <v>14</v>
      </c>
      <c r="H4418" s="1">
        <v>43882</v>
      </c>
      <c r="I4418" t="str">
        <f t="shared" ref="I4418:I4481" si="139">LEFT(H4418,10)</f>
        <v>43882</v>
      </c>
      <c r="J4418" t="str">
        <f t="shared" si="138"/>
        <v>43882KimironkoMixed Beans</v>
      </c>
      <c r="K4418">
        <v>60</v>
      </c>
      <c r="L4418">
        <v>54</v>
      </c>
      <c r="M4418" t="s">
        <v>5</v>
      </c>
      <c r="N4418" t="s">
        <v>6</v>
      </c>
      <c r="O4418">
        <v>1</v>
      </c>
      <c r="P4418" s="1">
        <v>43887.101053240738</v>
      </c>
    </row>
    <row r="4419" spans="1:16" x14ac:dyDescent="0.25">
      <c r="A4419">
        <v>515374</v>
      </c>
      <c r="B4419" t="s">
        <v>0</v>
      </c>
      <c r="C4419" t="s">
        <v>35</v>
      </c>
      <c r="D4419" t="s">
        <v>11</v>
      </c>
      <c r="E4419" t="s">
        <v>9</v>
      </c>
      <c r="F4419" t="s">
        <v>10</v>
      </c>
      <c r="G4419" t="s">
        <v>10</v>
      </c>
      <c r="H4419" s="1">
        <v>43882</v>
      </c>
      <c r="I4419" t="str">
        <f t="shared" si="139"/>
        <v>43882</v>
      </c>
      <c r="J4419" t="str">
        <f t="shared" si="138"/>
        <v>43882NgoziWheat</v>
      </c>
      <c r="K4419">
        <v>78</v>
      </c>
      <c r="L4419">
        <v>75</v>
      </c>
      <c r="M4419" t="s">
        <v>5</v>
      </c>
      <c r="N4419" t="s">
        <v>6</v>
      </c>
      <c r="O4419">
        <v>1</v>
      </c>
      <c r="P4419" s="1">
        <v>43887.101064814815</v>
      </c>
    </row>
    <row r="4420" spans="1:16" x14ac:dyDescent="0.25">
      <c r="A4420">
        <v>515377</v>
      </c>
      <c r="B4420" t="s">
        <v>0</v>
      </c>
      <c r="C4420" t="s">
        <v>45</v>
      </c>
      <c r="D4420" t="s">
        <v>41</v>
      </c>
      <c r="E4420" t="s">
        <v>29</v>
      </c>
      <c r="F4420" t="s">
        <v>30</v>
      </c>
      <c r="G4420" t="s">
        <v>31</v>
      </c>
      <c r="H4420" s="1">
        <v>43882</v>
      </c>
      <c r="I4420" t="str">
        <f t="shared" si="139"/>
        <v>43882</v>
      </c>
      <c r="J4420" t="str">
        <f t="shared" si="138"/>
        <v>43882IringaDry Maize</v>
      </c>
      <c r="K4420">
        <v>39</v>
      </c>
      <c r="L4420">
        <v>33</v>
      </c>
      <c r="M4420" t="s">
        <v>5</v>
      </c>
      <c r="N4420" t="s">
        <v>6</v>
      </c>
      <c r="O4420">
        <v>1</v>
      </c>
      <c r="P4420" s="1">
        <v>43887.101076388892</v>
      </c>
    </row>
    <row r="4421" spans="1:16" x14ac:dyDescent="0.25">
      <c r="A4421">
        <v>515379</v>
      </c>
      <c r="B4421" t="s">
        <v>0</v>
      </c>
      <c r="C4421" t="s">
        <v>8</v>
      </c>
      <c r="D4421" t="s">
        <v>7</v>
      </c>
      <c r="E4421" t="s">
        <v>9</v>
      </c>
      <c r="F4421" t="s">
        <v>10</v>
      </c>
      <c r="G4421" t="s">
        <v>10</v>
      </c>
      <c r="H4421" s="1">
        <v>43882</v>
      </c>
      <c r="I4421" t="str">
        <f t="shared" si="139"/>
        <v>43882</v>
      </c>
      <c r="J4421" t="str">
        <f t="shared" si="138"/>
        <v>43882RuhengeriWheat</v>
      </c>
      <c r="K4421">
        <v>71</v>
      </c>
      <c r="L4421">
        <v>65</v>
      </c>
      <c r="M4421" t="s">
        <v>5</v>
      </c>
      <c r="N4421" t="s">
        <v>6</v>
      </c>
      <c r="O4421">
        <v>1</v>
      </c>
      <c r="P4421" s="1">
        <v>43887.101076388892</v>
      </c>
    </row>
    <row r="4422" spans="1:16" x14ac:dyDescent="0.25">
      <c r="A4422">
        <v>515382</v>
      </c>
      <c r="B4422" t="s">
        <v>0</v>
      </c>
      <c r="C4422" t="s">
        <v>25</v>
      </c>
      <c r="D4422" t="s">
        <v>1</v>
      </c>
      <c r="E4422" t="s">
        <v>13</v>
      </c>
      <c r="F4422" t="s">
        <v>13</v>
      </c>
      <c r="G4422" t="s">
        <v>26</v>
      </c>
      <c r="H4422" s="1">
        <v>43882</v>
      </c>
      <c r="I4422" t="str">
        <f t="shared" si="139"/>
        <v>43882</v>
      </c>
      <c r="J4422" t="str">
        <f t="shared" si="138"/>
        <v>43882MasindiYellow Beans</v>
      </c>
      <c r="K4422">
        <v>105</v>
      </c>
      <c r="L4422">
        <v>99</v>
      </c>
      <c r="M4422" t="s">
        <v>5</v>
      </c>
      <c r="N4422" t="s">
        <v>6</v>
      </c>
      <c r="O4422">
        <v>1</v>
      </c>
      <c r="P4422" s="1">
        <v>43887.101087962961</v>
      </c>
    </row>
    <row r="4423" spans="1:16" x14ac:dyDescent="0.25">
      <c r="A4423">
        <v>515383</v>
      </c>
      <c r="B4423" t="s">
        <v>0</v>
      </c>
      <c r="C4423" t="s">
        <v>16</v>
      </c>
      <c r="D4423" t="s">
        <v>7</v>
      </c>
      <c r="E4423" t="s">
        <v>9</v>
      </c>
      <c r="F4423" t="s">
        <v>10</v>
      </c>
      <c r="G4423" t="s">
        <v>10</v>
      </c>
      <c r="H4423" s="1">
        <v>43882</v>
      </c>
      <c r="I4423" t="str">
        <f t="shared" si="139"/>
        <v>43882</v>
      </c>
      <c r="J4423" t="str">
        <f t="shared" si="138"/>
        <v>43882GicumbiWheat</v>
      </c>
      <c r="K4423">
        <v>65</v>
      </c>
      <c r="L4423">
        <v>60</v>
      </c>
      <c r="M4423" t="s">
        <v>5</v>
      </c>
      <c r="N4423" t="s">
        <v>6</v>
      </c>
      <c r="O4423">
        <v>1</v>
      </c>
      <c r="P4423" s="1">
        <v>43887.101099537038</v>
      </c>
    </row>
    <row r="4424" spans="1:16" x14ac:dyDescent="0.25">
      <c r="A4424">
        <v>515394</v>
      </c>
      <c r="B4424" t="s">
        <v>0</v>
      </c>
      <c r="C4424" t="s">
        <v>38</v>
      </c>
      <c r="D4424" t="s">
        <v>1</v>
      </c>
      <c r="E4424" t="s">
        <v>29</v>
      </c>
      <c r="F4424" t="s">
        <v>30</v>
      </c>
      <c r="G4424" t="s">
        <v>31</v>
      </c>
      <c r="H4424" s="1">
        <v>43882</v>
      </c>
      <c r="I4424" t="str">
        <f t="shared" si="139"/>
        <v>43882</v>
      </c>
      <c r="J4424" t="str">
        <f t="shared" si="138"/>
        <v>43882GuluDry Maize</v>
      </c>
      <c r="K4424">
        <v>33</v>
      </c>
      <c r="L4424">
        <v>24</v>
      </c>
      <c r="M4424" t="s">
        <v>5</v>
      </c>
      <c r="N4424" t="s">
        <v>6</v>
      </c>
      <c r="O4424">
        <v>1</v>
      </c>
      <c r="P4424" s="1">
        <v>43887.101168981484</v>
      </c>
    </row>
    <row r="4425" spans="1:16" x14ac:dyDescent="0.25">
      <c r="A4425">
        <v>516012</v>
      </c>
      <c r="B4425" t="s">
        <v>0</v>
      </c>
      <c r="C4425" t="s">
        <v>19</v>
      </c>
      <c r="D4425" t="s">
        <v>11</v>
      </c>
      <c r="E4425" t="s">
        <v>3</v>
      </c>
      <c r="F4425" t="s">
        <v>3</v>
      </c>
      <c r="G4425" t="s">
        <v>39</v>
      </c>
      <c r="H4425" s="1">
        <v>43882</v>
      </c>
      <c r="I4425" t="str">
        <f t="shared" si="139"/>
        <v>43882</v>
      </c>
      <c r="J4425" t="str">
        <f t="shared" si="138"/>
        <v>43882KoberoDry Peas</v>
      </c>
      <c r="K4425">
        <v>161</v>
      </c>
      <c r="L4425">
        <v>151</v>
      </c>
      <c r="M4425" t="s">
        <v>5</v>
      </c>
      <c r="N4425" t="s">
        <v>6</v>
      </c>
      <c r="O4425">
        <v>1</v>
      </c>
      <c r="P4425" s="1">
        <v>43888.278113425928</v>
      </c>
    </row>
    <row r="4426" spans="1:16" x14ac:dyDescent="0.25">
      <c r="A4426">
        <v>516013</v>
      </c>
      <c r="B4426" t="s">
        <v>0</v>
      </c>
      <c r="C4426" t="s">
        <v>47</v>
      </c>
      <c r="D4426" t="s">
        <v>46</v>
      </c>
      <c r="E4426" t="s">
        <v>3</v>
      </c>
      <c r="F4426" t="s">
        <v>3</v>
      </c>
      <c r="G4426" t="s">
        <v>15</v>
      </c>
      <c r="H4426" s="1">
        <v>43882</v>
      </c>
      <c r="I4426" t="str">
        <f t="shared" si="139"/>
        <v>43882</v>
      </c>
      <c r="J4426" t="str">
        <f t="shared" si="138"/>
        <v>43882NairobiGreen Peas</v>
      </c>
      <c r="K4426">
        <v>66</v>
      </c>
      <c r="L4426">
        <v>58</v>
      </c>
      <c r="M4426" t="s">
        <v>5</v>
      </c>
      <c r="N4426" t="s">
        <v>6</v>
      </c>
      <c r="O4426">
        <v>1</v>
      </c>
      <c r="P4426" s="1">
        <v>43888.278136574074</v>
      </c>
    </row>
    <row r="4427" spans="1:16" x14ac:dyDescent="0.25">
      <c r="A4427">
        <v>516014</v>
      </c>
      <c r="B4427" t="s">
        <v>0</v>
      </c>
      <c r="C4427" t="s">
        <v>43</v>
      </c>
      <c r="D4427" t="s">
        <v>41</v>
      </c>
      <c r="E4427" t="s">
        <v>13</v>
      </c>
      <c r="F4427" t="s">
        <v>13</v>
      </c>
      <c r="G4427" t="s">
        <v>37</v>
      </c>
      <c r="H4427" s="1">
        <v>43882</v>
      </c>
      <c r="I4427" t="str">
        <f t="shared" si="139"/>
        <v>43882</v>
      </c>
      <c r="J4427" t="str">
        <f t="shared" si="138"/>
        <v>43882Dar es salaamGreen Gram</v>
      </c>
      <c r="K4427">
        <v>118</v>
      </c>
      <c r="L4427">
        <v>104</v>
      </c>
      <c r="M4427" t="s">
        <v>5</v>
      </c>
      <c r="N4427" t="s">
        <v>6</v>
      </c>
      <c r="O4427">
        <v>1</v>
      </c>
      <c r="P4427" s="1">
        <v>43888.278217592589</v>
      </c>
    </row>
    <row r="4428" spans="1:16" x14ac:dyDescent="0.25">
      <c r="A4428">
        <v>516015</v>
      </c>
      <c r="B4428" t="s">
        <v>0</v>
      </c>
      <c r="C4428" t="s">
        <v>2</v>
      </c>
      <c r="D4428" t="s">
        <v>1</v>
      </c>
      <c r="E4428" t="s">
        <v>3</v>
      </c>
      <c r="F4428" t="s">
        <v>3</v>
      </c>
      <c r="G4428" t="s">
        <v>4</v>
      </c>
      <c r="H4428" s="1">
        <v>43882</v>
      </c>
      <c r="I4428" t="str">
        <f t="shared" si="139"/>
        <v>43882</v>
      </c>
      <c r="J4428" t="str">
        <f t="shared" si="138"/>
        <v>43882KampalaCowpeas</v>
      </c>
      <c r="K4428">
        <v>138</v>
      </c>
      <c r="L4428">
        <v>110</v>
      </c>
      <c r="M4428" t="s">
        <v>5</v>
      </c>
      <c r="N4428" t="s">
        <v>6</v>
      </c>
      <c r="O4428">
        <v>1</v>
      </c>
      <c r="P4428" s="1">
        <v>43888.278252314813</v>
      </c>
    </row>
    <row r="4429" spans="1:16" x14ac:dyDescent="0.25">
      <c r="A4429">
        <v>516018</v>
      </c>
      <c r="B4429" t="s">
        <v>0</v>
      </c>
      <c r="C4429" t="s">
        <v>32</v>
      </c>
      <c r="D4429" t="s">
        <v>1</v>
      </c>
      <c r="E4429" t="s">
        <v>22</v>
      </c>
      <c r="F4429" t="s">
        <v>23</v>
      </c>
      <c r="G4429" t="s">
        <v>24</v>
      </c>
      <c r="H4429" s="1">
        <v>43882</v>
      </c>
      <c r="I4429" t="str">
        <f t="shared" si="139"/>
        <v>43882</v>
      </c>
      <c r="J4429" t="str">
        <f t="shared" ref="J4429:J4492" si="140">I4429&amp;C4429&amp;G4429</f>
        <v>43882KapchorwaImported Rice</v>
      </c>
      <c r="K4429">
        <v>124</v>
      </c>
      <c r="L4429">
        <v>105</v>
      </c>
      <c r="M4429" t="s">
        <v>5</v>
      </c>
      <c r="N4429" t="s">
        <v>6</v>
      </c>
      <c r="O4429">
        <v>1</v>
      </c>
      <c r="P4429" s="1">
        <v>43888.278437499997</v>
      </c>
    </row>
    <row r="4430" spans="1:16" x14ac:dyDescent="0.25">
      <c r="A4430">
        <v>516020</v>
      </c>
      <c r="B4430" t="s">
        <v>0</v>
      </c>
      <c r="C4430" t="s">
        <v>16</v>
      </c>
      <c r="D4430" t="s">
        <v>7</v>
      </c>
      <c r="E4430" t="s">
        <v>13</v>
      </c>
      <c r="F4430" t="s">
        <v>13</v>
      </c>
      <c r="G4430" t="s">
        <v>14</v>
      </c>
      <c r="H4430" s="1">
        <v>43882</v>
      </c>
      <c r="I4430" t="str">
        <f t="shared" si="139"/>
        <v>43882</v>
      </c>
      <c r="J4430" t="str">
        <f t="shared" si="140"/>
        <v>43882GicumbiMixed Beans</v>
      </c>
      <c r="K4430">
        <v>59</v>
      </c>
      <c r="L4430">
        <v>54</v>
      </c>
      <c r="M4430" t="s">
        <v>5</v>
      </c>
      <c r="N4430" t="s">
        <v>6</v>
      </c>
      <c r="O4430">
        <v>1</v>
      </c>
      <c r="P4430" s="1">
        <v>43888.27847222222</v>
      </c>
    </row>
    <row r="4431" spans="1:16" x14ac:dyDescent="0.25">
      <c r="A4431">
        <v>516022</v>
      </c>
      <c r="B4431" t="s">
        <v>0</v>
      </c>
      <c r="C4431" t="s">
        <v>34</v>
      </c>
      <c r="D4431" t="s">
        <v>1</v>
      </c>
      <c r="E4431" t="s">
        <v>22</v>
      </c>
      <c r="F4431" t="s">
        <v>23</v>
      </c>
      <c r="G4431" t="s">
        <v>23</v>
      </c>
      <c r="H4431" s="1">
        <v>43882</v>
      </c>
      <c r="I4431" t="str">
        <f t="shared" si="139"/>
        <v>43882</v>
      </c>
      <c r="J4431" t="str">
        <f t="shared" si="140"/>
        <v>43882LiraRice</v>
      </c>
      <c r="K4431">
        <v>96</v>
      </c>
      <c r="L4431">
        <v>83</v>
      </c>
      <c r="M4431" t="s">
        <v>5</v>
      </c>
      <c r="N4431" t="s">
        <v>6</v>
      </c>
      <c r="O4431">
        <v>1</v>
      </c>
      <c r="P4431" s="1">
        <v>43888.27851851852</v>
      </c>
    </row>
    <row r="4432" spans="1:16" x14ac:dyDescent="0.25">
      <c r="A4432">
        <v>516025</v>
      </c>
      <c r="B4432" t="s">
        <v>0</v>
      </c>
      <c r="C4432" t="s">
        <v>27</v>
      </c>
      <c r="D4432" t="s">
        <v>11</v>
      </c>
      <c r="E4432" t="s">
        <v>22</v>
      </c>
      <c r="F4432" t="s">
        <v>23</v>
      </c>
      <c r="G4432" t="s">
        <v>24</v>
      </c>
      <c r="H4432" s="1">
        <v>43882</v>
      </c>
      <c r="I4432" t="str">
        <f t="shared" si="139"/>
        <v>43882</v>
      </c>
      <c r="J4432" t="str">
        <f t="shared" si="140"/>
        <v>43882BujumburaImported Rice</v>
      </c>
      <c r="K4432">
        <v>161</v>
      </c>
      <c r="L4432">
        <v>151</v>
      </c>
      <c r="M4432" t="s">
        <v>5</v>
      </c>
      <c r="N4432" t="s">
        <v>6</v>
      </c>
      <c r="O4432">
        <v>1</v>
      </c>
      <c r="P4432" s="1">
        <v>43888.278900462959</v>
      </c>
    </row>
    <row r="4433" spans="1:16" x14ac:dyDescent="0.25">
      <c r="A4433">
        <v>516027</v>
      </c>
      <c r="B4433" t="s">
        <v>0</v>
      </c>
      <c r="C4433" t="s">
        <v>38</v>
      </c>
      <c r="D4433" t="s">
        <v>1</v>
      </c>
      <c r="E4433" t="s">
        <v>13</v>
      </c>
      <c r="F4433" t="s">
        <v>13</v>
      </c>
      <c r="G4433" t="s">
        <v>26</v>
      </c>
      <c r="H4433" s="1">
        <v>43882</v>
      </c>
      <c r="I4433" t="str">
        <f t="shared" si="139"/>
        <v>43882</v>
      </c>
      <c r="J4433" t="str">
        <f t="shared" si="140"/>
        <v>43882GuluYellow Beans</v>
      </c>
      <c r="K4433">
        <v>105</v>
      </c>
      <c r="L4433">
        <v>98</v>
      </c>
      <c r="M4433" t="s">
        <v>5</v>
      </c>
      <c r="N4433" t="s">
        <v>6</v>
      </c>
      <c r="O4433">
        <v>1</v>
      </c>
      <c r="P4433" s="1">
        <v>43888.278923611113</v>
      </c>
    </row>
    <row r="4434" spans="1:16" x14ac:dyDescent="0.25">
      <c r="A4434">
        <v>516028</v>
      </c>
      <c r="B4434" t="s">
        <v>0</v>
      </c>
      <c r="C4434" t="s">
        <v>43</v>
      </c>
      <c r="D4434" t="s">
        <v>41</v>
      </c>
      <c r="E4434" t="s">
        <v>22</v>
      </c>
      <c r="F4434" t="s">
        <v>23</v>
      </c>
      <c r="G4434" t="s">
        <v>24</v>
      </c>
      <c r="H4434" s="1">
        <v>43882</v>
      </c>
      <c r="I4434" t="str">
        <f t="shared" si="139"/>
        <v>43882</v>
      </c>
      <c r="J4434" t="str">
        <f t="shared" si="140"/>
        <v>43882Dar es salaamImported Rice</v>
      </c>
      <c r="K4434">
        <v>113</v>
      </c>
      <c r="L4434">
        <v>96</v>
      </c>
      <c r="M4434" t="s">
        <v>5</v>
      </c>
      <c r="N4434" t="s">
        <v>6</v>
      </c>
      <c r="O4434">
        <v>1</v>
      </c>
      <c r="P4434" s="1">
        <v>43888.278981481482</v>
      </c>
    </row>
    <row r="4435" spans="1:16" x14ac:dyDescent="0.25">
      <c r="A4435">
        <v>516029</v>
      </c>
      <c r="B4435" t="s">
        <v>0</v>
      </c>
      <c r="C4435" t="s">
        <v>27</v>
      </c>
      <c r="D4435" t="s">
        <v>11</v>
      </c>
      <c r="E4435" t="s">
        <v>3</v>
      </c>
      <c r="F4435" t="s">
        <v>3</v>
      </c>
      <c r="G4435" t="s">
        <v>39</v>
      </c>
      <c r="H4435" s="1">
        <v>43882</v>
      </c>
      <c r="I4435" t="str">
        <f t="shared" si="139"/>
        <v>43882</v>
      </c>
      <c r="J4435" t="str">
        <f t="shared" si="140"/>
        <v>43882BujumburaDry Peas</v>
      </c>
      <c r="K4435">
        <v>188</v>
      </c>
      <c r="L4435">
        <v>183</v>
      </c>
      <c r="M4435" t="s">
        <v>5</v>
      </c>
      <c r="N4435" t="s">
        <v>6</v>
      </c>
      <c r="O4435">
        <v>1</v>
      </c>
      <c r="P4435" s="1">
        <v>43888.279062499998</v>
      </c>
    </row>
    <row r="4436" spans="1:16" x14ac:dyDescent="0.25">
      <c r="A4436">
        <v>516030</v>
      </c>
      <c r="B4436" t="s">
        <v>0</v>
      </c>
      <c r="C4436" t="s">
        <v>42</v>
      </c>
      <c r="D4436" t="s">
        <v>41</v>
      </c>
      <c r="E4436" t="s">
        <v>3</v>
      </c>
      <c r="F4436" t="s">
        <v>3</v>
      </c>
      <c r="G4436" t="s">
        <v>15</v>
      </c>
      <c r="H4436" s="1">
        <v>43882</v>
      </c>
      <c r="I4436" t="str">
        <f t="shared" si="139"/>
        <v>43882</v>
      </c>
      <c r="J4436" t="str">
        <f t="shared" si="140"/>
        <v>43882KigomaGreen Peas</v>
      </c>
      <c r="K4436">
        <v>152</v>
      </c>
      <c r="L4436">
        <v>131</v>
      </c>
      <c r="M4436" t="s">
        <v>5</v>
      </c>
      <c r="N4436" t="s">
        <v>6</v>
      </c>
      <c r="O4436">
        <v>1</v>
      </c>
      <c r="P4436" s="1">
        <v>43888.279143518521</v>
      </c>
    </row>
    <row r="4437" spans="1:16" x14ac:dyDescent="0.25">
      <c r="A4437">
        <v>516035</v>
      </c>
      <c r="B4437" t="s">
        <v>0</v>
      </c>
      <c r="C4437" t="s">
        <v>38</v>
      </c>
      <c r="D4437" t="s">
        <v>1</v>
      </c>
      <c r="E4437" t="s">
        <v>22</v>
      </c>
      <c r="F4437" t="s">
        <v>23</v>
      </c>
      <c r="G4437" t="s">
        <v>23</v>
      </c>
      <c r="H4437" s="1">
        <v>43882</v>
      </c>
      <c r="I4437" t="str">
        <f t="shared" si="139"/>
        <v>43882</v>
      </c>
      <c r="J4437" t="str">
        <f t="shared" si="140"/>
        <v>43882GuluRice</v>
      </c>
      <c r="K4437">
        <v>96</v>
      </c>
      <c r="L4437">
        <v>83</v>
      </c>
      <c r="M4437" t="s">
        <v>5</v>
      </c>
      <c r="N4437" t="s">
        <v>6</v>
      </c>
      <c r="O4437">
        <v>1</v>
      </c>
      <c r="P4437" s="1">
        <v>43888.279236111113</v>
      </c>
    </row>
    <row r="4438" spans="1:16" x14ac:dyDescent="0.25">
      <c r="A4438">
        <v>516036</v>
      </c>
      <c r="B4438" t="s">
        <v>0</v>
      </c>
      <c r="C4438" t="s">
        <v>52</v>
      </c>
      <c r="D4438" t="s">
        <v>46</v>
      </c>
      <c r="E4438" t="s">
        <v>13</v>
      </c>
      <c r="F4438" t="s">
        <v>13</v>
      </c>
      <c r="G4438" t="s">
        <v>37</v>
      </c>
      <c r="H4438" s="1">
        <v>43882</v>
      </c>
      <c r="I4438" t="str">
        <f t="shared" si="139"/>
        <v>43882</v>
      </c>
      <c r="J4438" t="str">
        <f t="shared" si="140"/>
        <v>43882EldoretGreen Gram</v>
      </c>
      <c r="K4438">
        <v>145</v>
      </c>
      <c r="L4438">
        <v>141</v>
      </c>
      <c r="M4438" t="s">
        <v>5</v>
      </c>
      <c r="N4438" t="s">
        <v>6</v>
      </c>
      <c r="O4438">
        <v>1</v>
      </c>
      <c r="P4438" s="1">
        <v>43888.279270833336</v>
      </c>
    </row>
    <row r="4439" spans="1:16" x14ac:dyDescent="0.25">
      <c r="A4439">
        <v>516039</v>
      </c>
      <c r="B4439" t="s">
        <v>0</v>
      </c>
      <c r="C4439" t="s">
        <v>42</v>
      </c>
      <c r="D4439" t="s">
        <v>41</v>
      </c>
      <c r="E4439" t="s">
        <v>13</v>
      </c>
      <c r="F4439" t="s">
        <v>13</v>
      </c>
      <c r="G4439" t="s">
        <v>14</v>
      </c>
      <c r="H4439" s="1">
        <v>43882</v>
      </c>
      <c r="I4439" t="str">
        <f t="shared" si="139"/>
        <v>43882</v>
      </c>
      <c r="J4439" t="str">
        <f t="shared" si="140"/>
        <v>43882KigomaMixed Beans</v>
      </c>
      <c r="K4439">
        <v>87</v>
      </c>
      <c r="L4439">
        <v>78</v>
      </c>
      <c r="M4439" t="s">
        <v>5</v>
      </c>
      <c r="N4439" t="s">
        <v>6</v>
      </c>
      <c r="O4439">
        <v>1</v>
      </c>
      <c r="P4439" s="1">
        <v>43888.279479166667</v>
      </c>
    </row>
    <row r="4440" spans="1:16" x14ac:dyDescent="0.25">
      <c r="A4440">
        <v>516044</v>
      </c>
      <c r="B4440" t="s">
        <v>0</v>
      </c>
      <c r="C4440" t="s">
        <v>12</v>
      </c>
      <c r="D4440" t="s">
        <v>11</v>
      </c>
      <c r="E4440" t="s">
        <v>9</v>
      </c>
      <c r="F4440" t="s">
        <v>20</v>
      </c>
      <c r="G4440" t="s">
        <v>21</v>
      </c>
      <c r="H4440" s="1">
        <v>43882</v>
      </c>
      <c r="I4440" t="str">
        <f t="shared" si="139"/>
        <v>43882</v>
      </c>
      <c r="J4440" t="str">
        <f t="shared" si="140"/>
        <v>43882GitegaMillet Grain</v>
      </c>
      <c r="K4440">
        <v>75</v>
      </c>
      <c r="L4440">
        <v>65</v>
      </c>
      <c r="M4440" t="s">
        <v>5</v>
      </c>
      <c r="N4440" t="s">
        <v>6</v>
      </c>
      <c r="O4440">
        <v>1</v>
      </c>
      <c r="P4440" s="1">
        <v>43888.279745370368</v>
      </c>
    </row>
    <row r="4441" spans="1:16" x14ac:dyDescent="0.25">
      <c r="A4441">
        <v>516046</v>
      </c>
      <c r="B4441" t="s">
        <v>0</v>
      </c>
      <c r="C4441" t="s">
        <v>8</v>
      </c>
      <c r="D4441" t="s">
        <v>7</v>
      </c>
      <c r="E4441" t="s">
        <v>3</v>
      </c>
      <c r="F4441" t="s">
        <v>3</v>
      </c>
      <c r="G4441" t="s">
        <v>4</v>
      </c>
      <c r="H4441" s="1">
        <v>43882</v>
      </c>
      <c r="I4441" t="str">
        <f t="shared" si="139"/>
        <v>43882</v>
      </c>
      <c r="J4441" t="str">
        <f t="shared" si="140"/>
        <v>43882RuhengeriCowpeas</v>
      </c>
      <c r="K4441">
        <v>152</v>
      </c>
      <c r="L4441">
        <v>136</v>
      </c>
      <c r="M4441" t="s">
        <v>5</v>
      </c>
      <c r="N4441" t="s">
        <v>6</v>
      </c>
      <c r="O4441">
        <v>1</v>
      </c>
      <c r="P4441" s="1">
        <v>43888.279803240737</v>
      </c>
    </row>
    <row r="4442" spans="1:16" x14ac:dyDescent="0.25">
      <c r="A4442">
        <v>516056</v>
      </c>
      <c r="B4442" t="s">
        <v>0</v>
      </c>
      <c r="C4442" t="s">
        <v>8</v>
      </c>
      <c r="D4442" t="s">
        <v>7</v>
      </c>
      <c r="E4442" t="s">
        <v>13</v>
      </c>
      <c r="F4442" t="s">
        <v>13</v>
      </c>
      <c r="G4442" t="s">
        <v>26</v>
      </c>
      <c r="H4442" s="1">
        <v>43882</v>
      </c>
      <c r="I4442" t="str">
        <f t="shared" si="139"/>
        <v>43882</v>
      </c>
      <c r="J4442" t="str">
        <f t="shared" si="140"/>
        <v>43882RuhengeriYellow Beans</v>
      </c>
      <c r="K4442">
        <v>92</v>
      </c>
      <c r="L4442">
        <v>87</v>
      </c>
      <c r="M4442" t="s">
        <v>5</v>
      </c>
      <c r="N4442" t="s">
        <v>6</v>
      </c>
      <c r="O4442">
        <v>1</v>
      </c>
      <c r="P4442" s="1">
        <v>43888.280092592591</v>
      </c>
    </row>
    <row r="4443" spans="1:16" x14ac:dyDescent="0.25">
      <c r="A4443">
        <v>516057</v>
      </c>
      <c r="B4443" t="s">
        <v>0</v>
      </c>
      <c r="C4443" t="s">
        <v>36</v>
      </c>
      <c r="D4443" t="s">
        <v>7</v>
      </c>
      <c r="E4443" t="s">
        <v>13</v>
      </c>
      <c r="F4443" t="s">
        <v>13</v>
      </c>
      <c r="G4443" t="s">
        <v>26</v>
      </c>
      <c r="H4443" s="1">
        <v>43882</v>
      </c>
      <c r="I4443" t="str">
        <f t="shared" si="139"/>
        <v>43882</v>
      </c>
      <c r="J4443" t="str">
        <f t="shared" si="140"/>
        <v>43882KimironkoYellow Beans</v>
      </c>
      <c r="K4443">
        <v>92</v>
      </c>
      <c r="L4443">
        <v>87</v>
      </c>
      <c r="M4443" t="s">
        <v>5</v>
      </c>
      <c r="N4443" t="s">
        <v>6</v>
      </c>
      <c r="O4443">
        <v>1</v>
      </c>
      <c r="P4443" s="1">
        <v>43888.280115740738</v>
      </c>
    </row>
    <row r="4444" spans="1:16" x14ac:dyDescent="0.25">
      <c r="A4444">
        <v>516060</v>
      </c>
      <c r="B4444" t="s">
        <v>0</v>
      </c>
      <c r="C4444" t="s">
        <v>12</v>
      </c>
      <c r="D4444" t="s">
        <v>11</v>
      </c>
      <c r="E4444" t="s">
        <v>22</v>
      </c>
      <c r="F4444" t="s">
        <v>23</v>
      </c>
      <c r="G4444" t="s">
        <v>23</v>
      </c>
      <c r="H4444" s="1">
        <v>43882</v>
      </c>
      <c r="I4444" t="str">
        <f t="shared" si="139"/>
        <v>43882</v>
      </c>
      <c r="J4444" t="str">
        <f t="shared" si="140"/>
        <v>43882GitegaRice</v>
      </c>
      <c r="K4444">
        <v>108</v>
      </c>
      <c r="L4444">
        <v>102</v>
      </c>
      <c r="M4444" t="s">
        <v>5</v>
      </c>
      <c r="N4444" t="s">
        <v>6</v>
      </c>
      <c r="O4444">
        <v>1</v>
      </c>
      <c r="P4444" s="1">
        <v>43888.280289351853</v>
      </c>
    </row>
    <row r="4445" spans="1:16" x14ac:dyDescent="0.25">
      <c r="A4445">
        <v>516065</v>
      </c>
      <c r="B4445" t="s">
        <v>0</v>
      </c>
      <c r="C4445" t="s">
        <v>34</v>
      </c>
      <c r="D4445" t="s">
        <v>1</v>
      </c>
      <c r="E4445" t="s">
        <v>13</v>
      </c>
      <c r="F4445" t="s">
        <v>13</v>
      </c>
      <c r="G4445" t="s">
        <v>37</v>
      </c>
      <c r="H4445" s="1">
        <v>43882</v>
      </c>
      <c r="I4445" t="str">
        <f t="shared" si="139"/>
        <v>43882</v>
      </c>
      <c r="J4445" t="str">
        <f t="shared" si="140"/>
        <v>43882LiraGreen Gram</v>
      </c>
      <c r="K4445">
        <v>83</v>
      </c>
      <c r="L4445">
        <v>69</v>
      </c>
      <c r="M4445" t="s">
        <v>5</v>
      </c>
      <c r="N4445" t="s">
        <v>6</v>
      </c>
      <c r="O4445">
        <v>1</v>
      </c>
      <c r="P4445" s="1">
        <v>43888.280439814815</v>
      </c>
    </row>
    <row r="4446" spans="1:16" x14ac:dyDescent="0.25">
      <c r="A4446">
        <v>516068</v>
      </c>
      <c r="B4446" t="s">
        <v>0</v>
      </c>
      <c r="C4446" t="s">
        <v>38</v>
      </c>
      <c r="D4446" t="s">
        <v>1</v>
      </c>
      <c r="E4446" t="s">
        <v>22</v>
      </c>
      <c r="F4446" t="s">
        <v>23</v>
      </c>
      <c r="G4446" t="s">
        <v>24</v>
      </c>
      <c r="H4446" s="1">
        <v>43882</v>
      </c>
      <c r="I4446" t="str">
        <f t="shared" si="139"/>
        <v>43882</v>
      </c>
      <c r="J4446" t="str">
        <f t="shared" si="140"/>
        <v>43882GuluImported Rice</v>
      </c>
      <c r="K4446">
        <v>105</v>
      </c>
      <c r="L4446">
        <v>96</v>
      </c>
      <c r="M4446" t="s">
        <v>5</v>
      </c>
      <c r="N4446" t="s">
        <v>6</v>
      </c>
      <c r="O4446">
        <v>1</v>
      </c>
      <c r="P4446" s="1">
        <v>43888.280613425923</v>
      </c>
    </row>
    <row r="4447" spans="1:16" x14ac:dyDescent="0.25">
      <c r="A4447">
        <v>516069</v>
      </c>
      <c r="B4447" t="s">
        <v>0</v>
      </c>
      <c r="C4447" t="s">
        <v>43</v>
      </c>
      <c r="D4447" t="s">
        <v>41</v>
      </c>
      <c r="E4447" t="s">
        <v>3</v>
      </c>
      <c r="F4447" t="s">
        <v>3</v>
      </c>
      <c r="G4447" t="s">
        <v>4</v>
      </c>
      <c r="H4447" s="1">
        <v>43882</v>
      </c>
      <c r="I4447" t="str">
        <f t="shared" si="139"/>
        <v>43882</v>
      </c>
      <c r="J4447" t="str">
        <f t="shared" si="140"/>
        <v>43882Dar es salaamCowpeas</v>
      </c>
      <c r="K4447">
        <v>78</v>
      </c>
      <c r="L4447">
        <v>70</v>
      </c>
      <c r="M4447" t="s">
        <v>5</v>
      </c>
      <c r="N4447" t="s">
        <v>6</v>
      </c>
      <c r="O4447">
        <v>1</v>
      </c>
      <c r="P4447" s="1">
        <v>43888.280729166669</v>
      </c>
    </row>
    <row r="4448" spans="1:16" x14ac:dyDescent="0.25">
      <c r="A4448">
        <v>516072</v>
      </c>
      <c r="B4448" t="s">
        <v>0</v>
      </c>
      <c r="C4448" t="s">
        <v>2</v>
      </c>
      <c r="D4448" t="s">
        <v>1</v>
      </c>
      <c r="E4448" t="s">
        <v>13</v>
      </c>
      <c r="F4448" t="s">
        <v>13</v>
      </c>
      <c r="G4448" t="s">
        <v>26</v>
      </c>
      <c r="H4448" s="1">
        <v>43882</v>
      </c>
      <c r="I4448" t="str">
        <f t="shared" si="139"/>
        <v>43882</v>
      </c>
      <c r="J4448" t="str">
        <f t="shared" si="140"/>
        <v>43882KampalaYellow Beans</v>
      </c>
      <c r="K4448">
        <v>110</v>
      </c>
      <c r="L4448">
        <v>105</v>
      </c>
      <c r="M4448" t="s">
        <v>5</v>
      </c>
      <c r="N4448" t="s">
        <v>6</v>
      </c>
      <c r="O4448">
        <v>1</v>
      </c>
      <c r="P4448" s="1">
        <v>43888.280833333331</v>
      </c>
    </row>
    <row r="4449" spans="1:16" x14ac:dyDescent="0.25">
      <c r="A4449">
        <v>516077</v>
      </c>
      <c r="B4449" t="s">
        <v>0</v>
      </c>
      <c r="C4449" t="s">
        <v>8</v>
      </c>
      <c r="D4449" t="s">
        <v>7</v>
      </c>
      <c r="E4449" t="s">
        <v>22</v>
      </c>
      <c r="F4449" t="s">
        <v>23</v>
      </c>
      <c r="G4449" t="s">
        <v>24</v>
      </c>
      <c r="H4449" s="1">
        <v>43882</v>
      </c>
      <c r="I4449" t="str">
        <f t="shared" si="139"/>
        <v>43882</v>
      </c>
      <c r="J4449" t="str">
        <f t="shared" si="140"/>
        <v>43882RuhengeriImported Rice</v>
      </c>
      <c r="K4449">
        <v>120</v>
      </c>
      <c r="L4449">
        <v>109</v>
      </c>
      <c r="M4449" t="s">
        <v>5</v>
      </c>
      <c r="N4449" t="s">
        <v>6</v>
      </c>
      <c r="O4449">
        <v>1</v>
      </c>
      <c r="P4449" s="1">
        <v>43888.281030092592</v>
      </c>
    </row>
    <row r="4450" spans="1:16" x14ac:dyDescent="0.25">
      <c r="A4450">
        <v>516082</v>
      </c>
      <c r="B4450" t="s">
        <v>0</v>
      </c>
      <c r="C4450" t="s">
        <v>55</v>
      </c>
      <c r="D4450" t="s">
        <v>46</v>
      </c>
      <c r="E4450" t="s">
        <v>3</v>
      </c>
      <c r="F4450" t="s">
        <v>3</v>
      </c>
      <c r="G4450" t="s">
        <v>4</v>
      </c>
      <c r="H4450" s="1">
        <v>43882</v>
      </c>
      <c r="I4450" t="str">
        <f t="shared" si="139"/>
        <v>43882</v>
      </c>
      <c r="J4450" t="str">
        <f t="shared" si="140"/>
        <v>43882KisumuCowpeas</v>
      </c>
      <c r="K4450">
        <v>116</v>
      </c>
      <c r="L4450">
        <v>111</v>
      </c>
      <c r="M4450" t="s">
        <v>5</v>
      </c>
      <c r="N4450" t="s">
        <v>6</v>
      </c>
      <c r="O4450">
        <v>1</v>
      </c>
      <c r="P4450" s="1">
        <v>43888.281851851854</v>
      </c>
    </row>
    <row r="4451" spans="1:16" x14ac:dyDescent="0.25">
      <c r="A4451">
        <v>516088</v>
      </c>
      <c r="B4451" t="s">
        <v>0</v>
      </c>
      <c r="C4451" t="s">
        <v>45</v>
      </c>
      <c r="D4451" t="s">
        <v>41</v>
      </c>
      <c r="E4451" t="s">
        <v>22</v>
      </c>
      <c r="F4451" t="s">
        <v>23</v>
      </c>
      <c r="G4451" t="s">
        <v>23</v>
      </c>
      <c r="H4451" s="1">
        <v>43882</v>
      </c>
      <c r="I4451" t="str">
        <f t="shared" si="139"/>
        <v>43882</v>
      </c>
      <c r="J4451" t="str">
        <f t="shared" si="140"/>
        <v>43882IringaRice</v>
      </c>
      <c r="K4451">
        <v>91</v>
      </c>
      <c r="L4451">
        <v>81</v>
      </c>
      <c r="M4451" t="s">
        <v>5</v>
      </c>
      <c r="N4451" t="s">
        <v>6</v>
      </c>
      <c r="O4451">
        <v>1</v>
      </c>
      <c r="P4451" s="1">
        <v>43888.281967592593</v>
      </c>
    </row>
    <row r="4452" spans="1:16" x14ac:dyDescent="0.25">
      <c r="A4452">
        <v>516090</v>
      </c>
      <c r="B4452" t="s">
        <v>0</v>
      </c>
      <c r="C4452" t="s">
        <v>34</v>
      </c>
      <c r="D4452" t="s">
        <v>1</v>
      </c>
      <c r="E4452" t="s">
        <v>22</v>
      </c>
      <c r="F4452" t="s">
        <v>23</v>
      </c>
      <c r="G4452" t="s">
        <v>24</v>
      </c>
      <c r="H4452" s="1">
        <v>43882</v>
      </c>
      <c r="I4452" t="str">
        <f t="shared" si="139"/>
        <v>43882</v>
      </c>
      <c r="J4452" t="str">
        <f t="shared" si="140"/>
        <v>43882LiraImported Rice</v>
      </c>
      <c r="K4452">
        <v>96</v>
      </c>
      <c r="L4452">
        <v>91</v>
      </c>
      <c r="M4452" t="s">
        <v>5</v>
      </c>
      <c r="N4452" t="s">
        <v>6</v>
      </c>
      <c r="O4452">
        <v>1</v>
      </c>
      <c r="P4452" s="1">
        <v>43888.290462962963</v>
      </c>
    </row>
    <row r="4453" spans="1:16" x14ac:dyDescent="0.25">
      <c r="A4453">
        <v>516093</v>
      </c>
      <c r="B4453" t="s">
        <v>0</v>
      </c>
      <c r="C4453" t="s">
        <v>45</v>
      </c>
      <c r="D4453" t="s">
        <v>41</v>
      </c>
      <c r="E4453" t="s">
        <v>13</v>
      </c>
      <c r="F4453" t="s">
        <v>13</v>
      </c>
      <c r="G4453" t="s">
        <v>14</v>
      </c>
      <c r="H4453" s="1">
        <v>43882</v>
      </c>
      <c r="I4453" t="str">
        <f t="shared" si="139"/>
        <v>43882</v>
      </c>
      <c r="J4453" t="str">
        <f t="shared" si="140"/>
        <v>43882IringaMixed Beans</v>
      </c>
      <c r="K4453">
        <v>52</v>
      </c>
      <c r="L4453">
        <v>44</v>
      </c>
      <c r="M4453" t="s">
        <v>5</v>
      </c>
      <c r="N4453" t="s">
        <v>6</v>
      </c>
      <c r="O4453">
        <v>1</v>
      </c>
      <c r="P4453" s="1">
        <v>43888.290590277778</v>
      </c>
    </row>
    <row r="4454" spans="1:16" x14ac:dyDescent="0.25">
      <c r="A4454">
        <v>516094</v>
      </c>
      <c r="B4454" t="s">
        <v>0</v>
      </c>
      <c r="C4454" t="s">
        <v>12</v>
      </c>
      <c r="D4454" t="s">
        <v>11</v>
      </c>
      <c r="E4454" t="s">
        <v>22</v>
      </c>
      <c r="F4454" t="s">
        <v>23</v>
      </c>
      <c r="G4454" t="s">
        <v>24</v>
      </c>
      <c r="H4454" s="1">
        <v>43882</v>
      </c>
      <c r="I4454" t="str">
        <f t="shared" si="139"/>
        <v>43882</v>
      </c>
      <c r="J4454" t="str">
        <f t="shared" si="140"/>
        <v>43882GitegaImported Rice</v>
      </c>
      <c r="K4454">
        <v>135</v>
      </c>
      <c r="L4454">
        <v>129</v>
      </c>
      <c r="M4454" t="s">
        <v>5</v>
      </c>
      <c r="N4454" t="s">
        <v>6</v>
      </c>
      <c r="O4454">
        <v>1</v>
      </c>
      <c r="P4454" s="1">
        <v>43888.290671296294</v>
      </c>
    </row>
    <row r="4455" spans="1:16" x14ac:dyDescent="0.25">
      <c r="A4455">
        <v>516095</v>
      </c>
      <c r="B4455" t="s">
        <v>0</v>
      </c>
      <c r="C4455" t="s">
        <v>36</v>
      </c>
      <c r="D4455" t="s">
        <v>7</v>
      </c>
      <c r="E4455" t="s">
        <v>3</v>
      </c>
      <c r="F4455" t="s">
        <v>3</v>
      </c>
      <c r="G4455" t="s">
        <v>15</v>
      </c>
      <c r="H4455" s="1">
        <v>43882</v>
      </c>
      <c r="I4455" t="str">
        <f t="shared" si="139"/>
        <v>43882</v>
      </c>
      <c r="J4455" t="str">
        <f t="shared" si="140"/>
        <v>43882KimironkoGreen Peas</v>
      </c>
      <c r="K4455">
        <v>131</v>
      </c>
      <c r="L4455">
        <v>120</v>
      </c>
      <c r="M4455" t="s">
        <v>5</v>
      </c>
      <c r="N4455" t="s">
        <v>6</v>
      </c>
      <c r="O4455">
        <v>1</v>
      </c>
      <c r="P4455" s="1">
        <v>43888.290694444448</v>
      </c>
    </row>
    <row r="4456" spans="1:16" x14ac:dyDescent="0.25">
      <c r="A4456">
        <v>516098</v>
      </c>
      <c r="B4456" t="s">
        <v>0</v>
      </c>
      <c r="C4456" t="s">
        <v>53</v>
      </c>
      <c r="D4456" t="s">
        <v>46</v>
      </c>
      <c r="E4456" t="s">
        <v>3</v>
      </c>
      <c r="F4456" t="s">
        <v>3</v>
      </c>
      <c r="G4456" t="s">
        <v>15</v>
      </c>
      <c r="H4456" s="1">
        <v>43882</v>
      </c>
      <c r="I4456" t="str">
        <f t="shared" si="139"/>
        <v>43882</v>
      </c>
      <c r="J4456" t="str">
        <f t="shared" si="140"/>
        <v>43882MombasaGreen Peas</v>
      </c>
      <c r="K4456">
        <v>72</v>
      </c>
      <c r="L4456">
        <v>69</v>
      </c>
      <c r="M4456" t="s">
        <v>5</v>
      </c>
      <c r="N4456" t="s">
        <v>6</v>
      </c>
      <c r="O4456">
        <v>1</v>
      </c>
      <c r="P4456" s="1">
        <v>43888.290821759256</v>
      </c>
    </row>
    <row r="4457" spans="1:16" x14ac:dyDescent="0.25">
      <c r="A4457">
        <v>516102</v>
      </c>
      <c r="B4457" t="s">
        <v>0</v>
      </c>
      <c r="C4457" t="s">
        <v>12</v>
      </c>
      <c r="D4457" t="s">
        <v>11</v>
      </c>
      <c r="E4457" t="s">
        <v>3</v>
      </c>
      <c r="F4457" t="s">
        <v>3</v>
      </c>
      <c r="G4457" t="s">
        <v>15</v>
      </c>
      <c r="H4457" s="1">
        <v>43882</v>
      </c>
      <c r="I4457" t="str">
        <f t="shared" si="139"/>
        <v>43882</v>
      </c>
      <c r="J4457" t="str">
        <f t="shared" si="140"/>
        <v>43882GitegaGreen Peas</v>
      </c>
      <c r="K4457">
        <v>188</v>
      </c>
      <c r="L4457">
        <v>172</v>
      </c>
      <c r="M4457" t="s">
        <v>5</v>
      </c>
      <c r="N4457" t="s">
        <v>6</v>
      </c>
      <c r="O4457">
        <v>1</v>
      </c>
      <c r="P4457" s="1">
        <v>43888.29105324074</v>
      </c>
    </row>
    <row r="4458" spans="1:16" x14ac:dyDescent="0.25">
      <c r="A4458">
        <v>516105</v>
      </c>
      <c r="B4458" t="s">
        <v>0</v>
      </c>
      <c r="C4458" t="s">
        <v>43</v>
      </c>
      <c r="D4458" t="s">
        <v>41</v>
      </c>
      <c r="E4458" t="s">
        <v>29</v>
      </c>
      <c r="F4458" t="s">
        <v>30</v>
      </c>
      <c r="G4458" t="s">
        <v>31</v>
      </c>
      <c r="H4458" s="1">
        <v>43882</v>
      </c>
      <c r="I4458" t="str">
        <f t="shared" si="139"/>
        <v>43882</v>
      </c>
      <c r="J4458" t="str">
        <f t="shared" si="140"/>
        <v>43882Dar es salaamDry Maize</v>
      </c>
      <c r="K4458">
        <v>50</v>
      </c>
      <c r="L4458">
        <v>36</v>
      </c>
      <c r="M4458" t="s">
        <v>5</v>
      </c>
      <c r="N4458" t="s">
        <v>6</v>
      </c>
      <c r="O4458">
        <v>1</v>
      </c>
      <c r="P4458" s="1">
        <v>43888.291122685187</v>
      </c>
    </row>
    <row r="4459" spans="1:16" x14ac:dyDescent="0.25">
      <c r="A4459">
        <v>516110</v>
      </c>
      <c r="B4459" t="s">
        <v>0</v>
      </c>
      <c r="C4459" t="s">
        <v>2</v>
      </c>
      <c r="D4459" t="s">
        <v>1</v>
      </c>
      <c r="E4459" t="s">
        <v>9</v>
      </c>
      <c r="F4459" t="s">
        <v>20</v>
      </c>
      <c r="G4459" t="s">
        <v>21</v>
      </c>
      <c r="H4459" s="1">
        <v>43882</v>
      </c>
      <c r="I4459" t="str">
        <f t="shared" si="139"/>
        <v>43882</v>
      </c>
      <c r="J4459" t="str">
        <f t="shared" si="140"/>
        <v>43882KampalaMillet Grain</v>
      </c>
      <c r="K4459">
        <v>50</v>
      </c>
      <c r="L4459">
        <v>33</v>
      </c>
      <c r="M4459" t="s">
        <v>5</v>
      </c>
      <c r="N4459" t="s">
        <v>6</v>
      </c>
      <c r="O4459">
        <v>1</v>
      </c>
      <c r="P4459" s="1">
        <v>43888.291296296295</v>
      </c>
    </row>
    <row r="4460" spans="1:16" x14ac:dyDescent="0.25">
      <c r="A4460">
        <v>516112</v>
      </c>
      <c r="B4460" t="s">
        <v>0</v>
      </c>
      <c r="C4460" t="s">
        <v>43</v>
      </c>
      <c r="D4460" t="s">
        <v>41</v>
      </c>
      <c r="E4460" t="s">
        <v>13</v>
      </c>
      <c r="F4460" t="s">
        <v>13</v>
      </c>
      <c r="G4460" t="s">
        <v>28</v>
      </c>
      <c r="H4460" s="1">
        <v>43882</v>
      </c>
      <c r="I4460" t="str">
        <f t="shared" si="139"/>
        <v>43882</v>
      </c>
      <c r="J4460" t="str">
        <f t="shared" si="140"/>
        <v>43882Dar es salaamRed Beans</v>
      </c>
      <c r="K4460">
        <v>98</v>
      </c>
      <c r="L4460">
        <v>91</v>
      </c>
      <c r="M4460" t="s">
        <v>5</v>
      </c>
      <c r="N4460" t="s">
        <v>6</v>
      </c>
      <c r="O4460">
        <v>1</v>
      </c>
      <c r="P4460" s="1">
        <v>43888.291331018518</v>
      </c>
    </row>
    <row r="4461" spans="1:16" x14ac:dyDescent="0.25">
      <c r="A4461">
        <v>516116</v>
      </c>
      <c r="B4461" t="s">
        <v>0</v>
      </c>
      <c r="C4461" t="s">
        <v>12</v>
      </c>
      <c r="D4461" t="s">
        <v>11</v>
      </c>
      <c r="E4461" t="s">
        <v>13</v>
      </c>
      <c r="F4461" t="s">
        <v>13</v>
      </c>
      <c r="G4461" t="s">
        <v>28</v>
      </c>
      <c r="H4461" s="1">
        <v>43882</v>
      </c>
      <c r="I4461" t="str">
        <f t="shared" si="139"/>
        <v>43882</v>
      </c>
      <c r="J4461" t="str">
        <f t="shared" si="140"/>
        <v>43882GitegaRed Beans</v>
      </c>
      <c r="K4461">
        <v>65</v>
      </c>
      <c r="L4461">
        <v>59</v>
      </c>
      <c r="M4461" t="s">
        <v>5</v>
      </c>
      <c r="N4461" t="s">
        <v>6</v>
      </c>
      <c r="O4461">
        <v>1</v>
      </c>
      <c r="P4461" s="1">
        <v>43888.29142361111</v>
      </c>
    </row>
    <row r="4462" spans="1:16" x14ac:dyDescent="0.25">
      <c r="A4462">
        <v>516117</v>
      </c>
      <c r="B4462" t="s">
        <v>0</v>
      </c>
      <c r="C4462" t="s">
        <v>45</v>
      </c>
      <c r="D4462" t="s">
        <v>41</v>
      </c>
      <c r="E4462" t="s">
        <v>13</v>
      </c>
      <c r="F4462" t="s">
        <v>13</v>
      </c>
      <c r="G4462" t="s">
        <v>28</v>
      </c>
      <c r="H4462" s="1">
        <v>43882</v>
      </c>
      <c r="I4462" t="str">
        <f t="shared" si="139"/>
        <v>43882</v>
      </c>
      <c r="J4462" t="str">
        <f t="shared" si="140"/>
        <v>43882IringaRed Beans</v>
      </c>
      <c r="K4462">
        <v>65</v>
      </c>
      <c r="L4462">
        <v>48</v>
      </c>
      <c r="M4462" t="s">
        <v>5</v>
      </c>
      <c r="N4462" t="s">
        <v>6</v>
      </c>
      <c r="O4462">
        <v>1</v>
      </c>
      <c r="P4462" s="1">
        <v>43888.291446759256</v>
      </c>
    </row>
    <row r="4463" spans="1:16" x14ac:dyDescent="0.25">
      <c r="A4463">
        <v>516119</v>
      </c>
      <c r="B4463" t="s">
        <v>0</v>
      </c>
      <c r="C4463" t="s">
        <v>33</v>
      </c>
      <c r="D4463" t="s">
        <v>1</v>
      </c>
      <c r="E4463" t="s">
        <v>29</v>
      </c>
      <c r="F4463" t="s">
        <v>30</v>
      </c>
      <c r="G4463" t="s">
        <v>31</v>
      </c>
      <c r="H4463" s="1">
        <v>43882</v>
      </c>
      <c r="I4463" t="str">
        <f t="shared" si="139"/>
        <v>43882</v>
      </c>
      <c r="J4463" t="str">
        <f t="shared" si="140"/>
        <v>43882KabaleDry Maize</v>
      </c>
      <c r="K4463">
        <v>33</v>
      </c>
      <c r="L4463">
        <v>28</v>
      </c>
      <c r="M4463" t="s">
        <v>5</v>
      </c>
      <c r="N4463" t="s">
        <v>6</v>
      </c>
      <c r="O4463">
        <v>1</v>
      </c>
      <c r="P4463" s="1">
        <v>43888.291516203702</v>
      </c>
    </row>
    <row r="4464" spans="1:16" x14ac:dyDescent="0.25">
      <c r="A4464">
        <v>516120</v>
      </c>
      <c r="B4464" t="s">
        <v>0</v>
      </c>
      <c r="C4464" t="s">
        <v>47</v>
      </c>
      <c r="D4464" t="s">
        <v>46</v>
      </c>
      <c r="E4464" t="s">
        <v>9</v>
      </c>
      <c r="F4464" t="s">
        <v>20</v>
      </c>
      <c r="G4464" t="s">
        <v>21</v>
      </c>
      <c r="H4464" s="1">
        <v>43882</v>
      </c>
      <c r="I4464" t="str">
        <f t="shared" si="139"/>
        <v>43882</v>
      </c>
      <c r="J4464" t="str">
        <f t="shared" si="140"/>
        <v>43882NairobiMillet Grain</v>
      </c>
      <c r="K4464">
        <v>100</v>
      </c>
      <c r="L4464">
        <v>95</v>
      </c>
      <c r="M4464" t="s">
        <v>5</v>
      </c>
      <c r="N4464" t="s">
        <v>6</v>
      </c>
      <c r="O4464">
        <v>1</v>
      </c>
      <c r="P4464" s="1">
        <v>43888.291585648149</v>
      </c>
    </row>
    <row r="4465" spans="1:16" x14ac:dyDescent="0.25">
      <c r="A4465">
        <v>517182</v>
      </c>
      <c r="B4465" t="s">
        <v>0</v>
      </c>
      <c r="C4465" t="s">
        <v>25</v>
      </c>
      <c r="D4465" t="s">
        <v>1</v>
      </c>
      <c r="E4465" t="s">
        <v>13</v>
      </c>
      <c r="F4465" t="s">
        <v>13</v>
      </c>
      <c r="G4465" t="s">
        <v>14</v>
      </c>
      <c r="H4465" s="1">
        <v>43882</v>
      </c>
      <c r="I4465" t="str">
        <f t="shared" si="139"/>
        <v>43882</v>
      </c>
      <c r="J4465" t="str">
        <f t="shared" si="140"/>
        <v>43882MasindiMixed Beans</v>
      </c>
      <c r="K4465">
        <v>83</v>
      </c>
      <c r="L4465">
        <v>72</v>
      </c>
      <c r="M4465" t="s">
        <v>5</v>
      </c>
      <c r="N4465" t="s">
        <v>6</v>
      </c>
      <c r="O4465">
        <v>1</v>
      </c>
      <c r="P4465" s="1">
        <v>43893.980243055557</v>
      </c>
    </row>
    <row r="4466" spans="1:16" x14ac:dyDescent="0.25">
      <c r="A4466">
        <v>517329</v>
      </c>
      <c r="B4466" t="s">
        <v>0</v>
      </c>
      <c r="C4466" t="s">
        <v>47</v>
      </c>
      <c r="D4466" t="s">
        <v>46</v>
      </c>
      <c r="E4466" t="s">
        <v>3</v>
      </c>
      <c r="F4466" t="s">
        <v>3</v>
      </c>
      <c r="G4466" t="s">
        <v>4</v>
      </c>
      <c r="H4466" s="1">
        <v>43882</v>
      </c>
      <c r="I4466" t="str">
        <f t="shared" si="139"/>
        <v>43882</v>
      </c>
      <c r="J4466" t="str">
        <f t="shared" si="140"/>
        <v>43882NairobiCowpeas</v>
      </c>
      <c r="K4466">
        <v>86</v>
      </c>
      <c r="L4466">
        <v>80</v>
      </c>
      <c r="M4466" t="s">
        <v>5</v>
      </c>
      <c r="N4466" t="s">
        <v>6</v>
      </c>
      <c r="O4466">
        <v>1</v>
      </c>
      <c r="P4466" s="1">
        <v>43893.981365740743</v>
      </c>
    </row>
    <row r="4467" spans="1:16" x14ac:dyDescent="0.25">
      <c r="A4467">
        <v>518645</v>
      </c>
      <c r="B4467" t="s">
        <v>0</v>
      </c>
      <c r="C4467" t="s">
        <v>44</v>
      </c>
      <c r="D4467" t="s">
        <v>41</v>
      </c>
      <c r="E4467" t="s">
        <v>22</v>
      </c>
      <c r="F4467" t="s">
        <v>23</v>
      </c>
      <c r="G4467" t="s">
        <v>23</v>
      </c>
      <c r="H4467" s="1">
        <v>43882</v>
      </c>
      <c r="I4467" t="str">
        <f t="shared" si="139"/>
        <v>43882</v>
      </c>
      <c r="J4467" t="str">
        <f t="shared" si="140"/>
        <v>43882ArushaRice</v>
      </c>
      <c r="K4467">
        <v>96</v>
      </c>
      <c r="L4467">
        <v>87</v>
      </c>
      <c r="M4467" t="s">
        <v>5</v>
      </c>
      <c r="N4467" t="s">
        <v>6</v>
      </c>
      <c r="O4467">
        <v>1</v>
      </c>
      <c r="P4467" s="1">
        <v>43895.084826388891</v>
      </c>
    </row>
    <row r="4468" spans="1:16" x14ac:dyDescent="0.25">
      <c r="A4468">
        <v>514907</v>
      </c>
      <c r="B4468" t="s">
        <v>0</v>
      </c>
      <c r="C4468" t="s">
        <v>12</v>
      </c>
      <c r="D4468" t="s">
        <v>11</v>
      </c>
      <c r="E4468" t="s">
        <v>9</v>
      </c>
      <c r="F4468" t="s">
        <v>20</v>
      </c>
      <c r="G4468" t="s">
        <v>21</v>
      </c>
      <c r="H4468" s="1">
        <v>43881</v>
      </c>
      <c r="I4468" t="str">
        <f t="shared" si="139"/>
        <v>43881</v>
      </c>
      <c r="J4468" t="str">
        <f t="shared" si="140"/>
        <v>43881GitegaMillet Grain</v>
      </c>
      <c r="K4468">
        <v>75</v>
      </c>
      <c r="L4468">
        <v>70</v>
      </c>
      <c r="M4468" t="s">
        <v>5</v>
      </c>
      <c r="N4468" t="s">
        <v>6</v>
      </c>
      <c r="O4468">
        <v>1</v>
      </c>
      <c r="P4468" s="1">
        <v>43886.279826388891</v>
      </c>
    </row>
    <row r="4469" spans="1:16" x14ac:dyDescent="0.25">
      <c r="A4469">
        <v>514921</v>
      </c>
      <c r="B4469" t="s">
        <v>0</v>
      </c>
      <c r="C4469" t="s">
        <v>52</v>
      </c>
      <c r="D4469" t="s">
        <v>46</v>
      </c>
      <c r="E4469" t="s">
        <v>29</v>
      </c>
      <c r="F4469" t="s">
        <v>30</v>
      </c>
      <c r="G4469" t="s">
        <v>31</v>
      </c>
      <c r="H4469" s="1">
        <v>43881</v>
      </c>
      <c r="I4469" t="str">
        <f t="shared" si="139"/>
        <v>43881</v>
      </c>
      <c r="J4469" t="str">
        <f t="shared" si="140"/>
        <v>43881EldoretDry Maize</v>
      </c>
      <c r="K4469">
        <v>38</v>
      </c>
      <c r="L4469">
        <v>33</v>
      </c>
      <c r="M4469" t="s">
        <v>5</v>
      </c>
      <c r="N4469" t="s">
        <v>6</v>
      </c>
      <c r="O4469">
        <v>1</v>
      </c>
      <c r="P4469" s="1">
        <v>43886.279872685183</v>
      </c>
    </row>
    <row r="4470" spans="1:16" x14ac:dyDescent="0.25">
      <c r="A4470">
        <v>514926</v>
      </c>
      <c r="B4470" t="s">
        <v>0</v>
      </c>
      <c r="C4470" t="s">
        <v>25</v>
      </c>
      <c r="D4470" t="s">
        <v>1</v>
      </c>
      <c r="E4470" t="s">
        <v>3</v>
      </c>
      <c r="F4470" t="s">
        <v>3</v>
      </c>
      <c r="G4470" t="s">
        <v>15</v>
      </c>
      <c r="H4470" s="1">
        <v>43881</v>
      </c>
      <c r="I4470" t="str">
        <f t="shared" si="139"/>
        <v>43881</v>
      </c>
      <c r="J4470" t="str">
        <f t="shared" si="140"/>
        <v>43881MasindiGreen Peas</v>
      </c>
      <c r="K4470">
        <v>138</v>
      </c>
      <c r="L4470">
        <v>110</v>
      </c>
      <c r="M4470" t="s">
        <v>5</v>
      </c>
      <c r="N4470" t="s">
        <v>6</v>
      </c>
      <c r="O4470">
        <v>1</v>
      </c>
      <c r="P4470" s="1">
        <v>43886.279895833337</v>
      </c>
    </row>
    <row r="4471" spans="1:16" x14ac:dyDescent="0.25">
      <c r="A4471">
        <v>514928</v>
      </c>
      <c r="B4471" t="s">
        <v>0</v>
      </c>
      <c r="C4471" t="s">
        <v>53</v>
      </c>
      <c r="D4471" t="s">
        <v>46</v>
      </c>
      <c r="E4471" t="s">
        <v>13</v>
      </c>
      <c r="F4471" t="s">
        <v>13</v>
      </c>
      <c r="G4471" t="s">
        <v>37</v>
      </c>
      <c r="H4471" s="1">
        <v>43881</v>
      </c>
      <c r="I4471" t="str">
        <f t="shared" si="139"/>
        <v>43881</v>
      </c>
      <c r="J4471" t="str">
        <f t="shared" si="140"/>
        <v>43881MombasaGreen Gram</v>
      </c>
      <c r="K4471">
        <v>79</v>
      </c>
      <c r="L4471">
        <v>70</v>
      </c>
      <c r="M4471" t="s">
        <v>5</v>
      </c>
      <c r="N4471" t="s">
        <v>6</v>
      </c>
      <c r="O4471">
        <v>1</v>
      </c>
      <c r="P4471" s="1">
        <v>43886.279907407406</v>
      </c>
    </row>
    <row r="4472" spans="1:16" x14ac:dyDescent="0.25">
      <c r="A4472">
        <v>514936</v>
      </c>
      <c r="B4472" t="s">
        <v>0</v>
      </c>
      <c r="C4472" t="s">
        <v>25</v>
      </c>
      <c r="D4472" t="s">
        <v>1</v>
      </c>
      <c r="E4472" t="s">
        <v>29</v>
      </c>
      <c r="F4472" t="s">
        <v>30</v>
      </c>
      <c r="G4472" t="s">
        <v>31</v>
      </c>
      <c r="H4472" s="1">
        <v>43881</v>
      </c>
      <c r="I4472" t="str">
        <f t="shared" si="139"/>
        <v>43881</v>
      </c>
      <c r="J4472" t="str">
        <f t="shared" si="140"/>
        <v>43881MasindiDry Maize</v>
      </c>
      <c r="K4472">
        <v>28</v>
      </c>
      <c r="L4472">
        <v>23</v>
      </c>
      <c r="M4472" t="s">
        <v>5</v>
      </c>
      <c r="N4472" t="s">
        <v>6</v>
      </c>
      <c r="O4472">
        <v>1</v>
      </c>
      <c r="P4472" s="1">
        <v>43886.279953703706</v>
      </c>
    </row>
    <row r="4473" spans="1:16" x14ac:dyDescent="0.25">
      <c r="A4473">
        <v>514949</v>
      </c>
      <c r="B4473" t="s">
        <v>0</v>
      </c>
      <c r="C4473" t="s">
        <v>33</v>
      </c>
      <c r="D4473" t="s">
        <v>1</v>
      </c>
      <c r="E4473" t="s">
        <v>29</v>
      </c>
      <c r="F4473" t="s">
        <v>30</v>
      </c>
      <c r="G4473" t="s">
        <v>31</v>
      </c>
      <c r="H4473" s="1">
        <v>43881</v>
      </c>
      <c r="I4473" t="str">
        <f t="shared" si="139"/>
        <v>43881</v>
      </c>
      <c r="J4473" t="str">
        <f t="shared" si="140"/>
        <v>43881KabaleDry Maize</v>
      </c>
      <c r="K4473">
        <v>33</v>
      </c>
      <c r="L4473">
        <v>28</v>
      </c>
      <c r="M4473" t="s">
        <v>5</v>
      </c>
      <c r="N4473" t="s">
        <v>6</v>
      </c>
      <c r="O4473">
        <v>1</v>
      </c>
      <c r="P4473" s="1">
        <v>43886.280011574076</v>
      </c>
    </row>
    <row r="4474" spans="1:16" x14ac:dyDescent="0.25">
      <c r="A4474">
        <v>514960</v>
      </c>
      <c r="B4474" t="s">
        <v>0</v>
      </c>
      <c r="C4474" t="s">
        <v>12</v>
      </c>
      <c r="D4474" t="s">
        <v>11</v>
      </c>
      <c r="E4474" t="s">
        <v>13</v>
      </c>
      <c r="F4474" t="s">
        <v>13</v>
      </c>
      <c r="G4474" t="s">
        <v>14</v>
      </c>
      <c r="H4474" s="1">
        <v>43881</v>
      </c>
      <c r="I4474" t="str">
        <f t="shared" si="139"/>
        <v>43881</v>
      </c>
      <c r="J4474" t="str">
        <f t="shared" si="140"/>
        <v>43881GitegaMixed Beans</v>
      </c>
      <c r="K4474">
        <v>65</v>
      </c>
      <c r="L4474">
        <v>62</v>
      </c>
      <c r="M4474" t="s">
        <v>5</v>
      </c>
      <c r="N4474" t="s">
        <v>6</v>
      </c>
      <c r="O4474">
        <v>1</v>
      </c>
      <c r="P4474" s="1">
        <v>43886.280046296299</v>
      </c>
    </row>
    <row r="4475" spans="1:16" x14ac:dyDescent="0.25">
      <c r="A4475">
        <v>514962</v>
      </c>
      <c r="B4475" t="s">
        <v>0</v>
      </c>
      <c r="C4475" t="s">
        <v>19</v>
      </c>
      <c r="D4475" t="s">
        <v>11</v>
      </c>
      <c r="E4475" t="s">
        <v>3</v>
      </c>
      <c r="F4475" t="s">
        <v>3</v>
      </c>
      <c r="G4475" t="s">
        <v>39</v>
      </c>
      <c r="H4475" s="1">
        <v>43881</v>
      </c>
      <c r="I4475" t="str">
        <f t="shared" si="139"/>
        <v>43881</v>
      </c>
      <c r="J4475" t="str">
        <f t="shared" si="140"/>
        <v>43881KoberoDry Peas</v>
      </c>
      <c r="K4475">
        <v>162</v>
      </c>
      <c r="L4475">
        <v>151</v>
      </c>
      <c r="M4475" t="s">
        <v>5</v>
      </c>
      <c r="N4475" t="s">
        <v>6</v>
      </c>
      <c r="O4475">
        <v>1</v>
      </c>
      <c r="P4475" s="1">
        <v>43886.280069444445</v>
      </c>
    </row>
    <row r="4476" spans="1:16" x14ac:dyDescent="0.25">
      <c r="A4476">
        <v>514971</v>
      </c>
      <c r="B4476" t="s">
        <v>0</v>
      </c>
      <c r="C4476" t="s">
        <v>34</v>
      </c>
      <c r="D4476" t="s">
        <v>1</v>
      </c>
      <c r="E4476" t="s">
        <v>9</v>
      </c>
      <c r="F4476" t="s">
        <v>20</v>
      </c>
      <c r="G4476" t="s">
        <v>21</v>
      </c>
      <c r="H4476" s="1">
        <v>43881</v>
      </c>
      <c r="I4476" t="str">
        <f t="shared" si="139"/>
        <v>43881</v>
      </c>
      <c r="J4476" t="str">
        <f t="shared" si="140"/>
        <v>43881LiraMillet Grain</v>
      </c>
      <c r="K4476">
        <v>41</v>
      </c>
      <c r="L4476">
        <v>29</v>
      </c>
      <c r="M4476" t="s">
        <v>5</v>
      </c>
      <c r="N4476" t="s">
        <v>6</v>
      </c>
      <c r="O4476">
        <v>1</v>
      </c>
      <c r="P4476" s="1">
        <v>43886.280104166668</v>
      </c>
    </row>
    <row r="4477" spans="1:16" x14ac:dyDescent="0.25">
      <c r="A4477">
        <v>514976</v>
      </c>
      <c r="B4477" t="s">
        <v>0</v>
      </c>
      <c r="C4477" t="s">
        <v>35</v>
      </c>
      <c r="D4477" t="s">
        <v>11</v>
      </c>
      <c r="E4477" t="s">
        <v>13</v>
      </c>
      <c r="F4477" t="s">
        <v>13</v>
      </c>
      <c r="G4477" t="s">
        <v>26</v>
      </c>
      <c r="H4477" s="1">
        <v>43881</v>
      </c>
      <c r="I4477" t="str">
        <f t="shared" si="139"/>
        <v>43881</v>
      </c>
      <c r="J4477" t="str">
        <f t="shared" si="140"/>
        <v>43881NgoziYellow Beans</v>
      </c>
      <c r="K4477">
        <v>102</v>
      </c>
      <c r="L4477">
        <v>97</v>
      </c>
      <c r="M4477" t="s">
        <v>5</v>
      </c>
      <c r="N4477" t="s">
        <v>6</v>
      </c>
      <c r="O4477">
        <v>1</v>
      </c>
      <c r="P4477" s="1">
        <v>43886.280115740738</v>
      </c>
    </row>
    <row r="4478" spans="1:16" x14ac:dyDescent="0.25">
      <c r="A4478">
        <v>514981</v>
      </c>
      <c r="B4478" t="s">
        <v>0</v>
      </c>
      <c r="C4478" t="s">
        <v>52</v>
      </c>
      <c r="D4478" t="s">
        <v>46</v>
      </c>
      <c r="E4478" t="s">
        <v>13</v>
      </c>
      <c r="F4478" t="s">
        <v>13</v>
      </c>
      <c r="G4478" t="s">
        <v>40</v>
      </c>
      <c r="H4478" s="1">
        <v>43881</v>
      </c>
      <c r="I4478" t="str">
        <f t="shared" si="139"/>
        <v>43881</v>
      </c>
      <c r="J4478" t="str">
        <f t="shared" si="140"/>
        <v>43881EldoretBlack Beans (Dolichos)</v>
      </c>
      <c r="K4478">
        <v>136</v>
      </c>
      <c r="L4478">
        <v>131</v>
      </c>
      <c r="M4478" t="s">
        <v>5</v>
      </c>
      <c r="N4478" t="s">
        <v>6</v>
      </c>
      <c r="O4478">
        <v>1</v>
      </c>
      <c r="P4478" s="1">
        <v>43886.280162037037</v>
      </c>
    </row>
    <row r="4479" spans="1:16" x14ac:dyDescent="0.25">
      <c r="A4479">
        <v>514982</v>
      </c>
      <c r="B4479" t="s">
        <v>0</v>
      </c>
      <c r="C4479" t="s">
        <v>32</v>
      </c>
      <c r="D4479" t="s">
        <v>1</v>
      </c>
      <c r="E4479" t="s">
        <v>13</v>
      </c>
      <c r="F4479" t="s">
        <v>13</v>
      </c>
      <c r="G4479" t="s">
        <v>40</v>
      </c>
      <c r="H4479" s="1">
        <v>43881</v>
      </c>
      <c r="I4479" t="str">
        <f t="shared" si="139"/>
        <v>43881</v>
      </c>
      <c r="J4479" t="str">
        <f t="shared" si="140"/>
        <v>43881KapchorwaBlack Beans (Dolichos)</v>
      </c>
      <c r="K4479">
        <v>69</v>
      </c>
      <c r="L4479">
        <v>63</v>
      </c>
      <c r="M4479" t="s">
        <v>5</v>
      </c>
      <c r="N4479" t="s">
        <v>6</v>
      </c>
      <c r="O4479">
        <v>1</v>
      </c>
      <c r="P4479" s="1">
        <v>43886.280173611114</v>
      </c>
    </row>
    <row r="4480" spans="1:16" x14ac:dyDescent="0.25">
      <c r="A4480">
        <v>514985</v>
      </c>
      <c r="B4480" t="s">
        <v>0</v>
      </c>
      <c r="C4480" t="s">
        <v>27</v>
      </c>
      <c r="D4480" t="s">
        <v>11</v>
      </c>
      <c r="E4480" t="s">
        <v>3</v>
      </c>
      <c r="F4480" t="s">
        <v>3</v>
      </c>
      <c r="G4480" t="s">
        <v>39</v>
      </c>
      <c r="H4480" s="1">
        <v>43881</v>
      </c>
      <c r="I4480" t="str">
        <f t="shared" si="139"/>
        <v>43881</v>
      </c>
      <c r="J4480" t="str">
        <f t="shared" si="140"/>
        <v>43881BujumburaDry Peas</v>
      </c>
      <c r="K4480">
        <v>188</v>
      </c>
      <c r="L4480">
        <v>183</v>
      </c>
      <c r="M4480" t="s">
        <v>5</v>
      </c>
      <c r="N4480" t="s">
        <v>6</v>
      </c>
      <c r="O4480">
        <v>1</v>
      </c>
      <c r="P4480" s="1">
        <v>43886.280185185184</v>
      </c>
    </row>
    <row r="4481" spans="1:16" x14ac:dyDescent="0.25">
      <c r="A4481">
        <v>514988</v>
      </c>
      <c r="B4481" t="s">
        <v>0</v>
      </c>
      <c r="C4481" t="s">
        <v>19</v>
      </c>
      <c r="D4481" t="s">
        <v>11</v>
      </c>
      <c r="E4481" t="s">
        <v>9</v>
      </c>
      <c r="F4481" t="s">
        <v>17</v>
      </c>
      <c r="G4481" t="s">
        <v>18</v>
      </c>
      <c r="H4481" s="1">
        <v>43881</v>
      </c>
      <c r="I4481" t="str">
        <f t="shared" si="139"/>
        <v>43881</v>
      </c>
      <c r="J4481" t="str">
        <f t="shared" si="140"/>
        <v>43881KoberoRed Sorghum</v>
      </c>
      <c r="K4481">
        <v>43</v>
      </c>
      <c r="L4481">
        <v>40</v>
      </c>
      <c r="M4481" t="s">
        <v>5</v>
      </c>
      <c r="N4481" t="s">
        <v>6</v>
      </c>
      <c r="O4481">
        <v>1</v>
      </c>
      <c r="P4481" s="1">
        <v>43886.280231481483</v>
      </c>
    </row>
    <row r="4482" spans="1:16" x14ac:dyDescent="0.25">
      <c r="A4482">
        <v>514990</v>
      </c>
      <c r="B4482" t="s">
        <v>0</v>
      </c>
      <c r="C4482" t="s">
        <v>12</v>
      </c>
      <c r="D4482" t="s">
        <v>11</v>
      </c>
      <c r="E4482" t="s">
        <v>9</v>
      </c>
      <c r="F4482" t="s">
        <v>17</v>
      </c>
      <c r="G4482" t="s">
        <v>18</v>
      </c>
      <c r="H4482" s="1">
        <v>43881</v>
      </c>
      <c r="I4482" t="str">
        <f t="shared" ref="I4482:I4545" si="141">LEFT(H4482,10)</f>
        <v>43881</v>
      </c>
      <c r="J4482" t="str">
        <f t="shared" si="140"/>
        <v>43881GitegaRed Sorghum</v>
      </c>
      <c r="K4482">
        <v>92</v>
      </c>
      <c r="L4482">
        <v>81</v>
      </c>
      <c r="M4482" t="s">
        <v>5</v>
      </c>
      <c r="N4482" t="s">
        <v>6</v>
      </c>
      <c r="O4482">
        <v>1</v>
      </c>
      <c r="P4482" s="1">
        <v>43886.280231481483</v>
      </c>
    </row>
    <row r="4483" spans="1:16" x14ac:dyDescent="0.25">
      <c r="A4483">
        <v>514995</v>
      </c>
      <c r="B4483" t="s">
        <v>0</v>
      </c>
      <c r="C4483" t="s">
        <v>35</v>
      </c>
      <c r="D4483" t="s">
        <v>11</v>
      </c>
      <c r="E4483" t="s">
        <v>22</v>
      </c>
      <c r="F4483" t="s">
        <v>23</v>
      </c>
      <c r="G4483" t="s">
        <v>24</v>
      </c>
      <c r="H4483" s="1">
        <v>43881</v>
      </c>
      <c r="I4483" t="str">
        <f t="shared" si="141"/>
        <v>43881</v>
      </c>
      <c r="J4483" t="str">
        <f t="shared" si="140"/>
        <v>43881NgoziImported Rice</v>
      </c>
      <c r="K4483">
        <v>162</v>
      </c>
      <c r="L4483">
        <v>156</v>
      </c>
      <c r="M4483" t="s">
        <v>5</v>
      </c>
      <c r="N4483" t="s">
        <v>6</v>
      </c>
      <c r="O4483">
        <v>1</v>
      </c>
      <c r="P4483" s="1">
        <v>43886.280289351853</v>
      </c>
    </row>
    <row r="4484" spans="1:16" x14ac:dyDescent="0.25">
      <c r="A4484">
        <v>515004</v>
      </c>
      <c r="B4484" t="s">
        <v>0</v>
      </c>
      <c r="C4484" t="s">
        <v>48</v>
      </c>
      <c r="D4484" t="s">
        <v>46</v>
      </c>
      <c r="E4484" t="s">
        <v>9</v>
      </c>
      <c r="F4484" t="s">
        <v>20</v>
      </c>
      <c r="G4484" t="s">
        <v>21</v>
      </c>
      <c r="H4484" s="1">
        <v>43881</v>
      </c>
      <c r="I4484" t="str">
        <f t="shared" si="141"/>
        <v>43881</v>
      </c>
      <c r="J4484" t="str">
        <f t="shared" si="140"/>
        <v>43881KitaleMillet Grain</v>
      </c>
      <c r="K4484">
        <v>56</v>
      </c>
      <c r="L4484">
        <v>50</v>
      </c>
      <c r="M4484" t="s">
        <v>5</v>
      </c>
      <c r="N4484" t="s">
        <v>6</v>
      </c>
      <c r="O4484">
        <v>1</v>
      </c>
      <c r="P4484" s="1">
        <v>43886.280439814815</v>
      </c>
    </row>
    <row r="4485" spans="1:16" x14ac:dyDescent="0.25">
      <c r="A4485">
        <v>515007</v>
      </c>
      <c r="B4485" t="s">
        <v>0</v>
      </c>
      <c r="C4485" t="s">
        <v>19</v>
      </c>
      <c r="D4485" t="s">
        <v>11</v>
      </c>
      <c r="E4485" t="s">
        <v>13</v>
      </c>
      <c r="F4485" t="s">
        <v>13</v>
      </c>
      <c r="G4485" t="s">
        <v>28</v>
      </c>
      <c r="H4485" s="1">
        <v>43881</v>
      </c>
      <c r="I4485" t="str">
        <f t="shared" si="141"/>
        <v>43881</v>
      </c>
      <c r="J4485" t="str">
        <f t="shared" si="140"/>
        <v>43881KoberoRed Beans</v>
      </c>
      <c r="K4485">
        <v>54</v>
      </c>
      <c r="L4485">
        <v>48</v>
      </c>
      <c r="M4485" t="s">
        <v>5</v>
      </c>
      <c r="N4485" t="s">
        <v>6</v>
      </c>
      <c r="O4485">
        <v>1</v>
      </c>
      <c r="P4485" s="1">
        <v>43886.280497685184</v>
      </c>
    </row>
    <row r="4486" spans="1:16" x14ac:dyDescent="0.25">
      <c r="A4486">
        <v>515011</v>
      </c>
      <c r="B4486" t="s">
        <v>0</v>
      </c>
      <c r="C4486" t="s">
        <v>2</v>
      </c>
      <c r="D4486" t="s">
        <v>1</v>
      </c>
      <c r="E4486" t="s">
        <v>9</v>
      </c>
      <c r="F4486" t="s">
        <v>20</v>
      </c>
      <c r="G4486" t="s">
        <v>21</v>
      </c>
      <c r="H4486" s="1">
        <v>43881</v>
      </c>
      <c r="I4486" t="str">
        <f t="shared" si="141"/>
        <v>43881</v>
      </c>
      <c r="J4486" t="str">
        <f t="shared" si="140"/>
        <v>43881KampalaMillet Grain</v>
      </c>
      <c r="K4486">
        <v>50</v>
      </c>
      <c r="L4486">
        <v>33</v>
      </c>
      <c r="M4486" t="s">
        <v>5</v>
      </c>
      <c r="N4486" t="s">
        <v>6</v>
      </c>
      <c r="O4486">
        <v>1</v>
      </c>
      <c r="P4486" s="1">
        <v>43886.280543981484</v>
      </c>
    </row>
    <row r="4487" spans="1:16" x14ac:dyDescent="0.25">
      <c r="A4487">
        <v>515015</v>
      </c>
      <c r="B4487" t="s">
        <v>0</v>
      </c>
      <c r="C4487" t="s">
        <v>25</v>
      </c>
      <c r="D4487" t="s">
        <v>1</v>
      </c>
      <c r="E4487" t="s">
        <v>9</v>
      </c>
      <c r="F4487" t="s">
        <v>17</v>
      </c>
      <c r="G4487" t="s">
        <v>18</v>
      </c>
      <c r="H4487" s="1">
        <v>43881</v>
      </c>
      <c r="I4487" t="str">
        <f t="shared" si="141"/>
        <v>43881</v>
      </c>
      <c r="J4487" t="str">
        <f t="shared" si="140"/>
        <v>43881MasindiRed Sorghum</v>
      </c>
      <c r="K4487">
        <v>41</v>
      </c>
      <c r="L4487">
        <v>28</v>
      </c>
      <c r="M4487" t="s">
        <v>5</v>
      </c>
      <c r="N4487" t="s">
        <v>6</v>
      </c>
      <c r="O4487">
        <v>1</v>
      </c>
      <c r="P4487" s="1">
        <v>43886.28056712963</v>
      </c>
    </row>
    <row r="4488" spans="1:16" x14ac:dyDescent="0.25">
      <c r="A4488">
        <v>515016</v>
      </c>
      <c r="B4488" t="s">
        <v>0</v>
      </c>
      <c r="C4488" t="s">
        <v>35</v>
      </c>
      <c r="D4488" t="s">
        <v>11</v>
      </c>
      <c r="E4488" t="s">
        <v>9</v>
      </c>
      <c r="F4488" t="s">
        <v>17</v>
      </c>
      <c r="G4488" t="s">
        <v>18</v>
      </c>
      <c r="H4488" s="1">
        <v>43881</v>
      </c>
      <c r="I4488" t="str">
        <f t="shared" si="141"/>
        <v>43881</v>
      </c>
      <c r="J4488" t="str">
        <f t="shared" si="140"/>
        <v>43881NgoziRed Sorghum</v>
      </c>
      <c r="K4488">
        <v>67</v>
      </c>
      <c r="L4488">
        <v>64</v>
      </c>
      <c r="M4488" t="s">
        <v>5</v>
      </c>
      <c r="N4488" t="s">
        <v>6</v>
      </c>
      <c r="O4488">
        <v>1</v>
      </c>
      <c r="P4488" s="1">
        <v>43886.280590277776</v>
      </c>
    </row>
    <row r="4489" spans="1:16" x14ac:dyDescent="0.25">
      <c r="A4489">
        <v>515022</v>
      </c>
      <c r="B4489" t="s">
        <v>0</v>
      </c>
      <c r="C4489" t="s">
        <v>25</v>
      </c>
      <c r="D4489" t="s">
        <v>1</v>
      </c>
      <c r="E4489" t="s">
        <v>13</v>
      </c>
      <c r="F4489" t="s">
        <v>13</v>
      </c>
      <c r="G4489" t="s">
        <v>14</v>
      </c>
      <c r="H4489" s="1">
        <v>43881</v>
      </c>
      <c r="I4489" t="str">
        <f t="shared" si="141"/>
        <v>43881</v>
      </c>
      <c r="J4489" t="str">
        <f t="shared" si="140"/>
        <v>43881MasindiMixed Beans</v>
      </c>
      <c r="K4489">
        <v>83</v>
      </c>
      <c r="L4489">
        <v>72</v>
      </c>
      <c r="M4489" t="s">
        <v>5</v>
      </c>
      <c r="N4489" t="s">
        <v>6</v>
      </c>
      <c r="O4489">
        <v>1</v>
      </c>
      <c r="P4489" s="1">
        <v>43886.280636574076</v>
      </c>
    </row>
    <row r="4490" spans="1:16" x14ac:dyDescent="0.25">
      <c r="A4490">
        <v>515024</v>
      </c>
      <c r="B4490" t="s">
        <v>0</v>
      </c>
      <c r="C4490" t="s">
        <v>38</v>
      </c>
      <c r="D4490" t="s">
        <v>1</v>
      </c>
      <c r="E4490" t="s">
        <v>13</v>
      </c>
      <c r="F4490" t="s">
        <v>13</v>
      </c>
      <c r="G4490" t="s">
        <v>40</v>
      </c>
      <c r="H4490" s="1">
        <v>43881</v>
      </c>
      <c r="I4490" t="str">
        <f t="shared" si="141"/>
        <v>43881</v>
      </c>
      <c r="J4490" t="str">
        <f t="shared" si="140"/>
        <v>43881GuluBlack Beans (Dolichos)</v>
      </c>
      <c r="K4490">
        <v>77</v>
      </c>
      <c r="L4490">
        <v>72</v>
      </c>
      <c r="M4490" t="s">
        <v>5</v>
      </c>
      <c r="N4490" t="s">
        <v>6</v>
      </c>
      <c r="O4490">
        <v>1</v>
      </c>
      <c r="P4490" s="1">
        <v>43886.280659722222</v>
      </c>
    </row>
    <row r="4491" spans="1:16" x14ac:dyDescent="0.25">
      <c r="A4491">
        <v>515025</v>
      </c>
      <c r="B4491" t="s">
        <v>0</v>
      </c>
      <c r="C4491" t="s">
        <v>38</v>
      </c>
      <c r="D4491" t="s">
        <v>1</v>
      </c>
      <c r="E4491" t="s">
        <v>13</v>
      </c>
      <c r="F4491" t="s">
        <v>13</v>
      </c>
      <c r="G4491" t="s">
        <v>28</v>
      </c>
      <c r="H4491" s="1">
        <v>43881</v>
      </c>
      <c r="I4491" t="str">
        <f t="shared" si="141"/>
        <v>43881</v>
      </c>
      <c r="J4491" t="str">
        <f t="shared" si="140"/>
        <v>43881GuluRed Beans</v>
      </c>
      <c r="K4491">
        <v>96</v>
      </c>
      <c r="L4491">
        <v>83</v>
      </c>
      <c r="M4491" t="s">
        <v>5</v>
      </c>
      <c r="N4491" t="s">
        <v>6</v>
      </c>
      <c r="O4491">
        <v>1</v>
      </c>
      <c r="P4491" s="1">
        <v>43886.280671296299</v>
      </c>
    </row>
    <row r="4492" spans="1:16" x14ac:dyDescent="0.25">
      <c r="A4492">
        <v>515033</v>
      </c>
      <c r="B4492" t="s">
        <v>0</v>
      </c>
      <c r="C4492" t="s">
        <v>27</v>
      </c>
      <c r="D4492" t="s">
        <v>11</v>
      </c>
      <c r="E4492" t="s">
        <v>13</v>
      </c>
      <c r="F4492" t="s">
        <v>13</v>
      </c>
      <c r="G4492" t="s">
        <v>14</v>
      </c>
      <c r="H4492" s="1">
        <v>43881</v>
      </c>
      <c r="I4492" t="str">
        <f t="shared" si="141"/>
        <v>43881</v>
      </c>
      <c r="J4492" t="str">
        <f t="shared" si="140"/>
        <v>43881BujumburaMixed Beans</v>
      </c>
      <c r="K4492">
        <v>65</v>
      </c>
      <c r="L4492">
        <v>59</v>
      </c>
      <c r="M4492" t="s">
        <v>5</v>
      </c>
      <c r="N4492" t="s">
        <v>6</v>
      </c>
      <c r="O4492">
        <v>1</v>
      </c>
      <c r="P4492" s="1">
        <v>43886.280787037038</v>
      </c>
    </row>
    <row r="4493" spans="1:16" x14ac:dyDescent="0.25">
      <c r="A4493">
        <v>515034</v>
      </c>
      <c r="B4493" t="s">
        <v>0</v>
      </c>
      <c r="C4493" t="s">
        <v>25</v>
      </c>
      <c r="D4493" t="s">
        <v>1</v>
      </c>
      <c r="E4493" t="s">
        <v>13</v>
      </c>
      <c r="F4493" t="s">
        <v>13</v>
      </c>
      <c r="G4493" t="s">
        <v>28</v>
      </c>
      <c r="H4493" s="1">
        <v>43881</v>
      </c>
      <c r="I4493" t="str">
        <f t="shared" si="141"/>
        <v>43881</v>
      </c>
      <c r="J4493" t="str">
        <f t="shared" ref="J4493:J4556" si="142">I4493&amp;C4493&amp;G4493</f>
        <v>43881MasindiRed Beans</v>
      </c>
      <c r="K4493">
        <v>83</v>
      </c>
      <c r="L4493">
        <v>77</v>
      </c>
      <c r="M4493" t="s">
        <v>5</v>
      </c>
      <c r="N4493" t="s">
        <v>6</v>
      </c>
      <c r="O4493">
        <v>1</v>
      </c>
      <c r="P4493" s="1">
        <v>43886.280787037038</v>
      </c>
    </row>
    <row r="4494" spans="1:16" x14ac:dyDescent="0.25">
      <c r="A4494">
        <v>515045</v>
      </c>
      <c r="B4494" t="s">
        <v>0</v>
      </c>
      <c r="C4494" t="s">
        <v>33</v>
      </c>
      <c r="D4494" t="s">
        <v>1</v>
      </c>
      <c r="E4494" t="s">
        <v>22</v>
      </c>
      <c r="F4494" t="s">
        <v>23</v>
      </c>
      <c r="G4494" t="s">
        <v>23</v>
      </c>
      <c r="H4494" s="1">
        <v>43881</v>
      </c>
      <c r="I4494" t="str">
        <f t="shared" si="141"/>
        <v>43881</v>
      </c>
      <c r="J4494" t="str">
        <f t="shared" si="142"/>
        <v>43881KabaleRice</v>
      </c>
      <c r="K4494">
        <v>110</v>
      </c>
      <c r="L4494">
        <v>96</v>
      </c>
      <c r="M4494" t="s">
        <v>5</v>
      </c>
      <c r="N4494" t="s">
        <v>6</v>
      </c>
      <c r="O4494">
        <v>1</v>
      </c>
      <c r="P4494" s="1">
        <v>43886.280960648146</v>
      </c>
    </row>
    <row r="4495" spans="1:16" x14ac:dyDescent="0.25">
      <c r="A4495">
        <v>515049</v>
      </c>
      <c r="B4495" t="s">
        <v>0</v>
      </c>
      <c r="C4495" t="s">
        <v>19</v>
      </c>
      <c r="D4495" t="s">
        <v>11</v>
      </c>
      <c r="E4495" t="s">
        <v>22</v>
      </c>
      <c r="F4495" t="s">
        <v>23</v>
      </c>
      <c r="G4495" t="s">
        <v>23</v>
      </c>
      <c r="H4495" s="1">
        <v>43881</v>
      </c>
      <c r="I4495" t="str">
        <f t="shared" si="141"/>
        <v>43881</v>
      </c>
      <c r="J4495" t="str">
        <f t="shared" si="142"/>
        <v>43881KoberoRice</v>
      </c>
      <c r="K4495">
        <v>97</v>
      </c>
      <c r="L4495">
        <v>92</v>
      </c>
      <c r="M4495" t="s">
        <v>5</v>
      </c>
      <c r="N4495" t="s">
        <v>6</v>
      </c>
      <c r="O4495">
        <v>1</v>
      </c>
      <c r="P4495" s="1">
        <v>43886.281041666669</v>
      </c>
    </row>
    <row r="4496" spans="1:16" x14ac:dyDescent="0.25">
      <c r="A4496">
        <v>515061</v>
      </c>
      <c r="B4496" t="s">
        <v>0</v>
      </c>
      <c r="C4496" t="s">
        <v>35</v>
      </c>
      <c r="D4496" t="s">
        <v>11</v>
      </c>
      <c r="E4496" t="s">
        <v>9</v>
      </c>
      <c r="F4496" t="s">
        <v>10</v>
      </c>
      <c r="G4496" t="s">
        <v>10</v>
      </c>
      <c r="H4496" s="1">
        <v>43881</v>
      </c>
      <c r="I4496" t="str">
        <f t="shared" si="141"/>
        <v>43881</v>
      </c>
      <c r="J4496" t="str">
        <f t="shared" si="142"/>
        <v>43881NgoziWheat</v>
      </c>
      <c r="K4496">
        <v>78</v>
      </c>
      <c r="L4496">
        <v>75</v>
      </c>
      <c r="M4496" t="s">
        <v>5</v>
      </c>
      <c r="N4496" t="s">
        <v>6</v>
      </c>
      <c r="O4496">
        <v>1</v>
      </c>
      <c r="P4496" s="1">
        <v>43886.281261574077</v>
      </c>
    </row>
    <row r="4497" spans="1:16" x14ac:dyDescent="0.25">
      <c r="A4497">
        <v>515068</v>
      </c>
      <c r="B4497" t="s">
        <v>0</v>
      </c>
      <c r="C4497" t="s">
        <v>25</v>
      </c>
      <c r="D4497" t="s">
        <v>1</v>
      </c>
      <c r="E4497" t="s">
        <v>13</v>
      </c>
      <c r="F4497" t="s">
        <v>13</v>
      </c>
      <c r="G4497" t="s">
        <v>37</v>
      </c>
      <c r="H4497" s="1">
        <v>43881</v>
      </c>
      <c r="I4497" t="str">
        <f t="shared" si="141"/>
        <v>43881</v>
      </c>
      <c r="J4497" t="str">
        <f t="shared" si="142"/>
        <v>43881MasindiGreen Gram</v>
      </c>
      <c r="K4497">
        <v>83</v>
      </c>
      <c r="L4497">
        <v>77</v>
      </c>
      <c r="M4497" t="s">
        <v>5</v>
      </c>
      <c r="N4497" t="s">
        <v>6</v>
      </c>
      <c r="O4497">
        <v>1</v>
      </c>
      <c r="P4497" s="1">
        <v>43886.281597222223</v>
      </c>
    </row>
    <row r="4498" spans="1:16" x14ac:dyDescent="0.25">
      <c r="A4498">
        <v>515093</v>
      </c>
      <c r="B4498" t="s">
        <v>0</v>
      </c>
      <c r="C4498" t="s">
        <v>34</v>
      </c>
      <c r="D4498" t="s">
        <v>1</v>
      </c>
      <c r="E4498" t="s">
        <v>29</v>
      </c>
      <c r="F4498" t="s">
        <v>30</v>
      </c>
      <c r="G4498" t="s">
        <v>31</v>
      </c>
      <c r="H4498" s="1">
        <v>43881</v>
      </c>
      <c r="I4498" t="str">
        <f t="shared" si="141"/>
        <v>43881</v>
      </c>
      <c r="J4498" t="str">
        <f t="shared" si="142"/>
        <v>43881LiraDry Maize</v>
      </c>
      <c r="K4498">
        <v>33</v>
      </c>
      <c r="L4498">
        <v>23</v>
      </c>
      <c r="M4498" t="s">
        <v>5</v>
      </c>
      <c r="N4498" t="s">
        <v>6</v>
      </c>
      <c r="O4498">
        <v>1</v>
      </c>
      <c r="P4498" s="1">
        <v>43886.281828703701</v>
      </c>
    </row>
    <row r="4499" spans="1:16" x14ac:dyDescent="0.25">
      <c r="A4499">
        <v>515098</v>
      </c>
      <c r="B4499" t="s">
        <v>0</v>
      </c>
      <c r="C4499" t="s">
        <v>52</v>
      </c>
      <c r="D4499" t="s">
        <v>46</v>
      </c>
      <c r="E4499" t="s">
        <v>3</v>
      </c>
      <c r="F4499" t="s">
        <v>3</v>
      </c>
      <c r="G4499" t="s">
        <v>4</v>
      </c>
      <c r="H4499" s="1">
        <v>43881</v>
      </c>
      <c r="I4499" t="str">
        <f t="shared" si="141"/>
        <v>43881</v>
      </c>
      <c r="J4499" t="str">
        <f t="shared" si="142"/>
        <v>43881EldoretCowpeas</v>
      </c>
      <c r="K4499">
        <v>90</v>
      </c>
      <c r="L4499">
        <v>85</v>
      </c>
      <c r="M4499" t="s">
        <v>5</v>
      </c>
      <c r="N4499" t="s">
        <v>6</v>
      </c>
      <c r="O4499">
        <v>1</v>
      </c>
      <c r="P4499" s="1">
        <v>43886.281898148147</v>
      </c>
    </row>
    <row r="4500" spans="1:16" x14ac:dyDescent="0.25">
      <c r="A4500">
        <v>515101</v>
      </c>
      <c r="B4500" t="s">
        <v>0</v>
      </c>
      <c r="C4500" t="s">
        <v>48</v>
      </c>
      <c r="D4500" t="s">
        <v>46</v>
      </c>
      <c r="E4500" t="s">
        <v>29</v>
      </c>
      <c r="F4500" t="s">
        <v>30</v>
      </c>
      <c r="G4500" t="s">
        <v>31</v>
      </c>
      <c r="H4500" s="1">
        <v>43881</v>
      </c>
      <c r="I4500" t="str">
        <f t="shared" si="141"/>
        <v>43881</v>
      </c>
      <c r="J4500" t="str">
        <f t="shared" si="142"/>
        <v>43881KitaleDry Maize</v>
      </c>
      <c r="K4500">
        <v>36</v>
      </c>
      <c r="L4500">
        <v>32</v>
      </c>
      <c r="M4500" t="s">
        <v>5</v>
      </c>
      <c r="N4500" t="s">
        <v>6</v>
      </c>
      <c r="O4500">
        <v>1</v>
      </c>
      <c r="P4500" s="1">
        <v>43886.281909722224</v>
      </c>
    </row>
    <row r="4501" spans="1:16" x14ac:dyDescent="0.25">
      <c r="A4501">
        <v>515104</v>
      </c>
      <c r="B4501" t="s">
        <v>0</v>
      </c>
      <c r="C4501" t="s">
        <v>19</v>
      </c>
      <c r="D4501" t="s">
        <v>11</v>
      </c>
      <c r="E4501" t="s">
        <v>9</v>
      </c>
      <c r="F4501" t="s">
        <v>20</v>
      </c>
      <c r="G4501" t="s">
        <v>21</v>
      </c>
      <c r="H4501" s="1">
        <v>43881</v>
      </c>
      <c r="I4501" t="str">
        <f t="shared" si="141"/>
        <v>43881</v>
      </c>
      <c r="J4501" t="str">
        <f t="shared" si="142"/>
        <v>43881KoberoMillet Grain</v>
      </c>
      <c r="K4501">
        <v>70</v>
      </c>
      <c r="L4501">
        <v>65</v>
      </c>
      <c r="M4501" t="s">
        <v>5</v>
      </c>
      <c r="N4501" t="s">
        <v>6</v>
      </c>
      <c r="O4501">
        <v>1</v>
      </c>
      <c r="P4501" s="1">
        <v>43886.281921296293</v>
      </c>
    </row>
    <row r="4502" spans="1:16" x14ac:dyDescent="0.25">
      <c r="A4502">
        <v>515112</v>
      </c>
      <c r="B4502" t="s">
        <v>0</v>
      </c>
      <c r="C4502" t="s">
        <v>48</v>
      </c>
      <c r="D4502" t="s">
        <v>46</v>
      </c>
      <c r="E4502" t="s">
        <v>13</v>
      </c>
      <c r="F4502" t="s">
        <v>13</v>
      </c>
      <c r="G4502" t="s">
        <v>37</v>
      </c>
      <c r="H4502" s="1">
        <v>43881</v>
      </c>
      <c r="I4502" t="str">
        <f t="shared" si="141"/>
        <v>43881</v>
      </c>
      <c r="J4502" t="str">
        <f t="shared" si="142"/>
        <v>43881KitaleGreen Gram</v>
      </c>
      <c r="K4502">
        <v>155</v>
      </c>
      <c r="L4502">
        <v>151</v>
      </c>
      <c r="M4502" t="s">
        <v>5</v>
      </c>
      <c r="N4502" t="s">
        <v>6</v>
      </c>
      <c r="O4502">
        <v>1</v>
      </c>
      <c r="P4502" s="1">
        <v>43886.281990740739</v>
      </c>
    </row>
    <row r="4503" spans="1:16" x14ac:dyDescent="0.25">
      <c r="A4503">
        <v>515113</v>
      </c>
      <c r="B4503" t="s">
        <v>0</v>
      </c>
      <c r="C4503" t="s">
        <v>32</v>
      </c>
      <c r="D4503" t="s">
        <v>1</v>
      </c>
      <c r="E4503" t="s">
        <v>22</v>
      </c>
      <c r="F4503" t="s">
        <v>23</v>
      </c>
      <c r="G4503" t="s">
        <v>24</v>
      </c>
      <c r="H4503" s="1">
        <v>43881</v>
      </c>
      <c r="I4503" t="str">
        <f t="shared" si="141"/>
        <v>43881</v>
      </c>
      <c r="J4503" t="str">
        <f t="shared" si="142"/>
        <v>43881KapchorwaImported Rice</v>
      </c>
      <c r="K4503">
        <v>124</v>
      </c>
      <c r="L4503">
        <v>105</v>
      </c>
      <c r="M4503" t="s">
        <v>5</v>
      </c>
      <c r="N4503" t="s">
        <v>6</v>
      </c>
      <c r="O4503">
        <v>1</v>
      </c>
      <c r="P4503" s="1">
        <v>43886.281990740739</v>
      </c>
    </row>
    <row r="4504" spans="1:16" x14ac:dyDescent="0.25">
      <c r="A4504">
        <v>515115</v>
      </c>
      <c r="B4504" t="s">
        <v>0</v>
      </c>
      <c r="C4504" t="s">
        <v>35</v>
      </c>
      <c r="D4504" t="s">
        <v>11</v>
      </c>
      <c r="E4504" t="s">
        <v>9</v>
      </c>
      <c r="F4504" t="s">
        <v>20</v>
      </c>
      <c r="G4504" t="s">
        <v>21</v>
      </c>
      <c r="H4504" s="1">
        <v>43881</v>
      </c>
      <c r="I4504" t="str">
        <f t="shared" si="141"/>
        <v>43881</v>
      </c>
      <c r="J4504" t="str">
        <f t="shared" si="142"/>
        <v>43881NgoziMillet Grain</v>
      </c>
      <c r="K4504">
        <v>70</v>
      </c>
      <c r="L4504">
        <v>67</v>
      </c>
      <c r="M4504" t="s">
        <v>5</v>
      </c>
      <c r="N4504" t="s">
        <v>6</v>
      </c>
      <c r="O4504">
        <v>1</v>
      </c>
      <c r="P4504" s="1">
        <v>43886.282013888886</v>
      </c>
    </row>
    <row r="4505" spans="1:16" x14ac:dyDescent="0.25">
      <c r="A4505">
        <v>515119</v>
      </c>
      <c r="B4505" t="s">
        <v>0</v>
      </c>
      <c r="C4505" t="s">
        <v>47</v>
      </c>
      <c r="D4505" t="s">
        <v>46</v>
      </c>
      <c r="E4505" t="s">
        <v>13</v>
      </c>
      <c r="F4505" t="s">
        <v>13</v>
      </c>
      <c r="G4505" t="s">
        <v>40</v>
      </c>
      <c r="H4505" s="1">
        <v>43881</v>
      </c>
      <c r="I4505" t="str">
        <f t="shared" si="141"/>
        <v>43881</v>
      </c>
      <c r="J4505" t="str">
        <f t="shared" si="142"/>
        <v>43881NairobiBlack Beans (Dolichos)</v>
      </c>
      <c r="K4505">
        <v>149</v>
      </c>
      <c r="L4505">
        <v>147</v>
      </c>
      <c r="M4505" t="s">
        <v>5</v>
      </c>
      <c r="N4505" t="s">
        <v>6</v>
      </c>
      <c r="O4505">
        <v>1</v>
      </c>
      <c r="P4505" s="1">
        <v>43886.282048611109</v>
      </c>
    </row>
    <row r="4506" spans="1:16" x14ac:dyDescent="0.25">
      <c r="A4506">
        <v>515122</v>
      </c>
      <c r="B4506" t="s">
        <v>0</v>
      </c>
      <c r="C4506" t="s">
        <v>35</v>
      </c>
      <c r="D4506" t="s">
        <v>11</v>
      </c>
      <c r="E4506" t="s">
        <v>13</v>
      </c>
      <c r="F4506" t="s">
        <v>13</v>
      </c>
      <c r="G4506" t="s">
        <v>14</v>
      </c>
      <c r="H4506" s="1">
        <v>43881</v>
      </c>
      <c r="I4506" t="str">
        <f t="shared" si="141"/>
        <v>43881</v>
      </c>
      <c r="J4506" t="str">
        <f t="shared" si="142"/>
        <v>43881NgoziMixed Beans</v>
      </c>
      <c r="K4506">
        <v>59</v>
      </c>
      <c r="L4506">
        <v>57</v>
      </c>
      <c r="M4506" t="s">
        <v>5</v>
      </c>
      <c r="N4506" t="s">
        <v>6</v>
      </c>
      <c r="O4506">
        <v>1</v>
      </c>
      <c r="P4506" s="1">
        <v>43886.282083333332</v>
      </c>
    </row>
    <row r="4507" spans="1:16" x14ac:dyDescent="0.25">
      <c r="A4507">
        <v>515128</v>
      </c>
      <c r="B4507" t="s">
        <v>0</v>
      </c>
      <c r="C4507" t="s">
        <v>52</v>
      </c>
      <c r="D4507" t="s">
        <v>46</v>
      </c>
      <c r="E4507" t="s">
        <v>9</v>
      </c>
      <c r="F4507" t="s">
        <v>17</v>
      </c>
      <c r="G4507" t="s">
        <v>18</v>
      </c>
      <c r="H4507" s="1">
        <v>43881</v>
      </c>
      <c r="I4507" t="str">
        <f t="shared" si="141"/>
        <v>43881</v>
      </c>
      <c r="J4507" t="str">
        <f t="shared" si="142"/>
        <v>43881EldoretRed Sorghum</v>
      </c>
      <c r="K4507">
        <v>69</v>
      </c>
      <c r="L4507">
        <v>60</v>
      </c>
      <c r="M4507" t="s">
        <v>5</v>
      </c>
      <c r="N4507" t="s">
        <v>6</v>
      </c>
      <c r="O4507">
        <v>1</v>
      </c>
      <c r="P4507" s="1">
        <v>43886.282210648147</v>
      </c>
    </row>
    <row r="4508" spans="1:16" x14ac:dyDescent="0.25">
      <c r="A4508">
        <v>515137</v>
      </c>
      <c r="B4508" t="s">
        <v>0</v>
      </c>
      <c r="C4508" t="s">
        <v>32</v>
      </c>
      <c r="D4508" t="s">
        <v>1</v>
      </c>
      <c r="E4508" t="s">
        <v>13</v>
      </c>
      <c r="F4508" t="s">
        <v>13</v>
      </c>
      <c r="G4508" t="s">
        <v>28</v>
      </c>
      <c r="H4508" s="1">
        <v>43881</v>
      </c>
      <c r="I4508" t="str">
        <f t="shared" si="141"/>
        <v>43881</v>
      </c>
      <c r="J4508" t="str">
        <f t="shared" si="142"/>
        <v>43881KapchorwaRed Beans</v>
      </c>
      <c r="K4508">
        <v>83</v>
      </c>
      <c r="L4508">
        <v>77</v>
      </c>
      <c r="M4508" t="s">
        <v>5</v>
      </c>
      <c r="N4508" t="s">
        <v>6</v>
      </c>
      <c r="O4508">
        <v>1</v>
      </c>
      <c r="P4508" s="1">
        <v>43886.282314814816</v>
      </c>
    </row>
    <row r="4509" spans="1:16" x14ac:dyDescent="0.25">
      <c r="A4509">
        <v>515138</v>
      </c>
      <c r="B4509" t="s">
        <v>0</v>
      </c>
      <c r="C4509" t="s">
        <v>34</v>
      </c>
      <c r="D4509" t="s">
        <v>1</v>
      </c>
      <c r="E4509" t="s">
        <v>13</v>
      </c>
      <c r="F4509" t="s">
        <v>13</v>
      </c>
      <c r="G4509" t="s">
        <v>40</v>
      </c>
      <c r="H4509" s="1">
        <v>43881</v>
      </c>
      <c r="I4509" t="str">
        <f t="shared" si="141"/>
        <v>43881</v>
      </c>
      <c r="J4509" t="str">
        <f t="shared" si="142"/>
        <v>43881LiraBlack Beans (Dolichos)</v>
      </c>
      <c r="K4509">
        <v>72</v>
      </c>
      <c r="L4509">
        <v>66</v>
      </c>
      <c r="M4509" t="s">
        <v>5</v>
      </c>
      <c r="N4509" t="s">
        <v>6</v>
      </c>
      <c r="O4509">
        <v>1</v>
      </c>
      <c r="P4509" s="1">
        <v>43886.282326388886</v>
      </c>
    </row>
    <row r="4510" spans="1:16" x14ac:dyDescent="0.25">
      <c r="A4510">
        <v>515141</v>
      </c>
      <c r="B4510" t="s">
        <v>0</v>
      </c>
      <c r="C4510" t="s">
        <v>2</v>
      </c>
      <c r="D4510" t="s">
        <v>1</v>
      </c>
      <c r="E4510" t="s">
        <v>13</v>
      </c>
      <c r="F4510" t="s">
        <v>13</v>
      </c>
      <c r="G4510" t="s">
        <v>26</v>
      </c>
      <c r="H4510" s="1">
        <v>43881</v>
      </c>
      <c r="I4510" t="str">
        <f t="shared" si="141"/>
        <v>43881</v>
      </c>
      <c r="J4510" t="str">
        <f t="shared" si="142"/>
        <v>43881KampalaYellow Beans</v>
      </c>
      <c r="K4510">
        <v>110</v>
      </c>
      <c r="L4510">
        <v>105</v>
      </c>
      <c r="M4510" t="s">
        <v>5</v>
      </c>
      <c r="N4510" t="s">
        <v>6</v>
      </c>
      <c r="O4510">
        <v>1</v>
      </c>
      <c r="P4510" s="1">
        <v>43886.282337962963</v>
      </c>
    </row>
    <row r="4511" spans="1:16" x14ac:dyDescent="0.25">
      <c r="A4511">
        <v>515153</v>
      </c>
      <c r="B4511" t="s">
        <v>0</v>
      </c>
      <c r="C4511" t="s">
        <v>2</v>
      </c>
      <c r="D4511" t="s">
        <v>1</v>
      </c>
      <c r="E4511" t="s">
        <v>3</v>
      </c>
      <c r="F4511" t="s">
        <v>3</v>
      </c>
      <c r="G4511" t="s">
        <v>4</v>
      </c>
      <c r="H4511" s="1">
        <v>43881</v>
      </c>
      <c r="I4511" t="str">
        <f t="shared" si="141"/>
        <v>43881</v>
      </c>
      <c r="J4511" t="str">
        <f t="shared" si="142"/>
        <v>43881KampalaCowpeas</v>
      </c>
      <c r="K4511">
        <v>138</v>
      </c>
      <c r="L4511">
        <v>110</v>
      </c>
      <c r="M4511" t="s">
        <v>5</v>
      </c>
      <c r="N4511" t="s">
        <v>6</v>
      </c>
      <c r="O4511">
        <v>1</v>
      </c>
      <c r="P4511" s="1">
        <v>43886.282465277778</v>
      </c>
    </row>
    <row r="4512" spans="1:16" x14ac:dyDescent="0.25">
      <c r="A4512">
        <v>515163</v>
      </c>
      <c r="B4512" t="s">
        <v>0</v>
      </c>
      <c r="C4512" t="s">
        <v>12</v>
      </c>
      <c r="D4512" t="s">
        <v>11</v>
      </c>
      <c r="E4512" t="s">
        <v>13</v>
      </c>
      <c r="F4512" t="s">
        <v>13</v>
      </c>
      <c r="G4512" t="s">
        <v>28</v>
      </c>
      <c r="H4512" s="1">
        <v>43881</v>
      </c>
      <c r="I4512" t="str">
        <f t="shared" si="141"/>
        <v>43881</v>
      </c>
      <c r="J4512" t="str">
        <f t="shared" si="142"/>
        <v>43881GitegaRed Beans</v>
      </c>
      <c r="K4512">
        <v>70</v>
      </c>
      <c r="L4512">
        <v>65</v>
      </c>
      <c r="M4512" t="s">
        <v>5</v>
      </c>
      <c r="N4512" t="s">
        <v>6</v>
      </c>
      <c r="O4512">
        <v>1</v>
      </c>
      <c r="P4512" s="1">
        <v>43886.282557870371</v>
      </c>
    </row>
    <row r="4513" spans="1:16" x14ac:dyDescent="0.25">
      <c r="A4513">
        <v>515174</v>
      </c>
      <c r="B4513" t="s">
        <v>0</v>
      </c>
      <c r="C4513" t="s">
        <v>35</v>
      </c>
      <c r="D4513" t="s">
        <v>11</v>
      </c>
      <c r="E4513" t="s">
        <v>29</v>
      </c>
      <c r="F4513" t="s">
        <v>30</v>
      </c>
      <c r="G4513" t="s">
        <v>31</v>
      </c>
      <c r="H4513" s="1">
        <v>43881</v>
      </c>
      <c r="I4513" t="str">
        <f t="shared" si="141"/>
        <v>43881</v>
      </c>
      <c r="J4513" t="str">
        <f t="shared" si="142"/>
        <v>43881NgoziDry Maize</v>
      </c>
      <c r="K4513">
        <v>43</v>
      </c>
      <c r="L4513">
        <v>38</v>
      </c>
      <c r="M4513" t="s">
        <v>5</v>
      </c>
      <c r="N4513" t="s">
        <v>6</v>
      </c>
      <c r="O4513">
        <v>1</v>
      </c>
      <c r="P4513" s="1">
        <v>43886.282627314817</v>
      </c>
    </row>
    <row r="4514" spans="1:16" x14ac:dyDescent="0.25">
      <c r="A4514">
        <v>515175</v>
      </c>
      <c r="B4514" t="s">
        <v>0</v>
      </c>
      <c r="C4514" t="s">
        <v>34</v>
      </c>
      <c r="D4514" t="s">
        <v>1</v>
      </c>
      <c r="E4514" t="s">
        <v>22</v>
      </c>
      <c r="F4514" t="s">
        <v>23</v>
      </c>
      <c r="G4514" t="s">
        <v>23</v>
      </c>
      <c r="H4514" s="1">
        <v>43881</v>
      </c>
      <c r="I4514" t="str">
        <f t="shared" si="141"/>
        <v>43881</v>
      </c>
      <c r="J4514" t="str">
        <f t="shared" si="142"/>
        <v>43881LiraRice</v>
      </c>
      <c r="K4514">
        <v>96</v>
      </c>
      <c r="L4514">
        <v>91</v>
      </c>
      <c r="M4514" t="s">
        <v>5</v>
      </c>
      <c r="N4514" t="s">
        <v>6</v>
      </c>
      <c r="O4514">
        <v>1</v>
      </c>
      <c r="P4514" s="1">
        <v>43886.282638888886</v>
      </c>
    </row>
    <row r="4515" spans="1:16" x14ac:dyDescent="0.25">
      <c r="A4515">
        <v>515179</v>
      </c>
      <c r="B4515" t="s">
        <v>0</v>
      </c>
      <c r="C4515" t="s">
        <v>25</v>
      </c>
      <c r="D4515" t="s">
        <v>1</v>
      </c>
      <c r="E4515" t="s">
        <v>13</v>
      </c>
      <c r="F4515" t="s">
        <v>13</v>
      </c>
      <c r="G4515" t="s">
        <v>26</v>
      </c>
      <c r="H4515" s="1">
        <v>43881</v>
      </c>
      <c r="I4515" t="str">
        <f t="shared" si="141"/>
        <v>43881</v>
      </c>
      <c r="J4515" t="str">
        <f t="shared" si="142"/>
        <v>43881MasindiYellow Beans</v>
      </c>
      <c r="K4515">
        <v>105</v>
      </c>
      <c r="L4515">
        <v>99</v>
      </c>
      <c r="M4515" t="s">
        <v>5</v>
      </c>
      <c r="N4515" t="s">
        <v>6</v>
      </c>
      <c r="O4515">
        <v>1</v>
      </c>
      <c r="P4515" s="1">
        <v>43886.28266203704</v>
      </c>
    </row>
    <row r="4516" spans="1:16" x14ac:dyDescent="0.25">
      <c r="A4516">
        <v>515192</v>
      </c>
      <c r="B4516" t="s">
        <v>0</v>
      </c>
      <c r="C4516" t="s">
        <v>2</v>
      </c>
      <c r="D4516" t="s">
        <v>1</v>
      </c>
      <c r="E4516" t="s">
        <v>13</v>
      </c>
      <c r="F4516" t="s">
        <v>13</v>
      </c>
      <c r="G4516" t="s">
        <v>14</v>
      </c>
      <c r="H4516" s="1">
        <v>43881</v>
      </c>
      <c r="I4516" t="str">
        <f t="shared" si="141"/>
        <v>43881</v>
      </c>
      <c r="J4516" t="str">
        <f t="shared" si="142"/>
        <v>43881KampalaMixed Beans</v>
      </c>
      <c r="K4516">
        <v>96</v>
      </c>
      <c r="L4516">
        <v>88</v>
      </c>
      <c r="M4516" t="s">
        <v>5</v>
      </c>
      <c r="N4516" t="s">
        <v>6</v>
      </c>
      <c r="O4516">
        <v>1</v>
      </c>
      <c r="P4516" s="1">
        <v>43886.282870370371</v>
      </c>
    </row>
    <row r="4517" spans="1:16" x14ac:dyDescent="0.25">
      <c r="A4517">
        <v>515201</v>
      </c>
      <c r="B4517" t="s">
        <v>0</v>
      </c>
      <c r="C4517" t="s">
        <v>48</v>
      </c>
      <c r="D4517" t="s">
        <v>46</v>
      </c>
      <c r="E4517" t="s">
        <v>9</v>
      </c>
      <c r="F4517" t="s">
        <v>10</v>
      </c>
      <c r="G4517" t="s">
        <v>10</v>
      </c>
      <c r="H4517" s="1">
        <v>43881</v>
      </c>
      <c r="I4517" t="str">
        <f t="shared" si="141"/>
        <v>43881</v>
      </c>
      <c r="J4517" t="str">
        <f t="shared" si="142"/>
        <v>43881KitaleWheat</v>
      </c>
      <c r="K4517">
        <v>47</v>
      </c>
      <c r="L4517">
        <v>40</v>
      </c>
      <c r="M4517" t="s">
        <v>5</v>
      </c>
      <c r="N4517" t="s">
        <v>6</v>
      </c>
      <c r="O4517">
        <v>1</v>
      </c>
      <c r="P4517" s="1">
        <v>43886.282939814817</v>
      </c>
    </row>
    <row r="4518" spans="1:16" x14ac:dyDescent="0.25">
      <c r="A4518">
        <v>515221</v>
      </c>
      <c r="B4518" t="s">
        <v>0</v>
      </c>
      <c r="C4518" t="s">
        <v>35</v>
      </c>
      <c r="D4518" t="s">
        <v>11</v>
      </c>
      <c r="E4518" t="s">
        <v>22</v>
      </c>
      <c r="F4518" t="s">
        <v>23</v>
      </c>
      <c r="G4518" t="s">
        <v>23</v>
      </c>
      <c r="H4518" s="1">
        <v>43881</v>
      </c>
      <c r="I4518" t="str">
        <f t="shared" si="141"/>
        <v>43881</v>
      </c>
      <c r="J4518" t="str">
        <f t="shared" si="142"/>
        <v>43881NgoziRice</v>
      </c>
      <c r="K4518">
        <v>113</v>
      </c>
      <c r="L4518">
        <v>108</v>
      </c>
      <c r="M4518" t="s">
        <v>5</v>
      </c>
      <c r="N4518" t="s">
        <v>6</v>
      </c>
      <c r="O4518">
        <v>1</v>
      </c>
      <c r="P4518" s="1">
        <v>43886.283148148148</v>
      </c>
    </row>
    <row r="4519" spans="1:16" x14ac:dyDescent="0.25">
      <c r="A4519">
        <v>515228</v>
      </c>
      <c r="B4519" t="s">
        <v>0</v>
      </c>
      <c r="C4519" t="s">
        <v>33</v>
      </c>
      <c r="D4519" t="s">
        <v>1</v>
      </c>
      <c r="E4519" t="s">
        <v>3</v>
      </c>
      <c r="F4519" t="s">
        <v>3</v>
      </c>
      <c r="G4519" t="s">
        <v>15</v>
      </c>
      <c r="H4519" s="1">
        <v>43881</v>
      </c>
      <c r="I4519" t="str">
        <f t="shared" si="141"/>
        <v>43881</v>
      </c>
      <c r="J4519" t="str">
        <f t="shared" si="142"/>
        <v>43881KabaleGreen Peas</v>
      </c>
      <c r="K4519">
        <v>152</v>
      </c>
      <c r="L4519">
        <v>110</v>
      </c>
      <c r="M4519" t="s">
        <v>5</v>
      </c>
      <c r="N4519" t="s">
        <v>6</v>
      </c>
      <c r="O4519">
        <v>1</v>
      </c>
      <c r="P4519" s="1">
        <v>43886.28634259259</v>
      </c>
    </row>
    <row r="4520" spans="1:16" x14ac:dyDescent="0.25">
      <c r="A4520">
        <v>515240</v>
      </c>
      <c r="B4520" t="s">
        <v>0</v>
      </c>
      <c r="C4520" t="s">
        <v>53</v>
      </c>
      <c r="D4520" t="s">
        <v>46</v>
      </c>
      <c r="E4520" t="s">
        <v>3</v>
      </c>
      <c r="F4520" t="s">
        <v>3</v>
      </c>
      <c r="G4520" t="s">
        <v>4</v>
      </c>
      <c r="H4520" s="1">
        <v>43881</v>
      </c>
      <c r="I4520" t="str">
        <f t="shared" si="141"/>
        <v>43881</v>
      </c>
      <c r="J4520" t="str">
        <f t="shared" si="142"/>
        <v>43881MombasaCowpeas</v>
      </c>
      <c r="K4520">
        <v>49</v>
      </c>
      <c r="L4520">
        <v>44</v>
      </c>
      <c r="M4520" t="s">
        <v>5</v>
      </c>
      <c r="N4520" t="s">
        <v>6</v>
      </c>
      <c r="O4520">
        <v>1</v>
      </c>
      <c r="P4520" s="1">
        <v>43886.286423611113</v>
      </c>
    </row>
    <row r="4521" spans="1:16" x14ac:dyDescent="0.25">
      <c r="A4521">
        <v>515264</v>
      </c>
      <c r="B4521" t="s">
        <v>0</v>
      </c>
      <c r="C4521" t="s">
        <v>52</v>
      </c>
      <c r="D4521" t="s">
        <v>46</v>
      </c>
      <c r="E4521" t="s">
        <v>13</v>
      </c>
      <c r="F4521" t="s">
        <v>13</v>
      </c>
      <c r="G4521" t="s">
        <v>37</v>
      </c>
      <c r="H4521" s="1">
        <v>43881</v>
      </c>
      <c r="I4521" t="str">
        <f t="shared" si="141"/>
        <v>43881</v>
      </c>
      <c r="J4521" t="str">
        <f t="shared" si="142"/>
        <v>43881EldoretGreen Gram</v>
      </c>
      <c r="K4521">
        <v>97</v>
      </c>
      <c r="L4521">
        <v>91</v>
      </c>
      <c r="M4521" t="s">
        <v>5</v>
      </c>
      <c r="N4521" t="s">
        <v>6</v>
      </c>
      <c r="O4521">
        <v>1</v>
      </c>
      <c r="P4521" s="1">
        <v>43886.286585648151</v>
      </c>
    </row>
    <row r="4522" spans="1:16" x14ac:dyDescent="0.25">
      <c r="A4522">
        <v>515266</v>
      </c>
      <c r="B4522" t="s">
        <v>0</v>
      </c>
      <c r="C4522" t="s">
        <v>12</v>
      </c>
      <c r="D4522" t="s">
        <v>11</v>
      </c>
      <c r="E4522" t="s">
        <v>22</v>
      </c>
      <c r="F4522" t="s">
        <v>23</v>
      </c>
      <c r="G4522" t="s">
        <v>24</v>
      </c>
      <c r="H4522" s="1">
        <v>43881</v>
      </c>
      <c r="I4522" t="str">
        <f t="shared" si="141"/>
        <v>43881</v>
      </c>
      <c r="J4522" t="str">
        <f t="shared" si="142"/>
        <v>43881GitegaImported Rice</v>
      </c>
      <c r="K4522">
        <v>135</v>
      </c>
      <c r="L4522">
        <v>129</v>
      </c>
      <c r="M4522" t="s">
        <v>5</v>
      </c>
      <c r="N4522" t="s">
        <v>6</v>
      </c>
      <c r="O4522">
        <v>1</v>
      </c>
      <c r="P4522" s="1">
        <v>43886.286608796298</v>
      </c>
    </row>
    <row r="4523" spans="1:16" x14ac:dyDescent="0.25">
      <c r="A4523">
        <v>515278</v>
      </c>
      <c r="B4523" t="s">
        <v>0</v>
      </c>
      <c r="C4523" t="s">
        <v>27</v>
      </c>
      <c r="D4523" t="s">
        <v>11</v>
      </c>
      <c r="E4523" t="s">
        <v>3</v>
      </c>
      <c r="F4523" t="s">
        <v>3</v>
      </c>
      <c r="G4523" t="s">
        <v>15</v>
      </c>
      <c r="H4523" s="1">
        <v>43881</v>
      </c>
      <c r="I4523" t="str">
        <f t="shared" si="141"/>
        <v>43881</v>
      </c>
      <c r="J4523" t="str">
        <f t="shared" si="142"/>
        <v>43881BujumburaGreen Peas</v>
      </c>
      <c r="K4523">
        <v>232</v>
      </c>
      <c r="L4523">
        <v>226</v>
      </c>
      <c r="M4523" t="s">
        <v>5</v>
      </c>
      <c r="N4523" t="s">
        <v>6</v>
      </c>
      <c r="O4523">
        <v>1</v>
      </c>
      <c r="P4523" s="1">
        <v>43886.286666666667</v>
      </c>
    </row>
    <row r="4524" spans="1:16" x14ac:dyDescent="0.25">
      <c r="A4524">
        <v>515282</v>
      </c>
      <c r="B4524" t="s">
        <v>0</v>
      </c>
      <c r="C4524" t="s">
        <v>38</v>
      </c>
      <c r="D4524" t="s">
        <v>1</v>
      </c>
      <c r="E4524" t="s">
        <v>13</v>
      </c>
      <c r="F4524" t="s">
        <v>13</v>
      </c>
      <c r="G4524" t="s">
        <v>26</v>
      </c>
      <c r="H4524" s="1">
        <v>43881</v>
      </c>
      <c r="I4524" t="str">
        <f t="shared" si="141"/>
        <v>43881</v>
      </c>
      <c r="J4524" t="str">
        <f t="shared" si="142"/>
        <v>43881GuluYellow Beans</v>
      </c>
      <c r="K4524">
        <v>105</v>
      </c>
      <c r="L4524">
        <v>98</v>
      </c>
      <c r="M4524" t="s">
        <v>5</v>
      </c>
      <c r="N4524" t="s">
        <v>6</v>
      </c>
      <c r="O4524">
        <v>1</v>
      </c>
      <c r="P4524" s="1">
        <v>43886.28670138889</v>
      </c>
    </row>
    <row r="4525" spans="1:16" x14ac:dyDescent="0.25">
      <c r="A4525">
        <v>515295</v>
      </c>
      <c r="B4525" t="s">
        <v>0</v>
      </c>
      <c r="C4525" t="s">
        <v>27</v>
      </c>
      <c r="D4525" t="s">
        <v>11</v>
      </c>
      <c r="E4525" t="s">
        <v>13</v>
      </c>
      <c r="F4525" t="s">
        <v>13</v>
      </c>
      <c r="G4525" t="s">
        <v>28</v>
      </c>
      <c r="H4525" s="1">
        <v>43881</v>
      </c>
      <c r="I4525" t="str">
        <f t="shared" si="141"/>
        <v>43881</v>
      </c>
      <c r="J4525" t="str">
        <f t="shared" si="142"/>
        <v>43881BujumburaRed Beans</v>
      </c>
      <c r="K4525">
        <v>67</v>
      </c>
      <c r="L4525">
        <v>65</v>
      </c>
      <c r="M4525" t="s">
        <v>5</v>
      </c>
      <c r="N4525" t="s">
        <v>6</v>
      </c>
      <c r="O4525">
        <v>1</v>
      </c>
      <c r="P4525" s="1">
        <v>43887.100034722222</v>
      </c>
    </row>
    <row r="4526" spans="1:16" x14ac:dyDescent="0.25">
      <c r="A4526">
        <v>515306</v>
      </c>
      <c r="B4526" t="s">
        <v>0</v>
      </c>
      <c r="C4526" t="s">
        <v>38</v>
      </c>
      <c r="D4526" t="s">
        <v>1</v>
      </c>
      <c r="E4526" t="s">
        <v>22</v>
      </c>
      <c r="F4526" t="s">
        <v>23</v>
      </c>
      <c r="G4526" t="s">
        <v>24</v>
      </c>
      <c r="H4526" s="1">
        <v>43881</v>
      </c>
      <c r="I4526" t="str">
        <f t="shared" si="141"/>
        <v>43881</v>
      </c>
      <c r="J4526" t="str">
        <f t="shared" si="142"/>
        <v>43881GuluImported Rice</v>
      </c>
      <c r="K4526">
        <v>105</v>
      </c>
      <c r="L4526">
        <v>96</v>
      </c>
      <c r="M4526" t="s">
        <v>5</v>
      </c>
      <c r="N4526" t="s">
        <v>6</v>
      </c>
      <c r="O4526">
        <v>1</v>
      </c>
      <c r="P4526" s="1">
        <v>43887.100162037037</v>
      </c>
    </row>
    <row r="4527" spans="1:16" x14ac:dyDescent="0.25">
      <c r="A4527">
        <v>515308</v>
      </c>
      <c r="B4527" t="s">
        <v>0</v>
      </c>
      <c r="C4527" t="s">
        <v>12</v>
      </c>
      <c r="D4527" t="s">
        <v>11</v>
      </c>
      <c r="E4527" t="s">
        <v>9</v>
      </c>
      <c r="F4527" t="s">
        <v>10</v>
      </c>
      <c r="G4527" t="s">
        <v>10</v>
      </c>
      <c r="H4527" s="1">
        <v>43881</v>
      </c>
      <c r="I4527" t="str">
        <f t="shared" si="141"/>
        <v>43881</v>
      </c>
      <c r="J4527" t="str">
        <f t="shared" si="142"/>
        <v>43881GitegaWheat</v>
      </c>
      <c r="K4527">
        <v>86</v>
      </c>
      <c r="L4527">
        <v>81</v>
      </c>
      <c r="M4527" t="s">
        <v>5</v>
      </c>
      <c r="N4527" t="s">
        <v>6</v>
      </c>
      <c r="O4527">
        <v>1</v>
      </c>
      <c r="P4527" s="1">
        <v>43887.100162037037</v>
      </c>
    </row>
    <row r="4528" spans="1:16" x14ac:dyDescent="0.25">
      <c r="A4528">
        <v>515313</v>
      </c>
      <c r="B4528" t="s">
        <v>0</v>
      </c>
      <c r="C4528" t="s">
        <v>35</v>
      </c>
      <c r="D4528" t="s">
        <v>11</v>
      </c>
      <c r="E4528" t="s">
        <v>13</v>
      </c>
      <c r="F4528" t="s">
        <v>13</v>
      </c>
      <c r="G4528" t="s">
        <v>28</v>
      </c>
      <c r="H4528" s="1">
        <v>43881</v>
      </c>
      <c r="I4528" t="str">
        <f t="shared" si="141"/>
        <v>43881</v>
      </c>
      <c r="J4528" t="str">
        <f t="shared" si="142"/>
        <v>43881NgoziRed Beans</v>
      </c>
      <c r="K4528">
        <v>65</v>
      </c>
      <c r="L4528">
        <v>62</v>
      </c>
      <c r="M4528" t="s">
        <v>5</v>
      </c>
      <c r="N4528" t="s">
        <v>6</v>
      </c>
      <c r="O4528">
        <v>1</v>
      </c>
      <c r="P4528" s="1">
        <v>43887.100185185183</v>
      </c>
    </row>
    <row r="4529" spans="1:16" x14ac:dyDescent="0.25">
      <c r="A4529">
        <v>515322</v>
      </c>
      <c r="B4529" t="s">
        <v>0</v>
      </c>
      <c r="C4529" t="s">
        <v>47</v>
      </c>
      <c r="D4529" t="s">
        <v>46</v>
      </c>
      <c r="E4529" t="s">
        <v>9</v>
      </c>
      <c r="F4529" t="s">
        <v>20</v>
      </c>
      <c r="G4529" t="s">
        <v>21</v>
      </c>
      <c r="H4529" s="1">
        <v>43881</v>
      </c>
      <c r="I4529" t="str">
        <f t="shared" si="141"/>
        <v>43881</v>
      </c>
      <c r="J4529" t="str">
        <f t="shared" si="142"/>
        <v>43881NairobiMillet Grain</v>
      </c>
      <c r="K4529">
        <v>100</v>
      </c>
      <c r="L4529">
        <v>96</v>
      </c>
      <c r="M4529" t="s">
        <v>5</v>
      </c>
      <c r="N4529" t="s">
        <v>6</v>
      </c>
      <c r="O4529">
        <v>1</v>
      </c>
      <c r="P4529" s="1">
        <v>43887.100289351853</v>
      </c>
    </row>
    <row r="4530" spans="1:16" x14ac:dyDescent="0.25">
      <c r="A4530">
        <v>515362</v>
      </c>
      <c r="B4530" t="s">
        <v>0</v>
      </c>
      <c r="C4530" t="s">
        <v>34</v>
      </c>
      <c r="D4530" t="s">
        <v>1</v>
      </c>
      <c r="E4530" t="s">
        <v>22</v>
      </c>
      <c r="F4530" t="s">
        <v>23</v>
      </c>
      <c r="G4530" t="s">
        <v>24</v>
      </c>
      <c r="H4530" s="1">
        <v>43881</v>
      </c>
      <c r="I4530" t="str">
        <f t="shared" si="141"/>
        <v>43881</v>
      </c>
      <c r="J4530" t="str">
        <f t="shared" si="142"/>
        <v>43881LiraImported Rice</v>
      </c>
      <c r="K4530">
        <v>96</v>
      </c>
      <c r="L4530">
        <v>91</v>
      </c>
      <c r="M4530" t="s">
        <v>5</v>
      </c>
      <c r="N4530" t="s">
        <v>6</v>
      </c>
      <c r="O4530">
        <v>1</v>
      </c>
      <c r="P4530" s="1">
        <v>43887.100972222222</v>
      </c>
    </row>
    <row r="4531" spans="1:16" x14ac:dyDescent="0.25">
      <c r="A4531">
        <v>515365</v>
      </c>
      <c r="B4531" t="s">
        <v>0</v>
      </c>
      <c r="C4531" t="s">
        <v>38</v>
      </c>
      <c r="D4531" t="s">
        <v>1</v>
      </c>
      <c r="E4531" t="s">
        <v>29</v>
      </c>
      <c r="F4531" t="s">
        <v>30</v>
      </c>
      <c r="G4531" t="s">
        <v>31</v>
      </c>
      <c r="H4531" s="1">
        <v>43881</v>
      </c>
      <c r="I4531" t="str">
        <f t="shared" si="141"/>
        <v>43881</v>
      </c>
      <c r="J4531" t="str">
        <f t="shared" si="142"/>
        <v>43881GuluDry Maize</v>
      </c>
      <c r="K4531">
        <v>33</v>
      </c>
      <c r="L4531">
        <v>24</v>
      </c>
      <c r="M4531" t="s">
        <v>5</v>
      </c>
      <c r="N4531" t="s">
        <v>6</v>
      </c>
      <c r="O4531">
        <v>1</v>
      </c>
      <c r="P4531" s="1">
        <v>43887.100983796299</v>
      </c>
    </row>
    <row r="4532" spans="1:16" x14ac:dyDescent="0.25">
      <c r="A4532">
        <v>515369</v>
      </c>
      <c r="B4532" t="s">
        <v>0</v>
      </c>
      <c r="C4532" t="s">
        <v>52</v>
      </c>
      <c r="D4532" t="s">
        <v>46</v>
      </c>
      <c r="E4532" t="s">
        <v>9</v>
      </c>
      <c r="F4532" t="s">
        <v>10</v>
      </c>
      <c r="G4532" t="s">
        <v>10</v>
      </c>
      <c r="H4532" s="1">
        <v>43881</v>
      </c>
      <c r="I4532" t="str">
        <f t="shared" si="141"/>
        <v>43881</v>
      </c>
      <c r="J4532" t="str">
        <f t="shared" si="142"/>
        <v>43881EldoretWheat</v>
      </c>
      <c r="K4532">
        <v>36</v>
      </c>
      <c r="L4532">
        <v>33</v>
      </c>
      <c r="M4532" t="s">
        <v>5</v>
      </c>
      <c r="N4532" t="s">
        <v>6</v>
      </c>
      <c r="O4532">
        <v>1</v>
      </c>
      <c r="P4532" s="1">
        <v>43887.101041666669</v>
      </c>
    </row>
    <row r="4533" spans="1:16" x14ac:dyDescent="0.25">
      <c r="A4533">
        <v>515378</v>
      </c>
      <c r="B4533" t="s">
        <v>0</v>
      </c>
      <c r="C4533" t="s">
        <v>2</v>
      </c>
      <c r="D4533" t="s">
        <v>1</v>
      </c>
      <c r="E4533" t="s">
        <v>13</v>
      </c>
      <c r="F4533" t="s">
        <v>13</v>
      </c>
      <c r="G4533" t="s">
        <v>40</v>
      </c>
      <c r="H4533" s="1">
        <v>43881</v>
      </c>
      <c r="I4533" t="str">
        <f t="shared" si="141"/>
        <v>43881</v>
      </c>
      <c r="J4533" t="str">
        <f t="shared" si="142"/>
        <v>43881KampalaBlack Beans (Dolichos)</v>
      </c>
      <c r="K4533">
        <v>77</v>
      </c>
      <c r="L4533">
        <v>69</v>
      </c>
      <c r="M4533" t="s">
        <v>5</v>
      </c>
      <c r="N4533" t="s">
        <v>6</v>
      </c>
      <c r="O4533">
        <v>1</v>
      </c>
      <c r="P4533" s="1">
        <v>43887.101076388892</v>
      </c>
    </row>
    <row r="4534" spans="1:16" x14ac:dyDescent="0.25">
      <c r="A4534">
        <v>515381</v>
      </c>
      <c r="B4534" t="s">
        <v>0</v>
      </c>
      <c r="C4534" t="s">
        <v>12</v>
      </c>
      <c r="D4534" t="s">
        <v>11</v>
      </c>
      <c r="E4534" t="s">
        <v>3</v>
      </c>
      <c r="F4534" t="s">
        <v>3</v>
      </c>
      <c r="G4534" t="s">
        <v>15</v>
      </c>
      <c r="H4534" s="1">
        <v>43881</v>
      </c>
      <c r="I4534" t="str">
        <f t="shared" si="141"/>
        <v>43881</v>
      </c>
      <c r="J4534" t="str">
        <f t="shared" si="142"/>
        <v>43881GitegaGreen Peas</v>
      </c>
      <c r="K4534">
        <v>188</v>
      </c>
      <c r="L4534">
        <v>172</v>
      </c>
      <c r="M4534" t="s">
        <v>5</v>
      </c>
      <c r="N4534" t="s">
        <v>6</v>
      </c>
      <c r="O4534">
        <v>1</v>
      </c>
      <c r="P4534" s="1">
        <v>43887.101087962961</v>
      </c>
    </row>
    <row r="4535" spans="1:16" x14ac:dyDescent="0.25">
      <c r="A4535">
        <v>515388</v>
      </c>
      <c r="B4535" t="s">
        <v>0</v>
      </c>
      <c r="C4535" t="s">
        <v>53</v>
      </c>
      <c r="D4535" t="s">
        <v>46</v>
      </c>
      <c r="E4535" t="s">
        <v>9</v>
      </c>
      <c r="F4535" t="s">
        <v>20</v>
      </c>
      <c r="G4535" t="s">
        <v>21</v>
      </c>
      <c r="H4535" s="1">
        <v>43881</v>
      </c>
      <c r="I4535" t="str">
        <f t="shared" si="141"/>
        <v>43881</v>
      </c>
      <c r="J4535" t="str">
        <f t="shared" si="142"/>
        <v>43881MombasaMillet Grain</v>
      </c>
      <c r="K4535">
        <v>60</v>
      </c>
      <c r="L4535">
        <v>55</v>
      </c>
      <c r="M4535" t="s">
        <v>5</v>
      </c>
      <c r="N4535" t="s">
        <v>6</v>
      </c>
      <c r="O4535">
        <v>1</v>
      </c>
      <c r="P4535" s="1">
        <v>43887.101122685184</v>
      </c>
    </row>
    <row r="4536" spans="1:16" x14ac:dyDescent="0.25">
      <c r="A4536">
        <v>516031</v>
      </c>
      <c r="B4536" t="s">
        <v>0</v>
      </c>
      <c r="C4536" t="s">
        <v>53</v>
      </c>
      <c r="D4536" t="s">
        <v>46</v>
      </c>
      <c r="E4536" t="s">
        <v>29</v>
      </c>
      <c r="F4536" t="s">
        <v>30</v>
      </c>
      <c r="G4536" t="s">
        <v>31</v>
      </c>
      <c r="H4536" s="1">
        <v>43881</v>
      </c>
      <c r="I4536" t="str">
        <f t="shared" si="141"/>
        <v>43881</v>
      </c>
      <c r="J4536" t="str">
        <f t="shared" si="142"/>
        <v>43881MombasaDry Maize</v>
      </c>
      <c r="K4536">
        <v>40</v>
      </c>
      <c r="L4536">
        <v>36</v>
      </c>
      <c r="M4536" t="s">
        <v>5</v>
      </c>
      <c r="N4536" t="s">
        <v>6</v>
      </c>
      <c r="O4536">
        <v>1</v>
      </c>
      <c r="P4536" s="1">
        <v>43888.279166666667</v>
      </c>
    </row>
    <row r="4537" spans="1:16" x14ac:dyDescent="0.25">
      <c r="A4537">
        <v>516050</v>
      </c>
      <c r="B4537" t="s">
        <v>0</v>
      </c>
      <c r="C4537" t="s">
        <v>12</v>
      </c>
      <c r="D4537" t="s">
        <v>11</v>
      </c>
      <c r="E4537" t="s">
        <v>22</v>
      </c>
      <c r="F4537" t="s">
        <v>23</v>
      </c>
      <c r="G4537" t="s">
        <v>23</v>
      </c>
      <c r="H4537" s="1">
        <v>43881</v>
      </c>
      <c r="I4537" t="str">
        <f t="shared" si="141"/>
        <v>43881</v>
      </c>
      <c r="J4537" t="str">
        <f t="shared" si="142"/>
        <v>43881GitegaRice</v>
      </c>
      <c r="K4537">
        <v>108</v>
      </c>
      <c r="L4537">
        <v>102</v>
      </c>
      <c r="M4537" t="s">
        <v>5</v>
      </c>
      <c r="N4537" t="s">
        <v>6</v>
      </c>
      <c r="O4537">
        <v>1</v>
      </c>
      <c r="P4537" s="1">
        <v>43888.279942129629</v>
      </c>
    </row>
    <row r="4538" spans="1:16" x14ac:dyDescent="0.25">
      <c r="A4538">
        <v>516064</v>
      </c>
      <c r="B4538" t="s">
        <v>0</v>
      </c>
      <c r="C4538" t="s">
        <v>47</v>
      </c>
      <c r="D4538" t="s">
        <v>46</v>
      </c>
      <c r="E4538" t="s">
        <v>9</v>
      </c>
      <c r="F4538" t="s">
        <v>17</v>
      </c>
      <c r="G4538" t="s">
        <v>18</v>
      </c>
      <c r="H4538" s="1">
        <v>43881</v>
      </c>
      <c r="I4538" t="str">
        <f t="shared" si="141"/>
        <v>43881</v>
      </c>
      <c r="J4538" t="str">
        <f t="shared" si="142"/>
        <v>43881NairobiRed Sorghum</v>
      </c>
      <c r="K4538">
        <v>66</v>
      </c>
      <c r="L4538">
        <v>58</v>
      </c>
      <c r="M4538" t="s">
        <v>5</v>
      </c>
      <c r="N4538" t="s">
        <v>6</v>
      </c>
      <c r="O4538">
        <v>1</v>
      </c>
      <c r="P4538" s="1">
        <v>43888.280358796299</v>
      </c>
    </row>
    <row r="4539" spans="1:16" x14ac:dyDescent="0.25">
      <c r="A4539">
        <v>516075</v>
      </c>
      <c r="B4539" t="s">
        <v>0</v>
      </c>
      <c r="C4539" t="s">
        <v>35</v>
      </c>
      <c r="D4539" t="s">
        <v>11</v>
      </c>
      <c r="E4539" t="s">
        <v>3</v>
      </c>
      <c r="F4539" t="s">
        <v>3</v>
      </c>
      <c r="G4539" t="s">
        <v>15</v>
      </c>
      <c r="H4539" s="1">
        <v>43881</v>
      </c>
      <c r="I4539" t="str">
        <f t="shared" si="141"/>
        <v>43881</v>
      </c>
      <c r="J4539" t="str">
        <f t="shared" si="142"/>
        <v>43881NgoziGreen Peas</v>
      </c>
      <c r="K4539">
        <v>215</v>
      </c>
      <c r="L4539">
        <v>205</v>
      </c>
      <c r="M4539" t="s">
        <v>5</v>
      </c>
      <c r="N4539" t="s">
        <v>6</v>
      </c>
      <c r="O4539">
        <v>1</v>
      </c>
      <c r="P4539" s="1">
        <v>43888.2809837963</v>
      </c>
    </row>
    <row r="4540" spans="1:16" x14ac:dyDescent="0.25">
      <c r="A4540">
        <v>516079</v>
      </c>
      <c r="B4540" t="s">
        <v>0</v>
      </c>
      <c r="C4540" t="s">
        <v>53</v>
      </c>
      <c r="D4540" t="s">
        <v>46</v>
      </c>
      <c r="E4540" t="s">
        <v>13</v>
      </c>
      <c r="F4540" t="s">
        <v>13</v>
      </c>
      <c r="G4540" t="s">
        <v>40</v>
      </c>
      <c r="H4540" s="1">
        <v>43881</v>
      </c>
      <c r="I4540" t="str">
        <f t="shared" si="141"/>
        <v>43881</v>
      </c>
      <c r="J4540" t="str">
        <f t="shared" si="142"/>
        <v>43881MombasaBlack Beans (Dolichos)</v>
      </c>
      <c r="K4540">
        <v>159</v>
      </c>
      <c r="L4540">
        <v>156</v>
      </c>
      <c r="M4540" t="s">
        <v>5</v>
      </c>
      <c r="N4540" t="s">
        <v>6</v>
      </c>
      <c r="O4540">
        <v>1</v>
      </c>
      <c r="P4540" s="1">
        <v>43888.281122685185</v>
      </c>
    </row>
    <row r="4541" spans="1:16" x14ac:dyDescent="0.25">
      <c r="A4541">
        <v>516085</v>
      </c>
      <c r="B4541" t="s">
        <v>0</v>
      </c>
      <c r="C4541" t="s">
        <v>48</v>
      </c>
      <c r="D4541" t="s">
        <v>46</v>
      </c>
      <c r="E4541" t="s">
        <v>9</v>
      </c>
      <c r="F4541" t="s">
        <v>17</v>
      </c>
      <c r="G4541" t="s">
        <v>18</v>
      </c>
      <c r="H4541" s="1">
        <v>43881</v>
      </c>
      <c r="I4541" t="str">
        <f t="shared" si="141"/>
        <v>43881</v>
      </c>
      <c r="J4541" t="str">
        <f t="shared" si="142"/>
        <v>43881KitaleRed Sorghum</v>
      </c>
      <c r="K4541">
        <v>45</v>
      </c>
      <c r="L4541">
        <v>40</v>
      </c>
      <c r="M4541" t="s">
        <v>5</v>
      </c>
      <c r="N4541" t="s">
        <v>6</v>
      </c>
      <c r="O4541">
        <v>1</v>
      </c>
      <c r="P4541" s="1">
        <v>43888.281909722224</v>
      </c>
    </row>
    <row r="4542" spans="1:16" x14ac:dyDescent="0.25">
      <c r="A4542">
        <v>516091</v>
      </c>
      <c r="B4542" t="s">
        <v>0</v>
      </c>
      <c r="C4542" t="s">
        <v>47</v>
      </c>
      <c r="D4542" t="s">
        <v>46</v>
      </c>
      <c r="E4542" t="s">
        <v>13</v>
      </c>
      <c r="F4542" t="s">
        <v>13</v>
      </c>
      <c r="G4542" t="s">
        <v>37</v>
      </c>
      <c r="H4542" s="1">
        <v>43881</v>
      </c>
      <c r="I4542" t="str">
        <f t="shared" si="141"/>
        <v>43881</v>
      </c>
      <c r="J4542" t="str">
        <f t="shared" si="142"/>
        <v>43881NairobiGreen Gram</v>
      </c>
      <c r="K4542">
        <v>128</v>
      </c>
      <c r="L4542">
        <v>124</v>
      </c>
      <c r="M4542" t="s">
        <v>5</v>
      </c>
      <c r="N4542" t="s">
        <v>6</v>
      </c>
      <c r="O4542">
        <v>1</v>
      </c>
      <c r="P4542" s="1">
        <v>43888.290532407409</v>
      </c>
    </row>
    <row r="4543" spans="1:16" x14ac:dyDescent="0.25">
      <c r="A4543">
        <v>516092</v>
      </c>
      <c r="B4543" t="s">
        <v>0</v>
      </c>
      <c r="C4543" t="s">
        <v>27</v>
      </c>
      <c r="D4543" t="s">
        <v>11</v>
      </c>
      <c r="E4543" t="s">
        <v>22</v>
      </c>
      <c r="F4543" t="s">
        <v>23</v>
      </c>
      <c r="G4543" t="s">
        <v>24</v>
      </c>
      <c r="H4543" s="1">
        <v>43881</v>
      </c>
      <c r="I4543" t="str">
        <f t="shared" si="141"/>
        <v>43881</v>
      </c>
      <c r="J4543" t="str">
        <f t="shared" si="142"/>
        <v>43881BujumburaImported Rice</v>
      </c>
      <c r="K4543">
        <v>162</v>
      </c>
      <c r="L4543">
        <v>151</v>
      </c>
      <c r="M4543" t="s">
        <v>5</v>
      </c>
      <c r="N4543" t="s">
        <v>6</v>
      </c>
      <c r="O4543">
        <v>1</v>
      </c>
      <c r="P4543" s="1">
        <v>43888.290590277778</v>
      </c>
    </row>
    <row r="4544" spans="1:16" x14ac:dyDescent="0.25">
      <c r="A4544">
        <v>516104</v>
      </c>
      <c r="B4544" t="s">
        <v>0</v>
      </c>
      <c r="C4544" t="s">
        <v>52</v>
      </c>
      <c r="D4544" t="s">
        <v>46</v>
      </c>
      <c r="E4544" t="s">
        <v>9</v>
      </c>
      <c r="F4544" t="s">
        <v>20</v>
      </c>
      <c r="G4544" t="s">
        <v>21</v>
      </c>
      <c r="H4544" s="1">
        <v>43881</v>
      </c>
      <c r="I4544" t="str">
        <f t="shared" si="141"/>
        <v>43881</v>
      </c>
      <c r="J4544" t="str">
        <f t="shared" si="142"/>
        <v>43881EldoretMillet Grain</v>
      </c>
      <c r="K4544">
        <v>89</v>
      </c>
      <c r="L4544">
        <v>85</v>
      </c>
      <c r="M4544" t="s">
        <v>5</v>
      </c>
      <c r="N4544" t="s">
        <v>6</v>
      </c>
      <c r="O4544">
        <v>1</v>
      </c>
      <c r="P4544" s="1">
        <v>43888.29109953704</v>
      </c>
    </row>
    <row r="4545" spans="1:16" x14ac:dyDescent="0.25">
      <c r="A4545">
        <v>516113</v>
      </c>
      <c r="B4545" t="s">
        <v>0</v>
      </c>
      <c r="C4545" t="s">
        <v>19</v>
      </c>
      <c r="D4545" t="s">
        <v>11</v>
      </c>
      <c r="E4545" t="s">
        <v>29</v>
      </c>
      <c r="F4545" t="s">
        <v>30</v>
      </c>
      <c r="G4545" t="s">
        <v>31</v>
      </c>
      <c r="H4545" s="1">
        <v>43881</v>
      </c>
      <c r="I4545" t="str">
        <f t="shared" si="141"/>
        <v>43881</v>
      </c>
      <c r="J4545" t="str">
        <f t="shared" si="142"/>
        <v>43881KoberoDry Maize</v>
      </c>
      <c r="K4545">
        <v>32</v>
      </c>
      <c r="L4545">
        <v>30</v>
      </c>
      <c r="M4545" t="s">
        <v>5</v>
      </c>
      <c r="N4545" t="s">
        <v>6</v>
      </c>
      <c r="O4545">
        <v>1</v>
      </c>
      <c r="P4545" s="1">
        <v>43888.291331018518</v>
      </c>
    </row>
    <row r="4546" spans="1:16" x14ac:dyDescent="0.25">
      <c r="A4546">
        <v>519282</v>
      </c>
      <c r="B4546" t="s">
        <v>0</v>
      </c>
      <c r="C4546" t="s">
        <v>35</v>
      </c>
      <c r="D4546" t="s">
        <v>11</v>
      </c>
      <c r="E4546" t="s">
        <v>3</v>
      </c>
      <c r="F4546" t="s">
        <v>3</v>
      </c>
      <c r="G4546" t="s">
        <v>39</v>
      </c>
      <c r="H4546" s="1">
        <v>43881</v>
      </c>
      <c r="I4546" t="str">
        <f t="shared" ref="I4546:I4609" si="143">LEFT(H4546,10)</f>
        <v>43881</v>
      </c>
      <c r="J4546" t="str">
        <f t="shared" si="142"/>
        <v>43881NgoziDry Peas</v>
      </c>
      <c r="K4546">
        <v>162</v>
      </c>
      <c r="L4546">
        <v>156</v>
      </c>
      <c r="M4546" t="s">
        <v>5</v>
      </c>
      <c r="N4546" t="s">
        <v>6</v>
      </c>
      <c r="O4546">
        <v>1</v>
      </c>
      <c r="P4546" s="1">
        <v>43896.200358796297</v>
      </c>
    </row>
    <row r="4547" spans="1:16" x14ac:dyDescent="0.25">
      <c r="A4547">
        <v>512618</v>
      </c>
      <c r="B4547" t="s">
        <v>0</v>
      </c>
      <c r="C4547" t="s">
        <v>52</v>
      </c>
      <c r="D4547" t="s">
        <v>46</v>
      </c>
      <c r="E4547" t="s">
        <v>49</v>
      </c>
      <c r="F4547" t="s">
        <v>50</v>
      </c>
      <c r="G4547" t="s">
        <v>51</v>
      </c>
      <c r="H4547" s="1">
        <v>43880</v>
      </c>
      <c r="I4547" t="str">
        <f t="shared" si="143"/>
        <v>43880</v>
      </c>
      <c r="J4547" t="str">
        <f t="shared" si="142"/>
        <v>43880EldoretGround Nuts</v>
      </c>
      <c r="K4547">
        <v>99</v>
      </c>
      <c r="L4547">
        <v>90</v>
      </c>
      <c r="M4547" t="s">
        <v>5</v>
      </c>
      <c r="N4547" t="s">
        <v>6</v>
      </c>
      <c r="O4547">
        <v>1</v>
      </c>
      <c r="P4547" s="1">
        <v>43881.087106481478</v>
      </c>
    </row>
    <row r="4548" spans="1:16" x14ac:dyDescent="0.25">
      <c r="A4548">
        <v>512629</v>
      </c>
      <c r="B4548" t="s">
        <v>0</v>
      </c>
      <c r="C4548" t="s">
        <v>52</v>
      </c>
      <c r="D4548" t="s">
        <v>46</v>
      </c>
      <c r="E4548" t="s">
        <v>9</v>
      </c>
      <c r="F4548" t="s">
        <v>17</v>
      </c>
      <c r="G4548" t="s">
        <v>18</v>
      </c>
      <c r="H4548" s="1">
        <v>43880</v>
      </c>
      <c r="I4548" t="str">
        <f t="shared" si="143"/>
        <v>43880</v>
      </c>
      <c r="J4548" t="str">
        <f t="shared" si="142"/>
        <v>43880EldoretRed Sorghum</v>
      </c>
      <c r="K4548">
        <v>66</v>
      </c>
      <c r="L4548">
        <v>60</v>
      </c>
      <c r="M4548" t="s">
        <v>5</v>
      </c>
      <c r="N4548" t="s">
        <v>6</v>
      </c>
      <c r="O4548">
        <v>1</v>
      </c>
      <c r="P4548" s="1">
        <v>43881.087152777778</v>
      </c>
    </row>
    <row r="4549" spans="1:16" x14ac:dyDescent="0.25">
      <c r="A4549">
        <v>512632</v>
      </c>
      <c r="B4549" t="s">
        <v>0</v>
      </c>
      <c r="C4549" t="s">
        <v>53</v>
      </c>
      <c r="D4549" t="s">
        <v>46</v>
      </c>
      <c r="E4549" t="s">
        <v>13</v>
      </c>
      <c r="F4549" t="s">
        <v>13</v>
      </c>
      <c r="G4549" t="s">
        <v>40</v>
      </c>
      <c r="H4549" s="1">
        <v>43880</v>
      </c>
      <c r="I4549" t="str">
        <f t="shared" si="143"/>
        <v>43880</v>
      </c>
      <c r="J4549" t="str">
        <f t="shared" si="142"/>
        <v>43880MombasaBlack Beans (Dolichos)</v>
      </c>
      <c r="K4549">
        <v>156</v>
      </c>
      <c r="L4549">
        <v>154</v>
      </c>
      <c r="M4549" t="s">
        <v>5</v>
      </c>
      <c r="N4549" t="s">
        <v>6</v>
      </c>
      <c r="O4549">
        <v>1</v>
      </c>
      <c r="P4549" s="1">
        <v>43881.087164351855</v>
      </c>
    </row>
    <row r="4550" spans="1:16" x14ac:dyDescent="0.25">
      <c r="A4550">
        <v>512634</v>
      </c>
      <c r="B4550" t="s">
        <v>0</v>
      </c>
      <c r="C4550" t="s">
        <v>19</v>
      </c>
      <c r="D4550" t="s">
        <v>11</v>
      </c>
      <c r="E4550" t="s">
        <v>22</v>
      </c>
      <c r="F4550" t="s">
        <v>23</v>
      </c>
      <c r="G4550" t="s">
        <v>23</v>
      </c>
      <c r="H4550" s="1">
        <v>43880</v>
      </c>
      <c r="I4550" t="str">
        <f t="shared" si="143"/>
        <v>43880</v>
      </c>
      <c r="J4550" t="str">
        <f t="shared" si="142"/>
        <v>43880KoberoRice</v>
      </c>
      <c r="K4550">
        <v>96</v>
      </c>
      <c r="L4550">
        <v>91</v>
      </c>
      <c r="M4550" t="s">
        <v>5</v>
      </c>
      <c r="N4550" t="s">
        <v>6</v>
      </c>
      <c r="O4550">
        <v>1</v>
      </c>
      <c r="P4550" s="1">
        <v>43881.087175925924</v>
      </c>
    </row>
    <row r="4551" spans="1:16" x14ac:dyDescent="0.25">
      <c r="A4551">
        <v>512635</v>
      </c>
      <c r="B4551" t="s">
        <v>0</v>
      </c>
      <c r="C4551" t="s">
        <v>48</v>
      </c>
      <c r="D4551" t="s">
        <v>46</v>
      </c>
      <c r="E4551" t="s">
        <v>9</v>
      </c>
      <c r="F4551" t="s">
        <v>10</v>
      </c>
      <c r="G4551" t="s">
        <v>10</v>
      </c>
      <c r="H4551" s="1">
        <v>43880</v>
      </c>
      <c r="I4551" t="str">
        <f t="shared" si="143"/>
        <v>43880</v>
      </c>
      <c r="J4551" t="str">
        <f t="shared" si="142"/>
        <v>43880KitaleWheat</v>
      </c>
      <c r="K4551">
        <v>47</v>
      </c>
      <c r="L4551">
        <v>40</v>
      </c>
      <c r="M4551" t="s">
        <v>5</v>
      </c>
      <c r="N4551" t="s">
        <v>6</v>
      </c>
      <c r="O4551">
        <v>1</v>
      </c>
      <c r="P4551" s="1">
        <v>43881.087187500001</v>
      </c>
    </row>
    <row r="4552" spans="1:16" x14ac:dyDescent="0.25">
      <c r="A4552">
        <v>512637</v>
      </c>
      <c r="B4552" t="s">
        <v>0</v>
      </c>
      <c r="C4552" t="s">
        <v>53</v>
      </c>
      <c r="D4552" t="s">
        <v>46</v>
      </c>
      <c r="E4552" t="s">
        <v>3</v>
      </c>
      <c r="F4552" t="s">
        <v>3</v>
      </c>
      <c r="G4552" t="s">
        <v>4</v>
      </c>
      <c r="H4552" s="1">
        <v>43880</v>
      </c>
      <c r="I4552" t="str">
        <f t="shared" si="143"/>
        <v>43880</v>
      </c>
      <c r="J4552" t="str">
        <f t="shared" si="142"/>
        <v>43880MombasaCowpeas</v>
      </c>
      <c r="K4552">
        <v>46</v>
      </c>
      <c r="L4552">
        <v>44</v>
      </c>
      <c r="M4552" t="s">
        <v>5</v>
      </c>
      <c r="N4552" t="s">
        <v>6</v>
      </c>
      <c r="O4552">
        <v>1</v>
      </c>
      <c r="P4552" s="1">
        <v>43881.087210648147</v>
      </c>
    </row>
    <row r="4553" spans="1:16" x14ac:dyDescent="0.25">
      <c r="A4553">
        <v>512651</v>
      </c>
      <c r="B4553" t="s">
        <v>0</v>
      </c>
      <c r="C4553" t="s">
        <v>47</v>
      </c>
      <c r="D4553" t="s">
        <v>46</v>
      </c>
      <c r="E4553" t="s">
        <v>13</v>
      </c>
      <c r="F4553" t="s">
        <v>13</v>
      </c>
      <c r="G4553" t="s">
        <v>40</v>
      </c>
      <c r="H4553" s="1">
        <v>43880</v>
      </c>
      <c r="I4553" t="str">
        <f t="shared" si="143"/>
        <v>43880</v>
      </c>
      <c r="J4553" t="str">
        <f t="shared" si="142"/>
        <v>43880NairobiBlack Beans (Dolichos)</v>
      </c>
      <c r="K4553">
        <v>149</v>
      </c>
      <c r="L4553">
        <v>145</v>
      </c>
      <c r="M4553" t="s">
        <v>5</v>
      </c>
      <c r="N4553" t="s">
        <v>6</v>
      </c>
      <c r="O4553">
        <v>1</v>
      </c>
      <c r="P4553" s="1">
        <v>43881.087326388886</v>
      </c>
    </row>
    <row r="4554" spans="1:16" x14ac:dyDescent="0.25">
      <c r="A4554">
        <v>512660</v>
      </c>
      <c r="B4554" t="s">
        <v>0</v>
      </c>
      <c r="C4554" t="s">
        <v>19</v>
      </c>
      <c r="D4554" t="s">
        <v>11</v>
      </c>
      <c r="E4554" t="s">
        <v>3</v>
      </c>
      <c r="F4554" t="s">
        <v>3</v>
      </c>
      <c r="G4554" t="s">
        <v>15</v>
      </c>
      <c r="H4554" s="1">
        <v>43880</v>
      </c>
      <c r="I4554" t="str">
        <f t="shared" si="143"/>
        <v>43880</v>
      </c>
      <c r="J4554" t="str">
        <f t="shared" si="142"/>
        <v>43880KoberoGreen Peas</v>
      </c>
      <c r="K4554">
        <v>133</v>
      </c>
      <c r="L4554">
        <v>117</v>
      </c>
      <c r="M4554" t="s">
        <v>5</v>
      </c>
      <c r="N4554" t="s">
        <v>6</v>
      </c>
      <c r="O4554">
        <v>1</v>
      </c>
      <c r="P4554" s="1">
        <v>43881.087395833332</v>
      </c>
    </row>
    <row r="4555" spans="1:16" x14ac:dyDescent="0.25">
      <c r="A4555">
        <v>512664</v>
      </c>
      <c r="B4555" t="s">
        <v>0</v>
      </c>
      <c r="C4555" t="s">
        <v>48</v>
      </c>
      <c r="D4555" t="s">
        <v>46</v>
      </c>
      <c r="E4555" t="s">
        <v>9</v>
      </c>
      <c r="F4555" t="s">
        <v>17</v>
      </c>
      <c r="G4555" t="s">
        <v>18</v>
      </c>
      <c r="H4555" s="1">
        <v>43880</v>
      </c>
      <c r="I4555" t="str">
        <f t="shared" si="143"/>
        <v>43880</v>
      </c>
      <c r="J4555" t="str">
        <f t="shared" si="142"/>
        <v>43880KitaleRed Sorghum</v>
      </c>
      <c r="K4555">
        <v>43</v>
      </c>
      <c r="L4555">
        <v>40</v>
      </c>
      <c r="M4555" t="s">
        <v>5</v>
      </c>
      <c r="N4555" t="s">
        <v>6</v>
      </c>
      <c r="O4555">
        <v>1</v>
      </c>
      <c r="P4555" s="1">
        <v>43881.087418981479</v>
      </c>
    </row>
    <row r="4556" spans="1:16" x14ac:dyDescent="0.25">
      <c r="A4556">
        <v>512674</v>
      </c>
      <c r="B4556" t="s">
        <v>0</v>
      </c>
      <c r="C4556" t="s">
        <v>27</v>
      </c>
      <c r="D4556" t="s">
        <v>11</v>
      </c>
      <c r="E4556" t="s">
        <v>22</v>
      </c>
      <c r="F4556" t="s">
        <v>23</v>
      </c>
      <c r="G4556" t="s">
        <v>24</v>
      </c>
      <c r="H4556" s="1">
        <v>43880</v>
      </c>
      <c r="I4556" t="str">
        <f t="shared" si="143"/>
        <v>43880</v>
      </c>
      <c r="J4556" t="str">
        <f t="shared" si="142"/>
        <v>43880BujumburaImported Rice</v>
      </c>
      <c r="K4556">
        <v>160</v>
      </c>
      <c r="L4556">
        <v>149</v>
      </c>
      <c r="M4556" t="s">
        <v>5</v>
      </c>
      <c r="N4556" t="s">
        <v>6</v>
      </c>
      <c r="O4556">
        <v>1</v>
      </c>
      <c r="P4556" s="1">
        <v>43881.087523148148</v>
      </c>
    </row>
    <row r="4557" spans="1:16" x14ac:dyDescent="0.25">
      <c r="A4557">
        <v>512689</v>
      </c>
      <c r="B4557" t="s">
        <v>0</v>
      </c>
      <c r="C4557" t="s">
        <v>27</v>
      </c>
      <c r="D4557" t="s">
        <v>11</v>
      </c>
      <c r="E4557" t="s">
        <v>9</v>
      </c>
      <c r="F4557" t="s">
        <v>17</v>
      </c>
      <c r="G4557" t="s">
        <v>18</v>
      </c>
      <c r="H4557" s="1">
        <v>43880</v>
      </c>
      <c r="I4557" t="str">
        <f t="shared" si="143"/>
        <v>43880</v>
      </c>
      <c r="J4557" t="str">
        <f t="shared" ref="J4557:J4620" si="144">I4557&amp;C4557&amp;G4557</f>
        <v>43880BujumburaRed Sorghum</v>
      </c>
      <c r="K4557">
        <v>80</v>
      </c>
      <c r="L4557">
        <v>75</v>
      </c>
      <c r="M4557" t="s">
        <v>5</v>
      </c>
      <c r="N4557" t="s">
        <v>6</v>
      </c>
      <c r="O4557">
        <v>1</v>
      </c>
      <c r="P4557" s="1">
        <v>43881.087604166663</v>
      </c>
    </row>
    <row r="4558" spans="1:16" x14ac:dyDescent="0.25">
      <c r="A4558">
        <v>512690</v>
      </c>
      <c r="B4558" t="s">
        <v>0</v>
      </c>
      <c r="C4558" t="s">
        <v>12</v>
      </c>
      <c r="D4558" t="s">
        <v>11</v>
      </c>
      <c r="E4558" t="s">
        <v>13</v>
      </c>
      <c r="F4558" t="s">
        <v>13</v>
      </c>
      <c r="G4558" t="s">
        <v>28</v>
      </c>
      <c r="H4558" s="1">
        <v>43880</v>
      </c>
      <c r="I4558" t="str">
        <f t="shared" si="143"/>
        <v>43880</v>
      </c>
      <c r="J4558" t="str">
        <f t="shared" si="144"/>
        <v>43880GitegaRed Beans</v>
      </c>
      <c r="K4558">
        <v>64</v>
      </c>
      <c r="L4558">
        <v>59</v>
      </c>
      <c r="M4558" t="s">
        <v>5</v>
      </c>
      <c r="N4558" t="s">
        <v>6</v>
      </c>
      <c r="O4558">
        <v>1</v>
      </c>
      <c r="P4558" s="1">
        <v>43881.087604166663</v>
      </c>
    </row>
    <row r="4559" spans="1:16" x14ac:dyDescent="0.25">
      <c r="A4559">
        <v>512698</v>
      </c>
      <c r="B4559" t="s">
        <v>0</v>
      </c>
      <c r="C4559" t="s">
        <v>53</v>
      </c>
      <c r="D4559" t="s">
        <v>46</v>
      </c>
      <c r="E4559" t="s">
        <v>29</v>
      </c>
      <c r="F4559" t="s">
        <v>30</v>
      </c>
      <c r="G4559" t="s">
        <v>31</v>
      </c>
      <c r="H4559" s="1">
        <v>43880</v>
      </c>
      <c r="I4559" t="str">
        <f t="shared" si="143"/>
        <v>43880</v>
      </c>
      <c r="J4559" t="str">
        <f t="shared" si="144"/>
        <v>43880MombasaDry Maize</v>
      </c>
      <c r="K4559">
        <v>40</v>
      </c>
      <c r="L4559">
        <v>36</v>
      </c>
      <c r="M4559" t="s">
        <v>5</v>
      </c>
      <c r="N4559" t="s">
        <v>6</v>
      </c>
      <c r="O4559">
        <v>1</v>
      </c>
      <c r="P4559" s="1">
        <v>43881.087638888886</v>
      </c>
    </row>
    <row r="4560" spans="1:16" x14ac:dyDescent="0.25">
      <c r="A4560">
        <v>512711</v>
      </c>
      <c r="B4560" t="s">
        <v>0</v>
      </c>
      <c r="C4560" t="s">
        <v>12</v>
      </c>
      <c r="D4560" t="s">
        <v>11</v>
      </c>
      <c r="E4560" t="s">
        <v>22</v>
      </c>
      <c r="F4560" t="s">
        <v>23</v>
      </c>
      <c r="G4560" t="s">
        <v>24</v>
      </c>
      <c r="H4560" s="1">
        <v>43880</v>
      </c>
      <c r="I4560" t="str">
        <f t="shared" si="143"/>
        <v>43880</v>
      </c>
      <c r="J4560" t="str">
        <f t="shared" si="144"/>
        <v>43880GitegaImported Rice</v>
      </c>
      <c r="K4560">
        <v>133</v>
      </c>
      <c r="L4560">
        <v>128</v>
      </c>
      <c r="M4560" t="s">
        <v>5</v>
      </c>
      <c r="N4560" t="s">
        <v>6</v>
      </c>
      <c r="O4560">
        <v>1</v>
      </c>
      <c r="P4560" s="1">
        <v>43881.087696759256</v>
      </c>
    </row>
    <row r="4561" spans="1:16" x14ac:dyDescent="0.25">
      <c r="A4561">
        <v>512714</v>
      </c>
      <c r="B4561" t="s">
        <v>0</v>
      </c>
      <c r="C4561" t="s">
        <v>35</v>
      </c>
      <c r="D4561" t="s">
        <v>11</v>
      </c>
      <c r="E4561" t="s">
        <v>13</v>
      </c>
      <c r="F4561" t="s">
        <v>13</v>
      </c>
      <c r="G4561" t="s">
        <v>28</v>
      </c>
      <c r="H4561" s="1">
        <v>43880</v>
      </c>
      <c r="I4561" t="str">
        <f t="shared" si="143"/>
        <v>43880</v>
      </c>
      <c r="J4561" t="str">
        <f t="shared" si="144"/>
        <v>43880NgoziRed Beans</v>
      </c>
      <c r="K4561">
        <v>64</v>
      </c>
      <c r="L4561">
        <v>61</v>
      </c>
      <c r="M4561" t="s">
        <v>5</v>
      </c>
      <c r="N4561" t="s">
        <v>6</v>
      </c>
      <c r="O4561">
        <v>1</v>
      </c>
      <c r="P4561" s="1">
        <v>43881.087708333333</v>
      </c>
    </row>
    <row r="4562" spans="1:16" x14ac:dyDescent="0.25">
      <c r="A4562">
        <v>512718</v>
      </c>
      <c r="B4562" t="s">
        <v>0</v>
      </c>
      <c r="C4562" t="s">
        <v>35</v>
      </c>
      <c r="D4562" t="s">
        <v>11</v>
      </c>
      <c r="E4562" t="s">
        <v>13</v>
      </c>
      <c r="F4562" t="s">
        <v>13</v>
      </c>
      <c r="G4562" t="s">
        <v>26</v>
      </c>
      <c r="H4562" s="1">
        <v>43880</v>
      </c>
      <c r="I4562" t="str">
        <f t="shared" si="143"/>
        <v>43880</v>
      </c>
      <c r="J4562" t="str">
        <f t="shared" si="144"/>
        <v>43880NgoziYellow Beans</v>
      </c>
      <c r="K4562">
        <v>107</v>
      </c>
      <c r="L4562">
        <v>101</v>
      </c>
      <c r="M4562" t="s">
        <v>5</v>
      </c>
      <c r="N4562" t="s">
        <v>6</v>
      </c>
      <c r="O4562">
        <v>1</v>
      </c>
      <c r="P4562" s="1">
        <v>43881.087731481479</v>
      </c>
    </row>
    <row r="4563" spans="1:16" x14ac:dyDescent="0.25">
      <c r="A4563">
        <v>512730</v>
      </c>
      <c r="B4563" t="s">
        <v>0</v>
      </c>
      <c r="C4563" t="s">
        <v>48</v>
      </c>
      <c r="D4563" t="s">
        <v>46</v>
      </c>
      <c r="E4563" t="s">
        <v>3</v>
      </c>
      <c r="F4563" t="s">
        <v>3</v>
      </c>
      <c r="G4563" t="s">
        <v>15</v>
      </c>
      <c r="H4563" s="1">
        <v>43880</v>
      </c>
      <c r="I4563" t="str">
        <f t="shared" si="143"/>
        <v>43880</v>
      </c>
      <c r="J4563" t="str">
        <f t="shared" si="144"/>
        <v>43880KitaleGreen Peas</v>
      </c>
      <c r="K4563">
        <v>29</v>
      </c>
      <c r="L4563">
        <v>27</v>
      </c>
      <c r="M4563" t="s">
        <v>5</v>
      </c>
      <c r="N4563" t="s">
        <v>6</v>
      </c>
      <c r="O4563">
        <v>1</v>
      </c>
      <c r="P4563" s="1">
        <v>43881.087812500002</v>
      </c>
    </row>
    <row r="4564" spans="1:16" x14ac:dyDescent="0.25">
      <c r="A4564">
        <v>512734</v>
      </c>
      <c r="B4564" t="s">
        <v>0</v>
      </c>
      <c r="C4564" t="s">
        <v>35</v>
      </c>
      <c r="D4564" t="s">
        <v>11</v>
      </c>
      <c r="E4564" t="s">
        <v>9</v>
      </c>
      <c r="F4564" t="s">
        <v>20</v>
      </c>
      <c r="G4564" t="s">
        <v>21</v>
      </c>
      <c r="H4564" s="1">
        <v>43880</v>
      </c>
      <c r="I4564" t="str">
        <f t="shared" si="143"/>
        <v>43880</v>
      </c>
      <c r="J4564" t="str">
        <f t="shared" si="144"/>
        <v>43880NgoziMillet Grain</v>
      </c>
      <c r="K4564">
        <v>75</v>
      </c>
      <c r="L4564">
        <v>72</v>
      </c>
      <c r="M4564" t="s">
        <v>5</v>
      </c>
      <c r="N4564" t="s">
        <v>6</v>
      </c>
      <c r="O4564">
        <v>1</v>
      </c>
      <c r="P4564" s="1">
        <v>43881.087835648148</v>
      </c>
    </row>
    <row r="4565" spans="1:16" x14ac:dyDescent="0.25">
      <c r="A4565">
        <v>512735</v>
      </c>
      <c r="B4565" t="s">
        <v>0</v>
      </c>
      <c r="C4565" t="s">
        <v>27</v>
      </c>
      <c r="D4565" t="s">
        <v>11</v>
      </c>
      <c r="E4565" t="s">
        <v>9</v>
      </c>
      <c r="F4565" t="s">
        <v>10</v>
      </c>
      <c r="G4565" t="s">
        <v>10</v>
      </c>
      <c r="H4565" s="1">
        <v>43880</v>
      </c>
      <c r="I4565" t="str">
        <f t="shared" si="143"/>
        <v>43880</v>
      </c>
      <c r="J4565" t="str">
        <f t="shared" si="144"/>
        <v>43880BujumburaWheat</v>
      </c>
      <c r="K4565">
        <v>77</v>
      </c>
      <c r="L4565">
        <v>75</v>
      </c>
      <c r="M4565" t="s">
        <v>5</v>
      </c>
      <c r="N4565" t="s">
        <v>6</v>
      </c>
      <c r="O4565">
        <v>1</v>
      </c>
      <c r="P4565" s="1">
        <v>43881.087835648148</v>
      </c>
    </row>
    <row r="4566" spans="1:16" x14ac:dyDescent="0.25">
      <c r="A4566">
        <v>512754</v>
      </c>
      <c r="B4566" t="s">
        <v>0</v>
      </c>
      <c r="C4566" t="s">
        <v>35</v>
      </c>
      <c r="D4566" t="s">
        <v>11</v>
      </c>
      <c r="E4566" t="s">
        <v>22</v>
      </c>
      <c r="F4566" t="s">
        <v>23</v>
      </c>
      <c r="G4566" t="s">
        <v>24</v>
      </c>
      <c r="H4566" s="1">
        <v>43880</v>
      </c>
      <c r="I4566" t="str">
        <f t="shared" si="143"/>
        <v>43880</v>
      </c>
      <c r="J4566" t="str">
        <f t="shared" si="144"/>
        <v>43880NgoziImported Rice</v>
      </c>
      <c r="K4566">
        <v>160</v>
      </c>
      <c r="L4566">
        <v>155</v>
      </c>
      <c r="M4566" t="s">
        <v>5</v>
      </c>
      <c r="N4566" t="s">
        <v>6</v>
      </c>
      <c r="O4566">
        <v>1</v>
      </c>
      <c r="P4566" s="1">
        <v>43881.087916666664</v>
      </c>
    </row>
    <row r="4567" spans="1:16" x14ac:dyDescent="0.25">
      <c r="A4567">
        <v>512765</v>
      </c>
      <c r="B4567" t="s">
        <v>0</v>
      </c>
      <c r="C4567" t="s">
        <v>52</v>
      </c>
      <c r="D4567" t="s">
        <v>46</v>
      </c>
      <c r="E4567" t="s">
        <v>13</v>
      </c>
      <c r="F4567" t="s">
        <v>13</v>
      </c>
      <c r="G4567" t="s">
        <v>37</v>
      </c>
      <c r="H4567" s="1">
        <v>43880</v>
      </c>
      <c r="I4567" t="str">
        <f t="shared" si="143"/>
        <v>43880</v>
      </c>
      <c r="J4567" t="str">
        <f t="shared" si="144"/>
        <v>43880EldoretGreen Gram</v>
      </c>
      <c r="K4567">
        <v>143</v>
      </c>
      <c r="L4567">
        <v>139</v>
      </c>
      <c r="M4567" t="s">
        <v>5</v>
      </c>
      <c r="N4567" t="s">
        <v>6</v>
      </c>
      <c r="O4567">
        <v>1</v>
      </c>
      <c r="P4567" s="1">
        <v>43881.088020833333</v>
      </c>
    </row>
    <row r="4568" spans="1:16" x14ac:dyDescent="0.25">
      <c r="A4568">
        <v>512809</v>
      </c>
      <c r="B4568" t="s">
        <v>0</v>
      </c>
      <c r="C4568" t="s">
        <v>19</v>
      </c>
      <c r="D4568" t="s">
        <v>11</v>
      </c>
      <c r="E4568" t="s">
        <v>9</v>
      </c>
      <c r="F4568" t="s">
        <v>20</v>
      </c>
      <c r="G4568" t="s">
        <v>21</v>
      </c>
      <c r="H4568" s="1">
        <v>43880</v>
      </c>
      <c r="I4568" t="str">
        <f t="shared" si="143"/>
        <v>43880</v>
      </c>
      <c r="J4568" t="str">
        <f t="shared" si="144"/>
        <v>43880KoberoMillet Grain</v>
      </c>
      <c r="K4568">
        <v>69</v>
      </c>
      <c r="L4568">
        <v>64</v>
      </c>
      <c r="M4568" t="s">
        <v>5</v>
      </c>
      <c r="N4568" t="s">
        <v>6</v>
      </c>
      <c r="O4568">
        <v>1</v>
      </c>
      <c r="P4568" s="1">
        <v>43881.088472222225</v>
      </c>
    </row>
    <row r="4569" spans="1:16" x14ac:dyDescent="0.25">
      <c r="A4569">
        <v>512813</v>
      </c>
      <c r="B4569" t="s">
        <v>0</v>
      </c>
      <c r="C4569" t="s">
        <v>47</v>
      </c>
      <c r="D4569" t="s">
        <v>46</v>
      </c>
      <c r="E4569" t="s">
        <v>9</v>
      </c>
      <c r="F4569" t="s">
        <v>20</v>
      </c>
      <c r="G4569" t="s">
        <v>21</v>
      </c>
      <c r="H4569" s="1">
        <v>43880</v>
      </c>
      <c r="I4569" t="str">
        <f t="shared" si="143"/>
        <v>43880</v>
      </c>
      <c r="J4569" t="str">
        <f t="shared" si="144"/>
        <v>43880NairobiMillet Grain</v>
      </c>
      <c r="K4569">
        <v>98</v>
      </c>
      <c r="L4569">
        <v>95</v>
      </c>
      <c r="M4569" t="s">
        <v>5</v>
      </c>
      <c r="N4569" t="s">
        <v>6</v>
      </c>
      <c r="O4569">
        <v>1</v>
      </c>
      <c r="P4569" s="1">
        <v>43881.088483796295</v>
      </c>
    </row>
    <row r="4570" spans="1:16" x14ac:dyDescent="0.25">
      <c r="A4570">
        <v>512822</v>
      </c>
      <c r="B4570" t="s">
        <v>0</v>
      </c>
      <c r="C4570" t="s">
        <v>27</v>
      </c>
      <c r="D4570" t="s">
        <v>11</v>
      </c>
      <c r="E4570" t="s">
        <v>9</v>
      </c>
      <c r="F4570" t="s">
        <v>20</v>
      </c>
      <c r="G4570" t="s">
        <v>21</v>
      </c>
      <c r="H4570" s="1">
        <v>43880</v>
      </c>
      <c r="I4570" t="str">
        <f t="shared" si="143"/>
        <v>43880</v>
      </c>
      <c r="J4570" t="str">
        <f t="shared" si="144"/>
        <v>43880BujumburaMillet Grain</v>
      </c>
      <c r="K4570">
        <v>77</v>
      </c>
      <c r="L4570">
        <v>75</v>
      </c>
      <c r="M4570" t="s">
        <v>5</v>
      </c>
      <c r="N4570" t="s">
        <v>6</v>
      </c>
      <c r="O4570">
        <v>1</v>
      </c>
      <c r="P4570" s="1">
        <v>43881.088564814818</v>
      </c>
    </row>
    <row r="4571" spans="1:16" x14ac:dyDescent="0.25">
      <c r="A4571">
        <v>512834</v>
      </c>
      <c r="B4571" t="s">
        <v>0</v>
      </c>
      <c r="C4571" t="s">
        <v>35</v>
      </c>
      <c r="D4571" t="s">
        <v>11</v>
      </c>
      <c r="E4571" t="s">
        <v>13</v>
      </c>
      <c r="F4571" t="s">
        <v>13</v>
      </c>
      <c r="G4571" t="s">
        <v>14</v>
      </c>
      <c r="H4571" s="1">
        <v>43880</v>
      </c>
      <c r="I4571" t="str">
        <f t="shared" si="143"/>
        <v>43880</v>
      </c>
      <c r="J4571" t="str">
        <f t="shared" si="144"/>
        <v>43880NgoziMixed Beans</v>
      </c>
      <c r="K4571">
        <v>61</v>
      </c>
      <c r="L4571">
        <v>59</v>
      </c>
      <c r="M4571" t="s">
        <v>5</v>
      </c>
      <c r="N4571" t="s">
        <v>6</v>
      </c>
      <c r="O4571">
        <v>1</v>
      </c>
      <c r="P4571" s="1">
        <v>43881.08866898148</v>
      </c>
    </row>
    <row r="4572" spans="1:16" x14ac:dyDescent="0.25">
      <c r="A4572">
        <v>512839</v>
      </c>
      <c r="B4572" t="s">
        <v>0</v>
      </c>
      <c r="C4572" t="s">
        <v>47</v>
      </c>
      <c r="D4572" t="s">
        <v>46</v>
      </c>
      <c r="E4572" t="s">
        <v>3</v>
      </c>
      <c r="F4572" t="s">
        <v>3</v>
      </c>
      <c r="G4572" t="s">
        <v>4</v>
      </c>
      <c r="H4572" s="1">
        <v>43880</v>
      </c>
      <c r="I4572" t="str">
        <f t="shared" si="143"/>
        <v>43880</v>
      </c>
      <c r="J4572" t="str">
        <f t="shared" si="144"/>
        <v>43880NairobiCowpeas</v>
      </c>
      <c r="K4572">
        <v>86</v>
      </c>
      <c r="L4572">
        <v>80</v>
      </c>
      <c r="M4572" t="s">
        <v>5</v>
      </c>
      <c r="N4572" t="s">
        <v>6</v>
      </c>
      <c r="O4572">
        <v>1</v>
      </c>
      <c r="P4572" s="1">
        <v>43881.088680555556</v>
      </c>
    </row>
    <row r="4573" spans="1:16" x14ac:dyDescent="0.25">
      <c r="A4573">
        <v>512848</v>
      </c>
      <c r="B4573" t="s">
        <v>0</v>
      </c>
      <c r="C4573" t="s">
        <v>47</v>
      </c>
      <c r="D4573" t="s">
        <v>46</v>
      </c>
      <c r="E4573" t="s">
        <v>49</v>
      </c>
      <c r="F4573" t="s">
        <v>50</v>
      </c>
      <c r="G4573" t="s">
        <v>51</v>
      </c>
      <c r="H4573" s="1">
        <v>43880</v>
      </c>
      <c r="I4573" t="str">
        <f t="shared" si="143"/>
        <v>43880</v>
      </c>
      <c r="J4573" t="str">
        <f t="shared" si="144"/>
        <v>43880NairobiGround Nuts</v>
      </c>
      <c r="K4573">
        <v>125</v>
      </c>
      <c r="L4573">
        <v>123</v>
      </c>
      <c r="M4573" t="s">
        <v>5</v>
      </c>
      <c r="N4573" t="s">
        <v>6</v>
      </c>
      <c r="O4573">
        <v>1</v>
      </c>
      <c r="P4573" s="1">
        <v>43881.088726851849</v>
      </c>
    </row>
    <row r="4574" spans="1:16" x14ac:dyDescent="0.25">
      <c r="A4574">
        <v>512854</v>
      </c>
      <c r="B4574" t="s">
        <v>0</v>
      </c>
      <c r="C4574" t="s">
        <v>35</v>
      </c>
      <c r="D4574" t="s">
        <v>11</v>
      </c>
      <c r="E4574" t="s">
        <v>9</v>
      </c>
      <c r="F4574" t="s">
        <v>10</v>
      </c>
      <c r="G4574" t="s">
        <v>10</v>
      </c>
      <c r="H4574" s="1">
        <v>43880</v>
      </c>
      <c r="I4574" t="str">
        <f t="shared" si="143"/>
        <v>43880</v>
      </c>
      <c r="J4574" t="str">
        <f t="shared" si="144"/>
        <v>43880NgoziWheat</v>
      </c>
      <c r="K4574">
        <v>77</v>
      </c>
      <c r="L4574">
        <v>75</v>
      </c>
      <c r="M4574" t="s">
        <v>5</v>
      </c>
      <c r="N4574" t="s">
        <v>6</v>
      </c>
      <c r="O4574">
        <v>1</v>
      </c>
      <c r="P4574" s="1">
        <v>43881.088750000003</v>
      </c>
    </row>
    <row r="4575" spans="1:16" x14ac:dyDescent="0.25">
      <c r="A4575">
        <v>512860</v>
      </c>
      <c r="B4575" t="s">
        <v>0</v>
      </c>
      <c r="C4575" t="s">
        <v>27</v>
      </c>
      <c r="D4575" t="s">
        <v>11</v>
      </c>
      <c r="E4575" t="s">
        <v>3</v>
      </c>
      <c r="F4575" t="s">
        <v>3</v>
      </c>
      <c r="G4575" t="s">
        <v>39</v>
      </c>
      <c r="H4575" s="1">
        <v>43880</v>
      </c>
      <c r="I4575" t="str">
        <f t="shared" si="143"/>
        <v>43880</v>
      </c>
      <c r="J4575" t="str">
        <f t="shared" si="144"/>
        <v>43880BujumburaDry Peas</v>
      </c>
      <c r="K4575">
        <v>187</v>
      </c>
      <c r="L4575">
        <v>181</v>
      </c>
      <c r="M4575" t="s">
        <v>5</v>
      </c>
      <c r="N4575" t="s">
        <v>6</v>
      </c>
      <c r="O4575">
        <v>1</v>
      </c>
      <c r="P4575" s="1">
        <v>43881.088796296295</v>
      </c>
    </row>
    <row r="4576" spans="1:16" x14ac:dyDescent="0.25">
      <c r="A4576">
        <v>512870</v>
      </c>
      <c r="B4576" t="s">
        <v>0</v>
      </c>
      <c r="C4576" t="s">
        <v>52</v>
      </c>
      <c r="D4576" t="s">
        <v>46</v>
      </c>
      <c r="E4576" t="s">
        <v>9</v>
      </c>
      <c r="F4576" t="s">
        <v>20</v>
      </c>
      <c r="G4576" t="s">
        <v>21</v>
      </c>
      <c r="H4576" s="1">
        <v>43880</v>
      </c>
      <c r="I4576" t="str">
        <f t="shared" si="143"/>
        <v>43880</v>
      </c>
      <c r="J4576" t="str">
        <f t="shared" si="144"/>
        <v>43880EldoretMillet Grain</v>
      </c>
      <c r="K4576">
        <v>90</v>
      </c>
      <c r="L4576">
        <v>85</v>
      </c>
      <c r="M4576" t="s">
        <v>5</v>
      </c>
      <c r="N4576" t="s">
        <v>6</v>
      </c>
      <c r="O4576">
        <v>1</v>
      </c>
      <c r="P4576" s="1">
        <v>43881.088888888888</v>
      </c>
    </row>
    <row r="4577" spans="1:16" x14ac:dyDescent="0.25">
      <c r="A4577">
        <v>512878</v>
      </c>
      <c r="B4577" t="s">
        <v>0</v>
      </c>
      <c r="C4577" t="s">
        <v>27</v>
      </c>
      <c r="D4577" t="s">
        <v>11</v>
      </c>
      <c r="E4577" t="s">
        <v>22</v>
      </c>
      <c r="F4577" t="s">
        <v>23</v>
      </c>
      <c r="G4577" t="s">
        <v>23</v>
      </c>
      <c r="H4577" s="1">
        <v>43880</v>
      </c>
      <c r="I4577" t="str">
        <f t="shared" si="143"/>
        <v>43880</v>
      </c>
      <c r="J4577" t="str">
        <f t="shared" si="144"/>
        <v>43880BujumburaRice</v>
      </c>
      <c r="K4577">
        <v>107</v>
      </c>
      <c r="L4577">
        <v>101</v>
      </c>
      <c r="M4577" t="s">
        <v>5</v>
      </c>
      <c r="N4577" t="s">
        <v>6</v>
      </c>
      <c r="O4577">
        <v>1</v>
      </c>
      <c r="P4577" s="1">
        <v>43881.088969907411</v>
      </c>
    </row>
    <row r="4578" spans="1:16" x14ac:dyDescent="0.25">
      <c r="A4578">
        <v>512879</v>
      </c>
      <c r="B4578" t="s">
        <v>0</v>
      </c>
      <c r="C4578" t="s">
        <v>12</v>
      </c>
      <c r="D4578" t="s">
        <v>11</v>
      </c>
      <c r="E4578" t="s">
        <v>9</v>
      </c>
      <c r="F4578" t="s">
        <v>20</v>
      </c>
      <c r="G4578" t="s">
        <v>21</v>
      </c>
      <c r="H4578" s="1">
        <v>43880</v>
      </c>
      <c r="I4578" t="str">
        <f t="shared" si="143"/>
        <v>43880</v>
      </c>
      <c r="J4578" t="str">
        <f t="shared" si="144"/>
        <v>43880GitegaMillet Grain</v>
      </c>
      <c r="K4578">
        <v>75</v>
      </c>
      <c r="L4578">
        <v>64</v>
      </c>
      <c r="M4578" t="s">
        <v>5</v>
      </c>
      <c r="N4578" t="s">
        <v>6</v>
      </c>
      <c r="O4578">
        <v>1</v>
      </c>
      <c r="P4578" s="1">
        <v>43881.08898148148</v>
      </c>
    </row>
    <row r="4579" spans="1:16" x14ac:dyDescent="0.25">
      <c r="A4579">
        <v>512889</v>
      </c>
      <c r="B4579" t="s">
        <v>0</v>
      </c>
      <c r="C4579" t="s">
        <v>48</v>
      </c>
      <c r="D4579" t="s">
        <v>46</v>
      </c>
      <c r="E4579" t="s">
        <v>13</v>
      </c>
      <c r="F4579" t="s">
        <v>13</v>
      </c>
      <c r="G4579" t="s">
        <v>37</v>
      </c>
      <c r="H4579" s="1">
        <v>43880</v>
      </c>
      <c r="I4579" t="str">
        <f t="shared" si="143"/>
        <v>43880</v>
      </c>
      <c r="J4579" t="str">
        <f t="shared" si="144"/>
        <v>43880KitaleGreen Gram</v>
      </c>
      <c r="K4579">
        <v>155</v>
      </c>
      <c r="L4579">
        <v>149</v>
      </c>
      <c r="M4579" t="s">
        <v>5</v>
      </c>
      <c r="N4579" t="s">
        <v>6</v>
      </c>
      <c r="O4579">
        <v>1</v>
      </c>
      <c r="P4579" s="1">
        <v>43881.08902777778</v>
      </c>
    </row>
    <row r="4580" spans="1:16" x14ac:dyDescent="0.25">
      <c r="A4580">
        <v>512893</v>
      </c>
      <c r="B4580" t="s">
        <v>0</v>
      </c>
      <c r="C4580" t="s">
        <v>47</v>
      </c>
      <c r="D4580" t="s">
        <v>46</v>
      </c>
      <c r="E4580" t="s">
        <v>13</v>
      </c>
      <c r="F4580" t="s">
        <v>13</v>
      </c>
      <c r="G4580" t="s">
        <v>37</v>
      </c>
      <c r="H4580" s="1">
        <v>43880</v>
      </c>
      <c r="I4580" t="str">
        <f t="shared" si="143"/>
        <v>43880</v>
      </c>
      <c r="J4580" t="str">
        <f t="shared" si="144"/>
        <v>43880NairobiGreen Gram</v>
      </c>
      <c r="K4580">
        <v>125</v>
      </c>
      <c r="L4580">
        <v>123</v>
      </c>
      <c r="M4580" t="s">
        <v>5</v>
      </c>
      <c r="N4580" t="s">
        <v>6</v>
      </c>
      <c r="O4580">
        <v>1</v>
      </c>
      <c r="P4580" s="1">
        <v>43881.089039351849</v>
      </c>
    </row>
    <row r="4581" spans="1:16" x14ac:dyDescent="0.25">
      <c r="A4581">
        <v>512894</v>
      </c>
      <c r="B4581" t="s">
        <v>0</v>
      </c>
      <c r="C4581" t="s">
        <v>12</v>
      </c>
      <c r="D4581" t="s">
        <v>11</v>
      </c>
      <c r="E4581" t="s">
        <v>9</v>
      </c>
      <c r="F4581" t="s">
        <v>17</v>
      </c>
      <c r="G4581" t="s">
        <v>18</v>
      </c>
      <c r="H4581" s="1">
        <v>43880</v>
      </c>
      <c r="I4581" t="str">
        <f t="shared" si="143"/>
        <v>43880</v>
      </c>
      <c r="J4581" t="str">
        <f t="shared" si="144"/>
        <v>43880GitegaRed Sorghum</v>
      </c>
      <c r="K4581">
        <v>91</v>
      </c>
      <c r="L4581">
        <v>80</v>
      </c>
      <c r="M4581" t="s">
        <v>5</v>
      </c>
      <c r="N4581" t="s">
        <v>6</v>
      </c>
      <c r="O4581">
        <v>1</v>
      </c>
      <c r="P4581" s="1">
        <v>43881.089039351849</v>
      </c>
    </row>
    <row r="4582" spans="1:16" x14ac:dyDescent="0.25">
      <c r="A4582">
        <v>512897</v>
      </c>
      <c r="B4582" t="s">
        <v>0</v>
      </c>
      <c r="C4582" t="s">
        <v>52</v>
      </c>
      <c r="D4582" t="s">
        <v>46</v>
      </c>
      <c r="E4582" t="s">
        <v>3</v>
      </c>
      <c r="F4582" t="s">
        <v>3</v>
      </c>
      <c r="G4582" t="s">
        <v>15</v>
      </c>
      <c r="H4582" s="1">
        <v>43880</v>
      </c>
      <c r="I4582" t="str">
        <f t="shared" si="143"/>
        <v>43880</v>
      </c>
      <c r="J4582" t="str">
        <f t="shared" si="144"/>
        <v>43880EldoretGreen Peas</v>
      </c>
      <c r="K4582">
        <v>64</v>
      </c>
      <c r="L4582">
        <v>58</v>
      </c>
      <c r="M4582" t="s">
        <v>5</v>
      </c>
      <c r="N4582" t="s">
        <v>6</v>
      </c>
      <c r="O4582">
        <v>1</v>
      </c>
      <c r="P4582" s="1">
        <v>43881.089097222219</v>
      </c>
    </row>
    <row r="4583" spans="1:16" x14ac:dyDescent="0.25">
      <c r="A4583">
        <v>512906</v>
      </c>
      <c r="B4583" t="s">
        <v>0</v>
      </c>
      <c r="C4583" t="s">
        <v>12</v>
      </c>
      <c r="D4583" t="s">
        <v>11</v>
      </c>
      <c r="E4583" t="s">
        <v>9</v>
      </c>
      <c r="F4583" t="s">
        <v>10</v>
      </c>
      <c r="G4583" t="s">
        <v>10</v>
      </c>
      <c r="H4583" s="1">
        <v>43880</v>
      </c>
      <c r="I4583" t="str">
        <f t="shared" si="143"/>
        <v>43880</v>
      </c>
      <c r="J4583" t="str">
        <f t="shared" si="144"/>
        <v>43880GitegaWheat</v>
      </c>
      <c r="K4583">
        <v>85</v>
      </c>
      <c r="L4583">
        <v>80</v>
      </c>
      <c r="M4583" t="s">
        <v>5</v>
      </c>
      <c r="N4583" t="s">
        <v>6</v>
      </c>
      <c r="O4583">
        <v>1</v>
      </c>
      <c r="P4583" s="1">
        <v>43881.089155092595</v>
      </c>
    </row>
    <row r="4584" spans="1:16" x14ac:dyDescent="0.25">
      <c r="A4584">
        <v>512917</v>
      </c>
      <c r="B4584" t="s">
        <v>0</v>
      </c>
      <c r="C4584" t="s">
        <v>27</v>
      </c>
      <c r="D4584" t="s">
        <v>11</v>
      </c>
      <c r="E4584" t="s">
        <v>13</v>
      </c>
      <c r="F4584" t="s">
        <v>13</v>
      </c>
      <c r="G4584" t="s">
        <v>14</v>
      </c>
      <c r="H4584" s="1">
        <v>43880</v>
      </c>
      <c r="I4584" t="str">
        <f t="shared" si="143"/>
        <v>43880</v>
      </c>
      <c r="J4584" t="str">
        <f t="shared" si="144"/>
        <v>43880BujumburaMixed Beans</v>
      </c>
      <c r="K4584">
        <v>64</v>
      </c>
      <c r="L4584">
        <v>59</v>
      </c>
      <c r="M4584" t="s">
        <v>5</v>
      </c>
      <c r="N4584" t="s">
        <v>6</v>
      </c>
      <c r="O4584">
        <v>1</v>
      </c>
      <c r="P4584" s="1">
        <v>43881.089282407411</v>
      </c>
    </row>
    <row r="4585" spans="1:16" x14ac:dyDescent="0.25">
      <c r="A4585">
        <v>512921</v>
      </c>
      <c r="B4585" t="s">
        <v>0</v>
      </c>
      <c r="C4585" t="s">
        <v>19</v>
      </c>
      <c r="D4585" t="s">
        <v>11</v>
      </c>
      <c r="E4585" t="s">
        <v>13</v>
      </c>
      <c r="F4585" t="s">
        <v>13</v>
      </c>
      <c r="G4585" t="s">
        <v>14</v>
      </c>
      <c r="H4585" s="1">
        <v>43880</v>
      </c>
      <c r="I4585" t="str">
        <f t="shared" si="143"/>
        <v>43880</v>
      </c>
      <c r="J4585" t="str">
        <f t="shared" si="144"/>
        <v>43880KoberoMixed Beans</v>
      </c>
      <c r="K4585">
        <v>53</v>
      </c>
      <c r="L4585">
        <v>43</v>
      </c>
      <c r="M4585" t="s">
        <v>5</v>
      </c>
      <c r="N4585" t="s">
        <v>6</v>
      </c>
      <c r="O4585">
        <v>1</v>
      </c>
      <c r="P4585" s="1">
        <v>43881.089305555557</v>
      </c>
    </row>
    <row r="4586" spans="1:16" x14ac:dyDescent="0.25">
      <c r="A4586">
        <v>512924</v>
      </c>
      <c r="B4586" t="s">
        <v>0</v>
      </c>
      <c r="C4586" t="s">
        <v>52</v>
      </c>
      <c r="D4586" t="s">
        <v>46</v>
      </c>
      <c r="E4586" t="s">
        <v>3</v>
      </c>
      <c r="F4586" t="s">
        <v>3</v>
      </c>
      <c r="G4586" t="s">
        <v>4</v>
      </c>
      <c r="H4586" s="1">
        <v>43880</v>
      </c>
      <c r="I4586" t="str">
        <f t="shared" si="143"/>
        <v>43880</v>
      </c>
      <c r="J4586" t="str">
        <f t="shared" si="144"/>
        <v>43880EldoretCowpeas</v>
      </c>
      <c r="K4586">
        <v>89</v>
      </c>
      <c r="L4586">
        <v>85</v>
      </c>
      <c r="M4586" t="s">
        <v>5</v>
      </c>
      <c r="N4586" t="s">
        <v>6</v>
      </c>
      <c r="O4586">
        <v>1</v>
      </c>
      <c r="P4586" s="1">
        <v>43881.089328703703</v>
      </c>
    </row>
    <row r="4587" spans="1:16" x14ac:dyDescent="0.25">
      <c r="A4587">
        <v>512926</v>
      </c>
      <c r="B4587" t="s">
        <v>0</v>
      </c>
      <c r="C4587" t="s">
        <v>53</v>
      </c>
      <c r="D4587" t="s">
        <v>46</v>
      </c>
      <c r="E4587" t="s">
        <v>13</v>
      </c>
      <c r="F4587" t="s">
        <v>13</v>
      </c>
      <c r="G4587" t="s">
        <v>37</v>
      </c>
      <c r="H4587" s="1">
        <v>43880</v>
      </c>
      <c r="I4587" t="str">
        <f t="shared" si="143"/>
        <v>43880</v>
      </c>
      <c r="J4587" t="str">
        <f t="shared" si="144"/>
        <v>43880MombasaGreen Gram</v>
      </c>
      <c r="K4587">
        <v>78</v>
      </c>
      <c r="L4587">
        <v>70</v>
      </c>
      <c r="M4587" t="s">
        <v>5</v>
      </c>
      <c r="N4587" t="s">
        <v>6</v>
      </c>
      <c r="O4587">
        <v>1</v>
      </c>
      <c r="P4587" s="1">
        <v>43881.08934027778</v>
      </c>
    </row>
    <row r="4588" spans="1:16" x14ac:dyDescent="0.25">
      <c r="A4588">
        <v>512939</v>
      </c>
      <c r="B4588" t="s">
        <v>0</v>
      </c>
      <c r="C4588" t="s">
        <v>48</v>
      </c>
      <c r="D4588" t="s">
        <v>46</v>
      </c>
      <c r="E4588" t="s">
        <v>49</v>
      </c>
      <c r="F4588" t="s">
        <v>50</v>
      </c>
      <c r="G4588" t="s">
        <v>51</v>
      </c>
      <c r="H4588" s="1">
        <v>43880</v>
      </c>
      <c r="I4588" t="str">
        <f t="shared" si="143"/>
        <v>43880</v>
      </c>
      <c r="J4588" t="str">
        <f t="shared" si="144"/>
        <v>43880KitaleGround Nuts</v>
      </c>
      <c r="K4588">
        <v>133</v>
      </c>
      <c r="L4588">
        <v>130</v>
      </c>
      <c r="M4588" t="s">
        <v>5</v>
      </c>
      <c r="N4588" t="s">
        <v>6</v>
      </c>
      <c r="O4588">
        <v>1</v>
      </c>
      <c r="P4588" s="1">
        <v>43881.089432870373</v>
      </c>
    </row>
    <row r="4589" spans="1:16" x14ac:dyDescent="0.25">
      <c r="A4589">
        <v>512943</v>
      </c>
      <c r="B4589" t="s">
        <v>0</v>
      </c>
      <c r="C4589" t="s">
        <v>53</v>
      </c>
      <c r="D4589" t="s">
        <v>46</v>
      </c>
      <c r="E4589" t="s">
        <v>3</v>
      </c>
      <c r="F4589" t="s">
        <v>3</v>
      </c>
      <c r="G4589" t="s">
        <v>15</v>
      </c>
      <c r="H4589" s="1">
        <v>43880</v>
      </c>
      <c r="I4589" t="str">
        <f t="shared" si="143"/>
        <v>43880</v>
      </c>
      <c r="J4589" t="str">
        <f t="shared" si="144"/>
        <v>43880MombasaGreen Peas</v>
      </c>
      <c r="K4589">
        <v>89</v>
      </c>
      <c r="L4589">
        <v>85</v>
      </c>
      <c r="M4589" t="s">
        <v>5</v>
      </c>
      <c r="N4589" t="s">
        <v>6</v>
      </c>
      <c r="O4589">
        <v>1</v>
      </c>
      <c r="P4589" s="1">
        <v>43881.089490740742</v>
      </c>
    </row>
    <row r="4590" spans="1:16" x14ac:dyDescent="0.25">
      <c r="A4590">
        <v>512948</v>
      </c>
      <c r="B4590" t="s">
        <v>0</v>
      </c>
      <c r="C4590" t="s">
        <v>27</v>
      </c>
      <c r="D4590" t="s">
        <v>11</v>
      </c>
      <c r="E4590" t="s">
        <v>29</v>
      </c>
      <c r="F4590" t="s">
        <v>30</v>
      </c>
      <c r="G4590" t="s">
        <v>31</v>
      </c>
      <c r="H4590" s="1">
        <v>43880</v>
      </c>
      <c r="I4590" t="str">
        <f t="shared" si="143"/>
        <v>43880</v>
      </c>
      <c r="J4590" t="str">
        <f t="shared" si="144"/>
        <v>43880BujumburaDry Maize</v>
      </c>
      <c r="K4590">
        <v>53</v>
      </c>
      <c r="L4590">
        <v>51</v>
      </c>
      <c r="M4590" t="s">
        <v>5</v>
      </c>
      <c r="N4590" t="s">
        <v>6</v>
      </c>
      <c r="O4590">
        <v>1</v>
      </c>
      <c r="P4590" s="1">
        <v>43881.089583333334</v>
      </c>
    </row>
    <row r="4591" spans="1:16" x14ac:dyDescent="0.25">
      <c r="A4591">
        <v>512957</v>
      </c>
      <c r="B4591" t="s">
        <v>0</v>
      </c>
      <c r="C4591" t="s">
        <v>48</v>
      </c>
      <c r="D4591" t="s">
        <v>46</v>
      </c>
      <c r="E4591" t="s">
        <v>9</v>
      </c>
      <c r="F4591" t="s">
        <v>20</v>
      </c>
      <c r="G4591" t="s">
        <v>21</v>
      </c>
      <c r="H4591" s="1">
        <v>43880</v>
      </c>
      <c r="I4591" t="str">
        <f t="shared" si="143"/>
        <v>43880</v>
      </c>
      <c r="J4591" t="str">
        <f t="shared" si="144"/>
        <v>43880KitaleMillet Grain</v>
      </c>
      <c r="K4591">
        <v>54</v>
      </c>
      <c r="L4591">
        <v>50</v>
      </c>
      <c r="M4591" t="s">
        <v>5</v>
      </c>
      <c r="N4591" t="s">
        <v>6</v>
      </c>
      <c r="O4591">
        <v>1</v>
      </c>
      <c r="P4591" s="1">
        <v>43881.089745370373</v>
      </c>
    </row>
    <row r="4592" spans="1:16" x14ac:dyDescent="0.25">
      <c r="A4592">
        <v>512963</v>
      </c>
      <c r="B4592" t="s">
        <v>0</v>
      </c>
      <c r="C4592" t="s">
        <v>19</v>
      </c>
      <c r="D4592" t="s">
        <v>11</v>
      </c>
      <c r="E4592" t="s">
        <v>13</v>
      </c>
      <c r="F4592" t="s">
        <v>13</v>
      </c>
      <c r="G4592" t="s">
        <v>28</v>
      </c>
      <c r="H4592" s="1">
        <v>43880</v>
      </c>
      <c r="I4592" t="str">
        <f t="shared" si="143"/>
        <v>43880</v>
      </c>
      <c r="J4592" t="str">
        <f t="shared" si="144"/>
        <v>43880KoberoRed Beans</v>
      </c>
      <c r="K4592">
        <v>53</v>
      </c>
      <c r="L4592">
        <v>48</v>
      </c>
      <c r="M4592" t="s">
        <v>5</v>
      </c>
      <c r="N4592" t="s">
        <v>6</v>
      </c>
      <c r="O4592">
        <v>1</v>
      </c>
      <c r="P4592" s="1">
        <v>43881.089803240742</v>
      </c>
    </row>
    <row r="4593" spans="1:16" x14ac:dyDescent="0.25">
      <c r="A4593">
        <v>512971</v>
      </c>
      <c r="B4593" t="s">
        <v>0</v>
      </c>
      <c r="C4593" t="s">
        <v>12</v>
      </c>
      <c r="D4593" t="s">
        <v>11</v>
      </c>
      <c r="E4593" t="s">
        <v>22</v>
      </c>
      <c r="F4593" t="s">
        <v>23</v>
      </c>
      <c r="G4593" t="s">
        <v>23</v>
      </c>
      <c r="H4593" s="1">
        <v>43880</v>
      </c>
      <c r="I4593" t="str">
        <f t="shared" si="143"/>
        <v>43880</v>
      </c>
      <c r="J4593" t="str">
        <f t="shared" si="144"/>
        <v>43880GitegaRice</v>
      </c>
      <c r="K4593">
        <v>107</v>
      </c>
      <c r="L4593">
        <v>101</v>
      </c>
      <c r="M4593" t="s">
        <v>5</v>
      </c>
      <c r="N4593" t="s">
        <v>6</v>
      </c>
      <c r="O4593">
        <v>1</v>
      </c>
      <c r="P4593" s="1">
        <v>43881.089895833335</v>
      </c>
    </row>
    <row r="4594" spans="1:16" x14ac:dyDescent="0.25">
      <c r="A4594">
        <v>512973</v>
      </c>
      <c r="B4594" t="s">
        <v>0</v>
      </c>
      <c r="C4594" t="s">
        <v>52</v>
      </c>
      <c r="D4594" t="s">
        <v>46</v>
      </c>
      <c r="E4594" t="s">
        <v>13</v>
      </c>
      <c r="F4594" t="s">
        <v>13</v>
      </c>
      <c r="G4594" t="s">
        <v>40</v>
      </c>
      <c r="H4594" s="1">
        <v>43880</v>
      </c>
      <c r="I4594" t="str">
        <f t="shared" si="143"/>
        <v>43880</v>
      </c>
      <c r="J4594" t="str">
        <f t="shared" si="144"/>
        <v>43880EldoretBlack Beans (Dolichos)</v>
      </c>
      <c r="K4594">
        <v>134</v>
      </c>
      <c r="L4594">
        <v>130</v>
      </c>
      <c r="M4594" t="s">
        <v>5</v>
      </c>
      <c r="N4594" t="s">
        <v>6</v>
      </c>
      <c r="O4594">
        <v>1</v>
      </c>
      <c r="P4594" s="1">
        <v>43881.089907407404</v>
      </c>
    </row>
    <row r="4595" spans="1:16" x14ac:dyDescent="0.25">
      <c r="A4595">
        <v>512981</v>
      </c>
      <c r="B4595" t="s">
        <v>0</v>
      </c>
      <c r="C4595" t="s">
        <v>35</v>
      </c>
      <c r="D4595" t="s">
        <v>11</v>
      </c>
      <c r="E4595" t="s">
        <v>3</v>
      </c>
      <c r="F4595" t="s">
        <v>3</v>
      </c>
      <c r="G4595" t="s">
        <v>39</v>
      </c>
      <c r="H4595" s="1">
        <v>43880</v>
      </c>
      <c r="I4595" t="str">
        <f t="shared" si="143"/>
        <v>43880</v>
      </c>
      <c r="J4595" t="str">
        <f t="shared" si="144"/>
        <v>43880NgoziDry Peas</v>
      </c>
      <c r="K4595">
        <v>149</v>
      </c>
      <c r="L4595">
        <v>144</v>
      </c>
      <c r="M4595" t="s">
        <v>5</v>
      </c>
      <c r="N4595" t="s">
        <v>6</v>
      </c>
      <c r="O4595">
        <v>1</v>
      </c>
      <c r="P4595" s="1">
        <v>43881.089942129627</v>
      </c>
    </row>
    <row r="4596" spans="1:16" x14ac:dyDescent="0.25">
      <c r="A4596">
        <v>512984</v>
      </c>
      <c r="B4596" t="s">
        <v>0</v>
      </c>
      <c r="C4596" t="s">
        <v>53</v>
      </c>
      <c r="D4596" t="s">
        <v>46</v>
      </c>
      <c r="E4596" t="s">
        <v>49</v>
      </c>
      <c r="F4596" t="s">
        <v>50</v>
      </c>
      <c r="G4596" t="s">
        <v>51</v>
      </c>
      <c r="H4596" s="1">
        <v>43880</v>
      </c>
      <c r="I4596" t="str">
        <f t="shared" si="143"/>
        <v>43880</v>
      </c>
      <c r="J4596" t="str">
        <f t="shared" si="144"/>
        <v>43880MombasaGround Nuts</v>
      </c>
      <c r="K4596">
        <v>142</v>
      </c>
      <c r="L4596">
        <v>139</v>
      </c>
      <c r="M4596" t="s">
        <v>5</v>
      </c>
      <c r="N4596" t="s">
        <v>6</v>
      </c>
      <c r="O4596">
        <v>1</v>
      </c>
      <c r="P4596" s="1">
        <v>43881.089988425927</v>
      </c>
    </row>
    <row r="4597" spans="1:16" x14ac:dyDescent="0.25">
      <c r="A4597">
        <v>512993</v>
      </c>
      <c r="B4597" t="s">
        <v>0</v>
      </c>
      <c r="C4597" t="s">
        <v>53</v>
      </c>
      <c r="D4597" t="s">
        <v>46</v>
      </c>
      <c r="E4597" t="s">
        <v>9</v>
      </c>
      <c r="F4597" t="s">
        <v>17</v>
      </c>
      <c r="G4597" t="s">
        <v>18</v>
      </c>
      <c r="H4597" s="1">
        <v>43880</v>
      </c>
      <c r="I4597" t="str">
        <f t="shared" si="143"/>
        <v>43880</v>
      </c>
      <c r="J4597" t="str">
        <f t="shared" si="144"/>
        <v>43880MombasaRed Sorghum</v>
      </c>
      <c r="K4597">
        <v>41</v>
      </c>
      <c r="L4597">
        <v>37</v>
      </c>
      <c r="M4597" t="s">
        <v>5</v>
      </c>
      <c r="N4597" t="s">
        <v>6</v>
      </c>
      <c r="O4597">
        <v>1</v>
      </c>
      <c r="P4597" s="1">
        <v>43881.09003472222</v>
      </c>
    </row>
    <row r="4598" spans="1:16" x14ac:dyDescent="0.25">
      <c r="A4598">
        <v>512999</v>
      </c>
      <c r="B4598" t="s">
        <v>0</v>
      </c>
      <c r="C4598" t="s">
        <v>35</v>
      </c>
      <c r="D4598" t="s">
        <v>11</v>
      </c>
      <c r="E4598" t="s">
        <v>29</v>
      </c>
      <c r="F4598" t="s">
        <v>30</v>
      </c>
      <c r="G4598" t="s">
        <v>31</v>
      </c>
      <c r="H4598" s="1">
        <v>43880</v>
      </c>
      <c r="I4598" t="str">
        <f t="shared" si="143"/>
        <v>43880</v>
      </c>
      <c r="J4598" t="str">
        <f t="shared" si="144"/>
        <v>43880NgoziDry Maize</v>
      </c>
      <c r="K4598">
        <v>37</v>
      </c>
      <c r="L4598">
        <v>36</v>
      </c>
      <c r="M4598" t="s">
        <v>5</v>
      </c>
      <c r="N4598" t="s">
        <v>6</v>
      </c>
      <c r="O4598">
        <v>1</v>
      </c>
      <c r="P4598" s="1">
        <v>43881.090069444443</v>
      </c>
    </row>
    <row r="4599" spans="1:16" x14ac:dyDescent="0.25">
      <c r="A4599">
        <v>513000</v>
      </c>
      <c r="B4599" t="s">
        <v>0</v>
      </c>
      <c r="C4599" t="s">
        <v>27</v>
      </c>
      <c r="D4599" t="s">
        <v>11</v>
      </c>
      <c r="E4599" t="s">
        <v>3</v>
      </c>
      <c r="F4599" t="s">
        <v>3</v>
      </c>
      <c r="G4599" t="s">
        <v>15</v>
      </c>
      <c r="H4599" s="1">
        <v>43880</v>
      </c>
      <c r="I4599" t="str">
        <f t="shared" si="143"/>
        <v>43880</v>
      </c>
      <c r="J4599" t="str">
        <f t="shared" si="144"/>
        <v>43880BujumburaGreen Peas</v>
      </c>
      <c r="K4599">
        <v>240</v>
      </c>
      <c r="L4599">
        <v>229</v>
      </c>
      <c r="M4599" t="s">
        <v>5</v>
      </c>
      <c r="N4599" t="s">
        <v>6</v>
      </c>
      <c r="O4599">
        <v>1</v>
      </c>
      <c r="P4599" s="1">
        <v>43881.090081018519</v>
      </c>
    </row>
    <row r="4600" spans="1:16" x14ac:dyDescent="0.25">
      <c r="A4600">
        <v>513001</v>
      </c>
      <c r="B4600" t="s">
        <v>0</v>
      </c>
      <c r="C4600" t="s">
        <v>35</v>
      </c>
      <c r="D4600" t="s">
        <v>11</v>
      </c>
      <c r="E4600" t="s">
        <v>22</v>
      </c>
      <c r="F4600" t="s">
        <v>23</v>
      </c>
      <c r="G4600" t="s">
        <v>23</v>
      </c>
      <c r="H4600" s="1">
        <v>43880</v>
      </c>
      <c r="I4600" t="str">
        <f t="shared" si="143"/>
        <v>43880</v>
      </c>
      <c r="J4600" t="str">
        <f t="shared" si="144"/>
        <v>43880NgoziRice</v>
      </c>
      <c r="K4600">
        <v>117</v>
      </c>
      <c r="L4600">
        <v>112</v>
      </c>
      <c r="M4600" t="s">
        <v>5</v>
      </c>
      <c r="N4600" t="s">
        <v>6</v>
      </c>
      <c r="O4600">
        <v>1</v>
      </c>
      <c r="P4600" s="1">
        <v>43881.090081018519</v>
      </c>
    </row>
    <row r="4601" spans="1:16" x14ac:dyDescent="0.25">
      <c r="A4601">
        <v>513007</v>
      </c>
      <c r="B4601" t="s">
        <v>0</v>
      </c>
      <c r="C4601" t="s">
        <v>12</v>
      </c>
      <c r="D4601" t="s">
        <v>11</v>
      </c>
      <c r="E4601" t="s">
        <v>3</v>
      </c>
      <c r="F4601" t="s">
        <v>3</v>
      </c>
      <c r="G4601" t="s">
        <v>15</v>
      </c>
      <c r="H4601" s="1">
        <v>43880</v>
      </c>
      <c r="I4601" t="str">
        <f t="shared" si="143"/>
        <v>43880</v>
      </c>
      <c r="J4601" t="str">
        <f t="shared" si="144"/>
        <v>43880GitegaGreen Peas</v>
      </c>
      <c r="K4601">
        <v>187</v>
      </c>
      <c r="L4601">
        <v>171</v>
      </c>
      <c r="M4601" t="s">
        <v>5</v>
      </c>
      <c r="N4601" t="s">
        <v>6</v>
      </c>
      <c r="O4601">
        <v>1</v>
      </c>
      <c r="P4601" s="1">
        <v>43881.090115740742</v>
      </c>
    </row>
    <row r="4602" spans="1:16" x14ac:dyDescent="0.25">
      <c r="A4602">
        <v>513034</v>
      </c>
      <c r="B4602" t="s">
        <v>0</v>
      </c>
      <c r="C4602" t="s">
        <v>19</v>
      </c>
      <c r="D4602" t="s">
        <v>11</v>
      </c>
      <c r="E4602" t="s">
        <v>29</v>
      </c>
      <c r="F4602" t="s">
        <v>30</v>
      </c>
      <c r="G4602" t="s">
        <v>31</v>
      </c>
      <c r="H4602" s="1">
        <v>43880</v>
      </c>
      <c r="I4602" t="str">
        <f t="shared" si="143"/>
        <v>43880</v>
      </c>
      <c r="J4602" t="str">
        <f t="shared" si="144"/>
        <v>43880KoberoDry Maize</v>
      </c>
      <c r="K4602">
        <v>32</v>
      </c>
      <c r="L4602">
        <v>29</v>
      </c>
      <c r="M4602" t="s">
        <v>5</v>
      </c>
      <c r="N4602" t="s">
        <v>6</v>
      </c>
      <c r="O4602">
        <v>1</v>
      </c>
      <c r="P4602" s="1">
        <v>43881.090277777781</v>
      </c>
    </row>
    <row r="4603" spans="1:16" x14ac:dyDescent="0.25">
      <c r="A4603">
        <v>513035</v>
      </c>
      <c r="B4603" t="s">
        <v>0</v>
      </c>
      <c r="C4603" t="s">
        <v>52</v>
      </c>
      <c r="D4603" t="s">
        <v>46</v>
      </c>
      <c r="E4603" t="s">
        <v>9</v>
      </c>
      <c r="F4603" t="s">
        <v>10</v>
      </c>
      <c r="G4603" t="s">
        <v>10</v>
      </c>
      <c r="H4603" s="1">
        <v>43880</v>
      </c>
      <c r="I4603" t="str">
        <f t="shared" si="143"/>
        <v>43880</v>
      </c>
      <c r="J4603" t="str">
        <f t="shared" si="144"/>
        <v>43880EldoretWheat</v>
      </c>
      <c r="K4603">
        <v>36</v>
      </c>
      <c r="L4603">
        <v>33</v>
      </c>
      <c r="M4603" t="s">
        <v>5</v>
      </c>
      <c r="N4603" t="s">
        <v>6</v>
      </c>
      <c r="O4603">
        <v>1</v>
      </c>
      <c r="P4603" s="1">
        <v>43881.090370370373</v>
      </c>
    </row>
    <row r="4604" spans="1:16" x14ac:dyDescent="0.25">
      <c r="A4604">
        <v>513036</v>
      </c>
      <c r="B4604" t="s">
        <v>0</v>
      </c>
      <c r="C4604" t="s">
        <v>27</v>
      </c>
      <c r="D4604" t="s">
        <v>11</v>
      </c>
      <c r="E4604" t="s">
        <v>13</v>
      </c>
      <c r="F4604" t="s">
        <v>13</v>
      </c>
      <c r="G4604" t="s">
        <v>26</v>
      </c>
      <c r="H4604" s="1">
        <v>43880</v>
      </c>
      <c r="I4604" t="str">
        <f t="shared" si="143"/>
        <v>43880</v>
      </c>
      <c r="J4604" t="str">
        <f t="shared" si="144"/>
        <v>43880BujumburaYellow Beans</v>
      </c>
      <c r="K4604">
        <v>107</v>
      </c>
      <c r="L4604">
        <v>101</v>
      </c>
      <c r="M4604" t="s">
        <v>5</v>
      </c>
      <c r="N4604" t="s">
        <v>6</v>
      </c>
      <c r="O4604">
        <v>1</v>
      </c>
      <c r="P4604" s="1">
        <v>43881.09039351852</v>
      </c>
    </row>
    <row r="4605" spans="1:16" x14ac:dyDescent="0.25">
      <c r="A4605">
        <v>513053</v>
      </c>
      <c r="B4605" t="s">
        <v>0</v>
      </c>
      <c r="C4605" t="s">
        <v>12</v>
      </c>
      <c r="D4605" t="s">
        <v>11</v>
      </c>
      <c r="E4605" t="s">
        <v>13</v>
      </c>
      <c r="F4605" t="s">
        <v>13</v>
      </c>
      <c r="G4605" t="s">
        <v>26</v>
      </c>
      <c r="H4605" s="1">
        <v>43880</v>
      </c>
      <c r="I4605" t="str">
        <f t="shared" si="143"/>
        <v>43880</v>
      </c>
      <c r="J4605" t="str">
        <f t="shared" si="144"/>
        <v>43880GitegaYellow Beans</v>
      </c>
      <c r="K4605">
        <v>96</v>
      </c>
      <c r="L4605">
        <v>85</v>
      </c>
      <c r="M4605" t="s">
        <v>5</v>
      </c>
      <c r="N4605" t="s">
        <v>6</v>
      </c>
      <c r="O4605">
        <v>1</v>
      </c>
      <c r="P4605" s="1">
        <v>43881.090497685182</v>
      </c>
    </row>
    <row r="4606" spans="1:16" x14ac:dyDescent="0.25">
      <c r="A4606">
        <v>513066</v>
      </c>
      <c r="B4606" t="s">
        <v>0</v>
      </c>
      <c r="C4606" t="s">
        <v>12</v>
      </c>
      <c r="D4606" t="s">
        <v>11</v>
      </c>
      <c r="E4606" t="s">
        <v>13</v>
      </c>
      <c r="F4606" t="s">
        <v>13</v>
      </c>
      <c r="G4606" t="s">
        <v>14</v>
      </c>
      <c r="H4606" s="1">
        <v>43880</v>
      </c>
      <c r="I4606" t="str">
        <f t="shared" si="143"/>
        <v>43880</v>
      </c>
      <c r="J4606" t="str">
        <f t="shared" si="144"/>
        <v>43880GitegaMixed Beans</v>
      </c>
      <c r="K4606">
        <v>64</v>
      </c>
      <c r="L4606">
        <v>61</v>
      </c>
      <c r="M4606" t="s">
        <v>5</v>
      </c>
      <c r="N4606" t="s">
        <v>6</v>
      </c>
      <c r="O4606">
        <v>1</v>
      </c>
      <c r="P4606" s="1">
        <v>43881.090567129628</v>
      </c>
    </row>
    <row r="4607" spans="1:16" x14ac:dyDescent="0.25">
      <c r="A4607">
        <v>514896</v>
      </c>
      <c r="B4607" t="s">
        <v>0</v>
      </c>
      <c r="C4607" t="s">
        <v>35</v>
      </c>
      <c r="D4607" t="s">
        <v>11</v>
      </c>
      <c r="E4607" t="s">
        <v>3</v>
      </c>
      <c r="F4607" t="s">
        <v>3</v>
      </c>
      <c r="G4607" t="s">
        <v>15</v>
      </c>
      <c r="H4607" s="1">
        <v>43880</v>
      </c>
      <c r="I4607" t="str">
        <f t="shared" si="143"/>
        <v>43880</v>
      </c>
      <c r="J4607" t="str">
        <f t="shared" si="144"/>
        <v>43880NgoziGreen Peas</v>
      </c>
      <c r="K4607">
        <v>215</v>
      </c>
      <c r="L4607">
        <v>204</v>
      </c>
      <c r="M4607" t="s">
        <v>5</v>
      </c>
      <c r="N4607" t="s">
        <v>6</v>
      </c>
      <c r="O4607">
        <v>1</v>
      </c>
      <c r="P4607" s="1">
        <v>43886.279791666668</v>
      </c>
    </row>
    <row r="4608" spans="1:16" x14ac:dyDescent="0.25">
      <c r="A4608">
        <v>514899</v>
      </c>
      <c r="B4608" t="s">
        <v>0</v>
      </c>
      <c r="C4608" t="s">
        <v>27</v>
      </c>
      <c r="D4608" t="s">
        <v>11</v>
      </c>
      <c r="E4608" t="s">
        <v>3</v>
      </c>
      <c r="F4608" t="s">
        <v>3</v>
      </c>
      <c r="G4608" t="s">
        <v>39</v>
      </c>
      <c r="H4608" s="1">
        <v>43880</v>
      </c>
      <c r="I4608" t="str">
        <f t="shared" si="143"/>
        <v>43880</v>
      </c>
      <c r="J4608" t="str">
        <f t="shared" si="144"/>
        <v>43880BujumburaDry Peas</v>
      </c>
      <c r="K4608">
        <v>188</v>
      </c>
      <c r="L4608">
        <v>182</v>
      </c>
      <c r="M4608" t="s">
        <v>5</v>
      </c>
      <c r="N4608" t="s">
        <v>6</v>
      </c>
      <c r="O4608">
        <v>1</v>
      </c>
      <c r="P4608" s="1">
        <v>43886.279803240737</v>
      </c>
    </row>
    <row r="4609" spans="1:16" x14ac:dyDescent="0.25">
      <c r="A4609">
        <v>514920</v>
      </c>
      <c r="B4609" t="s">
        <v>0</v>
      </c>
      <c r="C4609" t="s">
        <v>19</v>
      </c>
      <c r="D4609" t="s">
        <v>11</v>
      </c>
      <c r="E4609" t="s">
        <v>22</v>
      </c>
      <c r="F4609" t="s">
        <v>23</v>
      </c>
      <c r="G4609" t="s">
        <v>24</v>
      </c>
      <c r="H4609" s="1">
        <v>43880</v>
      </c>
      <c r="I4609" t="str">
        <f t="shared" si="143"/>
        <v>43880</v>
      </c>
      <c r="J4609" t="str">
        <f t="shared" si="144"/>
        <v>43880KoberoImported Rice</v>
      </c>
      <c r="K4609">
        <v>129</v>
      </c>
      <c r="L4609">
        <v>118</v>
      </c>
      <c r="M4609" t="s">
        <v>5</v>
      </c>
      <c r="N4609" t="s">
        <v>6</v>
      </c>
      <c r="O4609">
        <v>1</v>
      </c>
      <c r="P4609" s="1">
        <v>43886.279872685183</v>
      </c>
    </row>
    <row r="4610" spans="1:16" x14ac:dyDescent="0.25">
      <c r="A4610">
        <v>514930</v>
      </c>
      <c r="B4610" t="s">
        <v>0</v>
      </c>
      <c r="C4610" t="s">
        <v>53</v>
      </c>
      <c r="D4610" t="s">
        <v>46</v>
      </c>
      <c r="E4610" t="s">
        <v>9</v>
      </c>
      <c r="F4610" t="s">
        <v>20</v>
      </c>
      <c r="G4610" t="s">
        <v>21</v>
      </c>
      <c r="H4610" s="1">
        <v>43880</v>
      </c>
      <c r="I4610" t="str">
        <f t="shared" ref="I4610:I4673" si="145">LEFT(H4610,10)</f>
        <v>43880</v>
      </c>
      <c r="J4610" t="str">
        <f t="shared" si="144"/>
        <v>43880MombasaMillet Grain</v>
      </c>
      <c r="K4610">
        <v>61</v>
      </c>
      <c r="L4610">
        <v>55</v>
      </c>
      <c r="M4610" t="s">
        <v>5</v>
      </c>
      <c r="N4610" t="s">
        <v>6</v>
      </c>
      <c r="O4610">
        <v>1</v>
      </c>
      <c r="P4610" s="1">
        <v>43886.279918981483</v>
      </c>
    </row>
    <row r="4611" spans="1:16" x14ac:dyDescent="0.25">
      <c r="A4611">
        <v>514940</v>
      </c>
      <c r="B4611" t="s">
        <v>0</v>
      </c>
      <c r="C4611" t="s">
        <v>43</v>
      </c>
      <c r="D4611" t="s">
        <v>41</v>
      </c>
      <c r="E4611" t="s">
        <v>22</v>
      </c>
      <c r="F4611" t="s">
        <v>23</v>
      </c>
      <c r="G4611" t="s">
        <v>24</v>
      </c>
      <c r="H4611" s="1">
        <v>43880</v>
      </c>
      <c r="I4611" t="str">
        <f t="shared" si="145"/>
        <v>43880</v>
      </c>
      <c r="J4611" t="str">
        <f t="shared" si="144"/>
        <v>43880Dar es salaamImported Rice</v>
      </c>
      <c r="K4611">
        <v>113</v>
      </c>
      <c r="L4611">
        <v>95</v>
      </c>
      <c r="M4611" t="s">
        <v>5</v>
      </c>
      <c r="N4611" t="s">
        <v>6</v>
      </c>
      <c r="O4611">
        <v>1</v>
      </c>
      <c r="P4611" s="1">
        <v>43886.279953703706</v>
      </c>
    </row>
    <row r="4612" spans="1:16" x14ac:dyDescent="0.25">
      <c r="A4612">
        <v>514952</v>
      </c>
      <c r="B4612" t="s">
        <v>0</v>
      </c>
      <c r="C4612" t="s">
        <v>12</v>
      </c>
      <c r="D4612" t="s">
        <v>11</v>
      </c>
      <c r="E4612" t="s">
        <v>13</v>
      </c>
      <c r="F4612" t="s">
        <v>13</v>
      </c>
      <c r="G4612" t="s">
        <v>14</v>
      </c>
      <c r="H4612" s="1">
        <v>43880</v>
      </c>
      <c r="I4612" t="str">
        <f t="shared" si="145"/>
        <v>43880</v>
      </c>
      <c r="J4612" t="str">
        <f t="shared" si="144"/>
        <v>43880GitegaMixed Beans</v>
      </c>
      <c r="K4612">
        <v>64</v>
      </c>
      <c r="L4612">
        <v>62</v>
      </c>
      <c r="M4612" t="s">
        <v>5</v>
      </c>
      <c r="N4612" t="s">
        <v>6</v>
      </c>
      <c r="O4612">
        <v>1</v>
      </c>
      <c r="P4612" s="1">
        <v>43886.280023148145</v>
      </c>
    </row>
    <row r="4613" spans="1:16" x14ac:dyDescent="0.25">
      <c r="A4613">
        <v>514958</v>
      </c>
      <c r="B4613" t="s">
        <v>0</v>
      </c>
      <c r="C4613" t="s">
        <v>45</v>
      </c>
      <c r="D4613" t="s">
        <v>41</v>
      </c>
      <c r="E4613" t="s">
        <v>13</v>
      </c>
      <c r="F4613" t="s">
        <v>13</v>
      </c>
      <c r="G4613" t="s">
        <v>14</v>
      </c>
      <c r="H4613" s="1">
        <v>43880</v>
      </c>
      <c r="I4613" t="str">
        <f t="shared" si="145"/>
        <v>43880</v>
      </c>
      <c r="J4613" t="str">
        <f t="shared" si="144"/>
        <v>43880IringaMixed Beans</v>
      </c>
      <c r="K4613">
        <v>52</v>
      </c>
      <c r="L4613">
        <v>43</v>
      </c>
      <c r="M4613" t="s">
        <v>5</v>
      </c>
      <c r="N4613" t="s">
        <v>6</v>
      </c>
      <c r="O4613">
        <v>1</v>
      </c>
      <c r="P4613" s="1">
        <v>43886.280034722222</v>
      </c>
    </row>
    <row r="4614" spans="1:16" x14ac:dyDescent="0.25">
      <c r="A4614">
        <v>514959</v>
      </c>
      <c r="B4614" t="s">
        <v>0</v>
      </c>
      <c r="C4614" t="s">
        <v>43</v>
      </c>
      <c r="D4614" t="s">
        <v>41</v>
      </c>
      <c r="E4614" t="s">
        <v>13</v>
      </c>
      <c r="F4614" t="s">
        <v>13</v>
      </c>
      <c r="G4614" t="s">
        <v>14</v>
      </c>
      <c r="H4614" s="1">
        <v>43880</v>
      </c>
      <c r="I4614" t="str">
        <f t="shared" si="145"/>
        <v>43880</v>
      </c>
      <c r="J4614" t="str">
        <f t="shared" si="144"/>
        <v>43880Dar es salaamMixed Beans</v>
      </c>
      <c r="K4614">
        <v>95</v>
      </c>
      <c r="L4614">
        <v>87</v>
      </c>
      <c r="M4614" t="s">
        <v>5</v>
      </c>
      <c r="N4614" t="s">
        <v>6</v>
      </c>
      <c r="O4614">
        <v>1</v>
      </c>
      <c r="P4614" s="1">
        <v>43886.280046296299</v>
      </c>
    </row>
    <row r="4615" spans="1:16" x14ac:dyDescent="0.25">
      <c r="A4615">
        <v>514967</v>
      </c>
      <c r="B4615" t="s">
        <v>0</v>
      </c>
      <c r="C4615" t="s">
        <v>43</v>
      </c>
      <c r="D4615" t="s">
        <v>41</v>
      </c>
      <c r="E4615" t="s">
        <v>3</v>
      </c>
      <c r="F4615" t="s">
        <v>3</v>
      </c>
      <c r="G4615" t="s">
        <v>4</v>
      </c>
      <c r="H4615" s="1">
        <v>43880</v>
      </c>
      <c r="I4615" t="str">
        <f t="shared" si="145"/>
        <v>43880</v>
      </c>
      <c r="J4615" t="str">
        <f t="shared" si="144"/>
        <v>43880Dar es salaamCowpeas</v>
      </c>
      <c r="K4615">
        <v>78</v>
      </c>
      <c r="L4615">
        <v>69</v>
      </c>
      <c r="M4615" t="s">
        <v>5</v>
      </c>
      <c r="N4615" t="s">
        <v>6</v>
      </c>
      <c r="O4615">
        <v>1</v>
      </c>
      <c r="P4615" s="1">
        <v>43886.280081018522</v>
      </c>
    </row>
    <row r="4616" spans="1:16" x14ac:dyDescent="0.25">
      <c r="A4616">
        <v>514997</v>
      </c>
      <c r="B4616" t="s">
        <v>0</v>
      </c>
      <c r="C4616" t="s">
        <v>48</v>
      </c>
      <c r="D4616" t="s">
        <v>46</v>
      </c>
      <c r="E4616" t="s">
        <v>13</v>
      </c>
      <c r="F4616" t="s">
        <v>13</v>
      </c>
      <c r="G4616" t="s">
        <v>37</v>
      </c>
      <c r="H4616" s="1">
        <v>43880</v>
      </c>
      <c r="I4616" t="str">
        <f t="shared" si="145"/>
        <v>43880</v>
      </c>
      <c r="J4616" t="str">
        <f t="shared" si="144"/>
        <v>43880KitaleGreen Gram</v>
      </c>
      <c r="K4616">
        <v>156</v>
      </c>
      <c r="L4616">
        <v>150</v>
      </c>
      <c r="M4616" t="s">
        <v>5</v>
      </c>
      <c r="N4616" t="s">
        <v>6</v>
      </c>
      <c r="O4616">
        <v>1</v>
      </c>
      <c r="P4616" s="1">
        <v>43886.280324074076</v>
      </c>
    </row>
    <row r="4617" spans="1:16" x14ac:dyDescent="0.25">
      <c r="A4617">
        <v>514998</v>
      </c>
      <c r="B4617" t="s">
        <v>0</v>
      </c>
      <c r="C4617" t="s">
        <v>43</v>
      </c>
      <c r="D4617" t="s">
        <v>41</v>
      </c>
      <c r="E4617" t="s">
        <v>13</v>
      </c>
      <c r="F4617" t="s">
        <v>13</v>
      </c>
      <c r="G4617" t="s">
        <v>26</v>
      </c>
      <c r="H4617" s="1">
        <v>43880</v>
      </c>
      <c r="I4617" t="str">
        <f t="shared" si="145"/>
        <v>43880</v>
      </c>
      <c r="J4617" t="str">
        <f t="shared" si="144"/>
        <v>43880Dar es salaamYellow Beans</v>
      </c>
      <c r="K4617">
        <v>113</v>
      </c>
      <c r="L4617">
        <v>104</v>
      </c>
      <c r="M4617" t="s">
        <v>5</v>
      </c>
      <c r="N4617" t="s">
        <v>6</v>
      </c>
      <c r="O4617">
        <v>1</v>
      </c>
      <c r="P4617" s="1">
        <v>43886.280335648145</v>
      </c>
    </row>
    <row r="4618" spans="1:16" x14ac:dyDescent="0.25">
      <c r="A4618">
        <v>515006</v>
      </c>
      <c r="B4618" t="s">
        <v>0</v>
      </c>
      <c r="C4618" t="s">
        <v>47</v>
      </c>
      <c r="D4618" t="s">
        <v>46</v>
      </c>
      <c r="E4618" t="s">
        <v>13</v>
      </c>
      <c r="F4618" t="s">
        <v>13</v>
      </c>
      <c r="G4618" t="s">
        <v>40</v>
      </c>
      <c r="H4618" s="1">
        <v>43880</v>
      </c>
      <c r="I4618" t="str">
        <f t="shared" si="145"/>
        <v>43880</v>
      </c>
      <c r="J4618" t="str">
        <f t="shared" si="144"/>
        <v>43880NairobiBlack Beans (Dolichos)</v>
      </c>
      <c r="K4618">
        <v>150</v>
      </c>
      <c r="L4618">
        <v>146</v>
      </c>
      <c r="M4618" t="s">
        <v>5</v>
      </c>
      <c r="N4618" t="s">
        <v>6</v>
      </c>
      <c r="O4618">
        <v>1</v>
      </c>
      <c r="P4618" s="1">
        <v>43886.280486111114</v>
      </c>
    </row>
    <row r="4619" spans="1:16" x14ac:dyDescent="0.25">
      <c r="A4619">
        <v>515027</v>
      </c>
      <c r="B4619" t="s">
        <v>0</v>
      </c>
      <c r="C4619" t="s">
        <v>19</v>
      </c>
      <c r="D4619" t="s">
        <v>11</v>
      </c>
      <c r="E4619" t="s">
        <v>22</v>
      </c>
      <c r="F4619" t="s">
        <v>23</v>
      </c>
      <c r="G4619" t="s">
        <v>23</v>
      </c>
      <c r="H4619" s="1">
        <v>43880</v>
      </c>
      <c r="I4619" t="str">
        <f t="shared" si="145"/>
        <v>43880</v>
      </c>
      <c r="J4619" t="str">
        <f t="shared" si="144"/>
        <v>43880KoberoRice</v>
      </c>
      <c r="K4619">
        <v>97</v>
      </c>
      <c r="L4619">
        <v>91</v>
      </c>
      <c r="M4619" t="s">
        <v>5</v>
      </c>
      <c r="N4619" t="s">
        <v>6</v>
      </c>
      <c r="O4619">
        <v>1</v>
      </c>
      <c r="P4619" s="1">
        <v>43886.280729166669</v>
      </c>
    </row>
    <row r="4620" spans="1:16" x14ac:dyDescent="0.25">
      <c r="A4620">
        <v>515038</v>
      </c>
      <c r="B4620" t="s">
        <v>0</v>
      </c>
      <c r="C4620" t="s">
        <v>27</v>
      </c>
      <c r="D4620" t="s">
        <v>11</v>
      </c>
      <c r="E4620" t="s">
        <v>3</v>
      </c>
      <c r="F4620" t="s">
        <v>3</v>
      </c>
      <c r="G4620" t="s">
        <v>15</v>
      </c>
      <c r="H4620" s="1">
        <v>43880</v>
      </c>
      <c r="I4620" t="str">
        <f t="shared" si="145"/>
        <v>43880</v>
      </c>
      <c r="J4620" t="str">
        <f t="shared" si="144"/>
        <v>43880BujumburaGreen Peas</v>
      </c>
      <c r="K4620">
        <v>241</v>
      </c>
      <c r="L4620">
        <v>231</v>
      </c>
      <c r="M4620" t="s">
        <v>5</v>
      </c>
      <c r="N4620" t="s">
        <v>6</v>
      </c>
      <c r="O4620">
        <v>1</v>
      </c>
      <c r="P4620" s="1">
        <v>43886.280856481484</v>
      </c>
    </row>
    <row r="4621" spans="1:16" x14ac:dyDescent="0.25">
      <c r="A4621">
        <v>515044</v>
      </c>
      <c r="B4621" t="s">
        <v>0</v>
      </c>
      <c r="C4621" t="s">
        <v>43</v>
      </c>
      <c r="D4621" t="s">
        <v>41</v>
      </c>
      <c r="E4621" t="s">
        <v>9</v>
      </c>
      <c r="F4621" t="s">
        <v>10</v>
      </c>
      <c r="G4621" t="s">
        <v>10</v>
      </c>
      <c r="H4621" s="1">
        <v>43880</v>
      </c>
      <c r="I4621" t="str">
        <f t="shared" si="145"/>
        <v>43880</v>
      </c>
      <c r="J4621" t="str">
        <f t="shared" ref="J4621:J4684" si="146">I4621&amp;C4621&amp;G4621</f>
        <v>43880Dar es salaamWheat</v>
      </c>
      <c r="K4621">
        <v>61</v>
      </c>
      <c r="L4621">
        <v>52</v>
      </c>
      <c r="M4621" t="s">
        <v>5</v>
      </c>
      <c r="N4621" t="s">
        <v>6</v>
      </c>
      <c r="O4621">
        <v>1</v>
      </c>
      <c r="P4621" s="1">
        <v>43886.280949074076</v>
      </c>
    </row>
    <row r="4622" spans="1:16" x14ac:dyDescent="0.25">
      <c r="A4622">
        <v>515053</v>
      </c>
      <c r="B4622" t="s">
        <v>0</v>
      </c>
      <c r="C4622" t="s">
        <v>35</v>
      </c>
      <c r="D4622" t="s">
        <v>11</v>
      </c>
      <c r="E4622" t="s">
        <v>13</v>
      </c>
      <c r="F4622" t="s">
        <v>13</v>
      </c>
      <c r="G4622" t="s">
        <v>14</v>
      </c>
      <c r="H4622" s="1">
        <v>43880</v>
      </c>
      <c r="I4622" t="str">
        <f t="shared" si="145"/>
        <v>43880</v>
      </c>
      <c r="J4622" t="str">
        <f t="shared" si="146"/>
        <v>43880NgoziMixed Beans</v>
      </c>
      <c r="K4622">
        <v>62</v>
      </c>
      <c r="L4622">
        <v>59</v>
      </c>
      <c r="M4622" t="s">
        <v>5</v>
      </c>
      <c r="N4622" t="s">
        <v>6</v>
      </c>
      <c r="O4622">
        <v>1</v>
      </c>
      <c r="P4622" s="1">
        <v>43886.281111111108</v>
      </c>
    </row>
    <row r="4623" spans="1:16" x14ac:dyDescent="0.25">
      <c r="A4623">
        <v>515080</v>
      </c>
      <c r="B4623" t="s">
        <v>0</v>
      </c>
      <c r="C4623" t="s">
        <v>44</v>
      </c>
      <c r="D4623" t="s">
        <v>41</v>
      </c>
      <c r="E4623" t="s">
        <v>13</v>
      </c>
      <c r="F4623" t="s">
        <v>13</v>
      </c>
      <c r="G4623" t="s">
        <v>26</v>
      </c>
      <c r="H4623" s="1">
        <v>43880</v>
      </c>
      <c r="I4623" t="str">
        <f t="shared" si="145"/>
        <v>43880</v>
      </c>
      <c r="J4623" t="str">
        <f t="shared" si="146"/>
        <v>43880ArushaYellow Beans</v>
      </c>
      <c r="K4623">
        <v>117</v>
      </c>
      <c r="L4623">
        <v>104</v>
      </c>
      <c r="M4623" t="s">
        <v>5</v>
      </c>
      <c r="N4623" t="s">
        <v>6</v>
      </c>
      <c r="O4623">
        <v>1</v>
      </c>
      <c r="P4623" s="1">
        <v>43886.281701388885</v>
      </c>
    </row>
    <row r="4624" spans="1:16" x14ac:dyDescent="0.25">
      <c r="A4624">
        <v>515089</v>
      </c>
      <c r="B4624" t="s">
        <v>0</v>
      </c>
      <c r="C4624" t="s">
        <v>19</v>
      </c>
      <c r="D4624" t="s">
        <v>11</v>
      </c>
      <c r="E4624" t="s">
        <v>29</v>
      </c>
      <c r="F4624" t="s">
        <v>30</v>
      </c>
      <c r="G4624" t="s">
        <v>31</v>
      </c>
      <c r="H4624" s="1">
        <v>43880</v>
      </c>
      <c r="I4624" t="str">
        <f t="shared" si="145"/>
        <v>43880</v>
      </c>
      <c r="J4624" t="str">
        <f t="shared" si="146"/>
        <v>43880KoberoDry Maize</v>
      </c>
      <c r="K4624">
        <v>32</v>
      </c>
      <c r="L4624">
        <v>30</v>
      </c>
      <c r="M4624" t="s">
        <v>5</v>
      </c>
      <c r="N4624" t="s">
        <v>6</v>
      </c>
      <c r="O4624">
        <v>1</v>
      </c>
      <c r="P4624" s="1">
        <v>43886.281793981485</v>
      </c>
    </row>
    <row r="4625" spans="1:16" x14ac:dyDescent="0.25">
      <c r="A4625">
        <v>515111</v>
      </c>
      <c r="B4625" t="s">
        <v>0</v>
      </c>
      <c r="C4625" t="s">
        <v>19</v>
      </c>
      <c r="D4625" t="s">
        <v>11</v>
      </c>
      <c r="E4625" t="s">
        <v>9</v>
      </c>
      <c r="F4625" t="s">
        <v>20</v>
      </c>
      <c r="G4625" t="s">
        <v>21</v>
      </c>
      <c r="H4625" s="1">
        <v>43880</v>
      </c>
      <c r="I4625" t="str">
        <f t="shared" si="145"/>
        <v>43880</v>
      </c>
      <c r="J4625" t="str">
        <f t="shared" si="146"/>
        <v>43880KoberoMillet Grain</v>
      </c>
      <c r="K4625">
        <v>70</v>
      </c>
      <c r="L4625">
        <v>64</v>
      </c>
      <c r="M4625" t="s">
        <v>5</v>
      </c>
      <c r="N4625" t="s">
        <v>6</v>
      </c>
      <c r="O4625">
        <v>1</v>
      </c>
      <c r="P4625" s="1">
        <v>43886.281967592593</v>
      </c>
    </row>
    <row r="4626" spans="1:16" x14ac:dyDescent="0.25">
      <c r="A4626">
        <v>515127</v>
      </c>
      <c r="B4626" t="s">
        <v>0</v>
      </c>
      <c r="C4626" t="s">
        <v>43</v>
      </c>
      <c r="D4626" t="s">
        <v>41</v>
      </c>
      <c r="E4626" t="s">
        <v>22</v>
      </c>
      <c r="F4626" t="s">
        <v>23</v>
      </c>
      <c r="G4626" t="s">
        <v>23</v>
      </c>
      <c r="H4626" s="1">
        <v>43880</v>
      </c>
      <c r="I4626" t="str">
        <f t="shared" si="145"/>
        <v>43880</v>
      </c>
      <c r="J4626" t="str">
        <f t="shared" si="146"/>
        <v>43880Dar es salaamRice</v>
      </c>
      <c r="K4626">
        <v>104</v>
      </c>
      <c r="L4626">
        <v>95</v>
      </c>
      <c r="M4626" t="s">
        <v>5</v>
      </c>
      <c r="N4626" t="s">
        <v>6</v>
      </c>
      <c r="O4626">
        <v>1</v>
      </c>
      <c r="P4626" s="1">
        <v>43886.282210648147</v>
      </c>
    </row>
    <row r="4627" spans="1:16" x14ac:dyDescent="0.25">
      <c r="A4627">
        <v>515176</v>
      </c>
      <c r="B4627" t="s">
        <v>0</v>
      </c>
      <c r="C4627" t="s">
        <v>45</v>
      </c>
      <c r="D4627" t="s">
        <v>41</v>
      </c>
      <c r="E4627" t="s">
        <v>29</v>
      </c>
      <c r="F4627" t="s">
        <v>30</v>
      </c>
      <c r="G4627" t="s">
        <v>31</v>
      </c>
      <c r="H4627" s="1">
        <v>43880</v>
      </c>
      <c r="I4627" t="str">
        <f t="shared" si="145"/>
        <v>43880</v>
      </c>
      <c r="J4627" t="str">
        <f t="shared" si="146"/>
        <v>43880IringaDry Maize</v>
      </c>
      <c r="K4627">
        <v>39</v>
      </c>
      <c r="L4627">
        <v>33</v>
      </c>
      <c r="M4627" t="s">
        <v>5</v>
      </c>
      <c r="N4627" t="s">
        <v>6</v>
      </c>
      <c r="O4627">
        <v>1</v>
      </c>
      <c r="P4627" s="1">
        <v>43886.282638888886</v>
      </c>
    </row>
    <row r="4628" spans="1:16" x14ac:dyDescent="0.25">
      <c r="A4628">
        <v>515185</v>
      </c>
      <c r="B4628" t="s">
        <v>0</v>
      </c>
      <c r="C4628" t="s">
        <v>43</v>
      </c>
      <c r="D4628" t="s">
        <v>41</v>
      </c>
      <c r="E4628" t="s">
        <v>3</v>
      </c>
      <c r="F4628" t="s">
        <v>3</v>
      </c>
      <c r="G4628" t="s">
        <v>15</v>
      </c>
      <c r="H4628" s="1">
        <v>43880</v>
      </c>
      <c r="I4628" t="str">
        <f t="shared" si="145"/>
        <v>43880</v>
      </c>
      <c r="J4628" t="str">
        <f t="shared" si="146"/>
        <v>43880Dar es salaamGreen Peas</v>
      </c>
      <c r="K4628">
        <v>56</v>
      </c>
      <c r="L4628">
        <v>52</v>
      </c>
      <c r="M4628" t="s">
        <v>5</v>
      </c>
      <c r="N4628" t="s">
        <v>6</v>
      </c>
      <c r="O4628">
        <v>1</v>
      </c>
      <c r="P4628" s="1">
        <v>43886.282789351855</v>
      </c>
    </row>
    <row r="4629" spans="1:16" x14ac:dyDescent="0.25">
      <c r="A4629">
        <v>515196</v>
      </c>
      <c r="B4629" t="s">
        <v>0</v>
      </c>
      <c r="C4629" t="s">
        <v>48</v>
      </c>
      <c r="D4629" t="s">
        <v>46</v>
      </c>
      <c r="E4629" t="s">
        <v>29</v>
      </c>
      <c r="F4629" t="s">
        <v>30</v>
      </c>
      <c r="G4629" t="s">
        <v>31</v>
      </c>
      <c r="H4629" s="1">
        <v>43880</v>
      </c>
      <c r="I4629" t="str">
        <f t="shared" si="145"/>
        <v>43880</v>
      </c>
      <c r="J4629" t="str">
        <f t="shared" si="146"/>
        <v>43880KitaleDry Maize</v>
      </c>
      <c r="K4629">
        <v>34</v>
      </c>
      <c r="L4629">
        <v>32</v>
      </c>
      <c r="M4629" t="s">
        <v>5</v>
      </c>
      <c r="N4629" t="s">
        <v>6</v>
      </c>
      <c r="O4629">
        <v>1</v>
      </c>
      <c r="P4629" s="1">
        <v>43886.282881944448</v>
      </c>
    </row>
    <row r="4630" spans="1:16" x14ac:dyDescent="0.25">
      <c r="A4630">
        <v>515211</v>
      </c>
      <c r="B4630" t="s">
        <v>0</v>
      </c>
      <c r="C4630" t="s">
        <v>12</v>
      </c>
      <c r="D4630" t="s">
        <v>11</v>
      </c>
      <c r="E4630" t="s">
        <v>3</v>
      </c>
      <c r="F4630" t="s">
        <v>3</v>
      </c>
      <c r="G4630" t="s">
        <v>15</v>
      </c>
      <c r="H4630" s="1">
        <v>43880</v>
      </c>
      <c r="I4630" t="str">
        <f t="shared" si="145"/>
        <v>43880</v>
      </c>
      <c r="J4630" t="str">
        <f t="shared" si="146"/>
        <v>43880GitegaGreen Peas</v>
      </c>
      <c r="K4630">
        <v>188</v>
      </c>
      <c r="L4630">
        <v>172</v>
      </c>
      <c r="M4630" t="s">
        <v>5</v>
      </c>
      <c r="N4630" t="s">
        <v>6</v>
      </c>
      <c r="O4630">
        <v>1</v>
      </c>
      <c r="P4630" s="1">
        <v>43886.283055555556</v>
      </c>
    </row>
    <row r="4631" spans="1:16" x14ac:dyDescent="0.25">
      <c r="A4631">
        <v>515226</v>
      </c>
      <c r="B4631" t="s">
        <v>0</v>
      </c>
      <c r="C4631" t="s">
        <v>19</v>
      </c>
      <c r="D4631" t="s">
        <v>11</v>
      </c>
      <c r="E4631" t="s">
        <v>3</v>
      </c>
      <c r="F4631" t="s">
        <v>3</v>
      </c>
      <c r="G4631" t="s">
        <v>15</v>
      </c>
      <c r="H4631" s="1">
        <v>43880</v>
      </c>
      <c r="I4631" t="str">
        <f t="shared" si="145"/>
        <v>43880</v>
      </c>
      <c r="J4631" t="str">
        <f t="shared" si="146"/>
        <v>43880KoberoGreen Peas</v>
      </c>
      <c r="K4631">
        <v>134</v>
      </c>
      <c r="L4631">
        <v>118</v>
      </c>
      <c r="M4631" t="s">
        <v>5</v>
      </c>
      <c r="N4631" t="s">
        <v>6</v>
      </c>
      <c r="O4631">
        <v>1</v>
      </c>
      <c r="P4631" s="1">
        <v>43886.283217592594</v>
      </c>
    </row>
    <row r="4632" spans="1:16" x14ac:dyDescent="0.25">
      <c r="A4632">
        <v>515227</v>
      </c>
      <c r="B4632" t="s">
        <v>0</v>
      </c>
      <c r="C4632" t="s">
        <v>27</v>
      </c>
      <c r="D4632" t="s">
        <v>11</v>
      </c>
      <c r="E4632" t="s">
        <v>13</v>
      </c>
      <c r="F4632" t="s">
        <v>13</v>
      </c>
      <c r="G4632" t="s">
        <v>28</v>
      </c>
      <c r="H4632" s="1">
        <v>43880</v>
      </c>
      <c r="I4632" t="str">
        <f t="shared" si="145"/>
        <v>43880</v>
      </c>
      <c r="J4632" t="str">
        <f t="shared" si="146"/>
        <v>43880BujumburaRed Beans</v>
      </c>
      <c r="K4632">
        <v>64</v>
      </c>
      <c r="L4632">
        <v>59</v>
      </c>
      <c r="M4632" t="s">
        <v>5</v>
      </c>
      <c r="N4632" t="s">
        <v>6</v>
      </c>
      <c r="O4632">
        <v>1</v>
      </c>
      <c r="P4632" s="1">
        <v>43886.28324074074</v>
      </c>
    </row>
    <row r="4633" spans="1:16" x14ac:dyDescent="0.25">
      <c r="A4633">
        <v>515236</v>
      </c>
      <c r="B4633" t="s">
        <v>0</v>
      </c>
      <c r="C4633" t="s">
        <v>45</v>
      </c>
      <c r="D4633" t="s">
        <v>41</v>
      </c>
      <c r="E4633" t="s">
        <v>9</v>
      </c>
      <c r="F4633" t="s">
        <v>20</v>
      </c>
      <c r="G4633" t="s">
        <v>21</v>
      </c>
      <c r="H4633" s="1">
        <v>43880</v>
      </c>
      <c r="I4633" t="str">
        <f t="shared" si="145"/>
        <v>43880</v>
      </c>
      <c r="J4633" t="str">
        <f t="shared" si="146"/>
        <v>43880IringaMillet Grain</v>
      </c>
      <c r="K4633">
        <v>65</v>
      </c>
      <c r="L4633">
        <v>56</v>
      </c>
      <c r="M4633" t="s">
        <v>5</v>
      </c>
      <c r="N4633" t="s">
        <v>6</v>
      </c>
      <c r="O4633">
        <v>1</v>
      </c>
      <c r="P4633" s="1">
        <v>43886.28638888889</v>
      </c>
    </row>
    <row r="4634" spans="1:16" x14ac:dyDescent="0.25">
      <c r="A4634">
        <v>515241</v>
      </c>
      <c r="B4634" t="s">
        <v>0</v>
      </c>
      <c r="C4634" t="s">
        <v>43</v>
      </c>
      <c r="D4634" t="s">
        <v>41</v>
      </c>
      <c r="E4634" t="s">
        <v>29</v>
      </c>
      <c r="F4634" t="s">
        <v>30</v>
      </c>
      <c r="G4634" t="s">
        <v>31</v>
      </c>
      <c r="H4634" s="1">
        <v>43880</v>
      </c>
      <c r="I4634" t="str">
        <f t="shared" si="145"/>
        <v>43880</v>
      </c>
      <c r="J4634" t="str">
        <f t="shared" si="146"/>
        <v>43880Dar es salaamDry Maize</v>
      </c>
      <c r="K4634">
        <v>50</v>
      </c>
      <c r="L4634">
        <v>36</v>
      </c>
      <c r="M4634" t="s">
        <v>5</v>
      </c>
      <c r="N4634" t="s">
        <v>6</v>
      </c>
      <c r="O4634">
        <v>1</v>
      </c>
      <c r="P4634" s="1">
        <v>43886.286423611113</v>
      </c>
    </row>
    <row r="4635" spans="1:16" x14ac:dyDescent="0.25">
      <c r="A4635">
        <v>515247</v>
      </c>
      <c r="B4635" t="s">
        <v>0</v>
      </c>
      <c r="C4635" t="s">
        <v>27</v>
      </c>
      <c r="D4635" t="s">
        <v>11</v>
      </c>
      <c r="E4635" t="s">
        <v>13</v>
      </c>
      <c r="F4635" t="s">
        <v>13</v>
      </c>
      <c r="G4635" t="s">
        <v>26</v>
      </c>
      <c r="H4635" s="1">
        <v>43880</v>
      </c>
      <c r="I4635" t="str">
        <f t="shared" si="145"/>
        <v>43880</v>
      </c>
      <c r="J4635" t="str">
        <f t="shared" si="146"/>
        <v>43880BujumburaYellow Beans</v>
      </c>
      <c r="K4635">
        <v>107</v>
      </c>
      <c r="L4635">
        <v>102</v>
      </c>
      <c r="M4635" t="s">
        <v>5</v>
      </c>
      <c r="N4635" t="s">
        <v>6</v>
      </c>
      <c r="O4635">
        <v>1</v>
      </c>
      <c r="P4635" s="1">
        <v>43886.286458333336</v>
      </c>
    </row>
    <row r="4636" spans="1:16" x14ac:dyDescent="0.25">
      <c r="A4636">
        <v>515285</v>
      </c>
      <c r="B4636" t="s">
        <v>0</v>
      </c>
      <c r="C4636" t="s">
        <v>35</v>
      </c>
      <c r="D4636" t="s">
        <v>11</v>
      </c>
      <c r="E4636" t="s">
        <v>22</v>
      </c>
      <c r="F4636" t="s">
        <v>23</v>
      </c>
      <c r="G4636" t="s">
        <v>23</v>
      </c>
      <c r="H4636" s="1">
        <v>43880</v>
      </c>
      <c r="I4636" t="str">
        <f t="shared" si="145"/>
        <v>43880</v>
      </c>
      <c r="J4636" t="str">
        <f t="shared" si="146"/>
        <v>43880NgoziRice</v>
      </c>
      <c r="K4636">
        <v>118</v>
      </c>
      <c r="L4636">
        <v>113</v>
      </c>
      <c r="M4636" t="s">
        <v>5</v>
      </c>
      <c r="N4636" t="s">
        <v>6</v>
      </c>
      <c r="O4636">
        <v>1</v>
      </c>
      <c r="P4636" s="1">
        <v>43886.286736111113</v>
      </c>
    </row>
    <row r="4637" spans="1:16" x14ac:dyDescent="0.25">
      <c r="A4637">
        <v>515289</v>
      </c>
      <c r="B4637" t="s">
        <v>0</v>
      </c>
      <c r="C4637" t="s">
        <v>43</v>
      </c>
      <c r="D4637" t="s">
        <v>41</v>
      </c>
      <c r="E4637" t="s">
        <v>13</v>
      </c>
      <c r="F4637" t="s">
        <v>13</v>
      </c>
      <c r="G4637" t="s">
        <v>37</v>
      </c>
      <c r="H4637" s="1">
        <v>43880</v>
      </c>
      <c r="I4637" t="str">
        <f t="shared" si="145"/>
        <v>43880</v>
      </c>
      <c r="J4637" t="str">
        <f t="shared" si="146"/>
        <v>43880Dar es salaamGreen Gram</v>
      </c>
      <c r="K4637">
        <v>117</v>
      </c>
      <c r="L4637">
        <v>104</v>
      </c>
      <c r="M4637" t="s">
        <v>5</v>
      </c>
      <c r="N4637" t="s">
        <v>6</v>
      </c>
      <c r="O4637">
        <v>1</v>
      </c>
      <c r="P4637" s="1">
        <v>43886.286759259259</v>
      </c>
    </row>
    <row r="4638" spans="1:16" x14ac:dyDescent="0.25">
      <c r="A4638">
        <v>515311</v>
      </c>
      <c r="B4638" t="s">
        <v>0</v>
      </c>
      <c r="C4638" t="s">
        <v>45</v>
      </c>
      <c r="D4638" t="s">
        <v>41</v>
      </c>
      <c r="E4638" t="s">
        <v>13</v>
      </c>
      <c r="F4638" t="s">
        <v>13</v>
      </c>
      <c r="G4638" t="s">
        <v>28</v>
      </c>
      <c r="H4638" s="1">
        <v>43880</v>
      </c>
      <c r="I4638" t="str">
        <f t="shared" si="145"/>
        <v>43880</v>
      </c>
      <c r="J4638" t="str">
        <f t="shared" si="146"/>
        <v>43880IringaRed Beans</v>
      </c>
      <c r="K4638">
        <v>65</v>
      </c>
      <c r="L4638">
        <v>48</v>
      </c>
      <c r="M4638" t="s">
        <v>5</v>
      </c>
      <c r="N4638" t="s">
        <v>6</v>
      </c>
      <c r="O4638">
        <v>1</v>
      </c>
      <c r="P4638" s="1">
        <v>43887.100173611114</v>
      </c>
    </row>
    <row r="4639" spans="1:16" x14ac:dyDescent="0.25">
      <c r="A4639">
        <v>515327</v>
      </c>
      <c r="B4639" t="s">
        <v>0</v>
      </c>
      <c r="C4639" t="s">
        <v>45</v>
      </c>
      <c r="D4639" t="s">
        <v>41</v>
      </c>
      <c r="E4639" t="s">
        <v>9</v>
      </c>
      <c r="F4639" t="s">
        <v>10</v>
      </c>
      <c r="G4639" t="s">
        <v>10</v>
      </c>
      <c r="H4639" s="1">
        <v>43880</v>
      </c>
      <c r="I4639" t="str">
        <f t="shared" si="145"/>
        <v>43880</v>
      </c>
      <c r="J4639" t="str">
        <f t="shared" si="146"/>
        <v>43880IringaWheat</v>
      </c>
      <c r="K4639">
        <v>69</v>
      </c>
      <c r="L4639">
        <v>61</v>
      </c>
      <c r="M4639" t="s">
        <v>5</v>
      </c>
      <c r="N4639" t="s">
        <v>6</v>
      </c>
      <c r="O4639">
        <v>1</v>
      </c>
      <c r="P4639" s="1">
        <v>43887.100300925929</v>
      </c>
    </row>
    <row r="4640" spans="1:16" x14ac:dyDescent="0.25">
      <c r="A4640">
        <v>515340</v>
      </c>
      <c r="B4640" t="s">
        <v>0</v>
      </c>
      <c r="C4640" t="s">
        <v>44</v>
      </c>
      <c r="D4640" t="s">
        <v>41</v>
      </c>
      <c r="E4640" t="s">
        <v>9</v>
      </c>
      <c r="F4640" t="s">
        <v>10</v>
      </c>
      <c r="G4640" t="s">
        <v>10</v>
      </c>
      <c r="H4640" s="1">
        <v>43880</v>
      </c>
      <c r="I4640" t="str">
        <f t="shared" si="145"/>
        <v>43880</v>
      </c>
      <c r="J4640" t="str">
        <f t="shared" si="146"/>
        <v>43880ArushaWheat</v>
      </c>
      <c r="K4640">
        <v>61</v>
      </c>
      <c r="L4640">
        <v>56</v>
      </c>
      <c r="M4640" t="s">
        <v>5</v>
      </c>
      <c r="N4640" t="s">
        <v>6</v>
      </c>
      <c r="O4640">
        <v>1</v>
      </c>
      <c r="P4640" s="1">
        <v>43887.100451388891</v>
      </c>
    </row>
    <row r="4641" spans="1:16" x14ac:dyDescent="0.25">
      <c r="A4641">
        <v>515342</v>
      </c>
      <c r="B4641" t="s">
        <v>0</v>
      </c>
      <c r="C4641" t="s">
        <v>45</v>
      </c>
      <c r="D4641" t="s">
        <v>41</v>
      </c>
      <c r="E4641" t="s">
        <v>13</v>
      </c>
      <c r="F4641" t="s">
        <v>13</v>
      </c>
      <c r="G4641" t="s">
        <v>26</v>
      </c>
      <c r="H4641" s="1">
        <v>43880</v>
      </c>
      <c r="I4641" t="str">
        <f t="shared" si="145"/>
        <v>43880</v>
      </c>
      <c r="J4641" t="str">
        <f t="shared" si="146"/>
        <v>43880IringaYellow Beans</v>
      </c>
      <c r="K4641">
        <v>100</v>
      </c>
      <c r="L4641">
        <v>95</v>
      </c>
      <c r="M4641" t="s">
        <v>5</v>
      </c>
      <c r="N4641" t="s">
        <v>6</v>
      </c>
      <c r="O4641">
        <v>1</v>
      </c>
      <c r="P4641" s="1">
        <v>43887.100486111114</v>
      </c>
    </row>
    <row r="4642" spans="1:16" x14ac:dyDescent="0.25">
      <c r="A4642">
        <v>515350</v>
      </c>
      <c r="B4642" t="s">
        <v>0</v>
      </c>
      <c r="C4642" t="s">
        <v>27</v>
      </c>
      <c r="D4642" t="s">
        <v>11</v>
      </c>
      <c r="E4642" t="s">
        <v>22</v>
      </c>
      <c r="F4642" t="s">
        <v>23</v>
      </c>
      <c r="G4642" t="s">
        <v>24</v>
      </c>
      <c r="H4642" s="1">
        <v>43880</v>
      </c>
      <c r="I4642" t="str">
        <f t="shared" si="145"/>
        <v>43880</v>
      </c>
      <c r="J4642" t="str">
        <f t="shared" si="146"/>
        <v>43880BujumburaImported Rice</v>
      </c>
      <c r="K4642">
        <v>161</v>
      </c>
      <c r="L4642">
        <v>150</v>
      </c>
      <c r="M4642" t="s">
        <v>5</v>
      </c>
      <c r="N4642" t="s">
        <v>6</v>
      </c>
      <c r="O4642">
        <v>1</v>
      </c>
      <c r="P4642" s="1">
        <v>43887.100671296299</v>
      </c>
    </row>
    <row r="4643" spans="1:16" x14ac:dyDescent="0.25">
      <c r="A4643">
        <v>515355</v>
      </c>
      <c r="B4643" t="s">
        <v>0</v>
      </c>
      <c r="C4643" t="s">
        <v>52</v>
      </c>
      <c r="D4643" t="s">
        <v>46</v>
      </c>
      <c r="E4643" t="s">
        <v>13</v>
      </c>
      <c r="F4643" t="s">
        <v>13</v>
      </c>
      <c r="G4643" t="s">
        <v>37</v>
      </c>
      <c r="H4643" s="1">
        <v>43880</v>
      </c>
      <c r="I4643" t="str">
        <f t="shared" si="145"/>
        <v>43880</v>
      </c>
      <c r="J4643" t="str">
        <f t="shared" si="146"/>
        <v>43880EldoretGreen Gram</v>
      </c>
      <c r="K4643">
        <v>144</v>
      </c>
      <c r="L4643">
        <v>140</v>
      </c>
      <c r="M4643" t="s">
        <v>5</v>
      </c>
      <c r="N4643" t="s">
        <v>6</v>
      </c>
      <c r="O4643">
        <v>1</v>
      </c>
      <c r="P4643" s="1">
        <v>43887.100787037038</v>
      </c>
    </row>
    <row r="4644" spans="1:16" x14ac:dyDescent="0.25">
      <c r="A4644">
        <v>515360</v>
      </c>
      <c r="B4644" t="s">
        <v>0</v>
      </c>
      <c r="C4644" t="s">
        <v>52</v>
      </c>
      <c r="D4644" t="s">
        <v>46</v>
      </c>
      <c r="E4644" t="s">
        <v>13</v>
      </c>
      <c r="F4644" t="s">
        <v>13</v>
      </c>
      <c r="G4644" t="s">
        <v>40</v>
      </c>
      <c r="H4644" s="1">
        <v>43880</v>
      </c>
      <c r="I4644" t="str">
        <f t="shared" si="145"/>
        <v>43880</v>
      </c>
      <c r="J4644" t="str">
        <f t="shared" si="146"/>
        <v>43880EldoretBlack Beans (Dolichos)</v>
      </c>
      <c r="K4644">
        <v>135</v>
      </c>
      <c r="L4644">
        <v>130</v>
      </c>
      <c r="M4644" t="s">
        <v>5</v>
      </c>
      <c r="N4644" t="s">
        <v>6</v>
      </c>
      <c r="O4644">
        <v>1</v>
      </c>
      <c r="P4644" s="1">
        <v>43887.100937499999</v>
      </c>
    </row>
    <row r="4645" spans="1:16" x14ac:dyDescent="0.25">
      <c r="A4645">
        <v>515363</v>
      </c>
      <c r="B4645" t="s">
        <v>0</v>
      </c>
      <c r="C4645" t="s">
        <v>45</v>
      </c>
      <c r="D4645" t="s">
        <v>41</v>
      </c>
      <c r="E4645" t="s">
        <v>22</v>
      </c>
      <c r="F4645" t="s">
        <v>23</v>
      </c>
      <c r="G4645" t="s">
        <v>23</v>
      </c>
      <c r="H4645" s="1">
        <v>43880</v>
      </c>
      <c r="I4645" t="str">
        <f t="shared" si="145"/>
        <v>43880</v>
      </c>
      <c r="J4645" t="str">
        <f t="shared" si="146"/>
        <v>43880IringaRice</v>
      </c>
      <c r="K4645">
        <v>91</v>
      </c>
      <c r="L4645">
        <v>80</v>
      </c>
      <c r="M4645" t="s">
        <v>5</v>
      </c>
      <c r="N4645" t="s">
        <v>6</v>
      </c>
      <c r="O4645">
        <v>1</v>
      </c>
      <c r="P4645" s="1">
        <v>43887.100972222222</v>
      </c>
    </row>
    <row r="4646" spans="1:16" x14ac:dyDescent="0.25">
      <c r="A4646">
        <v>515376</v>
      </c>
      <c r="B4646" t="s">
        <v>0</v>
      </c>
      <c r="C4646" t="s">
        <v>44</v>
      </c>
      <c r="D4646" t="s">
        <v>41</v>
      </c>
      <c r="E4646" t="s">
        <v>13</v>
      </c>
      <c r="F4646" t="s">
        <v>13</v>
      </c>
      <c r="G4646" t="s">
        <v>37</v>
      </c>
      <c r="H4646" s="1">
        <v>43880</v>
      </c>
      <c r="I4646" t="str">
        <f t="shared" si="145"/>
        <v>43880</v>
      </c>
      <c r="J4646" t="str">
        <f t="shared" si="146"/>
        <v>43880ArushaGreen Gram</v>
      </c>
      <c r="K4646">
        <v>117</v>
      </c>
      <c r="L4646">
        <v>109</v>
      </c>
      <c r="M4646" t="s">
        <v>5</v>
      </c>
      <c r="N4646" t="s">
        <v>6</v>
      </c>
      <c r="O4646">
        <v>1</v>
      </c>
      <c r="P4646" s="1">
        <v>43887.101076388892</v>
      </c>
    </row>
    <row r="4647" spans="1:16" x14ac:dyDescent="0.25">
      <c r="A4647">
        <v>515386</v>
      </c>
      <c r="B4647" t="s">
        <v>0</v>
      </c>
      <c r="C4647" t="s">
        <v>44</v>
      </c>
      <c r="D4647" t="s">
        <v>41</v>
      </c>
      <c r="E4647" t="s">
        <v>3</v>
      </c>
      <c r="F4647" t="s">
        <v>3</v>
      </c>
      <c r="G4647" t="s">
        <v>4</v>
      </c>
      <c r="H4647" s="1">
        <v>43880</v>
      </c>
      <c r="I4647" t="str">
        <f t="shared" si="145"/>
        <v>43880</v>
      </c>
      <c r="J4647" t="str">
        <f t="shared" si="146"/>
        <v>43880ArushaCowpeas</v>
      </c>
      <c r="K4647">
        <v>87</v>
      </c>
      <c r="L4647">
        <v>69</v>
      </c>
      <c r="M4647" t="s">
        <v>5</v>
      </c>
      <c r="N4647" t="s">
        <v>6</v>
      </c>
      <c r="O4647">
        <v>1</v>
      </c>
      <c r="P4647" s="1">
        <v>43887.101122685184</v>
      </c>
    </row>
    <row r="4648" spans="1:16" x14ac:dyDescent="0.25">
      <c r="A4648">
        <v>515390</v>
      </c>
      <c r="B4648" t="s">
        <v>0</v>
      </c>
      <c r="C4648" t="s">
        <v>12</v>
      </c>
      <c r="D4648" t="s">
        <v>11</v>
      </c>
      <c r="E4648" t="s">
        <v>9</v>
      </c>
      <c r="F4648" t="s">
        <v>10</v>
      </c>
      <c r="G4648" t="s">
        <v>10</v>
      </c>
      <c r="H4648" s="1">
        <v>43880</v>
      </c>
      <c r="I4648" t="str">
        <f t="shared" si="145"/>
        <v>43880</v>
      </c>
      <c r="J4648" t="str">
        <f t="shared" si="146"/>
        <v>43880GitegaWheat</v>
      </c>
      <c r="K4648">
        <v>86</v>
      </c>
      <c r="L4648">
        <v>80</v>
      </c>
      <c r="M4648" t="s">
        <v>5</v>
      </c>
      <c r="N4648" t="s">
        <v>6</v>
      </c>
      <c r="O4648">
        <v>1</v>
      </c>
      <c r="P4648" s="1">
        <v>43887.101145833331</v>
      </c>
    </row>
    <row r="4649" spans="1:16" x14ac:dyDescent="0.25">
      <c r="A4649">
        <v>515397</v>
      </c>
      <c r="B4649" t="s">
        <v>0</v>
      </c>
      <c r="C4649" t="s">
        <v>53</v>
      </c>
      <c r="D4649" t="s">
        <v>46</v>
      </c>
      <c r="E4649" t="s">
        <v>49</v>
      </c>
      <c r="F4649" t="s">
        <v>50</v>
      </c>
      <c r="G4649" t="s">
        <v>51</v>
      </c>
      <c r="H4649" s="1">
        <v>43880</v>
      </c>
      <c r="I4649" t="str">
        <f t="shared" si="145"/>
        <v>43880</v>
      </c>
      <c r="J4649" t="str">
        <f t="shared" si="146"/>
        <v>43880MombasaGround Nuts</v>
      </c>
      <c r="K4649">
        <v>143</v>
      </c>
      <c r="L4649">
        <v>140</v>
      </c>
      <c r="M4649" t="s">
        <v>5</v>
      </c>
      <c r="N4649" t="s">
        <v>6</v>
      </c>
      <c r="O4649">
        <v>1</v>
      </c>
      <c r="P4649" s="1">
        <v>43887.10119212963</v>
      </c>
    </row>
    <row r="4650" spans="1:16" x14ac:dyDescent="0.25">
      <c r="A4650">
        <v>516040</v>
      </c>
      <c r="B4650" t="s">
        <v>0</v>
      </c>
      <c r="C4650" t="s">
        <v>44</v>
      </c>
      <c r="D4650" t="s">
        <v>41</v>
      </c>
      <c r="E4650" t="s">
        <v>3</v>
      </c>
      <c r="F4650" t="s">
        <v>3</v>
      </c>
      <c r="G4650" t="s">
        <v>15</v>
      </c>
      <c r="H4650" s="1">
        <v>43880</v>
      </c>
      <c r="I4650" t="str">
        <f t="shared" si="145"/>
        <v>43880</v>
      </c>
      <c r="J4650" t="str">
        <f t="shared" si="146"/>
        <v>43880ArushaGreen Peas</v>
      </c>
      <c r="K4650">
        <v>78</v>
      </c>
      <c r="L4650">
        <v>69</v>
      </c>
      <c r="M4650" t="s">
        <v>5</v>
      </c>
      <c r="N4650" t="s">
        <v>6</v>
      </c>
      <c r="O4650">
        <v>1</v>
      </c>
      <c r="P4650" s="1">
        <v>43888.279479166667</v>
      </c>
    </row>
    <row r="4651" spans="1:16" x14ac:dyDescent="0.25">
      <c r="A4651">
        <v>516047</v>
      </c>
      <c r="B4651" t="s">
        <v>0</v>
      </c>
      <c r="C4651" t="s">
        <v>35</v>
      </c>
      <c r="D4651" t="s">
        <v>11</v>
      </c>
      <c r="E4651" t="s">
        <v>13</v>
      </c>
      <c r="F4651" t="s">
        <v>13</v>
      </c>
      <c r="G4651" t="s">
        <v>28</v>
      </c>
      <c r="H4651" s="1">
        <v>43880</v>
      </c>
      <c r="I4651" t="str">
        <f t="shared" si="145"/>
        <v>43880</v>
      </c>
      <c r="J4651" t="str">
        <f t="shared" si="146"/>
        <v>43880NgoziRed Beans</v>
      </c>
      <c r="K4651">
        <v>64</v>
      </c>
      <c r="L4651">
        <v>62</v>
      </c>
      <c r="M4651" t="s">
        <v>5</v>
      </c>
      <c r="N4651" t="s">
        <v>6</v>
      </c>
      <c r="O4651">
        <v>1</v>
      </c>
      <c r="P4651" s="1">
        <v>43888.27983796296</v>
      </c>
    </row>
    <row r="4652" spans="1:16" x14ac:dyDescent="0.25">
      <c r="A4652">
        <v>516048</v>
      </c>
      <c r="B4652" t="s">
        <v>0</v>
      </c>
      <c r="C4652" t="s">
        <v>47</v>
      </c>
      <c r="D4652" t="s">
        <v>46</v>
      </c>
      <c r="E4652" t="s">
        <v>29</v>
      </c>
      <c r="F4652" t="s">
        <v>30</v>
      </c>
      <c r="G4652" t="s">
        <v>31</v>
      </c>
      <c r="H4652" s="1">
        <v>43880</v>
      </c>
      <c r="I4652" t="str">
        <f t="shared" si="145"/>
        <v>43880</v>
      </c>
      <c r="J4652" t="str">
        <f t="shared" si="146"/>
        <v>43880NairobiDry Maize</v>
      </c>
      <c r="K4652">
        <v>43</v>
      </c>
      <c r="L4652">
        <v>37</v>
      </c>
      <c r="M4652" t="s">
        <v>5</v>
      </c>
      <c r="N4652" t="s">
        <v>6</v>
      </c>
      <c r="O4652">
        <v>1</v>
      </c>
      <c r="P4652" s="1">
        <v>43888.279861111114</v>
      </c>
    </row>
    <row r="4653" spans="1:16" x14ac:dyDescent="0.25">
      <c r="A4653">
        <v>516051</v>
      </c>
      <c r="B4653" t="s">
        <v>0</v>
      </c>
      <c r="C4653" t="s">
        <v>12</v>
      </c>
      <c r="D4653" t="s">
        <v>11</v>
      </c>
      <c r="E4653" t="s">
        <v>3</v>
      </c>
      <c r="F4653" t="s">
        <v>3</v>
      </c>
      <c r="G4653" t="s">
        <v>39</v>
      </c>
      <c r="H4653" s="1">
        <v>43880</v>
      </c>
      <c r="I4653" t="str">
        <f t="shared" si="145"/>
        <v>43880</v>
      </c>
      <c r="J4653" t="str">
        <f t="shared" si="146"/>
        <v>43880GitegaDry Peas</v>
      </c>
      <c r="K4653">
        <v>145</v>
      </c>
      <c r="L4653">
        <v>134</v>
      </c>
      <c r="M4653" t="s">
        <v>5</v>
      </c>
      <c r="N4653" t="s">
        <v>6</v>
      </c>
      <c r="O4653">
        <v>1</v>
      </c>
      <c r="P4653" s="1">
        <v>43888.280011574076</v>
      </c>
    </row>
    <row r="4654" spans="1:16" x14ac:dyDescent="0.25">
      <c r="A4654">
        <v>516052</v>
      </c>
      <c r="B4654" t="s">
        <v>0</v>
      </c>
      <c r="C4654" t="s">
        <v>48</v>
      </c>
      <c r="D4654" t="s">
        <v>46</v>
      </c>
      <c r="E4654" t="s">
        <v>49</v>
      </c>
      <c r="F4654" t="s">
        <v>50</v>
      </c>
      <c r="G4654" t="s">
        <v>51</v>
      </c>
      <c r="H4654" s="1">
        <v>43880</v>
      </c>
      <c r="I4654" t="str">
        <f t="shared" si="145"/>
        <v>43880</v>
      </c>
      <c r="J4654" t="str">
        <f t="shared" si="146"/>
        <v>43880KitaleGround Nuts</v>
      </c>
      <c r="K4654">
        <v>134</v>
      </c>
      <c r="L4654">
        <v>130</v>
      </c>
      <c r="M4654" t="s">
        <v>5</v>
      </c>
      <c r="N4654" t="s">
        <v>6</v>
      </c>
      <c r="O4654">
        <v>1</v>
      </c>
      <c r="P4654" s="1">
        <v>43888.280023148145</v>
      </c>
    </row>
    <row r="4655" spans="1:16" x14ac:dyDescent="0.25">
      <c r="A4655">
        <v>516053</v>
      </c>
      <c r="B4655" t="s">
        <v>0</v>
      </c>
      <c r="C4655" t="s">
        <v>35</v>
      </c>
      <c r="D4655" t="s">
        <v>11</v>
      </c>
      <c r="E4655" t="s">
        <v>3</v>
      </c>
      <c r="F4655" t="s">
        <v>3</v>
      </c>
      <c r="G4655" t="s">
        <v>39</v>
      </c>
      <c r="H4655" s="1">
        <v>43880</v>
      </c>
      <c r="I4655" t="str">
        <f t="shared" si="145"/>
        <v>43880</v>
      </c>
      <c r="J4655" t="str">
        <f t="shared" si="146"/>
        <v>43880NgoziDry Peas</v>
      </c>
      <c r="K4655">
        <v>150</v>
      </c>
      <c r="L4655">
        <v>145</v>
      </c>
      <c r="M4655" t="s">
        <v>5</v>
      </c>
      <c r="N4655" t="s">
        <v>6</v>
      </c>
      <c r="O4655">
        <v>1</v>
      </c>
      <c r="P4655" s="1">
        <v>43888.280046296299</v>
      </c>
    </row>
    <row r="4656" spans="1:16" x14ac:dyDescent="0.25">
      <c r="A4656">
        <v>516066</v>
      </c>
      <c r="B4656" t="s">
        <v>0</v>
      </c>
      <c r="C4656" t="s">
        <v>12</v>
      </c>
      <c r="D4656" t="s">
        <v>11</v>
      </c>
      <c r="E4656" t="s">
        <v>22</v>
      </c>
      <c r="F4656" t="s">
        <v>23</v>
      </c>
      <c r="G4656" t="s">
        <v>23</v>
      </c>
      <c r="H4656" s="1">
        <v>43880</v>
      </c>
      <c r="I4656" t="str">
        <f t="shared" si="145"/>
        <v>43880</v>
      </c>
      <c r="J4656" t="str">
        <f t="shared" si="146"/>
        <v>43880GitegaRice</v>
      </c>
      <c r="K4656">
        <v>107</v>
      </c>
      <c r="L4656">
        <v>102</v>
      </c>
      <c r="M4656" t="s">
        <v>5</v>
      </c>
      <c r="N4656" t="s">
        <v>6</v>
      </c>
      <c r="O4656">
        <v>1</v>
      </c>
      <c r="P4656" s="1">
        <v>43888.280474537038</v>
      </c>
    </row>
    <row r="4657" spans="1:16" x14ac:dyDescent="0.25">
      <c r="A4657">
        <v>516103</v>
      </c>
      <c r="B4657" t="s">
        <v>0</v>
      </c>
      <c r="C4657" t="s">
        <v>53</v>
      </c>
      <c r="D4657" t="s">
        <v>46</v>
      </c>
      <c r="E4657" t="s">
        <v>13</v>
      </c>
      <c r="F4657" t="s">
        <v>13</v>
      </c>
      <c r="G4657" t="s">
        <v>40</v>
      </c>
      <c r="H4657" s="1">
        <v>43880</v>
      </c>
      <c r="I4657" t="str">
        <f t="shared" si="145"/>
        <v>43880</v>
      </c>
      <c r="J4657" t="str">
        <f t="shared" si="146"/>
        <v>43880MombasaBlack Beans (Dolichos)</v>
      </c>
      <c r="K4657">
        <v>157</v>
      </c>
      <c r="L4657">
        <v>155</v>
      </c>
      <c r="M4657" t="s">
        <v>5</v>
      </c>
      <c r="N4657" t="s">
        <v>6</v>
      </c>
      <c r="O4657">
        <v>1</v>
      </c>
      <c r="P4657" s="1">
        <v>43888.291087962964</v>
      </c>
    </row>
    <row r="4658" spans="1:16" x14ac:dyDescent="0.25">
      <c r="A4658">
        <v>516108</v>
      </c>
      <c r="B4658" t="s">
        <v>0</v>
      </c>
      <c r="C4658" t="s">
        <v>35</v>
      </c>
      <c r="D4658" t="s">
        <v>11</v>
      </c>
      <c r="E4658" t="s">
        <v>9</v>
      </c>
      <c r="F4658" t="s">
        <v>17</v>
      </c>
      <c r="G4658" t="s">
        <v>18</v>
      </c>
      <c r="H4658" s="1">
        <v>43880</v>
      </c>
      <c r="I4658" t="str">
        <f t="shared" si="145"/>
        <v>43880</v>
      </c>
      <c r="J4658" t="str">
        <f t="shared" si="146"/>
        <v>43880NgoziRed Sorghum</v>
      </c>
      <c r="K4658">
        <v>64</v>
      </c>
      <c r="L4658">
        <v>62</v>
      </c>
      <c r="M4658" t="s">
        <v>5</v>
      </c>
      <c r="N4658" t="s">
        <v>6</v>
      </c>
      <c r="O4658">
        <v>1</v>
      </c>
      <c r="P4658" s="1">
        <v>43888.291203703702</v>
      </c>
    </row>
    <row r="4659" spans="1:16" x14ac:dyDescent="0.25">
      <c r="A4659">
        <v>516109</v>
      </c>
      <c r="B4659" t="s">
        <v>0</v>
      </c>
      <c r="C4659" t="s">
        <v>47</v>
      </c>
      <c r="D4659" t="s">
        <v>46</v>
      </c>
      <c r="E4659" t="s">
        <v>3</v>
      </c>
      <c r="F4659" t="s">
        <v>3</v>
      </c>
      <c r="G4659" t="s">
        <v>15</v>
      </c>
      <c r="H4659" s="1">
        <v>43880</v>
      </c>
      <c r="I4659" t="str">
        <f t="shared" si="145"/>
        <v>43880</v>
      </c>
      <c r="J4659" t="str">
        <f t="shared" si="146"/>
        <v>43880NairobiGreen Peas</v>
      </c>
      <c r="K4659">
        <v>67</v>
      </c>
      <c r="L4659">
        <v>58</v>
      </c>
      <c r="M4659" t="s">
        <v>5</v>
      </c>
      <c r="N4659" t="s">
        <v>6</v>
      </c>
      <c r="O4659">
        <v>1</v>
      </c>
      <c r="P4659" s="1">
        <v>43888.291261574072</v>
      </c>
    </row>
    <row r="4660" spans="1:16" x14ac:dyDescent="0.25">
      <c r="A4660">
        <v>516114</v>
      </c>
      <c r="B4660" t="s">
        <v>0</v>
      </c>
      <c r="C4660" t="s">
        <v>44</v>
      </c>
      <c r="D4660" t="s">
        <v>41</v>
      </c>
      <c r="E4660" t="s">
        <v>29</v>
      </c>
      <c r="F4660" t="s">
        <v>30</v>
      </c>
      <c r="G4660" t="s">
        <v>31</v>
      </c>
      <c r="H4660" s="1">
        <v>43880</v>
      </c>
      <c r="I4660" t="str">
        <f t="shared" si="145"/>
        <v>43880</v>
      </c>
      <c r="J4660" t="str">
        <f t="shared" si="146"/>
        <v>43880ArushaDry Maize</v>
      </c>
      <c r="K4660">
        <v>52</v>
      </c>
      <c r="L4660">
        <v>42</v>
      </c>
      <c r="M4660" t="s">
        <v>5</v>
      </c>
      <c r="N4660" t="s">
        <v>6</v>
      </c>
      <c r="O4660">
        <v>1</v>
      </c>
      <c r="P4660" s="1">
        <v>43888.291388888887</v>
      </c>
    </row>
    <row r="4661" spans="1:16" x14ac:dyDescent="0.25">
      <c r="A4661">
        <v>512621</v>
      </c>
      <c r="B4661" t="s">
        <v>0</v>
      </c>
      <c r="C4661" t="s">
        <v>33</v>
      </c>
      <c r="D4661" t="s">
        <v>1</v>
      </c>
      <c r="E4661" t="s">
        <v>13</v>
      </c>
      <c r="F4661" t="s">
        <v>13</v>
      </c>
      <c r="G4661" t="s">
        <v>14</v>
      </c>
      <c r="H4661" s="1">
        <v>43879</v>
      </c>
      <c r="I4661" t="str">
        <f t="shared" si="145"/>
        <v>43879</v>
      </c>
      <c r="J4661" t="str">
        <f t="shared" si="146"/>
        <v>43879KabaleMixed Beans</v>
      </c>
      <c r="K4661">
        <v>77</v>
      </c>
      <c r="L4661">
        <v>68</v>
      </c>
      <c r="M4661" t="s">
        <v>5</v>
      </c>
      <c r="N4661" t="s">
        <v>6</v>
      </c>
      <c r="O4661">
        <v>1</v>
      </c>
      <c r="P4661" s="1">
        <v>43881.087118055555</v>
      </c>
    </row>
    <row r="4662" spans="1:16" x14ac:dyDescent="0.25">
      <c r="A4662">
        <v>512622</v>
      </c>
      <c r="B4662" t="s">
        <v>0</v>
      </c>
      <c r="C4662" t="s">
        <v>34</v>
      </c>
      <c r="D4662" t="s">
        <v>1</v>
      </c>
      <c r="E4662" t="s">
        <v>13</v>
      </c>
      <c r="F4662" t="s">
        <v>13</v>
      </c>
      <c r="G4662" t="s">
        <v>28</v>
      </c>
      <c r="H4662" s="1">
        <v>43879</v>
      </c>
      <c r="I4662" t="str">
        <f t="shared" si="145"/>
        <v>43879</v>
      </c>
      <c r="J4662" t="str">
        <f t="shared" si="146"/>
        <v>43879LiraRed Beans</v>
      </c>
      <c r="K4662">
        <v>96</v>
      </c>
      <c r="L4662">
        <v>88</v>
      </c>
      <c r="M4662" t="s">
        <v>5</v>
      </c>
      <c r="N4662" t="s">
        <v>6</v>
      </c>
      <c r="O4662">
        <v>1</v>
      </c>
      <c r="P4662" s="1">
        <v>43881.087129629632</v>
      </c>
    </row>
    <row r="4663" spans="1:16" x14ac:dyDescent="0.25">
      <c r="A4663">
        <v>512627</v>
      </c>
      <c r="B4663" t="s">
        <v>0</v>
      </c>
      <c r="C4663" t="s">
        <v>34</v>
      </c>
      <c r="D4663" t="s">
        <v>1</v>
      </c>
      <c r="E4663" t="s">
        <v>22</v>
      </c>
      <c r="F4663" t="s">
        <v>23</v>
      </c>
      <c r="G4663" t="s">
        <v>24</v>
      </c>
      <c r="H4663" s="1">
        <v>43879</v>
      </c>
      <c r="I4663" t="str">
        <f t="shared" si="145"/>
        <v>43879</v>
      </c>
      <c r="J4663" t="str">
        <f t="shared" si="146"/>
        <v>43879LiraImported Rice</v>
      </c>
      <c r="K4663">
        <v>96</v>
      </c>
      <c r="L4663">
        <v>82</v>
      </c>
      <c r="M4663" t="s">
        <v>5</v>
      </c>
      <c r="N4663" t="s">
        <v>6</v>
      </c>
      <c r="O4663">
        <v>1</v>
      </c>
      <c r="P4663" s="1">
        <v>43881.087141203701</v>
      </c>
    </row>
    <row r="4664" spans="1:16" x14ac:dyDescent="0.25">
      <c r="A4664">
        <v>512639</v>
      </c>
      <c r="B4664" t="s">
        <v>0</v>
      </c>
      <c r="C4664" t="s">
        <v>52</v>
      </c>
      <c r="D4664" t="s">
        <v>46</v>
      </c>
      <c r="E4664" t="s">
        <v>9</v>
      </c>
      <c r="F4664" t="s">
        <v>20</v>
      </c>
      <c r="G4664" t="s">
        <v>21</v>
      </c>
      <c r="H4664" s="1">
        <v>43879</v>
      </c>
      <c r="I4664" t="str">
        <f t="shared" si="145"/>
        <v>43879</v>
      </c>
      <c r="J4664" t="str">
        <f t="shared" si="146"/>
        <v>43879EldoretMillet Grain</v>
      </c>
      <c r="K4664">
        <v>90</v>
      </c>
      <c r="L4664">
        <v>85</v>
      </c>
      <c r="M4664" t="s">
        <v>5</v>
      </c>
      <c r="N4664" t="s">
        <v>6</v>
      </c>
      <c r="O4664">
        <v>1</v>
      </c>
      <c r="P4664" s="1">
        <v>43881.087222222224</v>
      </c>
    </row>
    <row r="4665" spans="1:16" x14ac:dyDescent="0.25">
      <c r="A4665">
        <v>512645</v>
      </c>
      <c r="B4665" t="s">
        <v>0</v>
      </c>
      <c r="C4665" t="s">
        <v>25</v>
      </c>
      <c r="D4665" t="s">
        <v>1</v>
      </c>
      <c r="E4665" t="s">
        <v>3</v>
      </c>
      <c r="F4665" t="s">
        <v>3</v>
      </c>
      <c r="G4665" t="s">
        <v>4</v>
      </c>
      <c r="H4665" s="1">
        <v>43879</v>
      </c>
      <c r="I4665" t="str">
        <f t="shared" si="145"/>
        <v>43879</v>
      </c>
      <c r="J4665" t="str">
        <f t="shared" si="146"/>
        <v>43879MasindiCowpeas</v>
      </c>
      <c r="K4665">
        <v>110</v>
      </c>
      <c r="L4665">
        <v>82</v>
      </c>
      <c r="M4665" t="s">
        <v>5</v>
      </c>
      <c r="N4665" t="s">
        <v>6</v>
      </c>
      <c r="O4665">
        <v>1</v>
      </c>
      <c r="P4665" s="1">
        <v>43881.087268518517</v>
      </c>
    </row>
    <row r="4666" spans="1:16" x14ac:dyDescent="0.25">
      <c r="A4666">
        <v>512649</v>
      </c>
      <c r="B4666" t="s">
        <v>0</v>
      </c>
      <c r="C4666" t="s">
        <v>33</v>
      </c>
      <c r="D4666" t="s">
        <v>1</v>
      </c>
      <c r="E4666" t="s">
        <v>3</v>
      </c>
      <c r="F4666" t="s">
        <v>3</v>
      </c>
      <c r="G4666" t="s">
        <v>4</v>
      </c>
      <c r="H4666" s="1">
        <v>43879</v>
      </c>
      <c r="I4666" t="str">
        <f t="shared" si="145"/>
        <v>43879</v>
      </c>
      <c r="J4666" t="str">
        <f t="shared" si="146"/>
        <v>43879KabaleCowpeas</v>
      </c>
      <c r="K4666">
        <v>137</v>
      </c>
      <c r="L4666">
        <v>96</v>
      </c>
      <c r="M4666" t="s">
        <v>5</v>
      </c>
      <c r="N4666" t="s">
        <v>6</v>
      </c>
      <c r="O4666">
        <v>1</v>
      </c>
      <c r="P4666" s="1">
        <v>43881.087314814817</v>
      </c>
    </row>
    <row r="4667" spans="1:16" x14ac:dyDescent="0.25">
      <c r="A4667">
        <v>512650</v>
      </c>
      <c r="B4667" t="s">
        <v>0</v>
      </c>
      <c r="C4667" t="s">
        <v>32</v>
      </c>
      <c r="D4667" t="s">
        <v>1</v>
      </c>
      <c r="E4667" t="s">
        <v>9</v>
      </c>
      <c r="F4667" t="s">
        <v>17</v>
      </c>
      <c r="G4667" t="s">
        <v>18</v>
      </c>
      <c r="H4667" s="1">
        <v>43879</v>
      </c>
      <c r="I4667" t="str">
        <f t="shared" si="145"/>
        <v>43879</v>
      </c>
      <c r="J4667" t="str">
        <f t="shared" si="146"/>
        <v>43879KapchorwaRed Sorghum</v>
      </c>
      <c r="K4667">
        <v>55</v>
      </c>
      <c r="L4667">
        <v>41</v>
      </c>
      <c r="M4667" t="s">
        <v>5</v>
      </c>
      <c r="N4667" t="s">
        <v>6</v>
      </c>
      <c r="O4667">
        <v>1</v>
      </c>
      <c r="P4667" s="1">
        <v>43881.087314814817</v>
      </c>
    </row>
    <row r="4668" spans="1:16" x14ac:dyDescent="0.25">
      <c r="A4668">
        <v>512656</v>
      </c>
      <c r="B4668" t="s">
        <v>0</v>
      </c>
      <c r="C4668" t="s">
        <v>8</v>
      </c>
      <c r="D4668" t="s">
        <v>7</v>
      </c>
      <c r="E4668" t="s">
        <v>29</v>
      </c>
      <c r="F4668" t="s">
        <v>30</v>
      </c>
      <c r="G4668" t="s">
        <v>31</v>
      </c>
      <c r="H4668" s="1">
        <v>43879</v>
      </c>
      <c r="I4668" t="str">
        <f t="shared" si="145"/>
        <v>43879</v>
      </c>
      <c r="J4668" t="str">
        <f t="shared" si="146"/>
        <v>43879RuhengeriDry Maize</v>
      </c>
      <c r="K4668">
        <v>35</v>
      </c>
      <c r="L4668">
        <v>31</v>
      </c>
      <c r="M4668" t="s">
        <v>5</v>
      </c>
      <c r="N4668" t="s">
        <v>6</v>
      </c>
      <c r="O4668">
        <v>1</v>
      </c>
      <c r="P4668" s="1">
        <v>43881.087361111109</v>
      </c>
    </row>
    <row r="4669" spans="1:16" x14ac:dyDescent="0.25">
      <c r="A4669">
        <v>512662</v>
      </c>
      <c r="B4669" t="s">
        <v>0</v>
      </c>
      <c r="C4669" t="s">
        <v>38</v>
      </c>
      <c r="D4669" t="s">
        <v>1</v>
      </c>
      <c r="E4669" t="s">
        <v>13</v>
      </c>
      <c r="F4669" t="s">
        <v>13</v>
      </c>
      <c r="G4669" t="s">
        <v>28</v>
      </c>
      <c r="H4669" s="1">
        <v>43879</v>
      </c>
      <c r="I4669" t="str">
        <f t="shared" si="145"/>
        <v>43879</v>
      </c>
      <c r="J4669" t="str">
        <f t="shared" si="146"/>
        <v>43879GuluRed Beans</v>
      </c>
      <c r="K4669">
        <v>96</v>
      </c>
      <c r="L4669">
        <v>82</v>
      </c>
      <c r="M4669" t="s">
        <v>5</v>
      </c>
      <c r="N4669" t="s">
        <v>6</v>
      </c>
      <c r="O4669">
        <v>1</v>
      </c>
      <c r="P4669" s="1">
        <v>43881.087407407409</v>
      </c>
    </row>
    <row r="4670" spans="1:16" x14ac:dyDescent="0.25">
      <c r="A4670">
        <v>512672</v>
      </c>
      <c r="B4670" t="s">
        <v>0</v>
      </c>
      <c r="C4670" t="s">
        <v>34</v>
      </c>
      <c r="D4670" t="s">
        <v>1</v>
      </c>
      <c r="E4670" t="s">
        <v>22</v>
      </c>
      <c r="F4670" t="s">
        <v>23</v>
      </c>
      <c r="G4670" t="s">
        <v>23</v>
      </c>
      <c r="H4670" s="1">
        <v>43879</v>
      </c>
      <c r="I4670" t="str">
        <f t="shared" si="145"/>
        <v>43879</v>
      </c>
      <c r="J4670" t="str">
        <f t="shared" si="146"/>
        <v>43879LiraRice</v>
      </c>
      <c r="K4670">
        <v>96</v>
      </c>
      <c r="L4670">
        <v>90</v>
      </c>
      <c r="M4670" t="s">
        <v>5</v>
      </c>
      <c r="N4670" t="s">
        <v>6</v>
      </c>
      <c r="O4670">
        <v>1</v>
      </c>
      <c r="P4670" s="1">
        <v>43881.087488425925</v>
      </c>
    </row>
    <row r="4671" spans="1:16" x14ac:dyDescent="0.25">
      <c r="A4671">
        <v>512682</v>
      </c>
      <c r="B4671" t="s">
        <v>0</v>
      </c>
      <c r="C4671" t="s">
        <v>25</v>
      </c>
      <c r="D4671" t="s">
        <v>1</v>
      </c>
      <c r="E4671" t="s">
        <v>13</v>
      </c>
      <c r="F4671" t="s">
        <v>13</v>
      </c>
      <c r="G4671" t="s">
        <v>40</v>
      </c>
      <c r="H4671" s="1">
        <v>43879</v>
      </c>
      <c r="I4671" t="str">
        <f t="shared" si="145"/>
        <v>43879</v>
      </c>
      <c r="J4671" t="str">
        <f t="shared" si="146"/>
        <v>43879MasindiBlack Beans (Dolichos)</v>
      </c>
      <c r="K4671">
        <v>77</v>
      </c>
      <c r="L4671">
        <v>68</v>
      </c>
      <c r="M4671" t="s">
        <v>5</v>
      </c>
      <c r="N4671" t="s">
        <v>6</v>
      </c>
      <c r="O4671">
        <v>1</v>
      </c>
      <c r="P4671" s="1">
        <v>43881.087557870371</v>
      </c>
    </row>
    <row r="4672" spans="1:16" x14ac:dyDescent="0.25">
      <c r="A4672">
        <v>512683</v>
      </c>
      <c r="B4672" t="s">
        <v>0</v>
      </c>
      <c r="C4672" t="s">
        <v>33</v>
      </c>
      <c r="D4672" t="s">
        <v>1</v>
      </c>
      <c r="E4672" t="s">
        <v>22</v>
      </c>
      <c r="F4672" t="s">
        <v>23</v>
      </c>
      <c r="G4672" t="s">
        <v>24</v>
      </c>
      <c r="H4672" s="1">
        <v>43879</v>
      </c>
      <c r="I4672" t="str">
        <f t="shared" si="145"/>
        <v>43879</v>
      </c>
      <c r="J4672" t="str">
        <f t="shared" si="146"/>
        <v>43879KabaleImported Rice</v>
      </c>
      <c r="K4672">
        <v>110</v>
      </c>
      <c r="L4672">
        <v>96</v>
      </c>
      <c r="M4672" t="s">
        <v>5</v>
      </c>
      <c r="N4672" t="s">
        <v>6</v>
      </c>
      <c r="O4672">
        <v>1</v>
      </c>
      <c r="P4672" s="1">
        <v>43881.087569444448</v>
      </c>
    </row>
    <row r="4673" spans="1:16" x14ac:dyDescent="0.25">
      <c r="A4673">
        <v>512692</v>
      </c>
      <c r="B4673" t="s">
        <v>0</v>
      </c>
      <c r="C4673" t="s">
        <v>2</v>
      </c>
      <c r="D4673" t="s">
        <v>1</v>
      </c>
      <c r="E4673" t="s">
        <v>29</v>
      </c>
      <c r="F4673" t="s">
        <v>30</v>
      </c>
      <c r="G4673" t="s">
        <v>31</v>
      </c>
      <c r="H4673" s="1">
        <v>43879</v>
      </c>
      <c r="I4673" t="str">
        <f t="shared" si="145"/>
        <v>43879</v>
      </c>
      <c r="J4673" t="str">
        <f t="shared" si="146"/>
        <v>43879KampalaDry Maize</v>
      </c>
      <c r="K4673">
        <v>33</v>
      </c>
      <c r="L4673">
        <v>26</v>
      </c>
      <c r="M4673" t="s">
        <v>5</v>
      </c>
      <c r="N4673" t="s">
        <v>6</v>
      </c>
      <c r="O4673">
        <v>1</v>
      </c>
      <c r="P4673" s="1">
        <v>43881.08761574074</v>
      </c>
    </row>
    <row r="4674" spans="1:16" x14ac:dyDescent="0.25">
      <c r="A4674">
        <v>512693</v>
      </c>
      <c r="B4674" t="s">
        <v>0</v>
      </c>
      <c r="C4674" t="s">
        <v>38</v>
      </c>
      <c r="D4674" t="s">
        <v>1</v>
      </c>
      <c r="E4674" t="s">
        <v>9</v>
      </c>
      <c r="F4674" t="s">
        <v>20</v>
      </c>
      <c r="G4674" t="s">
        <v>21</v>
      </c>
      <c r="H4674" s="1">
        <v>43879</v>
      </c>
      <c r="I4674" t="str">
        <f t="shared" ref="I4674:I4737" si="147">LEFT(H4674,10)</f>
        <v>43879</v>
      </c>
      <c r="J4674" t="str">
        <f t="shared" si="146"/>
        <v>43879GuluMillet Grain</v>
      </c>
      <c r="K4674">
        <v>41</v>
      </c>
      <c r="L4674">
        <v>30</v>
      </c>
      <c r="M4674" t="s">
        <v>5</v>
      </c>
      <c r="N4674" t="s">
        <v>6</v>
      </c>
      <c r="O4674">
        <v>1</v>
      </c>
      <c r="P4674" s="1">
        <v>43881.08761574074</v>
      </c>
    </row>
    <row r="4675" spans="1:16" x14ac:dyDescent="0.25">
      <c r="A4675">
        <v>512695</v>
      </c>
      <c r="B4675" t="s">
        <v>0</v>
      </c>
      <c r="C4675" t="s">
        <v>38</v>
      </c>
      <c r="D4675" t="s">
        <v>1</v>
      </c>
      <c r="E4675" t="s">
        <v>3</v>
      </c>
      <c r="F4675" t="s">
        <v>3</v>
      </c>
      <c r="G4675" t="s">
        <v>15</v>
      </c>
      <c r="H4675" s="1">
        <v>43879</v>
      </c>
      <c r="I4675" t="str">
        <f t="shared" si="147"/>
        <v>43879</v>
      </c>
      <c r="J4675" t="str">
        <f t="shared" si="146"/>
        <v>43879GuluGreen Peas</v>
      </c>
      <c r="K4675">
        <v>137</v>
      </c>
      <c r="L4675">
        <v>110</v>
      </c>
      <c r="M4675" t="s">
        <v>5</v>
      </c>
      <c r="N4675" t="s">
        <v>6</v>
      </c>
      <c r="O4675">
        <v>1</v>
      </c>
      <c r="P4675" s="1">
        <v>43881.08761574074</v>
      </c>
    </row>
    <row r="4676" spans="1:16" x14ac:dyDescent="0.25">
      <c r="A4676">
        <v>512709</v>
      </c>
      <c r="B4676" t="s">
        <v>0</v>
      </c>
      <c r="C4676" t="s">
        <v>47</v>
      </c>
      <c r="D4676" t="s">
        <v>46</v>
      </c>
      <c r="E4676" t="s">
        <v>49</v>
      </c>
      <c r="F4676" t="s">
        <v>50</v>
      </c>
      <c r="G4676" t="s">
        <v>51</v>
      </c>
      <c r="H4676" s="1">
        <v>43879</v>
      </c>
      <c r="I4676" t="str">
        <f t="shared" si="147"/>
        <v>43879</v>
      </c>
      <c r="J4676" t="str">
        <f t="shared" si="146"/>
        <v>43879NairobiGround Nuts</v>
      </c>
      <c r="K4676">
        <v>126</v>
      </c>
      <c r="L4676">
        <v>123</v>
      </c>
      <c r="M4676" t="s">
        <v>5</v>
      </c>
      <c r="N4676" t="s">
        <v>6</v>
      </c>
      <c r="O4676">
        <v>1</v>
      </c>
      <c r="P4676" s="1">
        <v>43881.087673611109</v>
      </c>
    </row>
    <row r="4677" spans="1:16" x14ac:dyDescent="0.25">
      <c r="A4677">
        <v>512710</v>
      </c>
      <c r="B4677" t="s">
        <v>0</v>
      </c>
      <c r="C4677" t="s">
        <v>33</v>
      </c>
      <c r="D4677" t="s">
        <v>1</v>
      </c>
      <c r="E4677" t="s">
        <v>9</v>
      </c>
      <c r="F4677" t="s">
        <v>17</v>
      </c>
      <c r="G4677" t="s">
        <v>18</v>
      </c>
      <c r="H4677" s="1">
        <v>43879</v>
      </c>
      <c r="I4677" t="str">
        <f t="shared" si="147"/>
        <v>43879</v>
      </c>
      <c r="J4677" t="str">
        <f t="shared" si="146"/>
        <v>43879KabaleRed Sorghum</v>
      </c>
      <c r="K4677">
        <v>41</v>
      </c>
      <c r="L4677">
        <v>33</v>
      </c>
      <c r="M4677" t="s">
        <v>5</v>
      </c>
      <c r="N4677" t="s">
        <v>6</v>
      </c>
      <c r="O4677">
        <v>1</v>
      </c>
      <c r="P4677" s="1">
        <v>43881.087685185186</v>
      </c>
    </row>
    <row r="4678" spans="1:16" x14ac:dyDescent="0.25">
      <c r="A4678">
        <v>512726</v>
      </c>
      <c r="B4678" t="s">
        <v>0</v>
      </c>
      <c r="C4678" t="s">
        <v>38</v>
      </c>
      <c r="D4678" t="s">
        <v>1</v>
      </c>
      <c r="E4678" t="s">
        <v>13</v>
      </c>
      <c r="F4678" t="s">
        <v>13</v>
      </c>
      <c r="G4678" t="s">
        <v>37</v>
      </c>
      <c r="H4678" s="1">
        <v>43879</v>
      </c>
      <c r="I4678" t="str">
        <f t="shared" si="147"/>
        <v>43879</v>
      </c>
      <c r="J4678" t="str">
        <f t="shared" si="146"/>
        <v>43879GuluGreen Gram</v>
      </c>
      <c r="K4678">
        <v>68</v>
      </c>
      <c r="L4678">
        <v>55</v>
      </c>
      <c r="M4678" t="s">
        <v>5</v>
      </c>
      <c r="N4678" t="s">
        <v>6</v>
      </c>
      <c r="O4678">
        <v>1</v>
      </c>
      <c r="P4678" s="1">
        <v>43881.087789351855</v>
      </c>
    </row>
    <row r="4679" spans="1:16" x14ac:dyDescent="0.25">
      <c r="A4679">
        <v>512728</v>
      </c>
      <c r="B4679" t="s">
        <v>0</v>
      </c>
      <c r="C4679" t="s">
        <v>32</v>
      </c>
      <c r="D4679" t="s">
        <v>1</v>
      </c>
      <c r="E4679" t="s">
        <v>29</v>
      </c>
      <c r="F4679" t="s">
        <v>30</v>
      </c>
      <c r="G4679" t="s">
        <v>31</v>
      </c>
      <c r="H4679" s="1">
        <v>43879</v>
      </c>
      <c r="I4679" t="str">
        <f t="shared" si="147"/>
        <v>43879</v>
      </c>
      <c r="J4679" t="str">
        <f t="shared" si="146"/>
        <v>43879KapchorwaDry Maize</v>
      </c>
      <c r="K4679">
        <v>27</v>
      </c>
      <c r="L4679">
        <v>22</v>
      </c>
      <c r="M4679" t="s">
        <v>5</v>
      </c>
      <c r="N4679" t="s">
        <v>6</v>
      </c>
      <c r="O4679">
        <v>1</v>
      </c>
      <c r="P4679" s="1">
        <v>43881.087800925925</v>
      </c>
    </row>
    <row r="4680" spans="1:16" x14ac:dyDescent="0.25">
      <c r="A4680">
        <v>512742</v>
      </c>
      <c r="B4680" t="s">
        <v>0</v>
      </c>
      <c r="C4680" t="s">
        <v>8</v>
      </c>
      <c r="D4680" t="s">
        <v>7</v>
      </c>
      <c r="E4680" t="s">
        <v>22</v>
      </c>
      <c r="F4680" t="s">
        <v>23</v>
      </c>
      <c r="G4680" t="s">
        <v>23</v>
      </c>
      <c r="H4680" s="1">
        <v>43879</v>
      </c>
      <c r="I4680" t="str">
        <f t="shared" si="147"/>
        <v>43879</v>
      </c>
      <c r="J4680" t="str">
        <f t="shared" si="146"/>
        <v>43879RuhengeriRice</v>
      </c>
      <c r="K4680">
        <v>92</v>
      </c>
      <c r="L4680">
        <v>87</v>
      </c>
      <c r="M4680" t="s">
        <v>5</v>
      </c>
      <c r="N4680" t="s">
        <v>6</v>
      </c>
      <c r="O4680">
        <v>1</v>
      </c>
      <c r="P4680" s="1">
        <v>43881.087858796294</v>
      </c>
    </row>
    <row r="4681" spans="1:16" x14ac:dyDescent="0.25">
      <c r="A4681">
        <v>512745</v>
      </c>
      <c r="B4681" t="s">
        <v>0</v>
      </c>
      <c r="C4681" t="s">
        <v>8</v>
      </c>
      <c r="D4681" t="s">
        <v>7</v>
      </c>
      <c r="E4681" t="s">
        <v>9</v>
      </c>
      <c r="F4681" t="s">
        <v>17</v>
      </c>
      <c r="G4681" t="s">
        <v>18</v>
      </c>
      <c r="H4681" s="1">
        <v>43879</v>
      </c>
      <c r="I4681" t="str">
        <f t="shared" si="147"/>
        <v>43879</v>
      </c>
      <c r="J4681" t="str">
        <f t="shared" si="146"/>
        <v>43879RuhengeriRed Sorghum</v>
      </c>
      <c r="K4681">
        <v>40</v>
      </c>
      <c r="L4681">
        <v>38</v>
      </c>
      <c r="M4681" t="s">
        <v>5</v>
      </c>
      <c r="N4681" t="s">
        <v>6</v>
      </c>
      <c r="O4681">
        <v>1</v>
      </c>
      <c r="P4681" s="1">
        <v>43881.087870370371</v>
      </c>
    </row>
    <row r="4682" spans="1:16" x14ac:dyDescent="0.25">
      <c r="A4682">
        <v>512747</v>
      </c>
      <c r="B4682" t="s">
        <v>0</v>
      </c>
      <c r="C4682" t="s">
        <v>16</v>
      </c>
      <c r="D4682" t="s">
        <v>7</v>
      </c>
      <c r="E4682" t="s">
        <v>22</v>
      </c>
      <c r="F4682" t="s">
        <v>23</v>
      </c>
      <c r="G4682" t="s">
        <v>24</v>
      </c>
      <c r="H4682" s="1">
        <v>43879</v>
      </c>
      <c r="I4682" t="str">
        <f t="shared" si="147"/>
        <v>43879</v>
      </c>
      <c r="J4682" t="str">
        <f t="shared" si="146"/>
        <v>43879GicumbiImported Rice</v>
      </c>
      <c r="K4682">
        <v>130</v>
      </c>
      <c r="L4682">
        <v>119</v>
      </c>
      <c r="M4682" t="s">
        <v>5</v>
      </c>
      <c r="N4682" t="s">
        <v>6</v>
      </c>
      <c r="O4682">
        <v>1</v>
      </c>
      <c r="P4682" s="1">
        <v>43881.087881944448</v>
      </c>
    </row>
    <row r="4683" spans="1:16" x14ac:dyDescent="0.25">
      <c r="A4683">
        <v>512748</v>
      </c>
      <c r="B4683" t="s">
        <v>0</v>
      </c>
      <c r="C4683" t="s">
        <v>38</v>
      </c>
      <c r="D4683" t="s">
        <v>1</v>
      </c>
      <c r="E4683" t="s">
        <v>9</v>
      </c>
      <c r="F4683" t="s">
        <v>17</v>
      </c>
      <c r="G4683" t="s">
        <v>18</v>
      </c>
      <c r="H4683" s="1">
        <v>43879</v>
      </c>
      <c r="I4683" t="str">
        <f t="shared" si="147"/>
        <v>43879</v>
      </c>
      <c r="J4683" t="str">
        <f t="shared" si="146"/>
        <v>43879GuluRed Sorghum</v>
      </c>
      <c r="K4683">
        <v>33</v>
      </c>
      <c r="L4683">
        <v>22</v>
      </c>
      <c r="M4683" t="s">
        <v>5</v>
      </c>
      <c r="N4683" t="s">
        <v>6</v>
      </c>
      <c r="O4683">
        <v>1</v>
      </c>
      <c r="P4683" s="1">
        <v>43881.087881944448</v>
      </c>
    </row>
    <row r="4684" spans="1:16" x14ac:dyDescent="0.25">
      <c r="A4684">
        <v>512759</v>
      </c>
      <c r="B4684" t="s">
        <v>0</v>
      </c>
      <c r="C4684" t="s">
        <v>8</v>
      </c>
      <c r="D4684" t="s">
        <v>7</v>
      </c>
      <c r="E4684" t="s">
        <v>13</v>
      </c>
      <c r="F4684" t="s">
        <v>13</v>
      </c>
      <c r="G4684" t="s">
        <v>14</v>
      </c>
      <c r="H4684" s="1">
        <v>43879</v>
      </c>
      <c r="I4684" t="str">
        <f t="shared" si="147"/>
        <v>43879</v>
      </c>
      <c r="J4684" t="str">
        <f t="shared" si="146"/>
        <v>43879RuhengeriMixed Beans</v>
      </c>
      <c r="K4684">
        <v>59</v>
      </c>
      <c r="L4684">
        <v>54</v>
      </c>
      <c r="M4684" t="s">
        <v>5</v>
      </c>
      <c r="N4684" t="s">
        <v>6</v>
      </c>
      <c r="O4684">
        <v>1</v>
      </c>
      <c r="P4684" s="1">
        <v>43881.08798611111</v>
      </c>
    </row>
    <row r="4685" spans="1:16" x14ac:dyDescent="0.25">
      <c r="A4685">
        <v>512767</v>
      </c>
      <c r="B4685" t="s">
        <v>0</v>
      </c>
      <c r="C4685" t="s">
        <v>52</v>
      </c>
      <c r="D4685" t="s">
        <v>46</v>
      </c>
      <c r="E4685" t="s">
        <v>3</v>
      </c>
      <c r="F4685" t="s">
        <v>3</v>
      </c>
      <c r="G4685" t="s">
        <v>4</v>
      </c>
      <c r="H4685" s="1">
        <v>43879</v>
      </c>
      <c r="I4685" t="str">
        <f t="shared" si="147"/>
        <v>43879</v>
      </c>
      <c r="J4685" t="str">
        <f t="shared" ref="J4685:J4748" si="148">I4685&amp;C4685&amp;G4685</f>
        <v>43879EldoretCowpeas</v>
      </c>
      <c r="K4685">
        <v>89</v>
      </c>
      <c r="L4685">
        <v>85</v>
      </c>
      <c r="M4685" t="s">
        <v>5</v>
      </c>
      <c r="N4685" t="s">
        <v>6</v>
      </c>
      <c r="O4685">
        <v>1</v>
      </c>
      <c r="P4685" s="1">
        <v>43881.08803240741</v>
      </c>
    </row>
    <row r="4686" spans="1:16" x14ac:dyDescent="0.25">
      <c r="A4686">
        <v>512772</v>
      </c>
      <c r="B4686" t="s">
        <v>0</v>
      </c>
      <c r="C4686" t="s">
        <v>38</v>
      </c>
      <c r="D4686" t="s">
        <v>1</v>
      </c>
      <c r="E4686" t="s">
        <v>13</v>
      </c>
      <c r="F4686" t="s">
        <v>13</v>
      </c>
      <c r="G4686" t="s">
        <v>26</v>
      </c>
      <c r="H4686" s="1">
        <v>43879</v>
      </c>
      <c r="I4686" t="str">
        <f t="shared" si="147"/>
        <v>43879</v>
      </c>
      <c r="J4686" t="str">
        <f t="shared" si="148"/>
        <v>43879GuluYellow Beans</v>
      </c>
      <c r="K4686">
        <v>104</v>
      </c>
      <c r="L4686">
        <v>96</v>
      </c>
      <c r="M4686" t="s">
        <v>5</v>
      </c>
      <c r="N4686" t="s">
        <v>6</v>
      </c>
      <c r="O4686">
        <v>1</v>
      </c>
      <c r="P4686" s="1">
        <v>43881.088113425925</v>
      </c>
    </row>
    <row r="4687" spans="1:16" x14ac:dyDescent="0.25">
      <c r="A4687">
        <v>512774</v>
      </c>
      <c r="B4687" t="s">
        <v>0</v>
      </c>
      <c r="C4687" t="s">
        <v>33</v>
      </c>
      <c r="D4687" t="s">
        <v>1</v>
      </c>
      <c r="E4687" t="s">
        <v>9</v>
      </c>
      <c r="F4687" t="s">
        <v>20</v>
      </c>
      <c r="G4687" t="s">
        <v>21</v>
      </c>
      <c r="H4687" s="1">
        <v>43879</v>
      </c>
      <c r="I4687" t="str">
        <f t="shared" si="147"/>
        <v>43879</v>
      </c>
      <c r="J4687" t="str">
        <f t="shared" si="148"/>
        <v>43879KabaleMillet Grain</v>
      </c>
      <c r="K4687">
        <v>49</v>
      </c>
      <c r="L4687">
        <v>36</v>
      </c>
      <c r="M4687" t="s">
        <v>5</v>
      </c>
      <c r="N4687" t="s">
        <v>6</v>
      </c>
      <c r="O4687">
        <v>1</v>
      </c>
      <c r="P4687" s="1">
        <v>43881.088148148148</v>
      </c>
    </row>
    <row r="4688" spans="1:16" x14ac:dyDescent="0.25">
      <c r="A4688">
        <v>512781</v>
      </c>
      <c r="B4688" t="s">
        <v>0</v>
      </c>
      <c r="C4688" t="s">
        <v>32</v>
      </c>
      <c r="D4688" t="s">
        <v>1</v>
      </c>
      <c r="E4688" t="s">
        <v>9</v>
      </c>
      <c r="F4688" t="s">
        <v>20</v>
      </c>
      <c r="G4688" t="s">
        <v>21</v>
      </c>
      <c r="H4688" s="1">
        <v>43879</v>
      </c>
      <c r="I4688" t="str">
        <f t="shared" si="147"/>
        <v>43879</v>
      </c>
      <c r="J4688" t="str">
        <f t="shared" si="148"/>
        <v>43879KapchorwaMillet Grain</v>
      </c>
      <c r="K4688">
        <v>55</v>
      </c>
      <c r="L4688">
        <v>41</v>
      </c>
      <c r="M4688" t="s">
        <v>5</v>
      </c>
      <c r="N4688" t="s">
        <v>6</v>
      </c>
      <c r="O4688">
        <v>1</v>
      </c>
      <c r="P4688" s="1">
        <v>43881.08829861111</v>
      </c>
    </row>
    <row r="4689" spans="1:16" x14ac:dyDescent="0.25">
      <c r="A4689">
        <v>512787</v>
      </c>
      <c r="B4689" t="s">
        <v>0</v>
      </c>
      <c r="C4689" t="s">
        <v>36</v>
      </c>
      <c r="D4689" t="s">
        <v>7</v>
      </c>
      <c r="E4689" t="s">
        <v>9</v>
      </c>
      <c r="F4689" t="s">
        <v>20</v>
      </c>
      <c r="G4689" t="s">
        <v>21</v>
      </c>
      <c r="H4689" s="1">
        <v>43879</v>
      </c>
      <c r="I4689" t="str">
        <f t="shared" si="147"/>
        <v>43879</v>
      </c>
      <c r="J4689" t="str">
        <f t="shared" si="148"/>
        <v>43879KimironkoMillet Grain</v>
      </c>
      <c r="K4689">
        <v>81</v>
      </c>
      <c r="L4689">
        <v>76</v>
      </c>
      <c r="M4689" t="s">
        <v>5</v>
      </c>
      <c r="N4689" t="s">
        <v>6</v>
      </c>
      <c r="O4689">
        <v>1</v>
      </c>
      <c r="P4689" s="1">
        <v>43881.088356481479</v>
      </c>
    </row>
    <row r="4690" spans="1:16" x14ac:dyDescent="0.25">
      <c r="A4690">
        <v>512803</v>
      </c>
      <c r="B4690" t="s">
        <v>0</v>
      </c>
      <c r="C4690" t="s">
        <v>38</v>
      </c>
      <c r="D4690" t="s">
        <v>1</v>
      </c>
      <c r="E4690" t="s">
        <v>29</v>
      </c>
      <c r="F4690" t="s">
        <v>30</v>
      </c>
      <c r="G4690" t="s">
        <v>31</v>
      </c>
      <c r="H4690" s="1">
        <v>43879</v>
      </c>
      <c r="I4690" t="str">
        <f t="shared" si="147"/>
        <v>43879</v>
      </c>
      <c r="J4690" t="str">
        <f t="shared" si="148"/>
        <v>43879GuluDry Maize</v>
      </c>
      <c r="K4690">
        <v>33</v>
      </c>
      <c r="L4690">
        <v>23</v>
      </c>
      <c r="M4690" t="s">
        <v>5</v>
      </c>
      <c r="N4690" t="s">
        <v>6</v>
      </c>
      <c r="O4690">
        <v>1</v>
      </c>
      <c r="P4690" s="1">
        <v>43881.088437500002</v>
      </c>
    </row>
    <row r="4691" spans="1:16" x14ac:dyDescent="0.25">
      <c r="A4691">
        <v>512806</v>
      </c>
      <c r="B4691" t="s">
        <v>0</v>
      </c>
      <c r="C4691" t="s">
        <v>16</v>
      </c>
      <c r="D4691" t="s">
        <v>7</v>
      </c>
      <c r="E4691" t="s">
        <v>13</v>
      </c>
      <c r="F4691" t="s">
        <v>13</v>
      </c>
      <c r="G4691" t="s">
        <v>26</v>
      </c>
      <c r="H4691" s="1">
        <v>43879</v>
      </c>
      <c r="I4691" t="str">
        <f t="shared" si="147"/>
        <v>43879</v>
      </c>
      <c r="J4691" t="str">
        <f t="shared" si="148"/>
        <v>43879GicumbiYellow Beans</v>
      </c>
      <c r="K4691">
        <v>80</v>
      </c>
      <c r="L4691">
        <v>76</v>
      </c>
      <c r="M4691" t="s">
        <v>5</v>
      </c>
      <c r="N4691" t="s">
        <v>6</v>
      </c>
      <c r="O4691">
        <v>1</v>
      </c>
      <c r="P4691" s="1">
        <v>43881.088437500002</v>
      </c>
    </row>
    <row r="4692" spans="1:16" x14ac:dyDescent="0.25">
      <c r="A4692">
        <v>512808</v>
      </c>
      <c r="B4692" t="s">
        <v>0</v>
      </c>
      <c r="C4692" t="s">
        <v>16</v>
      </c>
      <c r="D4692" t="s">
        <v>7</v>
      </c>
      <c r="E4692" t="s">
        <v>13</v>
      </c>
      <c r="F4692" t="s">
        <v>13</v>
      </c>
      <c r="G4692" t="s">
        <v>37</v>
      </c>
      <c r="H4692" s="1">
        <v>43879</v>
      </c>
      <c r="I4692" t="str">
        <f t="shared" si="147"/>
        <v>43879</v>
      </c>
      <c r="J4692" t="str">
        <f t="shared" si="148"/>
        <v>43879GicumbiGreen Gram</v>
      </c>
      <c r="K4692">
        <v>98</v>
      </c>
      <c r="L4692">
        <v>87</v>
      </c>
      <c r="M4692" t="s">
        <v>5</v>
      </c>
      <c r="N4692" t="s">
        <v>6</v>
      </c>
      <c r="O4692">
        <v>1</v>
      </c>
      <c r="P4692" s="1">
        <v>43881.088460648149</v>
      </c>
    </row>
    <row r="4693" spans="1:16" x14ac:dyDescent="0.25">
      <c r="A4693">
        <v>512812</v>
      </c>
      <c r="B4693" t="s">
        <v>0</v>
      </c>
      <c r="C4693" t="s">
        <v>2</v>
      </c>
      <c r="D4693" t="s">
        <v>1</v>
      </c>
      <c r="E4693" t="s">
        <v>3</v>
      </c>
      <c r="F4693" t="s">
        <v>3</v>
      </c>
      <c r="G4693" t="s">
        <v>4</v>
      </c>
      <c r="H4693" s="1">
        <v>43879</v>
      </c>
      <c r="I4693" t="str">
        <f t="shared" si="147"/>
        <v>43879</v>
      </c>
      <c r="J4693" t="str">
        <f t="shared" si="148"/>
        <v>43879KampalaCowpeas</v>
      </c>
      <c r="K4693">
        <v>137</v>
      </c>
      <c r="L4693">
        <v>110</v>
      </c>
      <c r="M4693" t="s">
        <v>5</v>
      </c>
      <c r="N4693" t="s">
        <v>6</v>
      </c>
      <c r="O4693">
        <v>1</v>
      </c>
      <c r="P4693" s="1">
        <v>43881.088472222225</v>
      </c>
    </row>
    <row r="4694" spans="1:16" x14ac:dyDescent="0.25">
      <c r="A4694">
        <v>512814</v>
      </c>
      <c r="B4694" t="s">
        <v>0</v>
      </c>
      <c r="C4694" t="s">
        <v>16</v>
      </c>
      <c r="D4694" t="s">
        <v>7</v>
      </c>
      <c r="E4694" t="s">
        <v>9</v>
      </c>
      <c r="F4694" t="s">
        <v>17</v>
      </c>
      <c r="G4694" t="s">
        <v>18</v>
      </c>
      <c r="H4694" s="1">
        <v>43879</v>
      </c>
      <c r="I4694" t="str">
        <f t="shared" si="147"/>
        <v>43879</v>
      </c>
      <c r="J4694" t="str">
        <f t="shared" si="148"/>
        <v>43879GicumbiRed Sorghum</v>
      </c>
      <c r="K4694">
        <v>40</v>
      </c>
      <c r="L4694">
        <v>37</v>
      </c>
      <c r="M4694" t="s">
        <v>5</v>
      </c>
      <c r="N4694" t="s">
        <v>6</v>
      </c>
      <c r="O4694">
        <v>1</v>
      </c>
      <c r="P4694" s="1">
        <v>43881.088506944441</v>
      </c>
    </row>
    <row r="4695" spans="1:16" x14ac:dyDescent="0.25">
      <c r="A4695">
        <v>512820</v>
      </c>
      <c r="B4695" t="s">
        <v>0</v>
      </c>
      <c r="C4695" t="s">
        <v>53</v>
      </c>
      <c r="D4695" t="s">
        <v>46</v>
      </c>
      <c r="E4695" t="s">
        <v>9</v>
      </c>
      <c r="F4695" t="s">
        <v>17</v>
      </c>
      <c r="G4695" t="s">
        <v>18</v>
      </c>
      <c r="H4695" s="1">
        <v>43879</v>
      </c>
      <c r="I4695" t="str">
        <f t="shared" si="147"/>
        <v>43879</v>
      </c>
      <c r="J4695" t="str">
        <f t="shared" si="148"/>
        <v>43879MombasaRed Sorghum</v>
      </c>
      <c r="K4695">
        <v>40</v>
      </c>
      <c r="L4695">
        <v>37</v>
      </c>
      <c r="M4695" t="s">
        <v>5</v>
      </c>
      <c r="N4695" t="s">
        <v>6</v>
      </c>
      <c r="O4695">
        <v>1</v>
      </c>
      <c r="P4695" s="1">
        <v>43881.088553240741</v>
      </c>
    </row>
    <row r="4696" spans="1:16" x14ac:dyDescent="0.25">
      <c r="A4696">
        <v>512823</v>
      </c>
      <c r="B4696" t="s">
        <v>0</v>
      </c>
      <c r="C4696" t="s">
        <v>33</v>
      </c>
      <c r="D4696" t="s">
        <v>1</v>
      </c>
      <c r="E4696" t="s">
        <v>29</v>
      </c>
      <c r="F4696" t="s">
        <v>30</v>
      </c>
      <c r="G4696" t="s">
        <v>31</v>
      </c>
      <c r="H4696" s="1">
        <v>43879</v>
      </c>
      <c r="I4696" t="str">
        <f t="shared" si="147"/>
        <v>43879</v>
      </c>
      <c r="J4696" t="str">
        <f t="shared" si="148"/>
        <v>43879KabaleDry Maize</v>
      </c>
      <c r="K4696">
        <v>33</v>
      </c>
      <c r="L4696">
        <v>27</v>
      </c>
      <c r="M4696" t="s">
        <v>5</v>
      </c>
      <c r="N4696" t="s">
        <v>6</v>
      </c>
      <c r="O4696">
        <v>1</v>
      </c>
      <c r="P4696" s="1">
        <v>43881.088576388887</v>
      </c>
    </row>
    <row r="4697" spans="1:16" x14ac:dyDescent="0.25">
      <c r="A4697">
        <v>512827</v>
      </c>
      <c r="B4697" t="s">
        <v>0</v>
      </c>
      <c r="C4697" t="s">
        <v>38</v>
      </c>
      <c r="D4697" t="s">
        <v>1</v>
      </c>
      <c r="E4697" t="s">
        <v>22</v>
      </c>
      <c r="F4697" t="s">
        <v>23</v>
      </c>
      <c r="G4697" t="s">
        <v>23</v>
      </c>
      <c r="H4697" s="1">
        <v>43879</v>
      </c>
      <c r="I4697" t="str">
        <f t="shared" si="147"/>
        <v>43879</v>
      </c>
      <c r="J4697" t="str">
        <f t="shared" si="148"/>
        <v>43879GuluRice</v>
      </c>
      <c r="K4697">
        <v>110</v>
      </c>
      <c r="L4697">
        <v>96</v>
      </c>
      <c r="M4697" t="s">
        <v>5</v>
      </c>
      <c r="N4697" t="s">
        <v>6</v>
      </c>
      <c r="O4697">
        <v>1</v>
      </c>
      <c r="P4697" s="1">
        <v>43881.088599537034</v>
      </c>
    </row>
    <row r="4698" spans="1:16" x14ac:dyDescent="0.25">
      <c r="A4698">
        <v>512829</v>
      </c>
      <c r="B4698" t="s">
        <v>0</v>
      </c>
      <c r="C4698" t="s">
        <v>47</v>
      </c>
      <c r="D4698" t="s">
        <v>46</v>
      </c>
      <c r="E4698" t="s">
        <v>29</v>
      </c>
      <c r="F4698" t="s">
        <v>30</v>
      </c>
      <c r="G4698" t="s">
        <v>31</v>
      </c>
      <c r="H4698" s="1">
        <v>43879</v>
      </c>
      <c r="I4698" t="str">
        <f t="shared" si="147"/>
        <v>43879</v>
      </c>
      <c r="J4698" t="str">
        <f t="shared" si="148"/>
        <v>43879NairobiDry Maize</v>
      </c>
      <c r="K4698">
        <v>43</v>
      </c>
      <c r="L4698">
        <v>37</v>
      </c>
      <c r="M4698" t="s">
        <v>5</v>
      </c>
      <c r="N4698" t="s">
        <v>6</v>
      </c>
      <c r="O4698">
        <v>1</v>
      </c>
      <c r="P4698" s="1">
        <v>43881.088622685187</v>
      </c>
    </row>
    <row r="4699" spans="1:16" x14ac:dyDescent="0.25">
      <c r="A4699">
        <v>512831</v>
      </c>
      <c r="B4699" t="s">
        <v>0</v>
      </c>
      <c r="C4699" t="s">
        <v>34</v>
      </c>
      <c r="D4699" t="s">
        <v>1</v>
      </c>
      <c r="E4699" t="s">
        <v>9</v>
      </c>
      <c r="F4699" t="s">
        <v>17</v>
      </c>
      <c r="G4699" t="s">
        <v>18</v>
      </c>
      <c r="H4699" s="1">
        <v>43879</v>
      </c>
      <c r="I4699" t="str">
        <f t="shared" si="147"/>
        <v>43879</v>
      </c>
      <c r="J4699" t="str">
        <f t="shared" si="148"/>
        <v>43879LiraRed Sorghum</v>
      </c>
      <c r="K4699">
        <v>33</v>
      </c>
      <c r="L4699">
        <v>22</v>
      </c>
      <c r="M4699" t="s">
        <v>5</v>
      </c>
      <c r="N4699" t="s">
        <v>6</v>
      </c>
      <c r="O4699">
        <v>1</v>
      </c>
      <c r="P4699" s="1">
        <v>43881.088634259257</v>
      </c>
    </row>
    <row r="4700" spans="1:16" x14ac:dyDescent="0.25">
      <c r="A4700">
        <v>512832</v>
      </c>
      <c r="B4700" t="s">
        <v>0</v>
      </c>
      <c r="C4700" t="s">
        <v>53</v>
      </c>
      <c r="D4700" t="s">
        <v>46</v>
      </c>
      <c r="E4700" t="s">
        <v>13</v>
      </c>
      <c r="F4700" t="s">
        <v>13</v>
      </c>
      <c r="G4700" t="s">
        <v>40</v>
      </c>
      <c r="H4700" s="1">
        <v>43879</v>
      </c>
      <c r="I4700" t="str">
        <f t="shared" si="147"/>
        <v>43879</v>
      </c>
      <c r="J4700" t="str">
        <f t="shared" si="148"/>
        <v>43879MombasaBlack Beans (Dolichos)</v>
      </c>
      <c r="K4700">
        <v>159</v>
      </c>
      <c r="L4700">
        <v>155</v>
      </c>
      <c r="M4700" t="s">
        <v>5</v>
      </c>
      <c r="N4700" t="s">
        <v>6</v>
      </c>
      <c r="O4700">
        <v>1</v>
      </c>
      <c r="P4700" s="1">
        <v>43881.08865740741</v>
      </c>
    </row>
    <row r="4701" spans="1:16" x14ac:dyDescent="0.25">
      <c r="A4701">
        <v>512837</v>
      </c>
      <c r="B4701" t="s">
        <v>0</v>
      </c>
      <c r="C4701" t="s">
        <v>16</v>
      </c>
      <c r="D4701" t="s">
        <v>7</v>
      </c>
      <c r="E4701" t="s">
        <v>9</v>
      </c>
      <c r="F4701" t="s">
        <v>20</v>
      </c>
      <c r="G4701" t="s">
        <v>21</v>
      </c>
      <c r="H4701" s="1">
        <v>43879</v>
      </c>
      <c r="I4701" t="str">
        <f t="shared" si="147"/>
        <v>43879</v>
      </c>
      <c r="J4701" t="str">
        <f t="shared" si="148"/>
        <v>43879GicumbiMillet Grain</v>
      </c>
      <c r="K4701">
        <v>70</v>
      </c>
      <c r="L4701">
        <v>65</v>
      </c>
      <c r="M4701" t="s">
        <v>5</v>
      </c>
      <c r="N4701" t="s">
        <v>6</v>
      </c>
      <c r="O4701">
        <v>1</v>
      </c>
      <c r="P4701" s="1">
        <v>43881.08866898148</v>
      </c>
    </row>
    <row r="4702" spans="1:16" x14ac:dyDescent="0.25">
      <c r="A4702">
        <v>512838</v>
      </c>
      <c r="B4702" t="s">
        <v>0</v>
      </c>
      <c r="C4702" t="s">
        <v>47</v>
      </c>
      <c r="D4702" t="s">
        <v>46</v>
      </c>
      <c r="E4702" t="s">
        <v>9</v>
      </c>
      <c r="F4702" t="s">
        <v>17</v>
      </c>
      <c r="G4702" t="s">
        <v>18</v>
      </c>
      <c r="H4702" s="1">
        <v>43879</v>
      </c>
      <c r="I4702" t="str">
        <f t="shared" si="147"/>
        <v>43879</v>
      </c>
      <c r="J4702" t="str">
        <f t="shared" si="148"/>
        <v>43879NairobiRed Sorghum</v>
      </c>
      <c r="K4702">
        <v>62</v>
      </c>
      <c r="L4702">
        <v>58</v>
      </c>
      <c r="M4702" t="s">
        <v>5</v>
      </c>
      <c r="N4702" t="s">
        <v>6</v>
      </c>
      <c r="O4702">
        <v>1</v>
      </c>
      <c r="P4702" s="1">
        <v>43881.088680555556</v>
      </c>
    </row>
    <row r="4703" spans="1:16" x14ac:dyDescent="0.25">
      <c r="A4703">
        <v>512840</v>
      </c>
      <c r="B4703" t="s">
        <v>0</v>
      </c>
      <c r="C4703" t="s">
        <v>47</v>
      </c>
      <c r="D4703" t="s">
        <v>46</v>
      </c>
      <c r="E4703" t="s">
        <v>3</v>
      </c>
      <c r="F4703" t="s">
        <v>3</v>
      </c>
      <c r="G4703" t="s">
        <v>15</v>
      </c>
      <c r="H4703" s="1">
        <v>43879</v>
      </c>
      <c r="I4703" t="str">
        <f t="shared" si="147"/>
        <v>43879</v>
      </c>
      <c r="J4703" t="str">
        <f t="shared" si="148"/>
        <v>43879NairobiGreen Peas</v>
      </c>
      <c r="K4703">
        <v>63</v>
      </c>
      <c r="L4703">
        <v>58</v>
      </c>
      <c r="M4703" t="s">
        <v>5</v>
      </c>
      <c r="N4703" t="s">
        <v>6</v>
      </c>
      <c r="O4703">
        <v>1</v>
      </c>
      <c r="P4703" s="1">
        <v>43881.088692129626</v>
      </c>
    </row>
    <row r="4704" spans="1:16" x14ac:dyDescent="0.25">
      <c r="A4704">
        <v>512845</v>
      </c>
      <c r="B4704" t="s">
        <v>0</v>
      </c>
      <c r="C4704" t="s">
        <v>25</v>
      </c>
      <c r="D4704" t="s">
        <v>1</v>
      </c>
      <c r="E4704" t="s">
        <v>9</v>
      </c>
      <c r="F4704" t="s">
        <v>20</v>
      </c>
      <c r="G4704" t="s">
        <v>21</v>
      </c>
      <c r="H4704" s="1">
        <v>43879</v>
      </c>
      <c r="I4704" t="str">
        <f t="shared" si="147"/>
        <v>43879</v>
      </c>
      <c r="J4704" t="str">
        <f t="shared" si="148"/>
        <v>43879MasindiMillet Grain</v>
      </c>
      <c r="K4704">
        <v>55</v>
      </c>
      <c r="L4704">
        <v>44</v>
      </c>
      <c r="M4704" t="s">
        <v>5</v>
      </c>
      <c r="N4704" t="s">
        <v>6</v>
      </c>
      <c r="O4704">
        <v>1</v>
      </c>
      <c r="P4704" s="1">
        <v>43881.088703703703</v>
      </c>
    </row>
    <row r="4705" spans="1:16" x14ac:dyDescent="0.25">
      <c r="A4705">
        <v>512849</v>
      </c>
      <c r="B4705" t="s">
        <v>0</v>
      </c>
      <c r="C4705" t="s">
        <v>2</v>
      </c>
      <c r="D4705" t="s">
        <v>1</v>
      </c>
      <c r="E4705" t="s">
        <v>13</v>
      </c>
      <c r="F4705" t="s">
        <v>13</v>
      </c>
      <c r="G4705" t="s">
        <v>37</v>
      </c>
      <c r="H4705" s="1">
        <v>43879</v>
      </c>
      <c r="I4705" t="str">
        <f t="shared" si="147"/>
        <v>43879</v>
      </c>
      <c r="J4705" t="str">
        <f t="shared" si="148"/>
        <v>43879KampalaGreen Gram</v>
      </c>
      <c r="K4705">
        <v>82</v>
      </c>
      <c r="L4705">
        <v>71</v>
      </c>
      <c r="M4705" t="s">
        <v>5</v>
      </c>
      <c r="N4705" t="s">
        <v>6</v>
      </c>
      <c r="O4705">
        <v>1</v>
      </c>
      <c r="P4705" s="1">
        <v>43881.088738425926</v>
      </c>
    </row>
    <row r="4706" spans="1:16" x14ac:dyDescent="0.25">
      <c r="A4706">
        <v>512850</v>
      </c>
      <c r="B4706" t="s">
        <v>0</v>
      </c>
      <c r="C4706" t="s">
        <v>36</v>
      </c>
      <c r="D4706" t="s">
        <v>7</v>
      </c>
      <c r="E4706" t="s">
        <v>22</v>
      </c>
      <c r="F4706" t="s">
        <v>23</v>
      </c>
      <c r="G4706" t="s">
        <v>23</v>
      </c>
      <c r="H4706" s="1">
        <v>43879</v>
      </c>
      <c r="I4706" t="str">
        <f t="shared" si="147"/>
        <v>43879</v>
      </c>
      <c r="J4706" t="str">
        <f t="shared" si="148"/>
        <v>43879KimironkoRice</v>
      </c>
      <c r="K4706">
        <v>98</v>
      </c>
      <c r="L4706">
        <v>92</v>
      </c>
      <c r="M4706" t="s">
        <v>5</v>
      </c>
      <c r="N4706" t="s">
        <v>6</v>
      </c>
      <c r="O4706">
        <v>1</v>
      </c>
      <c r="P4706" s="1">
        <v>43881.088738425926</v>
      </c>
    </row>
    <row r="4707" spans="1:16" x14ac:dyDescent="0.25">
      <c r="A4707">
        <v>512855</v>
      </c>
      <c r="B4707" t="s">
        <v>0</v>
      </c>
      <c r="C4707" t="s">
        <v>2</v>
      </c>
      <c r="D4707" t="s">
        <v>1</v>
      </c>
      <c r="E4707" t="s">
        <v>3</v>
      </c>
      <c r="F4707" t="s">
        <v>3</v>
      </c>
      <c r="G4707" t="s">
        <v>15</v>
      </c>
      <c r="H4707" s="1">
        <v>43879</v>
      </c>
      <c r="I4707" t="str">
        <f t="shared" si="147"/>
        <v>43879</v>
      </c>
      <c r="J4707" t="str">
        <f t="shared" si="148"/>
        <v>43879KampalaGreen Peas</v>
      </c>
      <c r="K4707">
        <v>137</v>
      </c>
      <c r="L4707">
        <v>96</v>
      </c>
      <c r="M4707" t="s">
        <v>5</v>
      </c>
      <c r="N4707" t="s">
        <v>6</v>
      </c>
      <c r="O4707">
        <v>1</v>
      </c>
      <c r="P4707" s="1">
        <v>43881.088761574072</v>
      </c>
    </row>
    <row r="4708" spans="1:16" x14ac:dyDescent="0.25">
      <c r="A4708">
        <v>512857</v>
      </c>
      <c r="B4708" t="s">
        <v>0</v>
      </c>
      <c r="C4708" t="s">
        <v>16</v>
      </c>
      <c r="D4708" t="s">
        <v>7</v>
      </c>
      <c r="E4708" t="s">
        <v>29</v>
      </c>
      <c r="F4708" t="s">
        <v>30</v>
      </c>
      <c r="G4708" t="s">
        <v>31</v>
      </c>
      <c r="H4708" s="1">
        <v>43879</v>
      </c>
      <c r="I4708" t="str">
        <f t="shared" si="147"/>
        <v>43879</v>
      </c>
      <c r="J4708" t="str">
        <f t="shared" si="148"/>
        <v>43879GicumbiDry Maize</v>
      </c>
      <c r="K4708">
        <v>35</v>
      </c>
      <c r="L4708">
        <v>30</v>
      </c>
      <c r="M4708" t="s">
        <v>5</v>
      </c>
      <c r="N4708" t="s">
        <v>6</v>
      </c>
      <c r="O4708">
        <v>1</v>
      </c>
      <c r="P4708" s="1">
        <v>43881.088773148149</v>
      </c>
    </row>
    <row r="4709" spans="1:16" x14ac:dyDescent="0.25">
      <c r="A4709">
        <v>512859</v>
      </c>
      <c r="B4709" t="s">
        <v>0</v>
      </c>
      <c r="C4709" t="s">
        <v>32</v>
      </c>
      <c r="D4709" t="s">
        <v>1</v>
      </c>
      <c r="E4709" t="s">
        <v>22</v>
      </c>
      <c r="F4709" t="s">
        <v>23</v>
      </c>
      <c r="G4709" t="s">
        <v>23</v>
      </c>
      <c r="H4709" s="1">
        <v>43879</v>
      </c>
      <c r="I4709" t="str">
        <f t="shared" si="147"/>
        <v>43879</v>
      </c>
      <c r="J4709" t="str">
        <f t="shared" si="148"/>
        <v>43879KapchorwaRice</v>
      </c>
      <c r="K4709">
        <v>110</v>
      </c>
      <c r="L4709">
        <v>99</v>
      </c>
      <c r="M4709" t="s">
        <v>5</v>
      </c>
      <c r="N4709" t="s">
        <v>6</v>
      </c>
      <c r="O4709">
        <v>1</v>
      </c>
      <c r="P4709" s="1">
        <v>43881.088784722226</v>
      </c>
    </row>
    <row r="4710" spans="1:16" x14ac:dyDescent="0.25">
      <c r="A4710">
        <v>512861</v>
      </c>
      <c r="B4710" t="s">
        <v>0</v>
      </c>
      <c r="C4710" t="s">
        <v>33</v>
      </c>
      <c r="D4710" t="s">
        <v>1</v>
      </c>
      <c r="E4710" t="s">
        <v>22</v>
      </c>
      <c r="F4710" t="s">
        <v>23</v>
      </c>
      <c r="G4710" t="s">
        <v>23</v>
      </c>
      <c r="H4710" s="1">
        <v>43879</v>
      </c>
      <c r="I4710" t="str">
        <f t="shared" si="147"/>
        <v>43879</v>
      </c>
      <c r="J4710" t="str">
        <f t="shared" si="148"/>
        <v>43879KabaleRice</v>
      </c>
      <c r="K4710">
        <v>110</v>
      </c>
      <c r="L4710">
        <v>96</v>
      </c>
      <c r="M4710" t="s">
        <v>5</v>
      </c>
      <c r="N4710" t="s">
        <v>6</v>
      </c>
      <c r="O4710">
        <v>1</v>
      </c>
      <c r="P4710" s="1">
        <v>43881.088807870372</v>
      </c>
    </row>
    <row r="4711" spans="1:16" x14ac:dyDescent="0.25">
      <c r="A4711">
        <v>512863</v>
      </c>
      <c r="B4711" t="s">
        <v>0</v>
      </c>
      <c r="C4711" t="s">
        <v>33</v>
      </c>
      <c r="D4711" t="s">
        <v>1</v>
      </c>
      <c r="E4711" t="s">
        <v>13</v>
      </c>
      <c r="F4711" t="s">
        <v>13</v>
      </c>
      <c r="G4711" t="s">
        <v>28</v>
      </c>
      <c r="H4711" s="1">
        <v>43879</v>
      </c>
      <c r="I4711" t="str">
        <f t="shared" si="147"/>
        <v>43879</v>
      </c>
      <c r="J4711" t="str">
        <f t="shared" si="148"/>
        <v>43879KabaleRed Beans</v>
      </c>
      <c r="K4711">
        <v>96</v>
      </c>
      <c r="L4711">
        <v>88</v>
      </c>
      <c r="M4711" t="s">
        <v>5</v>
      </c>
      <c r="N4711" t="s">
        <v>6</v>
      </c>
      <c r="O4711">
        <v>1</v>
      </c>
      <c r="P4711" s="1">
        <v>43881.088819444441</v>
      </c>
    </row>
    <row r="4712" spans="1:16" x14ac:dyDescent="0.25">
      <c r="A4712">
        <v>512873</v>
      </c>
      <c r="B4712" t="s">
        <v>0</v>
      </c>
      <c r="C4712" t="s">
        <v>32</v>
      </c>
      <c r="D4712" t="s">
        <v>1</v>
      </c>
      <c r="E4712" t="s">
        <v>13</v>
      </c>
      <c r="F4712" t="s">
        <v>13</v>
      </c>
      <c r="G4712" t="s">
        <v>28</v>
      </c>
      <c r="H4712" s="1">
        <v>43879</v>
      </c>
      <c r="I4712" t="str">
        <f t="shared" si="147"/>
        <v>43879</v>
      </c>
      <c r="J4712" t="str">
        <f t="shared" si="148"/>
        <v>43879KapchorwaRed Beans</v>
      </c>
      <c r="K4712">
        <v>82</v>
      </c>
      <c r="L4712">
        <v>77</v>
      </c>
      <c r="M4712" t="s">
        <v>5</v>
      </c>
      <c r="N4712" t="s">
        <v>6</v>
      </c>
      <c r="O4712">
        <v>1</v>
      </c>
      <c r="P4712" s="1">
        <v>43881.088958333334</v>
      </c>
    </row>
    <row r="4713" spans="1:16" x14ac:dyDescent="0.25">
      <c r="A4713">
        <v>512881</v>
      </c>
      <c r="B4713" t="s">
        <v>0</v>
      </c>
      <c r="C4713" t="s">
        <v>32</v>
      </c>
      <c r="D4713" t="s">
        <v>1</v>
      </c>
      <c r="E4713" t="s">
        <v>22</v>
      </c>
      <c r="F4713" t="s">
        <v>23</v>
      </c>
      <c r="G4713" t="s">
        <v>24</v>
      </c>
      <c r="H4713" s="1">
        <v>43879</v>
      </c>
      <c r="I4713" t="str">
        <f t="shared" si="147"/>
        <v>43879</v>
      </c>
      <c r="J4713" t="str">
        <f t="shared" si="148"/>
        <v>43879KapchorwaImported Rice</v>
      </c>
      <c r="K4713">
        <v>123</v>
      </c>
      <c r="L4713">
        <v>104</v>
      </c>
      <c r="M4713" t="s">
        <v>5</v>
      </c>
      <c r="N4713" t="s">
        <v>6</v>
      </c>
      <c r="O4713">
        <v>1</v>
      </c>
      <c r="P4713" s="1">
        <v>43881.088993055557</v>
      </c>
    </row>
    <row r="4714" spans="1:16" x14ac:dyDescent="0.25">
      <c r="A4714">
        <v>512882</v>
      </c>
      <c r="B4714" t="s">
        <v>0</v>
      </c>
      <c r="C4714" t="s">
        <v>52</v>
      </c>
      <c r="D4714" t="s">
        <v>46</v>
      </c>
      <c r="E4714" t="s">
        <v>29</v>
      </c>
      <c r="F4714" t="s">
        <v>30</v>
      </c>
      <c r="G4714" t="s">
        <v>31</v>
      </c>
      <c r="H4714" s="1">
        <v>43879</v>
      </c>
      <c r="I4714" t="str">
        <f t="shared" si="147"/>
        <v>43879</v>
      </c>
      <c r="J4714" t="str">
        <f t="shared" si="148"/>
        <v>43879EldoretDry Maize</v>
      </c>
      <c r="K4714">
        <v>37</v>
      </c>
      <c r="L4714">
        <v>33</v>
      </c>
      <c r="M4714" t="s">
        <v>5</v>
      </c>
      <c r="N4714" t="s">
        <v>6</v>
      </c>
      <c r="O4714">
        <v>1</v>
      </c>
      <c r="P4714" s="1">
        <v>43881.089004629626</v>
      </c>
    </row>
    <row r="4715" spans="1:16" x14ac:dyDescent="0.25">
      <c r="A4715">
        <v>512885</v>
      </c>
      <c r="B4715" t="s">
        <v>0</v>
      </c>
      <c r="C4715" t="s">
        <v>25</v>
      </c>
      <c r="D4715" t="s">
        <v>1</v>
      </c>
      <c r="E4715" t="s">
        <v>22</v>
      </c>
      <c r="F4715" t="s">
        <v>23</v>
      </c>
      <c r="G4715" t="s">
        <v>24</v>
      </c>
      <c r="H4715" s="1">
        <v>43879</v>
      </c>
      <c r="I4715" t="str">
        <f t="shared" si="147"/>
        <v>43879</v>
      </c>
      <c r="J4715" t="str">
        <f t="shared" si="148"/>
        <v>43879MasindiImported Rice</v>
      </c>
      <c r="K4715">
        <v>110</v>
      </c>
      <c r="L4715">
        <v>99</v>
      </c>
      <c r="M4715" t="s">
        <v>5</v>
      </c>
      <c r="N4715" t="s">
        <v>6</v>
      </c>
      <c r="O4715">
        <v>1</v>
      </c>
      <c r="P4715" s="1">
        <v>43881.089016203703</v>
      </c>
    </row>
    <row r="4716" spans="1:16" x14ac:dyDescent="0.25">
      <c r="A4716">
        <v>512896</v>
      </c>
      <c r="B4716" t="s">
        <v>0</v>
      </c>
      <c r="C4716" t="s">
        <v>36</v>
      </c>
      <c r="D4716" t="s">
        <v>7</v>
      </c>
      <c r="E4716" t="s">
        <v>13</v>
      </c>
      <c r="F4716" t="s">
        <v>13</v>
      </c>
      <c r="G4716" t="s">
        <v>28</v>
      </c>
      <c r="H4716" s="1">
        <v>43879</v>
      </c>
      <c r="I4716" t="str">
        <f t="shared" si="147"/>
        <v>43879</v>
      </c>
      <c r="J4716" t="str">
        <f t="shared" si="148"/>
        <v>43879KimironkoRed Beans</v>
      </c>
      <c r="K4716">
        <v>81</v>
      </c>
      <c r="L4716">
        <v>76</v>
      </c>
      <c r="M4716" t="s">
        <v>5</v>
      </c>
      <c r="N4716" t="s">
        <v>6</v>
      </c>
      <c r="O4716">
        <v>1</v>
      </c>
      <c r="P4716" s="1">
        <v>43881.089050925926</v>
      </c>
    </row>
    <row r="4717" spans="1:16" x14ac:dyDescent="0.25">
      <c r="A4717">
        <v>512907</v>
      </c>
      <c r="B4717" t="s">
        <v>0</v>
      </c>
      <c r="C4717" t="s">
        <v>16</v>
      </c>
      <c r="D4717" t="s">
        <v>7</v>
      </c>
      <c r="E4717" t="s">
        <v>9</v>
      </c>
      <c r="F4717" t="s">
        <v>10</v>
      </c>
      <c r="G4717" t="s">
        <v>10</v>
      </c>
      <c r="H4717" s="1">
        <v>43879</v>
      </c>
      <c r="I4717" t="str">
        <f t="shared" si="147"/>
        <v>43879</v>
      </c>
      <c r="J4717" t="str">
        <f t="shared" si="148"/>
        <v>43879GicumbiWheat</v>
      </c>
      <c r="K4717">
        <v>65</v>
      </c>
      <c r="L4717">
        <v>60</v>
      </c>
      <c r="M4717" t="s">
        <v>5</v>
      </c>
      <c r="N4717" t="s">
        <v>6</v>
      </c>
      <c r="O4717">
        <v>1</v>
      </c>
      <c r="P4717" s="1">
        <v>43881.089166666665</v>
      </c>
    </row>
    <row r="4718" spans="1:16" x14ac:dyDescent="0.25">
      <c r="A4718">
        <v>512908</v>
      </c>
      <c r="B4718" t="s">
        <v>0</v>
      </c>
      <c r="C4718" t="s">
        <v>25</v>
      </c>
      <c r="D4718" t="s">
        <v>1</v>
      </c>
      <c r="E4718" t="s">
        <v>29</v>
      </c>
      <c r="F4718" t="s">
        <v>30</v>
      </c>
      <c r="G4718" t="s">
        <v>31</v>
      </c>
      <c r="H4718" s="1">
        <v>43879</v>
      </c>
      <c r="I4718" t="str">
        <f t="shared" si="147"/>
        <v>43879</v>
      </c>
      <c r="J4718" t="str">
        <f t="shared" si="148"/>
        <v>43879MasindiDry Maize</v>
      </c>
      <c r="K4718">
        <v>27</v>
      </c>
      <c r="L4718">
        <v>22</v>
      </c>
      <c r="M4718" t="s">
        <v>5</v>
      </c>
      <c r="N4718" t="s">
        <v>6</v>
      </c>
      <c r="O4718">
        <v>1</v>
      </c>
      <c r="P4718" s="1">
        <v>43881.089201388888</v>
      </c>
    </row>
    <row r="4719" spans="1:16" x14ac:dyDescent="0.25">
      <c r="A4719">
        <v>512912</v>
      </c>
      <c r="B4719" t="s">
        <v>0</v>
      </c>
      <c r="C4719" t="s">
        <v>53</v>
      </c>
      <c r="D4719" t="s">
        <v>46</v>
      </c>
      <c r="E4719" t="s">
        <v>29</v>
      </c>
      <c r="F4719" t="s">
        <v>30</v>
      </c>
      <c r="G4719" t="s">
        <v>31</v>
      </c>
      <c r="H4719" s="1">
        <v>43879</v>
      </c>
      <c r="I4719" t="str">
        <f t="shared" si="147"/>
        <v>43879</v>
      </c>
      <c r="J4719" t="str">
        <f t="shared" si="148"/>
        <v>43879MombasaDry Maize</v>
      </c>
      <c r="K4719">
        <v>38</v>
      </c>
      <c r="L4719">
        <v>36</v>
      </c>
      <c r="M4719" t="s">
        <v>5</v>
      </c>
      <c r="N4719" t="s">
        <v>6</v>
      </c>
      <c r="O4719">
        <v>1</v>
      </c>
      <c r="P4719" s="1">
        <v>43881.089236111111</v>
      </c>
    </row>
    <row r="4720" spans="1:16" x14ac:dyDescent="0.25">
      <c r="A4720">
        <v>512915</v>
      </c>
      <c r="B4720" t="s">
        <v>0</v>
      </c>
      <c r="C4720" t="s">
        <v>38</v>
      </c>
      <c r="D4720" t="s">
        <v>1</v>
      </c>
      <c r="E4720" t="s">
        <v>22</v>
      </c>
      <c r="F4720" t="s">
        <v>23</v>
      </c>
      <c r="G4720" t="s">
        <v>24</v>
      </c>
      <c r="H4720" s="1">
        <v>43879</v>
      </c>
      <c r="I4720" t="str">
        <f t="shared" si="147"/>
        <v>43879</v>
      </c>
      <c r="J4720" t="str">
        <f t="shared" si="148"/>
        <v>43879GuluImported Rice</v>
      </c>
      <c r="K4720">
        <v>104</v>
      </c>
      <c r="L4720">
        <v>96</v>
      </c>
      <c r="M4720" t="s">
        <v>5</v>
      </c>
      <c r="N4720" t="s">
        <v>6</v>
      </c>
      <c r="O4720">
        <v>1</v>
      </c>
      <c r="P4720" s="1">
        <v>43881.089259259257</v>
      </c>
    </row>
    <row r="4721" spans="1:16" x14ac:dyDescent="0.25">
      <c r="A4721">
        <v>512916</v>
      </c>
      <c r="B4721" t="s">
        <v>0</v>
      </c>
      <c r="C4721" t="s">
        <v>2</v>
      </c>
      <c r="D4721" t="s">
        <v>1</v>
      </c>
      <c r="E4721" t="s">
        <v>9</v>
      </c>
      <c r="F4721" t="s">
        <v>17</v>
      </c>
      <c r="G4721" t="s">
        <v>18</v>
      </c>
      <c r="H4721" s="1">
        <v>43879</v>
      </c>
      <c r="I4721" t="str">
        <f t="shared" si="147"/>
        <v>43879</v>
      </c>
      <c r="J4721" t="str">
        <f t="shared" si="148"/>
        <v>43879KampalaRed Sorghum</v>
      </c>
      <c r="K4721">
        <v>36</v>
      </c>
      <c r="L4721">
        <v>23</v>
      </c>
      <c r="M4721" t="s">
        <v>5</v>
      </c>
      <c r="N4721" t="s">
        <v>6</v>
      </c>
      <c r="O4721">
        <v>1</v>
      </c>
      <c r="P4721" s="1">
        <v>43881.089270833334</v>
      </c>
    </row>
    <row r="4722" spans="1:16" x14ac:dyDescent="0.25">
      <c r="A4722">
        <v>512922</v>
      </c>
      <c r="B4722" t="s">
        <v>0</v>
      </c>
      <c r="C4722" t="s">
        <v>8</v>
      </c>
      <c r="D4722" t="s">
        <v>7</v>
      </c>
      <c r="E4722" t="s">
        <v>9</v>
      </c>
      <c r="F4722" t="s">
        <v>10</v>
      </c>
      <c r="G4722" t="s">
        <v>10</v>
      </c>
      <c r="H4722" s="1">
        <v>43879</v>
      </c>
      <c r="I4722" t="str">
        <f t="shared" si="147"/>
        <v>43879</v>
      </c>
      <c r="J4722" t="str">
        <f t="shared" si="148"/>
        <v>43879RuhengeriWheat</v>
      </c>
      <c r="K4722">
        <v>70</v>
      </c>
      <c r="L4722">
        <v>65</v>
      </c>
      <c r="M4722" t="s">
        <v>5</v>
      </c>
      <c r="N4722" t="s">
        <v>6</v>
      </c>
      <c r="O4722">
        <v>1</v>
      </c>
      <c r="P4722" s="1">
        <v>43881.089305555557</v>
      </c>
    </row>
    <row r="4723" spans="1:16" x14ac:dyDescent="0.25">
      <c r="A4723">
        <v>512927</v>
      </c>
      <c r="B4723" t="s">
        <v>0</v>
      </c>
      <c r="C4723" t="s">
        <v>34</v>
      </c>
      <c r="D4723" t="s">
        <v>1</v>
      </c>
      <c r="E4723" t="s">
        <v>13</v>
      </c>
      <c r="F4723" t="s">
        <v>13</v>
      </c>
      <c r="G4723" t="s">
        <v>37</v>
      </c>
      <c r="H4723" s="1">
        <v>43879</v>
      </c>
      <c r="I4723" t="str">
        <f t="shared" si="147"/>
        <v>43879</v>
      </c>
      <c r="J4723" t="str">
        <f t="shared" si="148"/>
        <v>43879LiraGreen Gram</v>
      </c>
      <c r="K4723">
        <v>63</v>
      </c>
      <c r="L4723">
        <v>55</v>
      </c>
      <c r="M4723" t="s">
        <v>5</v>
      </c>
      <c r="N4723" t="s">
        <v>6</v>
      </c>
      <c r="O4723">
        <v>1</v>
      </c>
      <c r="P4723" s="1">
        <v>43881.08934027778</v>
      </c>
    </row>
    <row r="4724" spans="1:16" x14ac:dyDescent="0.25">
      <c r="A4724">
        <v>512928</v>
      </c>
      <c r="B4724" t="s">
        <v>0</v>
      </c>
      <c r="C4724" t="s">
        <v>32</v>
      </c>
      <c r="D4724" t="s">
        <v>1</v>
      </c>
      <c r="E4724" t="s">
        <v>3</v>
      </c>
      <c r="F4724" t="s">
        <v>3</v>
      </c>
      <c r="G4724" t="s">
        <v>4</v>
      </c>
      <c r="H4724" s="1">
        <v>43879</v>
      </c>
      <c r="I4724" t="str">
        <f t="shared" si="147"/>
        <v>43879</v>
      </c>
      <c r="J4724" t="str">
        <f t="shared" si="148"/>
        <v>43879KapchorwaCowpeas</v>
      </c>
      <c r="K4724">
        <v>110</v>
      </c>
      <c r="L4724">
        <v>96</v>
      </c>
      <c r="M4724" t="s">
        <v>5</v>
      </c>
      <c r="N4724" t="s">
        <v>6</v>
      </c>
      <c r="O4724">
        <v>1</v>
      </c>
      <c r="P4724" s="1">
        <v>43881.08934027778</v>
      </c>
    </row>
    <row r="4725" spans="1:16" x14ac:dyDescent="0.25">
      <c r="A4725">
        <v>512934</v>
      </c>
      <c r="B4725" t="s">
        <v>0</v>
      </c>
      <c r="C4725" t="s">
        <v>52</v>
      </c>
      <c r="D4725" t="s">
        <v>46</v>
      </c>
      <c r="E4725" t="s">
        <v>49</v>
      </c>
      <c r="F4725" t="s">
        <v>50</v>
      </c>
      <c r="G4725" t="s">
        <v>51</v>
      </c>
      <c r="H4725" s="1">
        <v>43879</v>
      </c>
      <c r="I4725" t="str">
        <f t="shared" si="147"/>
        <v>43879</v>
      </c>
      <c r="J4725" t="str">
        <f t="shared" si="148"/>
        <v>43879EldoretGround Nuts</v>
      </c>
      <c r="K4725">
        <v>94</v>
      </c>
      <c r="L4725">
        <v>90</v>
      </c>
      <c r="M4725" t="s">
        <v>5</v>
      </c>
      <c r="N4725" t="s">
        <v>6</v>
      </c>
      <c r="O4725">
        <v>1</v>
      </c>
      <c r="P4725" s="1">
        <v>43881.089409722219</v>
      </c>
    </row>
    <row r="4726" spans="1:16" x14ac:dyDescent="0.25">
      <c r="A4726">
        <v>512950</v>
      </c>
      <c r="B4726" t="s">
        <v>0</v>
      </c>
      <c r="C4726" t="s">
        <v>53</v>
      </c>
      <c r="D4726" t="s">
        <v>46</v>
      </c>
      <c r="E4726" t="s">
        <v>9</v>
      </c>
      <c r="F4726" t="s">
        <v>20</v>
      </c>
      <c r="G4726" t="s">
        <v>21</v>
      </c>
      <c r="H4726" s="1">
        <v>43879</v>
      </c>
      <c r="I4726" t="str">
        <f t="shared" si="147"/>
        <v>43879</v>
      </c>
      <c r="J4726" t="str">
        <f t="shared" si="148"/>
        <v>43879MombasaMillet Grain</v>
      </c>
      <c r="K4726">
        <v>61</v>
      </c>
      <c r="L4726">
        <v>55</v>
      </c>
      <c r="M4726" t="s">
        <v>5</v>
      </c>
      <c r="N4726" t="s">
        <v>6</v>
      </c>
      <c r="O4726">
        <v>1</v>
      </c>
      <c r="P4726" s="1">
        <v>43881.089618055557</v>
      </c>
    </row>
    <row r="4727" spans="1:16" x14ac:dyDescent="0.25">
      <c r="A4727">
        <v>512954</v>
      </c>
      <c r="B4727" t="s">
        <v>0</v>
      </c>
      <c r="C4727" t="s">
        <v>25</v>
      </c>
      <c r="D4727" t="s">
        <v>1</v>
      </c>
      <c r="E4727" t="s">
        <v>13</v>
      </c>
      <c r="F4727" t="s">
        <v>13</v>
      </c>
      <c r="G4727" t="s">
        <v>37</v>
      </c>
      <c r="H4727" s="1">
        <v>43879</v>
      </c>
      <c r="I4727" t="str">
        <f t="shared" si="147"/>
        <v>43879</v>
      </c>
      <c r="J4727" t="str">
        <f t="shared" si="148"/>
        <v>43879MasindiGreen Gram</v>
      </c>
      <c r="K4727">
        <v>77</v>
      </c>
      <c r="L4727">
        <v>68</v>
      </c>
      <c r="M4727" t="s">
        <v>5</v>
      </c>
      <c r="N4727" t="s">
        <v>6</v>
      </c>
      <c r="O4727">
        <v>1</v>
      </c>
      <c r="P4727" s="1">
        <v>43881.089687500003</v>
      </c>
    </row>
    <row r="4728" spans="1:16" x14ac:dyDescent="0.25">
      <c r="A4728">
        <v>512955</v>
      </c>
      <c r="B4728" t="s">
        <v>0</v>
      </c>
      <c r="C4728" t="s">
        <v>8</v>
      </c>
      <c r="D4728" t="s">
        <v>7</v>
      </c>
      <c r="E4728" t="s">
        <v>22</v>
      </c>
      <c r="F4728" t="s">
        <v>23</v>
      </c>
      <c r="G4728" t="s">
        <v>24</v>
      </c>
      <c r="H4728" s="1">
        <v>43879</v>
      </c>
      <c r="I4728" t="str">
        <f t="shared" si="147"/>
        <v>43879</v>
      </c>
      <c r="J4728" t="str">
        <f t="shared" si="148"/>
        <v>43879RuhengeriImported Rice</v>
      </c>
      <c r="K4728">
        <v>119</v>
      </c>
      <c r="L4728">
        <v>108</v>
      </c>
      <c r="M4728" t="s">
        <v>5</v>
      </c>
      <c r="N4728" t="s">
        <v>6</v>
      </c>
      <c r="O4728">
        <v>1</v>
      </c>
      <c r="P4728" s="1">
        <v>43881.089687500003</v>
      </c>
    </row>
    <row r="4729" spans="1:16" x14ac:dyDescent="0.25">
      <c r="A4729">
        <v>512960</v>
      </c>
      <c r="B4729" t="s">
        <v>0</v>
      </c>
      <c r="C4729" t="s">
        <v>2</v>
      </c>
      <c r="D4729" t="s">
        <v>1</v>
      </c>
      <c r="E4729" t="s">
        <v>22</v>
      </c>
      <c r="F4729" t="s">
        <v>23</v>
      </c>
      <c r="G4729" t="s">
        <v>24</v>
      </c>
      <c r="H4729" s="1">
        <v>43879</v>
      </c>
      <c r="I4729" t="str">
        <f t="shared" si="147"/>
        <v>43879</v>
      </c>
      <c r="J4729" t="str">
        <f t="shared" si="148"/>
        <v>43879KampalaImported Rice</v>
      </c>
      <c r="K4729">
        <v>104</v>
      </c>
      <c r="L4729">
        <v>96</v>
      </c>
      <c r="M4729" t="s">
        <v>5</v>
      </c>
      <c r="N4729" t="s">
        <v>6</v>
      </c>
      <c r="O4729">
        <v>1</v>
      </c>
      <c r="P4729" s="1">
        <v>43881.089803240742</v>
      </c>
    </row>
    <row r="4730" spans="1:16" x14ac:dyDescent="0.25">
      <c r="A4730">
        <v>512961</v>
      </c>
      <c r="B4730" t="s">
        <v>0</v>
      </c>
      <c r="C4730" t="s">
        <v>38</v>
      </c>
      <c r="D4730" t="s">
        <v>1</v>
      </c>
      <c r="E4730" t="s">
        <v>13</v>
      </c>
      <c r="F4730" t="s">
        <v>13</v>
      </c>
      <c r="G4730" t="s">
        <v>14</v>
      </c>
      <c r="H4730" s="1">
        <v>43879</v>
      </c>
      <c r="I4730" t="str">
        <f t="shared" si="147"/>
        <v>43879</v>
      </c>
      <c r="J4730" t="str">
        <f t="shared" si="148"/>
        <v>43879GuluMixed Beans</v>
      </c>
      <c r="K4730">
        <v>77</v>
      </c>
      <c r="L4730">
        <v>71</v>
      </c>
      <c r="M4730" t="s">
        <v>5</v>
      </c>
      <c r="N4730" t="s">
        <v>6</v>
      </c>
      <c r="O4730">
        <v>1</v>
      </c>
      <c r="P4730" s="1">
        <v>43881.089803240742</v>
      </c>
    </row>
    <row r="4731" spans="1:16" x14ac:dyDescent="0.25">
      <c r="A4731">
        <v>512965</v>
      </c>
      <c r="B4731" t="s">
        <v>0</v>
      </c>
      <c r="C4731" t="s">
        <v>52</v>
      </c>
      <c r="D4731" t="s">
        <v>46</v>
      </c>
      <c r="E4731" t="s">
        <v>9</v>
      </c>
      <c r="F4731" t="s">
        <v>17</v>
      </c>
      <c r="G4731" t="s">
        <v>18</v>
      </c>
      <c r="H4731" s="1">
        <v>43879</v>
      </c>
      <c r="I4731" t="str">
        <f t="shared" si="147"/>
        <v>43879</v>
      </c>
      <c r="J4731" t="str">
        <f t="shared" si="148"/>
        <v>43879EldoretRed Sorghum</v>
      </c>
      <c r="K4731">
        <v>65</v>
      </c>
      <c r="L4731">
        <v>60</v>
      </c>
      <c r="M4731" t="s">
        <v>5</v>
      </c>
      <c r="N4731" t="s">
        <v>6</v>
      </c>
      <c r="O4731">
        <v>1</v>
      </c>
      <c r="P4731" s="1">
        <v>43881.089826388888</v>
      </c>
    </row>
    <row r="4732" spans="1:16" x14ac:dyDescent="0.25">
      <c r="A4732">
        <v>512972</v>
      </c>
      <c r="B4732" t="s">
        <v>0</v>
      </c>
      <c r="C4732" t="s">
        <v>25</v>
      </c>
      <c r="D4732" t="s">
        <v>1</v>
      </c>
      <c r="E4732" t="s">
        <v>13</v>
      </c>
      <c r="F4732" t="s">
        <v>13</v>
      </c>
      <c r="G4732" t="s">
        <v>26</v>
      </c>
      <c r="H4732" s="1">
        <v>43879</v>
      </c>
      <c r="I4732" t="str">
        <f t="shared" si="147"/>
        <v>43879</v>
      </c>
      <c r="J4732" t="str">
        <f t="shared" si="148"/>
        <v>43879MasindiYellow Beans</v>
      </c>
      <c r="K4732">
        <v>104</v>
      </c>
      <c r="L4732">
        <v>99</v>
      </c>
      <c r="M4732" t="s">
        <v>5</v>
      </c>
      <c r="N4732" t="s">
        <v>6</v>
      </c>
      <c r="O4732">
        <v>1</v>
      </c>
      <c r="P4732" s="1">
        <v>43881.089895833335</v>
      </c>
    </row>
    <row r="4733" spans="1:16" x14ac:dyDescent="0.25">
      <c r="A4733">
        <v>512976</v>
      </c>
      <c r="B4733" t="s">
        <v>0</v>
      </c>
      <c r="C4733" t="s">
        <v>36</v>
      </c>
      <c r="D4733" t="s">
        <v>7</v>
      </c>
      <c r="E4733" t="s">
        <v>13</v>
      </c>
      <c r="F4733" t="s">
        <v>13</v>
      </c>
      <c r="G4733" t="s">
        <v>40</v>
      </c>
      <c r="H4733" s="1">
        <v>43879</v>
      </c>
      <c r="I4733" t="str">
        <f t="shared" si="147"/>
        <v>43879</v>
      </c>
      <c r="J4733" t="str">
        <f t="shared" si="148"/>
        <v>43879KimironkoBlack Beans (Dolichos)</v>
      </c>
      <c r="K4733">
        <v>141</v>
      </c>
      <c r="L4733">
        <v>130</v>
      </c>
      <c r="M4733" t="s">
        <v>5</v>
      </c>
      <c r="N4733" t="s">
        <v>6</v>
      </c>
      <c r="O4733">
        <v>1</v>
      </c>
      <c r="P4733" s="1">
        <v>43881.089918981481</v>
      </c>
    </row>
    <row r="4734" spans="1:16" x14ac:dyDescent="0.25">
      <c r="A4734">
        <v>512978</v>
      </c>
      <c r="B4734" t="s">
        <v>0</v>
      </c>
      <c r="C4734" t="s">
        <v>34</v>
      </c>
      <c r="D4734" t="s">
        <v>1</v>
      </c>
      <c r="E4734" t="s">
        <v>13</v>
      </c>
      <c r="F4734" t="s">
        <v>13</v>
      </c>
      <c r="G4734" t="s">
        <v>14</v>
      </c>
      <c r="H4734" s="1">
        <v>43879</v>
      </c>
      <c r="I4734" t="str">
        <f t="shared" si="147"/>
        <v>43879</v>
      </c>
      <c r="J4734" t="str">
        <f t="shared" si="148"/>
        <v>43879LiraMixed Beans</v>
      </c>
      <c r="K4734">
        <v>77</v>
      </c>
      <c r="L4734">
        <v>68</v>
      </c>
      <c r="M4734" t="s">
        <v>5</v>
      </c>
      <c r="N4734" t="s">
        <v>6</v>
      </c>
      <c r="O4734">
        <v>1</v>
      </c>
      <c r="P4734" s="1">
        <v>43881.089930555558</v>
      </c>
    </row>
    <row r="4735" spans="1:16" x14ac:dyDescent="0.25">
      <c r="A4735">
        <v>512982</v>
      </c>
      <c r="B4735" t="s">
        <v>0</v>
      </c>
      <c r="C4735" t="s">
        <v>2</v>
      </c>
      <c r="D4735" t="s">
        <v>1</v>
      </c>
      <c r="E4735" t="s">
        <v>13</v>
      </c>
      <c r="F4735" t="s">
        <v>13</v>
      </c>
      <c r="G4735" t="s">
        <v>26</v>
      </c>
      <c r="H4735" s="1">
        <v>43879</v>
      </c>
      <c r="I4735" t="str">
        <f t="shared" si="147"/>
        <v>43879</v>
      </c>
      <c r="J4735" t="str">
        <f t="shared" si="148"/>
        <v>43879KampalaYellow Beans</v>
      </c>
      <c r="K4735">
        <v>110</v>
      </c>
      <c r="L4735">
        <v>104</v>
      </c>
      <c r="M4735" t="s">
        <v>5</v>
      </c>
      <c r="N4735" t="s">
        <v>6</v>
      </c>
      <c r="O4735">
        <v>1</v>
      </c>
      <c r="P4735" s="1">
        <v>43881.089965277781</v>
      </c>
    </row>
    <row r="4736" spans="1:16" x14ac:dyDescent="0.25">
      <c r="A4736">
        <v>512990</v>
      </c>
      <c r="B4736" t="s">
        <v>0</v>
      </c>
      <c r="C4736" t="s">
        <v>52</v>
      </c>
      <c r="D4736" t="s">
        <v>46</v>
      </c>
      <c r="E4736" t="s">
        <v>3</v>
      </c>
      <c r="F4736" t="s">
        <v>3</v>
      </c>
      <c r="G4736" t="s">
        <v>15</v>
      </c>
      <c r="H4736" s="1">
        <v>43879</v>
      </c>
      <c r="I4736" t="str">
        <f t="shared" si="147"/>
        <v>43879</v>
      </c>
      <c r="J4736" t="str">
        <f t="shared" si="148"/>
        <v>43879EldoretGreen Peas</v>
      </c>
      <c r="K4736">
        <v>65</v>
      </c>
      <c r="L4736">
        <v>58</v>
      </c>
      <c r="M4736" t="s">
        <v>5</v>
      </c>
      <c r="N4736" t="s">
        <v>6</v>
      </c>
      <c r="O4736">
        <v>1</v>
      </c>
      <c r="P4736" s="1">
        <v>43881.09002314815</v>
      </c>
    </row>
    <row r="4737" spans="1:16" x14ac:dyDescent="0.25">
      <c r="A4737">
        <v>512991</v>
      </c>
      <c r="B4737" t="s">
        <v>0</v>
      </c>
      <c r="C4737" t="s">
        <v>36</v>
      </c>
      <c r="D4737" t="s">
        <v>7</v>
      </c>
      <c r="E4737" t="s">
        <v>9</v>
      </c>
      <c r="F4737" t="s">
        <v>10</v>
      </c>
      <c r="G4737" t="s">
        <v>10</v>
      </c>
      <c r="H4737" s="1">
        <v>43879</v>
      </c>
      <c r="I4737" t="str">
        <f t="shared" si="147"/>
        <v>43879</v>
      </c>
      <c r="J4737" t="str">
        <f t="shared" si="148"/>
        <v>43879KimironkoWheat</v>
      </c>
      <c r="K4737">
        <v>70</v>
      </c>
      <c r="L4737">
        <v>60</v>
      </c>
      <c r="M4737" t="s">
        <v>5</v>
      </c>
      <c r="N4737" t="s">
        <v>6</v>
      </c>
      <c r="O4737">
        <v>1</v>
      </c>
      <c r="P4737" s="1">
        <v>43881.09002314815</v>
      </c>
    </row>
    <row r="4738" spans="1:16" x14ac:dyDescent="0.25">
      <c r="A4738">
        <v>512994</v>
      </c>
      <c r="B4738" t="s">
        <v>0</v>
      </c>
      <c r="C4738" t="s">
        <v>36</v>
      </c>
      <c r="D4738" t="s">
        <v>7</v>
      </c>
      <c r="E4738" t="s">
        <v>22</v>
      </c>
      <c r="F4738" t="s">
        <v>23</v>
      </c>
      <c r="G4738" t="s">
        <v>24</v>
      </c>
      <c r="H4738" s="1">
        <v>43879</v>
      </c>
      <c r="I4738" t="str">
        <f t="shared" ref="I4738:I4801" si="149">LEFT(H4738,10)</f>
        <v>43879</v>
      </c>
      <c r="J4738" t="str">
        <f t="shared" si="148"/>
        <v>43879KimironkoImported Rice</v>
      </c>
      <c r="K4738">
        <v>130</v>
      </c>
      <c r="L4738">
        <v>119</v>
      </c>
      <c r="M4738" t="s">
        <v>5</v>
      </c>
      <c r="N4738" t="s">
        <v>6</v>
      </c>
      <c r="O4738">
        <v>1</v>
      </c>
      <c r="P4738" s="1">
        <v>43881.09003472222</v>
      </c>
    </row>
    <row r="4739" spans="1:16" x14ac:dyDescent="0.25">
      <c r="A4739">
        <v>512996</v>
      </c>
      <c r="B4739" t="s">
        <v>0</v>
      </c>
      <c r="C4739" t="s">
        <v>34</v>
      </c>
      <c r="D4739" t="s">
        <v>1</v>
      </c>
      <c r="E4739" t="s">
        <v>3</v>
      </c>
      <c r="F4739" t="s">
        <v>3</v>
      </c>
      <c r="G4739" t="s">
        <v>4</v>
      </c>
      <c r="H4739" s="1">
        <v>43879</v>
      </c>
      <c r="I4739" t="str">
        <f t="shared" si="149"/>
        <v>43879</v>
      </c>
      <c r="J4739" t="str">
        <f t="shared" si="148"/>
        <v>43879LiraCowpeas</v>
      </c>
      <c r="K4739">
        <v>110</v>
      </c>
      <c r="L4739">
        <v>82</v>
      </c>
      <c r="M4739" t="s">
        <v>5</v>
      </c>
      <c r="N4739" t="s">
        <v>6</v>
      </c>
      <c r="O4739">
        <v>1</v>
      </c>
      <c r="P4739" s="1">
        <v>43881.090046296296</v>
      </c>
    </row>
    <row r="4740" spans="1:16" x14ac:dyDescent="0.25">
      <c r="A4740">
        <v>512997</v>
      </c>
      <c r="B4740" t="s">
        <v>0</v>
      </c>
      <c r="C4740" t="s">
        <v>2</v>
      </c>
      <c r="D4740" t="s">
        <v>1</v>
      </c>
      <c r="E4740" t="s">
        <v>13</v>
      </c>
      <c r="F4740" t="s">
        <v>13</v>
      </c>
      <c r="G4740" t="s">
        <v>40</v>
      </c>
      <c r="H4740" s="1">
        <v>43879</v>
      </c>
      <c r="I4740" t="str">
        <f t="shared" si="149"/>
        <v>43879</v>
      </c>
      <c r="J4740" t="str">
        <f t="shared" si="148"/>
        <v>43879KampalaBlack Beans (Dolichos)</v>
      </c>
      <c r="K4740">
        <v>77</v>
      </c>
      <c r="L4740">
        <v>68</v>
      </c>
      <c r="M4740" t="s">
        <v>5</v>
      </c>
      <c r="N4740" t="s">
        <v>6</v>
      </c>
      <c r="O4740">
        <v>1</v>
      </c>
      <c r="P4740" s="1">
        <v>43881.090057870373</v>
      </c>
    </row>
    <row r="4741" spans="1:16" x14ac:dyDescent="0.25">
      <c r="A4741">
        <v>512998</v>
      </c>
      <c r="B4741" t="s">
        <v>0</v>
      </c>
      <c r="C4741" t="s">
        <v>8</v>
      </c>
      <c r="D4741" t="s">
        <v>7</v>
      </c>
      <c r="E4741" t="s">
        <v>13</v>
      </c>
      <c r="F4741" t="s">
        <v>13</v>
      </c>
      <c r="G4741" t="s">
        <v>28</v>
      </c>
      <c r="H4741" s="1">
        <v>43879</v>
      </c>
      <c r="I4741" t="str">
        <f t="shared" si="149"/>
        <v>43879</v>
      </c>
      <c r="J4741" t="str">
        <f t="shared" si="148"/>
        <v>43879RuhengeriRed Beans</v>
      </c>
      <c r="K4741">
        <v>87</v>
      </c>
      <c r="L4741">
        <v>81</v>
      </c>
      <c r="M4741" t="s">
        <v>5</v>
      </c>
      <c r="N4741" t="s">
        <v>6</v>
      </c>
      <c r="O4741">
        <v>1</v>
      </c>
      <c r="P4741" s="1">
        <v>43881.090069444443</v>
      </c>
    </row>
    <row r="4742" spans="1:16" x14ac:dyDescent="0.25">
      <c r="A4742">
        <v>513005</v>
      </c>
      <c r="B4742" t="s">
        <v>0</v>
      </c>
      <c r="C4742" t="s">
        <v>53</v>
      </c>
      <c r="D4742" t="s">
        <v>46</v>
      </c>
      <c r="E4742" t="s">
        <v>49</v>
      </c>
      <c r="F4742" t="s">
        <v>50</v>
      </c>
      <c r="G4742" t="s">
        <v>51</v>
      </c>
      <c r="H4742" s="1">
        <v>43879</v>
      </c>
      <c r="I4742" t="str">
        <f t="shared" si="149"/>
        <v>43879</v>
      </c>
      <c r="J4742" t="str">
        <f t="shared" si="148"/>
        <v>43879MombasaGround Nuts</v>
      </c>
      <c r="K4742">
        <v>146</v>
      </c>
      <c r="L4742">
        <v>140</v>
      </c>
      <c r="M4742" t="s">
        <v>5</v>
      </c>
      <c r="N4742" t="s">
        <v>6</v>
      </c>
      <c r="O4742">
        <v>1</v>
      </c>
      <c r="P4742" s="1">
        <v>43881.090092592596</v>
      </c>
    </row>
    <row r="4743" spans="1:16" x14ac:dyDescent="0.25">
      <c r="A4743">
        <v>513021</v>
      </c>
      <c r="B4743" t="s">
        <v>0</v>
      </c>
      <c r="C4743" t="s">
        <v>2</v>
      </c>
      <c r="D4743" t="s">
        <v>1</v>
      </c>
      <c r="E4743" t="s">
        <v>13</v>
      </c>
      <c r="F4743" t="s">
        <v>13</v>
      </c>
      <c r="G4743" t="s">
        <v>14</v>
      </c>
      <c r="H4743" s="1">
        <v>43879</v>
      </c>
      <c r="I4743" t="str">
        <f t="shared" si="149"/>
        <v>43879</v>
      </c>
      <c r="J4743" t="str">
        <f t="shared" si="148"/>
        <v>43879KampalaMixed Beans</v>
      </c>
      <c r="K4743">
        <v>88</v>
      </c>
      <c r="L4743">
        <v>82</v>
      </c>
      <c r="M4743" t="s">
        <v>5</v>
      </c>
      <c r="N4743" t="s">
        <v>6</v>
      </c>
      <c r="O4743">
        <v>1</v>
      </c>
      <c r="P4743" s="1">
        <v>43881.090185185189</v>
      </c>
    </row>
    <row r="4744" spans="1:16" x14ac:dyDescent="0.25">
      <c r="A4744">
        <v>513026</v>
      </c>
      <c r="B4744" t="s">
        <v>0</v>
      </c>
      <c r="C4744" t="s">
        <v>2</v>
      </c>
      <c r="D4744" t="s">
        <v>1</v>
      </c>
      <c r="E4744" t="s">
        <v>13</v>
      </c>
      <c r="F4744" t="s">
        <v>13</v>
      </c>
      <c r="G4744" t="s">
        <v>28</v>
      </c>
      <c r="H4744" s="1">
        <v>43879</v>
      </c>
      <c r="I4744" t="str">
        <f t="shared" si="149"/>
        <v>43879</v>
      </c>
      <c r="J4744" t="str">
        <f t="shared" si="148"/>
        <v>43879KampalaRed Beans</v>
      </c>
      <c r="K4744">
        <v>104</v>
      </c>
      <c r="L4744">
        <v>96</v>
      </c>
      <c r="M4744" t="s">
        <v>5</v>
      </c>
      <c r="N4744" t="s">
        <v>6</v>
      </c>
      <c r="O4744">
        <v>1</v>
      </c>
      <c r="P4744" s="1">
        <v>43881.090231481481</v>
      </c>
    </row>
    <row r="4745" spans="1:16" x14ac:dyDescent="0.25">
      <c r="A4745">
        <v>513032</v>
      </c>
      <c r="B4745" t="s">
        <v>0</v>
      </c>
      <c r="C4745" t="s">
        <v>47</v>
      </c>
      <c r="D4745" t="s">
        <v>46</v>
      </c>
      <c r="E4745" t="s">
        <v>3</v>
      </c>
      <c r="F4745" t="s">
        <v>3</v>
      </c>
      <c r="G4745" t="s">
        <v>4</v>
      </c>
      <c r="H4745" s="1">
        <v>43879</v>
      </c>
      <c r="I4745" t="str">
        <f t="shared" si="149"/>
        <v>43879</v>
      </c>
      <c r="J4745" t="str">
        <f t="shared" si="148"/>
        <v>43879NairobiCowpeas</v>
      </c>
      <c r="K4745">
        <v>88</v>
      </c>
      <c r="L4745">
        <v>80</v>
      </c>
      <c r="M4745" t="s">
        <v>5</v>
      </c>
      <c r="N4745" t="s">
        <v>6</v>
      </c>
      <c r="O4745">
        <v>1</v>
      </c>
      <c r="P4745" s="1">
        <v>43881.090266203704</v>
      </c>
    </row>
    <row r="4746" spans="1:16" x14ac:dyDescent="0.25">
      <c r="A4746">
        <v>513033</v>
      </c>
      <c r="B4746" t="s">
        <v>0</v>
      </c>
      <c r="C4746" t="s">
        <v>32</v>
      </c>
      <c r="D4746" t="s">
        <v>1</v>
      </c>
      <c r="E4746" t="s">
        <v>9</v>
      </c>
      <c r="F4746" t="s">
        <v>10</v>
      </c>
      <c r="G4746" t="s">
        <v>10</v>
      </c>
      <c r="H4746" s="1">
        <v>43879</v>
      </c>
      <c r="I4746" t="str">
        <f t="shared" si="149"/>
        <v>43879</v>
      </c>
      <c r="J4746" t="str">
        <f t="shared" si="148"/>
        <v>43879KapchorwaWheat</v>
      </c>
      <c r="K4746">
        <v>41</v>
      </c>
      <c r="L4746">
        <v>30</v>
      </c>
      <c r="M4746" t="s">
        <v>5</v>
      </c>
      <c r="N4746" t="s">
        <v>6</v>
      </c>
      <c r="O4746">
        <v>1</v>
      </c>
      <c r="P4746" s="1">
        <v>43881.090277777781</v>
      </c>
    </row>
    <row r="4747" spans="1:16" x14ac:dyDescent="0.25">
      <c r="A4747">
        <v>513040</v>
      </c>
      <c r="B4747" t="s">
        <v>0</v>
      </c>
      <c r="C4747" t="s">
        <v>38</v>
      </c>
      <c r="D4747" t="s">
        <v>1</v>
      </c>
      <c r="E4747" t="s">
        <v>13</v>
      </c>
      <c r="F4747" t="s">
        <v>13</v>
      </c>
      <c r="G4747" t="s">
        <v>40</v>
      </c>
      <c r="H4747" s="1">
        <v>43879</v>
      </c>
      <c r="I4747" t="str">
        <f t="shared" si="149"/>
        <v>43879</v>
      </c>
      <c r="J4747" t="str">
        <f t="shared" si="148"/>
        <v>43879GuluBlack Beans (Dolichos)</v>
      </c>
      <c r="K4747">
        <v>77</v>
      </c>
      <c r="L4747">
        <v>71</v>
      </c>
      <c r="M4747" t="s">
        <v>5</v>
      </c>
      <c r="N4747" t="s">
        <v>6</v>
      </c>
      <c r="O4747">
        <v>1</v>
      </c>
      <c r="P4747" s="1">
        <v>43881.090439814812</v>
      </c>
    </row>
    <row r="4748" spans="1:16" x14ac:dyDescent="0.25">
      <c r="A4748">
        <v>513041</v>
      </c>
      <c r="B4748" t="s">
        <v>0</v>
      </c>
      <c r="C4748" t="s">
        <v>36</v>
      </c>
      <c r="D4748" t="s">
        <v>7</v>
      </c>
      <c r="E4748" t="s">
        <v>3</v>
      </c>
      <c r="F4748" t="s">
        <v>3</v>
      </c>
      <c r="G4748" t="s">
        <v>4</v>
      </c>
      <c r="H4748" s="1">
        <v>43879</v>
      </c>
      <c r="I4748" t="str">
        <f t="shared" si="149"/>
        <v>43879</v>
      </c>
      <c r="J4748" t="str">
        <f t="shared" si="148"/>
        <v>43879KimironkoCowpeas</v>
      </c>
      <c r="K4748">
        <v>152</v>
      </c>
      <c r="L4748">
        <v>141</v>
      </c>
      <c r="M4748" t="s">
        <v>5</v>
      </c>
      <c r="N4748" t="s">
        <v>6</v>
      </c>
      <c r="O4748">
        <v>1</v>
      </c>
      <c r="P4748" s="1">
        <v>43881.090451388889</v>
      </c>
    </row>
    <row r="4749" spans="1:16" x14ac:dyDescent="0.25">
      <c r="A4749">
        <v>513047</v>
      </c>
      <c r="B4749" t="s">
        <v>0</v>
      </c>
      <c r="C4749" t="s">
        <v>47</v>
      </c>
      <c r="D4749" t="s">
        <v>46</v>
      </c>
      <c r="E4749" t="s">
        <v>9</v>
      </c>
      <c r="F4749" t="s">
        <v>20</v>
      </c>
      <c r="G4749" t="s">
        <v>21</v>
      </c>
      <c r="H4749" s="1">
        <v>43879</v>
      </c>
      <c r="I4749" t="str">
        <f t="shared" si="149"/>
        <v>43879</v>
      </c>
      <c r="J4749" t="str">
        <f t="shared" ref="J4749:J4812" si="150">I4749&amp;C4749&amp;G4749</f>
        <v>43879NairobiMillet Grain</v>
      </c>
      <c r="K4749">
        <v>100</v>
      </c>
      <c r="L4749">
        <v>95</v>
      </c>
      <c r="M4749" t="s">
        <v>5</v>
      </c>
      <c r="N4749" t="s">
        <v>6</v>
      </c>
      <c r="O4749">
        <v>1</v>
      </c>
      <c r="P4749" s="1">
        <v>43881.090474537035</v>
      </c>
    </row>
    <row r="4750" spans="1:16" x14ac:dyDescent="0.25">
      <c r="A4750">
        <v>513048</v>
      </c>
      <c r="B4750" t="s">
        <v>0</v>
      </c>
      <c r="C4750" t="s">
        <v>25</v>
      </c>
      <c r="D4750" t="s">
        <v>1</v>
      </c>
      <c r="E4750" t="s">
        <v>13</v>
      </c>
      <c r="F4750" t="s">
        <v>13</v>
      </c>
      <c r="G4750" t="s">
        <v>14</v>
      </c>
      <c r="H4750" s="1">
        <v>43879</v>
      </c>
      <c r="I4750" t="str">
        <f t="shared" si="149"/>
        <v>43879</v>
      </c>
      <c r="J4750" t="str">
        <f t="shared" si="150"/>
        <v>43879MasindiMixed Beans</v>
      </c>
      <c r="K4750">
        <v>82</v>
      </c>
      <c r="L4750">
        <v>71</v>
      </c>
      <c r="M4750" t="s">
        <v>5</v>
      </c>
      <c r="N4750" t="s">
        <v>6</v>
      </c>
      <c r="O4750">
        <v>1</v>
      </c>
      <c r="P4750" s="1">
        <v>43881.090474537035</v>
      </c>
    </row>
    <row r="4751" spans="1:16" x14ac:dyDescent="0.25">
      <c r="A4751">
        <v>513050</v>
      </c>
      <c r="B4751" t="s">
        <v>0</v>
      </c>
      <c r="C4751" t="s">
        <v>53</v>
      </c>
      <c r="D4751" t="s">
        <v>46</v>
      </c>
      <c r="E4751" t="s">
        <v>3</v>
      </c>
      <c r="F4751" t="s">
        <v>3</v>
      </c>
      <c r="G4751" t="s">
        <v>15</v>
      </c>
      <c r="H4751" s="1">
        <v>43879</v>
      </c>
      <c r="I4751" t="str">
        <f t="shared" si="149"/>
        <v>43879</v>
      </c>
      <c r="J4751" t="str">
        <f t="shared" si="150"/>
        <v>43879MombasaGreen Peas</v>
      </c>
      <c r="K4751">
        <v>88</v>
      </c>
      <c r="L4751">
        <v>85</v>
      </c>
      <c r="M4751" t="s">
        <v>5</v>
      </c>
      <c r="N4751" t="s">
        <v>6</v>
      </c>
      <c r="O4751">
        <v>1</v>
      </c>
      <c r="P4751" s="1">
        <v>43881.090486111112</v>
      </c>
    </row>
    <row r="4752" spans="1:16" x14ac:dyDescent="0.25">
      <c r="A4752">
        <v>513054</v>
      </c>
      <c r="B4752" t="s">
        <v>0</v>
      </c>
      <c r="C4752" t="s">
        <v>47</v>
      </c>
      <c r="D4752" t="s">
        <v>46</v>
      </c>
      <c r="E4752" t="s">
        <v>13</v>
      </c>
      <c r="F4752" t="s">
        <v>13</v>
      </c>
      <c r="G4752" t="s">
        <v>40</v>
      </c>
      <c r="H4752" s="1">
        <v>43879</v>
      </c>
      <c r="I4752" t="str">
        <f t="shared" si="149"/>
        <v>43879</v>
      </c>
      <c r="J4752" t="str">
        <f t="shared" si="150"/>
        <v>43879NairobiBlack Beans (Dolichos)</v>
      </c>
      <c r="K4752">
        <v>149</v>
      </c>
      <c r="L4752">
        <v>146</v>
      </c>
      <c r="M4752" t="s">
        <v>5</v>
      </c>
      <c r="N4752" t="s">
        <v>6</v>
      </c>
      <c r="O4752">
        <v>1</v>
      </c>
      <c r="P4752" s="1">
        <v>43881.090497685182</v>
      </c>
    </row>
    <row r="4753" spans="1:16" x14ac:dyDescent="0.25">
      <c r="A4753">
        <v>513057</v>
      </c>
      <c r="B4753" t="s">
        <v>0</v>
      </c>
      <c r="C4753" t="s">
        <v>2</v>
      </c>
      <c r="D4753" t="s">
        <v>1</v>
      </c>
      <c r="E4753" t="s">
        <v>9</v>
      </c>
      <c r="F4753" t="s">
        <v>20</v>
      </c>
      <c r="G4753" t="s">
        <v>21</v>
      </c>
      <c r="H4753" s="1">
        <v>43879</v>
      </c>
      <c r="I4753" t="str">
        <f t="shared" si="149"/>
        <v>43879</v>
      </c>
      <c r="J4753" t="str">
        <f t="shared" si="150"/>
        <v>43879KampalaMillet Grain</v>
      </c>
      <c r="K4753">
        <v>49</v>
      </c>
      <c r="L4753">
        <v>33</v>
      </c>
      <c r="M4753" t="s">
        <v>5</v>
      </c>
      <c r="N4753" t="s">
        <v>6</v>
      </c>
      <c r="O4753">
        <v>1</v>
      </c>
      <c r="P4753" s="1">
        <v>43881.090532407405</v>
      </c>
    </row>
    <row r="4754" spans="1:16" x14ac:dyDescent="0.25">
      <c r="A4754">
        <v>513063</v>
      </c>
      <c r="B4754" t="s">
        <v>0</v>
      </c>
      <c r="C4754" t="s">
        <v>52</v>
      </c>
      <c r="D4754" t="s">
        <v>46</v>
      </c>
      <c r="E4754" t="s">
        <v>9</v>
      </c>
      <c r="F4754" t="s">
        <v>10</v>
      </c>
      <c r="G4754" t="s">
        <v>10</v>
      </c>
      <c r="H4754" s="1">
        <v>43879</v>
      </c>
      <c r="I4754" t="str">
        <f t="shared" si="149"/>
        <v>43879</v>
      </c>
      <c r="J4754" t="str">
        <f t="shared" si="150"/>
        <v>43879EldoretWheat</v>
      </c>
      <c r="K4754">
        <v>38</v>
      </c>
      <c r="L4754">
        <v>33</v>
      </c>
      <c r="M4754" t="s">
        <v>5</v>
      </c>
      <c r="N4754" t="s">
        <v>6</v>
      </c>
      <c r="O4754">
        <v>1</v>
      </c>
      <c r="P4754" s="1">
        <v>43881.090555555558</v>
      </c>
    </row>
    <row r="4755" spans="1:16" x14ac:dyDescent="0.25">
      <c r="A4755">
        <v>514905</v>
      </c>
      <c r="B4755" t="s">
        <v>0</v>
      </c>
      <c r="C4755" t="s">
        <v>16</v>
      </c>
      <c r="D4755" t="s">
        <v>7</v>
      </c>
      <c r="E4755" t="s">
        <v>13</v>
      </c>
      <c r="F4755" t="s">
        <v>13</v>
      </c>
      <c r="G4755" t="s">
        <v>28</v>
      </c>
      <c r="H4755" s="1">
        <v>43879</v>
      </c>
      <c r="I4755" t="str">
        <f t="shared" si="149"/>
        <v>43879</v>
      </c>
      <c r="J4755" t="str">
        <f t="shared" si="150"/>
        <v>43879GicumbiRed Beans</v>
      </c>
      <c r="K4755">
        <v>70</v>
      </c>
      <c r="L4755">
        <v>65</v>
      </c>
      <c r="M4755" t="s">
        <v>5</v>
      </c>
      <c r="N4755" t="s">
        <v>6</v>
      </c>
      <c r="O4755">
        <v>1</v>
      </c>
      <c r="P4755" s="1">
        <v>43886.279826388891</v>
      </c>
    </row>
    <row r="4756" spans="1:16" x14ac:dyDescent="0.25">
      <c r="A4756">
        <v>515031</v>
      </c>
      <c r="B4756" t="s">
        <v>0</v>
      </c>
      <c r="C4756" t="s">
        <v>32</v>
      </c>
      <c r="D4756" t="s">
        <v>1</v>
      </c>
      <c r="E4756" t="s">
        <v>13</v>
      </c>
      <c r="F4756" t="s">
        <v>13</v>
      </c>
      <c r="G4756" t="s">
        <v>14</v>
      </c>
      <c r="H4756" s="1">
        <v>43879</v>
      </c>
      <c r="I4756" t="str">
        <f t="shared" si="149"/>
        <v>43879</v>
      </c>
      <c r="J4756" t="str">
        <f t="shared" si="150"/>
        <v>43879KapchorwaMixed Beans</v>
      </c>
      <c r="K4756">
        <v>77</v>
      </c>
      <c r="L4756">
        <v>68</v>
      </c>
      <c r="M4756" t="s">
        <v>5</v>
      </c>
      <c r="N4756" t="s">
        <v>6</v>
      </c>
      <c r="O4756">
        <v>1</v>
      </c>
      <c r="P4756" s="1">
        <v>43886.280763888892</v>
      </c>
    </row>
    <row r="4757" spans="1:16" x14ac:dyDescent="0.25">
      <c r="A4757">
        <v>515050</v>
      </c>
      <c r="B4757" t="s">
        <v>0</v>
      </c>
      <c r="C4757" t="s">
        <v>25</v>
      </c>
      <c r="D4757" t="s">
        <v>1</v>
      </c>
      <c r="E4757" t="s">
        <v>22</v>
      </c>
      <c r="F4757" t="s">
        <v>23</v>
      </c>
      <c r="G4757" t="s">
        <v>23</v>
      </c>
      <c r="H4757" s="1">
        <v>43879</v>
      </c>
      <c r="I4757" t="str">
        <f t="shared" si="149"/>
        <v>43879</v>
      </c>
      <c r="J4757" t="str">
        <f t="shared" si="150"/>
        <v>43879MasindiRice</v>
      </c>
      <c r="K4757">
        <v>104</v>
      </c>
      <c r="L4757">
        <v>96</v>
      </c>
      <c r="M4757" t="s">
        <v>5</v>
      </c>
      <c r="N4757" t="s">
        <v>6</v>
      </c>
      <c r="O4757">
        <v>1</v>
      </c>
      <c r="P4757" s="1">
        <v>43886.281064814815</v>
      </c>
    </row>
    <row r="4758" spans="1:16" x14ac:dyDescent="0.25">
      <c r="A4758">
        <v>515092</v>
      </c>
      <c r="B4758" t="s">
        <v>0</v>
      </c>
      <c r="C4758" t="s">
        <v>52</v>
      </c>
      <c r="D4758" t="s">
        <v>46</v>
      </c>
      <c r="E4758" t="s">
        <v>13</v>
      </c>
      <c r="F4758" t="s">
        <v>13</v>
      </c>
      <c r="G4758" t="s">
        <v>40</v>
      </c>
      <c r="H4758" s="1">
        <v>43879</v>
      </c>
      <c r="I4758" t="str">
        <f t="shared" si="149"/>
        <v>43879</v>
      </c>
      <c r="J4758" t="str">
        <f t="shared" si="150"/>
        <v>43879EldoretBlack Beans (Dolichos)</v>
      </c>
      <c r="K4758">
        <v>136</v>
      </c>
      <c r="L4758">
        <v>130</v>
      </c>
      <c r="M4758" t="s">
        <v>5</v>
      </c>
      <c r="N4758" t="s">
        <v>6</v>
      </c>
      <c r="O4758">
        <v>1</v>
      </c>
      <c r="P4758" s="1">
        <v>43886.281817129631</v>
      </c>
    </row>
    <row r="4759" spans="1:16" x14ac:dyDescent="0.25">
      <c r="A4759">
        <v>515162</v>
      </c>
      <c r="B4759" t="s">
        <v>0</v>
      </c>
      <c r="C4759" t="s">
        <v>36</v>
      </c>
      <c r="D4759" t="s">
        <v>7</v>
      </c>
      <c r="E4759" t="s">
        <v>13</v>
      </c>
      <c r="F4759" t="s">
        <v>13</v>
      </c>
      <c r="G4759" t="s">
        <v>26</v>
      </c>
      <c r="H4759" s="1">
        <v>43879</v>
      </c>
      <c r="I4759" t="str">
        <f t="shared" si="149"/>
        <v>43879</v>
      </c>
      <c r="J4759" t="str">
        <f t="shared" si="150"/>
        <v>43879KimironkoYellow Beans</v>
      </c>
      <c r="K4759">
        <v>92</v>
      </c>
      <c r="L4759">
        <v>87</v>
      </c>
      <c r="M4759" t="s">
        <v>5</v>
      </c>
      <c r="N4759" t="s">
        <v>6</v>
      </c>
      <c r="O4759">
        <v>1</v>
      </c>
      <c r="P4759" s="1">
        <v>43886.282546296294</v>
      </c>
    </row>
    <row r="4760" spans="1:16" x14ac:dyDescent="0.25">
      <c r="A4760">
        <v>515166</v>
      </c>
      <c r="B4760" t="s">
        <v>0</v>
      </c>
      <c r="C4760" t="s">
        <v>16</v>
      </c>
      <c r="D4760" t="s">
        <v>7</v>
      </c>
      <c r="E4760" t="s">
        <v>3</v>
      </c>
      <c r="F4760" t="s">
        <v>3</v>
      </c>
      <c r="G4760" t="s">
        <v>4</v>
      </c>
      <c r="H4760" s="1">
        <v>43879</v>
      </c>
      <c r="I4760" t="str">
        <f t="shared" si="149"/>
        <v>43879</v>
      </c>
      <c r="J4760" t="str">
        <f t="shared" si="150"/>
        <v>43879GicumbiCowpeas</v>
      </c>
      <c r="K4760">
        <v>141</v>
      </c>
      <c r="L4760">
        <v>130</v>
      </c>
      <c r="M4760" t="s">
        <v>5</v>
      </c>
      <c r="N4760" t="s">
        <v>6</v>
      </c>
      <c r="O4760">
        <v>1</v>
      </c>
      <c r="P4760" s="1">
        <v>43886.282569444447</v>
      </c>
    </row>
    <row r="4761" spans="1:16" x14ac:dyDescent="0.25">
      <c r="A4761">
        <v>515171</v>
      </c>
      <c r="B4761" t="s">
        <v>0</v>
      </c>
      <c r="C4761" t="s">
        <v>36</v>
      </c>
      <c r="D4761" t="s">
        <v>7</v>
      </c>
      <c r="E4761" t="s">
        <v>3</v>
      </c>
      <c r="F4761" t="s">
        <v>3</v>
      </c>
      <c r="G4761" t="s">
        <v>15</v>
      </c>
      <c r="H4761" s="1">
        <v>43879</v>
      </c>
      <c r="I4761" t="str">
        <f t="shared" si="149"/>
        <v>43879</v>
      </c>
      <c r="J4761" t="str">
        <f t="shared" si="150"/>
        <v>43879KimironkoGreen Peas</v>
      </c>
      <c r="K4761">
        <v>130</v>
      </c>
      <c r="L4761">
        <v>108</v>
      </c>
      <c r="M4761" t="s">
        <v>5</v>
      </c>
      <c r="N4761" t="s">
        <v>6</v>
      </c>
      <c r="O4761">
        <v>1</v>
      </c>
      <c r="P4761" s="1">
        <v>43886.282592592594</v>
      </c>
    </row>
    <row r="4762" spans="1:16" x14ac:dyDescent="0.25">
      <c r="A4762">
        <v>515173</v>
      </c>
      <c r="B4762" t="s">
        <v>0</v>
      </c>
      <c r="C4762" t="s">
        <v>8</v>
      </c>
      <c r="D4762" t="s">
        <v>7</v>
      </c>
      <c r="E4762" t="s">
        <v>3</v>
      </c>
      <c r="F4762" t="s">
        <v>3</v>
      </c>
      <c r="G4762" t="s">
        <v>4</v>
      </c>
      <c r="H4762" s="1">
        <v>43879</v>
      </c>
      <c r="I4762" t="str">
        <f t="shared" si="149"/>
        <v>43879</v>
      </c>
      <c r="J4762" t="str">
        <f t="shared" si="150"/>
        <v>43879RuhengeriCowpeas</v>
      </c>
      <c r="K4762">
        <v>163</v>
      </c>
      <c r="L4762">
        <v>141</v>
      </c>
      <c r="M4762" t="s">
        <v>5</v>
      </c>
      <c r="N4762" t="s">
        <v>6</v>
      </c>
      <c r="O4762">
        <v>1</v>
      </c>
      <c r="P4762" s="1">
        <v>43886.28261574074</v>
      </c>
    </row>
    <row r="4763" spans="1:16" x14ac:dyDescent="0.25">
      <c r="A4763">
        <v>515186</v>
      </c>
      <c r="B4763" t="s">
        <v>0</v>
      </c>
      <c r="C4763" t="s">
        <v>2</v>
      </c>
      <c r="D4763" t="s">
        <v>1</v>
      </c>
      <c r="E4763" t="s">
        <v>22</v>
      </c>
      <c r="F4763" t="s">
        <v>23</v>
      </c>
      <c r="G4763" t="s">
        <v>23</v>
      </c>
      <c r="H4763" s="1">
        <v>43879</v>
      </c>
      <c r="I4763" t="str">
        <f t="shared" si="149"/>
        <v>43879</v>
      </c>
      <c r="J4763" t="str">
        <f t="shared" si="150"/>
        <v>43879KampalaRice</v>
      </c>
      <c r="K4763">
        <v>110</v>
      </c>
      <c r="L4763">
        <v>104</v>
      </c>
      <c r="M4763" t="s">
        <v>5</v>
      </c>
      <c r="N4763" t="s">
        <v>6</v>
      </c>
      <c r="O4763">
        <v>1</v>
      </c>
      <c r="P4763" s="1">
        <v>43886.282800925925</v>
      </c>
    </row>
    <row r="4764" spans="1:16" x14ac:dyDescent="0.25">
      <c r="A4764">
        <v>515213</v>
      </c>
      <c r="B4764" t="s">
        <v>0</v>
      </c>
      <c r="C4764" t="s">
        <v>8</v>
      </c>
      <c r="D4764" t="s">
        <v>7</v>
      </c>
      <c r="E4764" t="s">
        <v>13</v>
      </c>
      <c r="F4764" t="s">
        <v>13</v>
      </c>
      <c r="G4764" t="s">
        <v>26</v>
      </c>
      <c r="H4764" s="1">
        <v>43879</v>
      </c>
      <c r="I4764" t="str">
        <f t="shared" si="149"/>
        <v>43879</v>
      </c>
      <c r="J4764" t="str">
        <f t="shared" si="150"/>
        <v>43879RuhengeriYellow Beans</v>
      </c>
      <c r="K4764">
        <v>92</v>
      </c>
      <c r="L4764">
        <v>87</v>
      </c>
      <c r="M4764" t="s">
        <v>5</v>
      </c>
      <c r="N4764" t="s">
        <v>6</v>
      </c>
      <c r="O4764">
        <v>1</v>
      </c>
      <c r="P4764" s="1">
        <v>43886.283090277779</v>
      </c>
    </row>
    <row r="4765" spans="1:16" x14ac:dyDescent="0.25">
      <c r="A4765">
        <v>515231</v>
      </c>
      <c r="B4765" t="s">
        <v>0</v>
      </c>
      <c r="C4765" t="s">
        <v>34</v>
      </c>
      <c r="D4765" t="s">
        <v>1</v>
      </c>
      <c r="E4765" t="s">
        <v>9</v>
      </c>
      <c r="F4765" t="s">
        <v>20</v>
      </c>
      <c r="G4765" t="s">
        <v>21</v>
      </c>
      <c r="H4765" s="1">
        <v>43879</v>
      </c>
      <c r="I4765" t="str">
        <f t="shared" si="149"/>
        <v>43879</v>
      </c>
      <c r="J4765" t="str">
        <f t="shared" si="150"/>
        <v>43879LiraMillet Grain</v>
      </c>
      <c r="K4765">
        <v>41</v>
      </c>
      <c r="L4765">
        <v>27</v>
      </c>
      <c r="M4765" t="s">
        <v>5</v>
      </c>
      <c r="N4765" t="s">
        <v>6</v>
      </c>
      <c r="O4765">
        <v>1</v>
      </c>
      <c r="P4765" s="1">
        <v>43886.286365740743</v>
      </c>
    </row>
    <row r="4766" spans="1:16" x14ac:dyDescent="0.25">
      <c r="A4766">
        <v>515304</v>
      </c>
      <c r="B4766" t="s">
        <v>0</v>
      </c>
      <c r="C4766" t="s">
        <v>36</v>
      </c>
      <c r="D4766" t="s">
        <v>7</v>
      </c>
      <c r="E4766" t="s">
        <v>13</v>
      </c>
      <c r="F4766" t="s">
        <v>13</v>
      </c>
      <c r="G4766" t="s">
        <v>14</v>
      </c>
      <c r="H4766" s="1">
        <v>43879</v>
      </c>
      <c r="I4766" t="str">
        <f t="shared" si="149"/>
        <v>43879</v>
      </c>
      <c r="J4766" t="str">
        <f t="shared" si="150"/>
        <v>43879KimironkoMixed Beans</v>
      </c>
      <c r="K4766">
        <v>60</v>
      </c>
      <c r="L4766">
        <v>54</v>
      </c>
      <c r="M4766" t="s">
        <v>5</v>
      </c>
      <c r="N4766" t="s">
        <v>6</v>
      </c>
      <c r="O4766">
        <v>1</v>
      </c>
      <c r="P4766" s="1">
        <v>43887.10015046296</v>
      </c>
    </row>
    <row r="4767" spans="1:16" x14ac:dyDescent="0.25">
      <c r="A4767">
        <v>515309</v>
      </c>
      <c r="B4767" t="s">
        <v>0</v>
      </c>
      <c r="C4767" t="s">
        <v>52</v>
      </c>
      <c r="D4767" t="s">
        <v>46</v>
      </c>
      <c r="E4767" t="s">
        <v>13</v>
      </c>
      <c r="F4767" t="s">
        <v>13</v>
      </c>
      <c r="G4767" t="s">
        <v>37</v>
      </c>
      <c r="H4767" s="1">
        <v>43879</v>
      </c>
      <c r="I4767" t="str">
        <f t="shared" si="149"/>
        <v>43879</v>
      </c>
      <c r="J4767" t="str">
        <f t="shared" si="150"/>
        <v>43879EldoretGreen Gram</v>
      </c>
      <c r="K4767">
        <v>149</v>
      </c>
      <c r="L4767">
        <v>140</v>
      </c>
      <c r="M4767" t="s">
        <v>5</v>
      </c>
      <c r="N4767" t="s">
        <v>6</v>
      </c>
      <c r="O4767">
        <v>1</v>
      </c>
      <c r="P4767" s="1">
        <v>43887.100162037037</v>
      </c>
    </row>
    <row r="4768" spans="1:16" x14ac:dyDescent="0.25">
      <c r="A4768">
        <v>515314</v>
      </c>
      <c r="B4768" t="s">
        <v>0</v>
      </c>
      <c r="C4768" t="s">
        <v>36</v>
      </c>
      <c r="D4768" t="s">
        <v>7</v>
      </c>
      <c r="E4768" t="s">
        <v>9</v>
      </c>
      <c r="F4768" t="s">
        <v>17</v>
      </c>
      <c r="G4768" t="s">
        <v>18</v>
      </c>
      <c r="H4768" s="1">
        <v>43879</v>
      </c>
      <c r="I4768" t="str">
        <f t="shared" si="149"/>
        <v>43879</v>
      </c>
      <c r="J4768" t="str">
        <f t="shared" si="150"/>
        <v>43879KimironkoRed Sorghum</v>
      </c>
      <c r="K4768">
        <v>40</v>
      </c>
      <c r="L4768">
        <v>38</v>
      </c>
      <c r="M4768" t="s">
        <v>5</v>
      </c>
      <c r="N4768" t="s">
        <v>6</v>
      </c>
      <c r="O4768">
        <v>1</v>
      </c>
      <c r="P4768" s="1">
        <v>43887.100208333337</v>
      </c>
    </row>
    <row r="4769" spans="1:16" x14ac:dyDescent="0.25">
      <c r="A4769">
        <v>515370</v>
      </c>
      <c r="B4769" t="s">
        <v>0</v>
      </c>
      <c r="C4769" t="s">
        <v>34</v>
      </c>
      <c r="D4769" t="s">
        <v>1</v>
      </c>
      <c r="E4769" t="s">
        <v>13</v>
      </c>
      <c r="F4769" t="s">
        <v>13</v>
      </c>
      <c r="G4769" t="s">
        <v>40</v>
      </c>
      <c r="H4769" s="1">
        <v>43879</v>
      </c>
      <c r="I4769" t="str">
        <f t="shared" si="149"/>
        <v>43879</v>
      </c>
      <c r="J4769" t="str">
        <f t="shared" si="150"/>
        <v>43879LiraBlack Beans (Dolichos)</v>
      </c>
      <c r="K4769">
        <v>71</v>
      </c>
      <c r="L4769">
        <v>66</v>
      </c>
      <c r="M4769" t="s">
        <v>5</v>
      </c>
      <c r="N4769" t="s">
        <v>6</v>
      </c>
      <c r="O4769">
        <v>1</v>
      </c>
      <c r="P4769" s="1">
        <v>43887.101041666669</v>
      </c>
    </row>
    <row r="4770" spans="1:16" x14ac:dyDescent="0.25">
      <c r="A4770">
        <v>515380</v>
      </c>
      <c r="B4770" t="s">
        <v>0</v>
      </c>
      <c r="C4770" t="s">
        <v>32</v>
      </c>
      <c r="D4770" t="s">
        <v>1</v>
      </c>
      <c r="E4770" t="s">
        <v>13</v>
      </c>
      <c r="F4770" t="s">
        <v>13</v>
      </c>
      <c r="G4770" t="s">
        <v>40</v>
      </c>
      <c r="H4770" s="1">
        <v>43879</v>
      </c>
      <c r="I4770" t="str">
        <f t="shared" si="149"/>
        <v>43879</v>
      </c>
      <c r="J4770" t="str">
        <f t="shared" si="150"/>
        <v>43879KapchorwaBlack Beans (Dolichos)</v>
      </c>
      <c r="K4770">
        <v>68</v>
      </c>
      <c r="L4770">
        <v>63</v>
      </c>
      <c r="M4770" t="s">
        <v>5</v>
      </c>
      <c r="N4770" t="s">
        <v>6</v>
      </c>
      <c r="O4770">
        <v>1</v>
      </c>
      <c r="P4770" s="1">
        <v>43887.101087962961</v>
      </c>
    </row>
    <row r="4771" spans="1:16" x14ac:dyDescent="0.25">
      <c r="A4771">
        <v>516034</v>
      </c>
      <c r="B4771" t="s">
        <v>0</v>
      </c>
      <c r="C4771" t="s">
        <v>34</v>
      </c>
      <c r="D4771" t="s">
        <v>1</v>
      </c>
      <c r="E4771" t="s">
        <v>29</v>
      </c>
      <c r="F4771" t="s">
        <v>30</v>
      </c>
      <c r="G4771" t="s">
        <v>31</v>
      </c>
      <c r="H4771" s="1">
        <v>43879</v>
      </c>
      <c r="I4771" t="str">
        <f t="shared" si="149"/>
        <v>43879</v>
      </c>
      <c r="J4771" t="str">
        <f t="shared" si="150"/>
        <v>43879LiraDry Maize</v>
      </c>
      <c r="K4771">
        <v>33</v>
      </c>
      <c r="L4771">
        <v>22</v>
      </c>
      <c r="M4771" t="s">
        <v>5</v>
      </c>
      <c r="N4771" t="s">
        <v>6</v>
      </c>
      <c r="O4771">
        <v>1</v>
      </c>
      <c r="P4771" s="1">
        <v>43888.279224537036</v>
      </c>
    </row>
    <row r="4772" spans="1:16" x14ac:dyDescent="0.25">
      <c r="A4772">
        <v>516037</v>
      </c>
      <c r="B4772" t="s">
        <v>0</v>
      </c>
      <c r="C4772" t="s">
        <v>8</v>
      </c>
      <c r="D4772" t="s">
        <v>7</v>
      </c>
      <c r="E4772" t="s">
        <v>3</v>
      </c>
      <c r="F4772" t="s">
        <v>3</v>
      </c>
      <c r="G4772" t="s">
        <v>15</v>
      </c>
      <c r="H4772" s="1">
        <v>43879</v>
      </c>
      <c r="I4772" t="str">
        <f t="shared" si="149"/>
        <v>43879</v>
      </c>
      <c r="J4772" t="str">
        <f t="shared" si="150"/>
        <v>43879RuhengeriGreen Peas</v>
      </c>
      <c r="K4772">
        <v>108</v>
      </c>
      <c r="L4772">
        <v>87</v>
      </c>
      <c r="M4772" t="s">
        <v>5</v>
      </c>
      <c r="N4772" t="s">
        <v>6</v>
      </c>
      <c r="O4772">
        <v>1</v>
      </c>
      <c r="P4772" s="1">
        <v>43888.279374999998</v>
      </c>
    </row>
    <row r="4773" spans="1:16" x14ac:dyDescent="0.25">
      <c r="A4773">
        <v>516041</v>
      </c>
      <c r="B4773" t="s">
        <v>0</v>
      </c>
      <c r="C4773" t="s">
        <v>53</v>
      </c>
      <c r="D4773" t="s">
        <v>46</v>
      </c>
      <c r="E4773" t="s">
        <v>3</v>
      </c>
      <c r="F4773" t="s">
        <v>3</v>
      </c>
      <c r="G4773" t="s">
        <v>4</v>
      </c>
      <c r="H4773" s="1">
        <v>43879</v>
      </c>
      <c r="I4773" t="str">
        <f t="shared" si="149"/>
        <v>43879</v>
      </c>
      <c r="J4773" t="str">
        <f t="shared" si="150"/>
        <v>43879MombasaCowpeas</v>
      </c>
      <c r="K4773">
        <v>47</v>
      </c>
      <c r="L4773">
        <v>44</v>
      </c>
      <c r="M4773" t="s">
        <v>5</v>
      </c>
      <c r="N4773" t="s">
        <v>6</v>
      </c>
      <c r="O4773">
        <v>1</v>
      </c>
      <c r="P4773" s="1">
        <v>43888.279490740744</v>
      </c>
    </row>
    <row r="4774" spans="1:16" x14ac:dyDescent="0.25">
      <c r="A4774">
        <v>516062</v>
      </c>
      <c r="B4774" t="s">
        <v>0</v>
      </c>
      <c r="C4774" t="s">
        <v>32</v>
      </c>
      <c r="D4774" t="s">
        <v>1</v>
      </c>
      <c r="E4774" t="s">
        <v>3</v>
      </c>
      <c r="F4774" t="s">
        <v>3</v>
      </c>
      <c r="G4774" t="s">
        <v>15</v>
      </c>
      <c r="H4774" s="1">
        <v>43879</v>
      </c>
      <c r="I4774" t="str">
        <f t="shared" si="149"/>
        <v>43879</v>
      </c>
      <c r="J4774" t="str">
        <f t="shared" si="150"/>
        <v>43879KapchorwaGreen Peas</v>
      </c>
      <c r="K4774">
        <v>137</v>
      </c>
      <c r="L4774">
        <v>82</v>
      </c>
      <c r="M4774" t="s">
        <v>5</v>
      </c>
      <c r="N4774" t="s">
        <v>6</v>
      </c>
      <c r="O4774">
        <v>1</v>
      </c>
      <c r="P4774" s="1">
        <v>43888.280324074076</v>
      </c>
    </row>
    <row r="4775" spans="1:16" x14ac:dyDescent="0.25">
      <c r="A4775">
        <v>509836</v>
      </c>
      <c r="B4775" t="s">
        <v>0</v>
      </c>
      <c r="C4775" t="s">
        <v>35</v>
      </c>
      <c r="D4775" t="s">
        <v>11</v>
      </c>
      <c r="E4775" t="s">
        <v>9</v>
      </c>
      <c r="F4775" t="s">
        <v>20</v>
      </c>
      <c r="G4775" t="s">
        <v>21</v>
      </c>
      <c r="H4775" s="1">
        <v>43878</v>
      </c>
      <c r="I4775" t="str">
        <f t="shared" si="149"/>
        <v>43878</v>
      </c>
      <c r="J4775" t="str">
        <f t="shared" si="150"/>
        <v>43878NgoziMillet Grain</v>
      </c>
      <c r="K4775">
        <v>697</v>
      </c>
      <c r="L4775">
        <v>670</v>
      </c>
      <c r="M4775" t="s">
        <v>5</v>
      </c>
      <c r="N4775" t="s">
        <v>6</v>
      </c>
      <c r="O4775">
        <v>0</v>
      </c>
      <c r="P4775" s="1">
        <v>43879.187719907408</v>
      </c>
    </row>
    <row r="4776" spans="1:16" x14ac:dyDescent="0.25">
      <c r="A4776">
        <v>509841</v>
      </c>
      <c r="B4776" t="s">
        <v>0</v>
      </c>
      <c r="C4776" t="s">
        <v>25</v>
      </c>
      <c r="D4776" t="s">
        <v>1</v>
      </c>
      <c r="E4776" t="s">
        <v>13</v>
      </c>
      <c r="F4776" t="s">
        <v>13</v>
      </c>
      <c r="G4776" t="s">
        <v>14</v>
      </c>
      <c r="H4776" s="1">
        <v>43878</v>
      </c>
      <c r="I4776" t="str">
        <f t="shared" si="149"/>
        <v>43878</v>
      </c>
      <c r="J4776" t="str">
        <f t="shared" si="150"/>
        <v>43878MasindiMixed Beans</v>
      </c>
      <c r="K4776">
        <v>824</v>
      </c>
      <c r="L4776">
        <v>714</v>
      </c>
      <c r="M4776" t="s">
        <v>5</v>
      </c>
      <c r="N4776" t="s">
        <v>6</v>
      </c>
      <c r="O4776">
        <v>1</v>
      </c>
      <c r="P4776" s="1">
        <v>43879.179618055554</v>
      </c>
    </row>
    <row r="4777" spans="1:16" x14ac:dyDescent="0.25">
      <c r="A4777">
        <v>509843</v>
      </c>
      <c r="B4777" t="s">
        <v>0</v>
      </c>
      <c r="C4777" t="s">
        <v>33</v>
      </c>
      <c r="D4777" t="s">
        <v>1</v>
      </c>
      <c r="E4777" t="s">
        <v>29</v>
      </c>
      <c r="F4777" t="s">
        <v>30</v>
      </c>
      <c r="G4777" t="s">
        <v>31</v>
      </c>
      <c r="H4777" s="1">
        <v>43878</v>
      </c>
      <c r="I4777" t="str">
        <f t="shared" si="149"/>
        <v>43878</v>
      </c>
      <c r="J4777" t="str">
        <f t="shared" si="150"/>
        <v>43878KabaleDry Maize</v>
      </c>
      <c r="K4777">
        <v>330</v>
      </c>
      <c r="L4777">
        <v>275</v>
      </c>
      <c r="M4777" t="s">
        <v>5</v>
      </c>
      <c r="N4777" t="s">
        <v>6</v>
      </c>
      <c r="O4777">
        <v>1</v>
      </c>
      <c r="P4777" s="1">
        <v>43879.179618055554</v>
      </c>
    </row>
    <row r="4778" spans="1:16" x14ac:dyDescent="0.25">
      <c r="A4778">
        <v>509869</v>
      </c>
      <c r="B4778" t="s">
        <v>0</v>
      </c>
      <c r="C4778" t="s">
        <v>34</v>
      </c>
      <c r="D4778" t="s">
        <v>1</v>
      </c>
      <c r="E4778" t="s">
        <v>13</v>
      </c>
      <c r="F4778" t="s">
        <v>13</v>
      </c>
      <c r="G4778" t="s">
        <v>40</v>
      </c>
      <c r="H4778" s="1">
        <v>43878</v>
      </c>
      <c r="I4778" t="str">
        <f t="shared" si="149"/>
        <v>43878</v>
      </c>
      <c r="J4778" t="str">
        <f t="shared" si="150"/>
        <v>43878LiraBlack Beans (Dolichos)</v>
      </c>
      <c r="K4778">
        <v>714</v>
      </c>
      <c r="L4778">
        <v>687</v>
      </c>
      <c r="M4778" t="s">
        <v>5</v>
      </c>
      <c r="N4778" t="s">
        <v>6</v>
      </c>
      <c r="O4778">
        <v>1</v>
      </c>
      <c r="P4778" s="1">
        <v>43879.1796875</v>
      </c>
    </row>
    <row r="4779" spans="1:16" x14ac:dyDescent="0.25">
      <c r="A4779">
        <v>509881</v>
      </c>
      <c r="B4779" t="s">
        <v>0</v>
      </c>
      <c r="C4779" t="s">
        <v>38</v>
      </c>
      <c r="D4779" t="s">
        <v>1</v>
      </c>
      <c r="E4779" t="s">
        <v>13</v>
      </c>
      <c r="F4779" t="s">
        <v>13</v>
      </c>
      <c r="G4779" t="s">
        <v>28</v>
      </c>
      <c r="H4779" s="1">
        <v>43878</v>
      </c>
      <c r="I4779" t="str">
        <f t="shared" si="149"/>
        <v>43878</v>
      </c>
      <c r="J4779" t="str">
        <f t="shared" si="150"/>
        <v>43878GuluRed Beans</v>
      </c>
      <c r="K4779">
        <v>961</v>
      </c>
      <c r="L4779">
        <v>824</v>
      </c>
      <c r="M4779" t="s">
        <v>5</v>
      </c>
      <c r="N4779" t="s">
        <v>6</v>
      </c>
      <c r="O4779">
        <v>1</v>
      </c>
      <c r="P4779" s="1">
        <v>43879.179710648146</v>
      </c>
    </row>
    <row r="4780" spans="1:16" x14ac:dyDescent="0.25">
      <c r="A4780">
        <v>509911</v>
      </c>
      <c r="B4780" t="s">
        <v>0</v>
      </c>
      <c r="C4780" t="s">
        <v>38</v>
      </c>
      <c r="D4780" t="s">
        <v>1</v>
      </c>
      <c r="E4780" t="s">
        <v>3</v>
      </c>
      <c r="F4780" t="s">
        <v>3</v>
      </c>
      <c r="G4780" t="s">
        <v>15</v>
      </c>
      <c r="H4780" s="1">
        <v>43878</v>
      </c>
      <c r="I4780" t="str">
        <f t="shared" si="149"/>
        <v>43878</v>
      </c>
      <c r="J4780" t="str">
        <f t="shared" si="150"/>
        <v>43878GuluGreen Peas</v>
      </c>
      <c r="K4780">
        <v>1648</v>
      </c>
      <c r="L4780">
        <v>1373</v>
      </c>
      <c r="M4780" t="s">
        <v>5</v>
      </c>
      <c r="N4780" t="s">
        <v>6</v>
      </c>
      <c r="O4780">
        <v>0</v>
      </c>
      <c r="P4780" s="1">
        <v>43879.187719907408</v>
      </c>
    </row>
    <row r="4781" spans="1:16" x14ac:dyDescent="0.25">
      <c r="A4781">
        <v>509919</v>
      </c>
      <c r="B4781" t="s">
        <v>0</v>
      </c>
      <c r="C4781" t="s">
        <v>32</v>
      </c>
      <c r="D4781" t="s">
        <v>1</v>
      </c>
      <c r="E4781" t="s">
        <v>13</v>
      </c>
      <c r="F4781" t="s">
        <v>13</v>
      </c>
      <c r="G4781" t="s">
        <v>14</v>
      </c>
      <c r="H4781" s="1">
        <v>43878</v>
      </c>
      <c r="I4781" t="str">
        <f t="shared" si="149"/>
        <v>43878</v>
      </c>
      <c r="J4781" t="str">
        <f t="shared" si="150"/>
        <v>43878KapchorwaMixed Beans</v>
      </c>
      <c r="K4781">
        <v>769</v>
      </c>
      <c r="L4781">
        <v>687</v>
      </c>
      <c r="M4781" t="s">
        <v>5</v>
      </c>
      <c r="N4781" t="s">
        <v>6</v>
      </c>
      <c r="O4781">
        <v>1</v>
      </c>
      <c r="P4781" s="1">
        <v>43879.179826388892</v>
      </c>
    </row>
    <row r="4782" spans="1:16" x14ac:dyDescent="0.25">
      <c r="A4782">
        <v>509932</v>
      </c>
      <c r="B4782" t="s">
        <v>0</v>
      </c>
      <c r="C4782" t="s">
        <v>33</v>
      </c>
      <c r="D4782" t="s">
        <v>1</v>
      </c>
      <c r="E4782" t="s">
        <v>22</v>
      </c>
      <c r="F4782" t="s">
        <v>23</v>
      </c>
      <c r="G4782" t="s">
        <v>23</v>
      </c>
      <c r="H4782" s="1">
        <v>43878</v>
      </c>
      <c r="I4782" t="str">
        <f t="shared" si="149"/>
        <v>43878</v>
      </c>
      <c r="J4782" t="str">
        <f t="shared" si="150"/>
        <v>43878KabaleRice</v>
      </c>
      <c r="K4782">
        <v>1098</v>
      </c>
      <c r="L4782">
        <v>961</v>
      </c>
      <c r="M4782" t="s">
        <v>5</v>
      </c>
      <c r="N4782" t="s">
        <v>6</v>
      </c>
      <c r="O4782">
        <v>1</v>
      </c>
      <c r="P4782" s="1">
        <v>43879.179861111108</v>
      </c>
    </row>
    <row r="4783" spans="1:16" x14ac:dyDescent="0.25">
      <c r="A4783">
        <v>509933</v>
      </c>
      <c r="B4783" t="s">
        <v>0</v>
      </c>
      <c r="C4783" t="s">
        <v>53</v>
      </c>
      <c r="D4783" t="s">
        <v>46</v>
      </c>
      <c r="E4783" t="s">
        <v>13</v>
      </c>
      <c r="F4783" t="s">
        <v>13</v>
      </c>
      <c r="G4783" t="s">
        <v>40</v>
      </c>
      <c r="H4783" s="1">
        <v>43878</v>
      </c>
      <c r="I4783" t="str">
        <f t="shared" si="149"/>
        <v>43878</v>
      </c>
      <c r="J4783" t="str">
        <f t="shared" si="150"/>
        <v>43878MombasaBlack Beans (Dolichos)</v>
      </c>
      <c r="K4783">
        <v>1572</v>
      </c>
      <c r="L4783">
        <v>1552</v>
      </c>
      <c r="M4783" t="s">
        <v>5</v>
      </c>
      <c r="N4783" t="s">
        <v>6</v>
      </c>
      <c r="O4783">
        <v>1</v>
      </c>
      <c r="P4783" s="1">
        <v>43879.179872685185</v>
      </c>
    </row>
    <row r="4784" spans="1:16" x14ac:dyDescent="0.25">
      <c r="A4784">
        <v>509934</v>
      </c>
      <c r="B4784" t="s">
        <v>0</v>
      </c>
      <c r="C4784" t="s">
        <v>32</v>
      </c>
      <c r="D4784" t="s">
        <v>1</v>
      </c>
      <c r="E4784" t="s">
        <v>22</v>
      </c>
      <c r="F4784" t="s">
        <v>23</v>
      </c>
      <c r="G4784" t="s">
        <v>23</v>
      </c>
      <c r="H4784" s="1">
        <v>43878</v>
      </c>
      <c r="I4784" t="str">
        <f t="shared" si="149"/>
        <v>43878</v>
      </c>
      <c r="J4784" t="str">
        <f t="shared" si="150"/>
        <v>43878KapchorwaRice</v>
      </c>
      <c r="K4784">
        <v>961</v>
      </c>
      <c r="L4784">
        <v>906</v>
      </c>
      <c r="M4784" t="s">
        <v>5</v>
      </c>
      <c r="N4784" t="s">
        <v>6</v>
      </c>
      <c r="O4784">
        <v>1</v>
      </c>
      <c r="P4784" s="1">
        <v>43879.179872685185</v>
      </c>
    </row>
    <row r="4785" spans="1:16" x14ac:dyDescent="0.25">
      <c r="A4785">
        <v>509948</v>
      </c>
      <c r="B4785" t="s">
        <v>0</v>
      </c>
      <c r="C4785" t="s">
        <v>12</v>
      </c>
      <c r="D4785" t="s">
        <v>11</v>
      </c>
      <c r="E4785" t="s">
        <v>22</v>
      </c>
      <c r="F4785" t="s">
        <v>23</v>
      </c>
      <c r="G4785" t="s">
        <v>23</v>
      </c>
      <c r="H4785" s="1">
        <v>43878</v>
      </c>
      <c r="I4785" t="str">
        <f t="shared" si="149"/>
        <v>43878</v>
      </c>
      <c r="J4785" t="str">
        <f t="shared" si="150"/>
        <v>43878GitegaRice</v>
      </c>
      <c r="K4785">
        <v>1072</v>
      </c>
      <c r="L4785">
        <v>1019</v>
      </c>
      <c r="M4785" t="s">
        <v>5</v>
      </c>
      <c r="N4785" t="s">
        <v>6</v>
      </c>
      <c r="O4785">
        <v>0</v>
      </c>
      <c r="P4785" s="1">
        <v>43879.187719907408</v>
      </c>
    </row>
    <row r="4786" spans="1:16" x14ac:dyDescent="0.25">
      <c r="A4786">
        <v>509953</v>
      </c>
      <c r="B4786" t="s">
        <v>0</v>
      </c>
      <c r="C4786" t="s">
        <v>33</v>
      </c>
      <c r="D4786" t="s">
        <v>1</v>
      </c>
      <c r="E4786" t="s">
        <v>22</v>
      </c>
      <c r="F4786" t="s">
        <v>23</v>
      </c>
      <c r="G4786" t="s">
        <v>24</v>
      </c>
      <c r="H4786" s="1">
        <v>43878</v>
      </c>
      <c r="I4786" t="str">
        <f t="shared" si="149"/>
        <v>43878</v>
      </c>
      <c r="J4786" t="str">
        <f t="shared" si="150"/>
        <v>43878KabaleImported Rice</v>
      </c>
      <c r="K4786">
        <v>1098</v>
      </c>
      <c r="L4786">
        <v>961</v>
      </c>
      <c r="M4786" t="s">
        <v>5</v>
      </c>
      <c r="N4786" t="s">
        <v>6</v>
      </c>
      <c r="O4786">
        <v>1</v>
      </c>
      <c r="P4786" s="1">
        <v>43879.179930555554</v>
      </c>
    </row>
    <row r="4787" spans="1:16" x14ac:dyDescent="0.25">
      <c r="A4787">
        <v>509957</v>
      </c>
      <c r="B4787" t="s">
        <v>0</v>
      </c>
      <c r="C4787" t="s">
        <v>12</v>
      </c>
      <c r="D4787" t="s">
        <v>11</v>
      </c>
      <c r="E4787" t="s">
        <v>9</v>
      </c>
      <c r="F4787" t="s">
        <v>10</v>
      </c>
      <c r="G4787" t="s">
        <v>10</v>
      </c>
      <c r="H4787" s="1">
        <v>43878</v>
      </c>
      <c r="I4787" t="str">
        <f t="shared" si="149"/>
        <v>43878</v>
      </c>
      <c r="J4787" t="str">
        <f t="shared" si="150"/>
        <v>43878GitegaWheat</v>
      </c>
      <c r="K4787">
        <v>858</v>
      </c>
      <c r="L4787">
        <v>804</v>
      </c>
      <c r="M4787" t="s">
        <v>5</v>
      </c>
      <c r="N4787" t="s">
        <v>6</v>
      </c>
      <c r="O4787">
        <v>1</v>
      </c>
      <c r="P4787" s="1">
        <v>43879.1799537037</v>
      </c>
    </row>
    <row r="4788" spans="1:16" x14ac:dyDescent="0.25">
      <c r="A4788">
        <v>509967</v>
      </c>
      <c r="B4788" t="s">
        <v>0</v>
      </c>
      <c r="C4788" t="s">
        <v>12</v>
      </c>
      <c r="D4788" t="s">
        <v>11</v>
      </c>
      <c r="E4788" t="s">
        <v>13</v>
      </c>
      <c r="F4788" t="s">
        <v>13</v>
      </c>
      <c r="G4788" t="s">
        <v>14</v>
      </c>
      <c r="H4788" s="1">
        <v>43878</v>
      </c>
      <c r="I4788" t="str">
        <f t="shared" si="149"/>
        <v>43878</v>
      </c>
      <c r="J4788" t="str">
        <f t="shared" si="150"/>
        <v>43878GitegaMixed Beans</v>
      </c>
      <c r="K4788">
        <v>643</v>
      </c>
      <c r="L4788">
        <v>617</v>
      </c>
      <c r="M4788" t="s">
        <v>5</v>
      </c>
      <c r="N4788" t="s">
        <v>6</v>
      </c>
      <c r="O4788">
        <v>1</v>
      </c>
      <c r="P4788" s="1">
        <v>43879.179976851854</v>
      </c>
    </row>
    <row r="4789" spans="1:16" x14ac:dyDescent="0.25">
      <c r="A4789">
        <v>509984</v>
      </c>
      <c r="B4789" t="s">
        <v>0</v>
      </c>
      <c r="C4789" t="s">
        <v>53</v>
      </c>
      <c r="D4789" t="s">
        <v>46</v>
      </c>
      <c r="E4789" t="s">
        <v>3</v>
      </c>
      <c r="F4789" t="s">
        <v>3</v>
      </c>
      <c r="G4789" t="s">
        <v>15</v>
      </c>
      <c r="H4789" s="1">
        <v>43878</v>
      </c>
      <c r="I4789" t="str">
        <f t="shared" si="149"/>
        <v>43878</v>
      </c>
      <c r="J4789" t="str">
        <f t="shared" si="150"/>
        <v>43878MombasaGreen Peas</v>
      </c>
      <c r="K4789">
        <v>1012</v>
      </c>
      <c r="L4789">
        <v>971</v>
      </c>
      <c r="M4789" t="s">
        <v>5</v>
      </c>
      <c r="N4789" t="s">
        <v>6</v>
      </c>
      <c r="O4789">
        <v>0</v>
      </c>
      <c r="P4789" s="1">
        <v>43879.187719907408</v>
      </c>
    </row>
    <row r="4790" spans="1:16" x14ac:dyDescent="0.25">
      <c r="A4790">
        <v>510006</v>
      </c>
      <c r="B4790" t="s">
        <v>0</v>
      </c>
      <c r="C4790" t="s">
        <v>33</v>
      </c>
      <c r="D4790" t="s">
        <v>1</v>
      </c>
      <c r="E4790" t="s">
        <v>3</v>
      </c>
      <c r="F4790" t="s">
        <v>3</v>
      </c>
      <c r="G4790" t="s">
        <v>15</v>
      </c>
      <c r="H4790" s="1">
        <v>43878</v>
      </c>
      <c r="I4790" t="str">
        <f t="shared" si="149"/>
        <v>43878</v>
      </c>
      <c r="J4790" t="str">
        <f t="shared" si="150"/>
        <v>43878KabaleGreen Peas</v>
      </c>
      <c r="K4790">
        <v>1510</v>
      </c>
      <c r="L4790">
        <v>1098</v>
      </c>
      <c r="M4790" t="s">
        <v>5</v>
      </c>
      <c r="N4790" t="s">
        <v>6</v>
      </c>
      <c r="O4790">
        <v>0</v>
      </c>
      <c r="P4790" s="1">
        <v>43879.187719907408</v>
      </c>
    </row>
    <row r="4791" spans="1:16" x14ac:dyDescent="0.25">
      <c r="A4791">
        <v>510014</v>
      </c>
      <c r="B4791" t="s">
        <v>0</v>
      </c>
      <c r="C4791" t="s">
        <v>52</v>
      </c>
      <c r="D4791" t="s">
        <v>46</v>
      </c>
      <c r="E4791" t="s">
        <v>9</v>
      </c>
      <c r="F4791" t="s">
        <v>20</v>
      </c>
      <c r="G4791" t="s">
        <v>21</v>
      </c>
      <c r="H4791" s="1">
        <v>43878</v>
      </c>
      <c r="I4791" t="str">
        <f t="shared" si="149"/>
        <v>43878</v>
      </c>
      <c r="J4791" t="str">
        <f t="shared" si="150"/>
        <v>43878EldoretMillet Grain</v>
      </c>
      <c r="K4791">
        <v>891</v>
      </c>
      <c r="L4791">
        <v>851</v>
      </c>
      <c r="M4791" t="s">
        <v>5</v>
      </c>
      <c r="N4791" t="s">
        <v>6</v>
      </c>
      <c r="O4791">
        <v>1</v>
      </c>
      <c r="P4791" s="1">
        <v>43879.180127314816</v>
      </c>
    </row>
    <row r="4792" spans="1:16" x14ac:dyDescent="0.25">
      <c r="A4792">
        <v>510027</v>
      </c>
      <c r="B4792" t="s">
        <v>0</v>
      </c>
      <c r="C4792" t="s">
        <v>47</v>
      </c>
      <c r="D4792" t="s">
        <v>46</v>
      </c>
      <c r="E4792" t="s">
        <v>29</v>
      </c>
      <c r="F4792" t="s">
        <v>30</v>
      </c>
      <c r="G4792" t="s">
        <v>31</v>
      </c>
      <c r="H4792" s="1">
        <v>43878</v>
      </c>
      <c r="I4792" t="str">
        <f t="shared" si="149"/>
        <v>43878</v>
      </c>
      <c r="J4792" t="str">
        <f t="shared" si="150"/>
        <v>43878NairobiDry Maize</v>
      </c>
      <c r="K4792">
        <v>421</v>
      </c>
      <c r="L4792">
        <v>371</v>
      </c>
      <c r="M4792" t="s">
        <v>5</v>
      </c>
      <c r="N4792" t="s">
        <v>6</v>
      </c>
      <c r="O4792">
        <v>1</v>
      </c>
      <c r="P4792" s="1">
        <v>43879.180150462962</v>
      </c>
    </row>
    <row r="4793" spans="1:16" x14ac:dyDescent="0.25">
      <c r="A4793">
        <v>510031</v>
      </c>
      <c r="B4793" t="s">
        <v>0</v>
      </c>
      <c r="C4793" t="s">
        <v>52</v>
      </c>
      <c r="D4793" t="s">
        <v>46</v>
      </c>
      <c r="E4793" t="s">
        <v>9</v>
      </c>
      <c r="F4793" t="s">
        <v>17</v>
      </c>
      <c r="G4793" t="s">
        <v>18</v>
      </c>
      <c r="H4793" s="1">
        <v>43878</v>
      </c>
      <c r="I4793" t="str">
        <f t="shared" si="149"/>
        <v>43878</v>
      </c>
      <c r="J4793" t="str">
        <f t="shared" si="150"/>
        <v>43878EldoretRed Sorghum</v>
      </c>
      <c r="K4793">
        <v>681</v>
      </c>
      <c r="L4793">
        <v>601</v>
      </c>
      <c r="M4793" t="s">
        <v>5</v>
      </c>
      <c r="N4793" t="s">
        <v>6</v>
      </c>
      <c r="O4793">
        <v>1</v>
      </c>
      <c r="P4793" s="1">
        <v>43879.180150462962</v>
      </c>
    </row>
    <row r="4794" spans="1:16" x14ac:dyDescent="0.25">
      <c r="A4794">
        <v>510049</v>
      </c>
      <c r="B4794" t="s">
        <v>0</v>
      </c>
      <c r="C4794" t="s">
        <v>53</v>
      </c>
      <c r="D4794" t="s">
        <v>46</v>
      </c>
      <c r="E4794" t="s">
        <v>29</v>
      </c>
      <c r="F4794" t="s">
        <v>30</v>
      </c>
      <c r="G4794" t="s">
        <v>31</v>
      </c>
      <c r="H4794" s="1">
        <v>43878</v>
      </c>
      <c r="I4794" t="str">
        <f t="shared" si="149"/>
        <v>43878</v>
      </c>
      <c r="J4794" t="str">
        <f t="shared" si="150"/>
        <v>43878MombasaDry Maize</v>
      </c>
      <c r="K4794">
        <v>381</v>
      </c>
      <c r="L4794">
        <v>361</v>
      </c>
      <c r="M4794" t="s">
        <v>5</v>
      </c>
      <c r="N4794" t="s">
        <v>6</v>
      </c>
      <c r="O4794">
        <v>1</v>
      </c>
      <c r="P4794" s="1">
        <v>43879.180196759262</v>
      </c>
    </row>
    <row r="4795" spans="1:16" x14ac:dyDescent="0.25">
      <c r="A4795">
        <v>510051</v>
      </c>
      <c r="B4795" t="s">
        <v>0</v>
      </c>
      <c r="C4795" t="s">
        <v>2</v>
      </c>
      <c r="D4795" t="s">
        <v>1</v>
      </c>
      <c r="E4795" t="s">
        <v>13</v>
      </c>
      <c r="F4795" t="s">
        <v>13</v>
      </c>
      <c r="G4795" t="s">
        <v>26</v>
      </c>
      <c r="H4795" s="1">
        <v>43878</v>
      </c>
      <c r="I4795" t="str">
        <f t="shared" si="149"/>
        <v>43878</v>
      </c>
      <c r="J4795" t="str">
        <f t="shared" si="150"/>
        <v>43878KampalaYellow Beans</v>
      </c>
      <c r="K4795">
        <v>1098</v>
      </c>
      <c r="L4795">
        <v>1044</v>
      </c>
      <c r="M4795" t="s">
        <v>5</v>
      </c>
      <c r="N4795" t="s">
        <v>6</v>
      </c>
      <c r="O4795">
        <v>1</v>
      </c>
      <c r="P4795" s="1">
        <v>43879.180208333331</v>
      </c>
    </row>
    <row r="4796" spans="1:16" x14ac:dyDescent="0.25">
      <c r="A4796">
        <v>510060</v>
      </c>
      <c r="B4796" t="s">
        <v>0</v>
      </c>
      <c r="C4796" t="s">
        <v>34</v>
      </c>
      <c r="D4796" t="s">
        <v>1</v>
      </c>
      <c r="E4796" t="s">
        <v>13</v>
      </c>
      <c r="F4796" t="s">
        <v>13</v>
      </c>
      <c r="G4796" t="s">
        <v>26</v>
      </c>
      <c r="H4796" s="1">
        <v>43878</v>
      </c>
      <c r="I4796" t="str">
        <f t="shared" si="149"/>
        <v>43878</v>
      </c>
      <c r="J4796" t="str">
        <f t="shared" si="150"/>
        <v>43878LiraYellow Beans</v>
      </c>
      <c r="K4796">
        <v>1044</v>
      </c>
      <c r="L4796">
        <v>961</v>
      </c>
      <c r="M4796" t="s">
        <v>5</v>
      </c>
      <c r="N4796" t="s">
        <v>6</v>
      </c>
      <c r="O4796">
        <v>1</v>
      </c>
      <c r="P4796" s="1">
        <v>43879.180231481485</v>
      </c>
    </row>
    <row r="4797" spans="1:16" x14ac:dyDescent="0.25">
      <c r="A4797">
        <v>510076</v>
      </c>
      <c r="B4797" t="s">
        <v>0</v>
      </c>
      <c r="C4797" t="s">
        <v>47</v>
      </c>
      <c r="D4797" t="s">
        <v>46</v>
      </c>
      <c r="E4797" t="s">
        <v>13</v>
      </c>
      <c r="F4797" t="s">
        <v>13</v>
      </c>
      <c r="G4797" t="s">
        <v>37</v>
      </c>
      <c r="H4797" s="1">
        <v>43878</v>
      </c>
      <c r="I4797" t="str">
        <f t="shared" si="149"/>
        <v>43878</v>
      </c>
      <c r="J4797" t="str">
        <f t="shared" si="150"/>
        <v>43878NairobiGreen Gram</v>
      </c>
      <c r="K4797">
        <v>1252</v>
      </c>
      <c r="L4797">
        <v>1232</v>
      </c>
      <c r="M4797" t="s">
        <v>5</v>
      </c>
      <c r="N4797" t="s">
        <v>6</v>
      </c>
      <c r="O4797">
        <v>1</v>
      </c>
      <c r="P4797" s="1">
        <v>43879.180277777778</v>
      </c>
    </row>
    <row r="4798" spans="1:16" x14ac:dyDescent="0.25">
      <c r="A4798">
        <v>510087</v>
      </c>
      <c r="B4798" t="s">
        <v>0</v>
      </c>
      <c r="C4798" t="s">
        <v>35</v>
      </c>
      <c r="D4798" t="s">
        <v>11</v>
      </c>
      <c r="E4798" t="s">
        <v>22</v>
      </c>
      <c r="F4798" t="s">
        <v>23</v>
      </c>
      <c r="G4798" t="s">
        <v>24</v>
      </c>
      <c r="H4798" s="1">
        <v>43878</v>
      </c>
      <c r="I4798" t="str">
        <f t="shared" si="149"/>
        <v>43878</v>
      </c>
      <c r="J4798" t="str">
        <f t="shared" si="150"/>
        <v>43878NgoziImported Rice</v>
      </c>
      <c r="K4798">
        <v>1608</v>
      </c>
      <c r="L4798">
        <v>1555</v>
      </c>
      <c r="M4798" t="s">
        <v>5</v>
      </c>
      <c r="N4798" t="s">
        <v>6</v>
      </c>
      <c r="O4798">
        <v>1</v>
      </c>
      <c r="P4798" s="1">
        <v>43879.180289351854</v>
      </c>
    </row>
    <row r="4799" spans="1:16" x14ac:dyDescent="0.25">
      <c r="A4799">
        <v>510120</v>
      </c>
      <c r="B4799" t="s">
        <v>0</v>
      </c>
      <c r="C4799" t="s">
        <v>32</v>
      </c>
      <c r="D4799" t="s">
        <v>1</v>
      </c>
      <c r="E4799" t="s">
        <v>9</v>
      </c>
      <c r="F4799" t="s">
        <v>10</v>
      </c>
      <c r="G4799" t="s">
        <v>10</v>
      </c>
      <c r="H4799" s="1">
        <v>43878</v>
      </c>
      <c r="I4799" t="str">
        <f t="shared" si="149"/>
        <v>43878</v>
      </c>
      <c r="J4799" t="str">
        <f t="shared" si="150"/>
        <v>43878KapchorwaWheat</v>
      </c>
      <c r="K4799">
        <v>412</v>
      </c>
      <c r="L4799">
        <v>302</v>
      </c>
      <c r="M4799" t="s">
        <v>5</v>
      </c>
      <c r="N4799" t="s">
        <v>6</v>
      </c>
      <c r="O4799">
        <v>1</v>
      </c>
      <c r="P4799" s="1">
        <v>43879.180358796293</v>
      </c>
    </row>
    <row r="4800" spans="1:16" x14ac:dyDescent="0.25">
      <c r="A4800">
        <v>510125</v>
      </c>
      <c r="B4800" t="s">
        <v>0</v>
      </c>
      <c r="C4800" t="s">
        <v>33</v>
      </c>
      <c r="D4800" t="s">
        <v>1</v>
      </c>
      <c r="E4800" t="s">
        <v>13</v>
      </c>
      <c r="F4800" t="s">
        <v>13</v>
      </c>
      <c r="G4800" t="s">
        <v>28</v>
      </c>
      <c r="H4800" s="1">
        <v>43878</v>
      </c>
      <c r="I4800" t="str">
        <f t="shared" si="149"/>
        <v>43878</v>
      </c>
      <c r="J4800" t="str">
        <f t="shared" si="150"/>
        <v>43878KabaleRed Beans</v>
      </c>
      <c r="K4800">
        <v>961</v>
      </c>
      <c r="L4800">
        <v>879</v>
      </c>
      <c r="M4800" t="s">
        <v>5</v>
      </c>
      <c r="N4800" t="s">
        <v>6</v>
      </c>
      <c r="O4800">
        <v>1</v>
      </c>
      <c r="P4800" s="1">
        <v>43879.180381944447</v>
      </c>
    </row>
    <row r="4801" spans="1:16" x14ac:dyDescent="0.25">
      <c r="A4801">
        <v>510130</v>
      </c>
      <c r="B4801" t="s">
        <v>0</v>
      </c>
      <c r="C4801" t="s">
        <v>25</v>
      </c>
      <c r="D4801" t="s">
        <v>1</v>
      </c>
      <c r="E4801" t="s">
        <v>22</v>
      </c>
      <c r="F4801" t="s">
        <v>23</v>
      </c>
      <c r="G4801" t="s">
        <v>23</v>
      </c>
      <c r="H4801" s="1">
        <v>43878</v>
      </c>
      <c r="I4801" t="str">
        <f t="shared" si="149"/>
        <v>43878</v>
      </c>
      <c r="J4801" t="str">
        <f t="shared" si="150"/>
        <v>43878MasindiRice</v>
      </c>
      <c r="K4801">
        <v>1044</v>
      </c>
      <c r="L4801">
        <v>961</v>
      </c>
      <c r="M4801" t="s">
        <v>5</v>
      </c>
      <c r="N4801" t="s">
        <v>6</v>
      </c>
      <c r="O4801">
        <v>1</v>
      </c>
      <c r="P4801" s="1">
        <v>43879.180393518516</v>
      </c>
    </row>
    <row r="4802" spans="1:16" x14ac:dyDescent="0.25">
      <c r="A4802">
        <v>510135</v>
      </c>
      <c r="B4802" t="s">
        <v>0</v>
      </c>
      <c r="C4802" t="s">
        <v>2</v>
      </c>
      <c r="D4802" t="s">
        <v>1</v>
      </c>
      <c r="E4802" t="s">
        <v>22</v>
      </c>
      <c r="F4802" t="s">
        <v>23</v>
      </c>
      <c r="G4802" t="s">
        <v>24</v>
      </c>
      <c r="H4802" s="1">
        <v>43878</v>
      </c>
      <c r="I4802" t="str">
        <f t="shared" ref="I4802:I4865" si="151">LEFT(H4802,10)</f>
        <v>43878</v>
      </c>
      <c r="J4802" t="str">
        <f t="shared" si="150"/>
        <v>43878KampalaImported Rice</v>
      </c>
      <c r="K4802">
        <v>1044</v>
      </c>
      <c r="L4802">
        <v>961</v>
      </c>
      <c r="M4802" t="s">
        <v>5</v>
      </c>
      <c r="N4802" t="s">
        <v>6</v>
      </c>
      <c r="O4802">
        <v>1</v>
      </c>
      <c r="P4802" s="1">
        <v>43879.180405092593</v>
      </c>
    </row>
    <row r="4803" spans="1:16" x14ac:dyDescent="0.25">
      <c r="A4803">
        <v>510145</v>
      </c>
      <c r="B4803" t="s">
        <v>0</v>
      </c>
      <c r="C4803" t="s">
        <v>34</v>
      </c>
      <c r="D4803" t="s">
        <v>1</v>
      </c>
      <c r="E4803" t="s">
        <v>13</v>
      </c>
      <c r="F4803" t="s">
        <v>13</v>
      </c>
      <c r="G4803" t="s">
        <v>37</v>
      </c>
      <c r="H4803" s="1">
        <v>43878</v>
      </c>
      <c r="I4803" t="str">
        <f t="shared" si="151"/>
        <v>43878</v>
      </c>
      <c r="J4803" t="str">
        <f t="shared" si="150"/>
        <v>43878LiraGreen Gram</v>
      </c>
      <c r="K4803">
        <v>824</v>
      </c>
      <c r="L4803">
        <v>687</v>
      </c>
      <c r="M4803" t="s">
        <v>5</v>
      </c>
      <c r="N4803" t="s">
        <v>6</v>
      </c>
      <c r="O4803">
        <v>1</v>
      </c>
      <c r="P4803" s="1">
        <v>43879.180428240739</v>
      </c>
    </row>
    <row r="4804" spans="1:16" x14ac:dyDescent="0.25">
      <c r="A4804">
        <v>510165</v>
      </c>
      <c r="B4804" t="s">
        <v>0</v>
      </c>
      <c r="C4804" t="s">
        <v>35</v>
      </c>
      <c r="D4804" t="s">
        <v>11</v>
      </c>
      <c r="E4804" t="s">
        <v>3</v>
      </c>
      <c r="F4804" t="s">
        <v>3</v>
      </c>
      <c r="G4804" t="s">
        <v>15</v>
      </c>
      <c r="H4804" s="1">
        <v>43878</v>
      </c>
      <c r="I4804" t="str">
        <f t="shared" si="151"/>
        <v>43878</v>
      </c>
      <c r="J4804" t="str">
        <f t="shared" si="150"/>
        <v>43878NgoziGreen Peas</v>
      </c>
      <c r="K4804">
        <v>2145</v>
      </c>
      <c r="L4804">
        <v>2037</v>
      </c>
      <c r="M4804" t="s">
        <v>5</v>
      </c>
      <c r="N4804" t="s">
        <v>6</v>
      </c>
      <c r="O4804">
        <v>1</v>
      </c>
      <c r="P4804" s="1">
        <v>43879.180497685185</v>
      </c>
    </row>
    <row r="4805" spans="1:16" x14ac:dyDescent="0.25">
      <c r="A4805">
        <v>510175</v>
      </c>
      <c r="B4805" t="s">
        <v>0</v>
      </c>
      <c r="C4805" t="s">
        <v>38</v>
      </c>
      <c r="D4805" t="s">
        <v>1</v>
      </c>
      <c r="E4805" t="s">
        <v>22</v>
      </c>
      <c r="F4805" t="s">
        <v>23</v>
      </c>
      <c r="G4805" t="s">
        <v>24</v>
      </c>
      <c r="H4805" s="1">
        <v>43878</v>
      </c>
      <c r="I4805" t="str">
        <f t="shared" si="151"/>
        <v>43878</v>
      </c>
      <c r="J4805" t="str">
        <f t="shared" si="150"/>
        <v>43878GuluImported Rice</v>
      </c>
      <c r="K4805">
        <v>1044</v>
      </c>
      <c r="L4805">
        <v>961</v>
      </c>
      <c r="M4805" t="s">
        <v>5</v>
      </c>
      <c r="N4805" t="s">
        <v>6</v>
      </c>
      <c r="O4805">
        <v>1</v>
      </c>
      <c r="P4805" s="1">
        <v>43879.180520833332</v>
      </c>
    </row>
    <row r="4806" spans="1:16" x14ac:dyDescent="0.25">
      <c r="A4806">
        <v>510184</v>
      </c>
      <c r="B4806" t="s">
        <v>0</v>
      </c>
      <c r="C4806" t="s">
        <v>2</v>
      </c>
      <c r="D4806" t="s">
        <v>1</v>
      </c>
      <c r="E4806" t="s">
        <v>13</v>
      </c>
      <c r="F4806" t="s">
        <v>13</v>
      </c>
      <c r="G4806" t="s">
        <v>37</v>
      </c>
      <c r="H4806" s="1">
        <v>43878</v>
      </c>
      <c r="I4806" t="str">
        <f t="shared" si="151"/>
        <v>43878</v>
      </c>
      <c r="J4806" t="str">
        <f t="shared" si="150"/>
        <v>43878KampalaGreen Gram</v>
      </c>
      <c r="K4806">
        <v>961</v>
      </c>
      <c r="L4806">
        <v>824</v>
      </c>
      <c r="M4806" t="s">
        <v>5</v>
      </c>
      <c r="N4806" t="s">
        <v>6</v>
      </c>
      <c r="O4806">
        <v>1</v>
      </c>
      <c r="P4806" s="1">
        <v>43879.180543981478</v>
      </c>
    </row>
    <row r="4807" spans="1:16" x14ac:dyDescent="0.25">
      <c r="A4807">
        <v>510190</v>
      </c>
      <c r="B4807" t="s">
        <v>0</v>
      </c>
      <c r="C4807" t="s">
        <v>25</v>
      </c>
      <c r="D4807" t="s">
        <v>1</v>
      </c>
      <c r="E4807" t="s">
        <v>9</v>
      </c>
      <c r="F4807" t="s">
        <v>20</v>
      </c>
      <c r="G4807" t="s">
        <v>21</v>
      </c>
      <c r="H4807" s="1">
        <v>43878</v>
      </c>
      <c r="I4807" t="str">
        <f t="shared" si="151"/>
        <v>43878</v>
      </c>
      <c r="J4807" t="str">
        <f t="shared" si="150"/>
        <v>43878MasindiMillet Grain</v>
      </c>
      <c r="K4807">
        <v>549</v>
      </c>
      <c r="L4807">
        <v>439</v>
      </c>
      <c r="M4807" t="s">
        <v>5</v>
      </c>
      <c r="N4807" t="s">
        <v>6</v>
      </c>
      <c r="O4807">
        <v>0</v>
      </c>
      <c r="P4807" s="1">
        <v>43879.187719907408</v>
      </c>
    </row>
    <row r="4808" spans="1:16" x14ac:dyDescent="0.25">
      <c r="A4808">
        <v>510196</v>
      </c>
      <c r="B4808" t="s">
        <v>0</v>
      </c>
      <c r="C4808" t="s">
        <v>32</v>
      </c>
      <c r="D4808" t="s">
        <v>1</v>
      </c>
      <c r="E4808" t="s">
        <v>22</v>
      </c>
      <c r="F4808" t="s">
        <v>23</v>
      </c>
      <c r="G4808" t="s">
        <v>24</v>
      </c>
      <c r="H4808" s="1">
        <v>43878</v>
      </c>
      <c r="I4808" t="str">
        <f t="shared" si="151"/>
        <v>43878</v>
      </c>
      <c r="J4808" t="str">
        <f t="shared" si="150"/>
        <v>43878KapchorwaImported Rice</v>
      </c>
      <c r="K4808">
        <v>1236</v>
      </c>
      <c r="L4808">
        <v>1044</v>
      </c>
      <c r="M4808" t="s">
        <v>5</v>
      </c>
      <c r="N4808" t="s">
        <v>6</v>
      </c>
      <c r="O4808">
        <v>1</v>
      </c>
      <c r="P4808" s="1">
        <v>43879.180613425924</v>
      </c>
    </row>
    <row r="4809" spans="1:16" x14ac:dyDescent="0.25">
      <c r="A4809">
        <v>510203</v>
      </c>
      <c r="B4809" t="s">
        <v>0</v>
      </c>
      <c r="C4809" t="s">
        <v>33</v>
      </c>
      <c r="D4809" t="s">
        <v>1</v>
      </c>
      <c r="E4809" t="s">
        <v>9</v>
      </c>
      <c r="F4809" t="s">
        <v>20</v>
      </c>
      <c r="G4809" t="s">
        <v>21</v>
      </c>
      <c r="H4809" s="1">
        <v>43878</v>
      </c>
      <c r="I4809" t="str">
        <f t="shared" si="151"/>
        <v>43878</v>
      </c>
      <c r="J4809" t="str">
        <f t="shared" si="150"/>
        <v>43878KabaleMillet Grain</v>
      </c>
      <c r="K4809">
        <v>494</v>
      </c>
      <c r="L4809">
        <v>357</v>
      </c>
      <c r="M4809" t="s">
        <v>5</v>
      </c>
      <c r="N4809" t="s">
        <v>6</v>
      </c>
      <c r="O4809">
        <v>1</v>
      </c>
      <c r="P4809" s="1">
        <v>43879.180648148147</v>
      </c>
    </row>
    <row r="4810" spans="1:16" x14ac:dyDescent="0.25">
      <c r="A4810">
        <v>510218</v>
      </c>
      <c r="B4810" t="s">
        <v>0</v>
      </c>
      <c r="C4810" t="s">
        <v>34</v>
      </c>
      <c r="D4810" t="s">
        <v>1</v>
      </c>
      <c r="E4810" t="s">
        <v>9</v>
      </c>
      <c r="F4810" t="s">
        <v>17</v>
      </c>
      <c r="G4810" t="s">
        <v>18</v>
      </c>
      <c r="H4810" s="1">
        <v>43878</v>
      </c>
      <c r="I4810" t="str">
        <f t="shared" si="151"/>
        <v>43878</v>
      </c>
      <c r="J4810" t="str">
        <f t="shared" si="150"/>
        <v>43878LiraRed Sorghum</v>
      </c>
      <c r="K4810">
        <v>330</v>
      </c>
      <c r="L4810">
        <v>220</v>
      </c>
      <c r="M4810" t="s">
        <v>5</v>
      </c>
      <c r="N4810" t="s">
        <v>6</v>
      </c>
      <c r="O4810">
        <v>1</v>
      </c>
      <c r="P4810" s="1">
        <v>43879.180694444447</v>
      </c>
    </row>
    <row r="4811" spans="1:16" x14ac:dyDescent="0.25">
      <c r="A4811">
        <v>510220</v>
      </c>
      <c r="B4811" t="s">
        <v>0</v>
      </c>
      <c r="C4811" t="s">
        <v>27</v>
      </c>
      <c r="D4811" t="s">
        <v>11</v>
      </c>
      <c r="E4811" t="s">
        <v>22</v>
      </c>
      <c r="F4811" t="s">
        <v>23</v>
      </c>
      <c r="G4811" t="s">
        <v>23</v>
      </c>
      <c r="H4811" s="1">
        <v>43878</v>
      </c>
      <c r="I4811" t="str">
        <f t="shared" si="151"/>
        <v>43878</v>
      </c>
      <c r="J4811" t="str">
        <f t="shared" si="150"/>
        <v>43878BujumburaRice</v>
      </c>
      <c r="K4811">
        <v>1072</v>
      </c>
      <c r="L4811">
        <v>1019</v>
      </c>
      <c r="M4811" t="s">
        <v>5</v>
      </c>
      <c r="N4811" t="s">
        <v>6</v>
      </c>
      <c r="O4811">
        <v>1</v>
      </c>
      <c r="P4811" s="1">
        <v>43879.180706018517</v>
      </c>
    </row>
    <row r="4812" spans="1:16" x14ac:dyDescent="0.25">
      <c r="A4812">
        <v>510227</v>
      </c>
      <c r="B4812" t="s">
        <v>0</v>
      </c>
      <c r="C4812" t="s">
        <v>34</v>
      </c>
      <c r="D4812" t="s">
        <v>1</v>
      </c>
      <c r="E4812" t="s">
        <v>13</v>
      </c>
      <c r="F4812" t="s">
        <v>13</v>
      </c>
      <c r="G4812" t="s">
        <v>14</v>
      </c>
      <c r="H4812" s="1">
        <v>43878</v>
      </c>
      <c r="I4812" t="str">
        <f t="shared" si="151"/>
        <v>43878</v>
      </c>
      <c r="J4812" t="str">
        <f t="shared" si="150"/>
        <v>43878LiraMixed Beans</v>
      </c>
      <c r="K4812">
        <v>769</v>
      </c>
      <c r="L4812">
        <v>687</v>
      </c>
      <c r="M4812" t="s">
        <v>5</v>
      </c>
      <c r="N4812" t="s">
        <v>6</v>
      </c>
      <c r="O4812">
        <v>1</v>
      </c>
      <c r="P4812" s="1">
        <v>43879.18072916667</v>
      </c>
    </row>
    <row r="4813" spans="1:16" x14ac:dyDescent="0.25">
      <c r="A4813">
        <v>510228</v>
      </c>
      <c r="B4813" t="s">
        <v>0</v>
      </c>
      <c r="C4813" t="s">
        <v>19</v>
      </c>
      <c r="D4813" t="s">
        <v>11</v>
      </c>
      <c r="E4813" t="s">
        <v>29</v>
      </c>
      <c r="F4813" t="s">
        <v>30</v>
      </c>
      <c r="G4813" t="s">
        <v>31</v>
      </c>
      <c r="H4813" s="1">
        <v>43878</v>
      </c>
      <c r="I4813" t="str">
        <f t="shared" si="151"/>
        <v>43878</v>
      </c>
      <c r="J4813" t="str">
        <f t="shared" ref="J4813:J4876" si="152">I4813&amp;C4813&amp;G4813</f>
        <v>43878KoberoDry Maize</v>
      </c>
      <c r="K4813">
        <v>322</v>
      </c>
      <c r="L4813">
        <v>295</v>
      </c>
      <c r="M4813" t="s">
        <v>5</v>
      </c>
      <c r="N4813" t="s">
        <v>6</v>
      </c>
      <c r="O4813">
        <v>1</v>
      </c>
      <c r="P4813" s="1">
        <v>43879.18074074074</v>
      </c>
    </row>
    <row r="4814" spans="1:16" x14ac:dyDescent="0.25">
      <c r="A4814">
        <v>510236</v>
      </c>
      <c r="B4814" t="s">
        <v>0</v>
      </c>
      <c r="C4814" t="s">
        <v>2</v>
      </c>
      <c r="D4814" t="s">
        <v>1</v>
      </c>
      <c r="E4814" t="s">
        <v>22</v>
      </c>
      <c r="F4814" t="s">
        <v>23</v>
      </c>
      <c r="G4814" t="s">
        <v>23</v>
      </c>
      <c r="H4814" s="1">
        <v>43878</v>
      </c>
      <c r="I4814" t="str">
        <f t="shared" si="151"/>
        <v>43878</v>
      </c>
      <c r="J4814" t="str">
        <f t="shared" si="152"/>
        <v>43878KampalaRice</v>
      </c>
      <c r="K4814">
        <v>1044</v>
      </c>
      <c r="L4814">
        <v>961</v>
      </c>
      <c r="M4814" t="s">
        <v>5</v>
      </c>
      <c r="N4814" t="s">
        <v>6</v>
      </c>
      <c r="O4814">
        <v>1</v>
      </c>
      <c r="P4814" s="1">
        <v>43879.180752314816</v>
      </c>
    </row>
    <row r="4815" spans="1:16" x14ac:dyDescent="0.25">
      <c r="A4815">
        <v>510243</v>
      </c>
      <c r="B4815" t="s">
        <v>0</v>
      </c>
      <c r="C4815" t="s">
        <v>2</v>
      </c>
      <c r="D4815" t="s">
        <v>1</v>
      </c>
      <c r="E4815" t="s">
        <v>13</v>
      </c>
      <c r="F4815" t="s">
        <v>13</v>
      </c>
      <c r="G4815" t="s">
        <v>40</v>
      </c>
      <c r="H4815" s="1">
        <v>43878</v>
      </c>
      <c r="I4815" t="str">
        <f t="shared" si="151"/>
        <v>43878</v>
      </c>
      <c r="J4815" t="str">
        <f t="shared" si="152"/>
        <v>43878KampalaBlack Beans (Dolichos)</v>
      </c>
      <c r="K4815">
        <v>769</v>
      </c>
      <c r="L4815">
        <v>687</v>
      </c>
      <c r="M4815" t="s">
        <v>5</v>
      </c>
      <c r="N4815" t="s">
        <v>6</v>
      </c>
      <c r="O4815">
        <v>1</v>
      </c>
      <c r="P4815" s="1">
        <v>43879.180763888886</v>
      </c>
    </row>
    <row r="4816" spans="1:16" x14ac:dyDescent="0.25">
      <c r="A4816">
        <v>510248</v>
      </c>
      <c r="B4816" t="s">
        <v>0</v>
      </c>
      <c r="C4816" t="s">
        <v>52</v>
      </c>
      <c r="D4816" t="s">
        <v>46</v>
      </c>
      <c r="E4816" t="s">
        <v>9</v>
      </c>
      <c r="F4816" t="s">
        <v>10</v>
      </c>
      <c r="G4816" t="s">
        <v>10</v>
      </c>
      <c r="H4816" s="1">
        <v>43878</v>
      </c>
      <c r="I4816" t="str">
        <f t="shared" si="151"/>
        <v>43878</v>
      </c>
      <c r="J4816" t="str">
        <f t="shared" si="152"/>
        <v>43878EldoretWheat</v>
      </c>
      <c r="K4816">
        <v>371</v>
      </c>
      <c r="L4816">
        <v>330</v>
      </c>
      <c r="M4816" t="s">
        <v>5</v>
      </c>
      <c r="N4816" t="s">
        <v>6</v>
      </c>
      <c r="O4816">
        <v>1</v>
      </c>
      <c r="P4816" s="1">
        <v>43879.180787037039</v>
      </c>
    </row>
    <row r="4817" spans="1:16" x14ac:dyDescent="0.25">
      <c r="A4817">
        <v>510284</v>
      </c>
      <c r="B4817" t="s">
        <v>0</v>
      </c>
      <c r="C4817" t="s">
        <v>47</v>
      </c>
      <c r="D4817" t="s">
        <v>46</v>
      </c>
      <c r="E4817" t="s">
        <v>49</v>
      </c>
      <c r="F4817" t="s">
        <v>50</v>
      </c>
      <c r="G4817" t="s">
        <v>51</v>
      </c>
      <c r="H4817" s="1">
        <v>43878</v>
      </c>
      <c r="I4817" t="str">
        <f t="shared" si="151"/>
        <v>43878</v>
      </c>
      <c r="J4817" t="str">
        <f t="shared" si="152"/>
        <v>43878NairobiGround Nuts</v>
      </c>
      <c r="K4817">
        <v>1272</v>
      </c>
      <c r="L4817">
        <v>1232</v>
      </c>
      <c r="M4817" t="s">
        <v>5</v>
      </c>
      <c r="N4817" t="s">
        <v>6</v>
      </c>
      <c r="O4817">
        <v>1</v>
      </c>
      <c r="P4817" s="1">
        <v>43879.180925925924</v>
      </c>
    </row>
    <row r="4818" spans="1:16" x14ac:dyDescent="0.25">
      <c r="A4818">
        <v>510287</v>
      </c>
      <c r="B4818" t="s">
        <v>0</v>
      </c>
      <c r="C4818" t="s">
        <v>32</v>
      </c>
      <c r="D4818" t="s">
        <v>1</v>
      </c>
      <c r="E4818" t="s">
        <v>9</v>
      </c>
      <c r="F4818" t="s">
        <v>20</v>
      </c>
      <c r="G4818" t="s">
        <v>21</v>
      </c>
      <c r="H4818" s="1">
        <v>43878</v>
      </c>
      <c r="I4818" t="str">
        <f t="shared" si="151"/>
        <v>43878</v>
      </c>
      <c r="J4818" t="str">
        <f t="shared" si="152"/>
        <v>43878KapchorwaMillet Grain</v>
      </c>
      <c r="K4818">
        <v>494</v>
      </c>
      <c r="L4818">
        <v>357</v>
      </c>
      <c r="M4818" t="s">
        <v>5</v>
      </c>
      <c r="N4818" t="s">
        <v>6</v>
      </c>
      <c r="O4818">
        <v>1</v>
      </c>
      <c r="P4818" s="1">
        <v>43879.180925925924</v>
      </c>
    </row>
    <row r="4819" spans="1:16" x14ac:dyDescent="0.25">
      <c r="A4819">
        <v>510290</v>
      </c>
      <c r="B4819" t="s">
        <v>0</v>
      </c>
      <c r="C4819" t="s">
        <v>12</v>
      </c>
      <c r="D4819" t="s">
        <v>11</v>
      </c>
      <c r="E4819" t="s">
        <v>13</v>
      </c>
      <c r="F4819" t="s">
        <v>13</v>
      </c>
      <c r="G4819" t="s">
        <v>28</v>
      </c>
      <c r="H4819" s="1">
        <v>43878</v>
      </c>
      <c r="I4819" t="str">
        <f t="shared" si="151"/>
        <v>43878</v>
      </c>
      <c r="J4819" t="str">
        <f t="shared" si="152"/>
        <v>43878GitegaRed Beans</v>
      </c>
      <c r="K4819">
        <v>697</v>
      </c>
      <c r="L4819">
        <v>643</v>
      </c>
      <c r="M4819" t="s">
        <v>5</v>
      </c>
      <c r="N4819" t="s">
        <v>6</v>
      </c>
      <c r="O4819">
        <v>1</v>
      </c>
      <c r="P4819" s="1">
        <v>43879.180937500001</v>
      </c>
    </row>
    <row r="4820" spans="1:16" x14ac:dyDescent="0.25">
      <c r="A4820">
        <v>510345</v>
      </c>
      <c r="B4820" t="s">
        <v>0</v>
      </c>
      <c r="C4820" t="s">
        <v>27</v>
      </c>
      <c r="D4820" t="s">
        <v>11</v>
      </c>
      <c r="E4820" t="s">
        <v>9</v>
      </c>
      <c r="F4820" t="s">
        <v>20</v>
      </c>
      <c r="G4820" t="s">
        <v>21</v>
      </c>
      <c r="H4820" s="1">
        <v>43878</v>
      </c>
      <c r="I4820" t="str">
        <f t="shared" si="151"/>
        <v>43878</v>
      </c>
      <c r="J4820" t="str">
        <f t="shared" si="152"/>
        <v>43878BujumburaMillet Grain</v>
      </c>
      <c r="K4820">
        <v>777</v>
      </c>
      <c r="L4820">
        <v>751</v>
      </c>
      <c r="M4820" t="s">
        <v>5</v>
      </c>
      <c r="N4820" t="s">
        <v>6</v>
      </c>
      <c r="O4820">
        <v>1</v>
      </c>
      <c r="P4820" s="1">
        <v>43879.181226851855</v>
      </c>
    </row>
    <row r="4821" spans="1:16" x14ac:dyDescent="0.25">
      <c r="A4821">
        <v>510350</v>
      </c>
      <c r="B4821" t="s">
        <v>0</v>
      </c>
      <c r="C4821" t="s">
        <v>2</v>
      </c>
      <c r="D4821" t="s">
        <v>1</v>
      </c>
      <c r="E4821" t="s">
        <v>9</v>
      </c>
      <c r="F4821" t="s">
        <v>20</v>
      </c>
      <c r="G4821" t="s">
        <v>21</v>
      </c>
      <c r="H4821" s="1">
        <v>43878</v>
      </c>
      <c r="I4821" t="str">
        <f t="shared" si="151"/>
        <v>43878</v>
      </c>
      <c r="J4821" t="str">
        <f t="shared" si="152"/>
        <v>43878KampalaMillet Grain</v>
      </c>
      <c r="K4821">
        <v>494</v>
      </c>
      <c r="L4821">
        <v>330</v>
      </c>
      <c r="M4821" t="s">
        <v>5</v>
      </c>
      <c r="N4821" t="s">
        <v>6</v>
      </c>
      <c r="O4821">
        <v>1</v>
      </c>
      <c r="P4821" s="1">
        <v>43879.181238425925</v>
      </c>
    </row>
    <row r="4822" spans="1:16" x14ac:dyDescent="0.25">
      <c r="A4822">
        <v>510351</v>
      </c>
      <c r="B4822" t="s">
        <v>0</v>
      </c>
      <c r="C4822" t="s">
        <v>35</v>
      </c>
      <c r="D4822" t="s">
        <v>11</v>
      </c>
      <c r="E4822" t="s">
        <v>9</v>
      </c>
      <c r="F4822" t="s">
        <v>17</v>
      </c>
      <c r="G4822" t="s">
        <v>18</v>
      </c>
      <c r="H4822" s="1">
        <v>43878</v>
      </c>
      <c r="I4822" t="str">
        <f t="shared" si="151"/>
        <v>43878</v>
      </c>
      <c r="J4822" t="str">
        <f t="shared" si="152"/>
        <v>43878NgoziRed Sorghum</v>
      </c>
      <c r="K4822">
        <v>670</v>
      </c>
      <c r="L4822">
        <v>633</v>
      </c>
      <c r="M4822" t="s">
        <v>5</v>
      </c>
      <c r="N4822" t="s">
        <v>6</v>
      </c>
      <c r="O4822">
        <v>1</v>
      </c>
      <c r="P4822" s="1">
        <v>43879.181238425925</v>
      </c>
    </row>
    <row r="4823" spans="1:16" x14ac:dyDescent="0.25">
      <c r="A4823">
        <v>510367</v>
      </c>
      <c r="B4823" t="s">
        <v>0</v>
      </c>
      <c r="C4823" t="s">
        <v>34</v>
      </c>
      <c r="D4823" t="s">
        <v>1</v>
      </c>
      <c r="E4823" t="s">
        <v>13</v>
      </c>
      <c r="F4823" t="s">
        <v>13</v>
      </c>
      <c r="G4823" t="s">
        <v>28</v>
      </c>
      <c r="H4823" s="1">
        <v>43878</v>
      </c>
      <c r="I4823" t="str">
        <f t="shared" si="151"/>
        <v>43878</v>
      </c>
      <c r="J4823" t="str">
        <f t="shared" si="152"/>
        <v>43878LiraRed Beans</v>
      </c>
      <c r="K4823">
        <v>961</v>
      </c>
      <c r="L4823">
        <v>879</v>
      </c>
      <c r="M4823" t="s">
        <v>5</v>
      </c>
      <c r="N4823" t="s">
        <v>6</v>
      </c>
      <c r="O4823">
        <v>1</v>
      </c>
      <c r="P4823" s="1">
        <v>43879.181296296294</v>
      </c>
    </row>
    <row r="4824" spans="1:16" x14ac:dyDescent="0.25">
      <c r="A4824">
        <v>510371</v>
      </c>
      <c r="B4824" t="s">
        <v>0</v>
      </c>
      <c r="C4824" t="s">
        <v>52</v>
      </c>
      <c r="D4824" t="s">
        <v>46</v>
      </c>
      <c r="E4824" t="s">
        <v>49</v>
      </c>
      <c r="F4824" t="s">
        <v>50</v>
      </c>
      <c r="G4824" t="s">
        <v>51</v>
      </c>
      <c r="H4824" s="1">
        <v>43878</v>
      </c>
      <c r="I4824" t="str">
        <f t="shared" si="151"/>
        <v>43878</v>
      </c>
      <c r="J4824" t="str">
        <f t="shared" si="152"/>
        <v>43878EldoretGround Nuts</v>
      </c>
      <c r="K4824">
        <v>961</v>
      </c>
      <c r="L4824">
        <v>901</v>
      </c>
      <c r="M4824" t="s">
        <v>5</v>
      </c>
      <c r="N4824" t="s">
        <v>6</v>
      </c>
      <c r="O4824">
        <v>1</v>
      </c>
      <c r="P4824" s="1">
        <v>43879.181307870371</v>
      </c>
    </row>
    <row r="4825" spans="1:16" x14ac:dyDescent="0.25">
      <c r="A4825">
        <v>510388</v>
      </c>
      <c r="B4825" t="s">
        <v>0</v>
      </c>
      <c r="C4825" t="s">
        <v>34</v>
      </c>
      <c r="D4825" t="s">
        <v>1</v>
      </c>
      <c r="E4825" t="s">
        <v>22</v>
      </c>
      <c r="F4825" t="s">
        <v>23</v>
      </c>
      <c r="G4825" t="s">
        <v>23</v>
      </c>
      <c r="H4825" s="1">
        <v>43878</v>
      </c>
      <c r="I4825" t="str">
        <f t="shared" si="151"/>
        <v>43878</v>
      </c>
      <c r="J4825" t="str">
        <f t="shared" si="152"/>
        <v>43878LiraRice</v>
      </c>
      <c r="K4825">
        <v>961</v>
      </c>
      <c r="L4825">
        <v>824</v>
      </c>
      <c r="M4825" t="s">
        <v>5</v>
      </c>
      <c r="N4825" t="s">
        <v>6</v>
      </c>
      <c r="O4825">
        <v>1</v>
      </c>
      <c r="P4825" s="1">
        <v>43879.18136574074</v>
      </c>
    </row>
    <row r="4826" spans="1:16" x14ac:dyDescent="0.25">
      <c r="A4826">
        <v>510408</v>
      </c>
      <c r="B4826" t="s">
        <v>0</v>
      </c>
      <c r="C4826" t="s">
        <v>12</v>
      </c>
      <c r="D4826" t="s">
        <v>11</v>
      </c>
      <c r="E4826" t="s">
        <v>3</v>
      </c>
      <c r="F4826" t="s">
        <v>3</v>
      </c>
      <c r="G4826" t="s">
        <v>39</v>
      </c>
      <c r="H4826" s="1">
        <v>43878</v>
      </c>
      <c r="I4826" t="str">
        <f t="shared" si="151"/>
        <v>43878</v>
      </c>
      <c r="J4826" t="str">
        <f t="shared" si="152"/>
        <v>43878GitegaDry Peas</v>
      </c>
      <c r="K4826">
        <v>1448</v>
      </c>
      <c r="L4826">
        <v>1340</v>
      </c>
      <c r="M4826" t="s">
        <v>5</v>
      </c>
      <c r="N4826" t="s">
        <v>6</v>
      </c>
      <c r="O4826">
        <v>1</v>
      </c>
      <c r="P4826" s="1">
        <v>43879.181423611109</v>
      </c>
    </row>
    <row r="4827" spans="1:16" x14ac:dyDescent="0.25">
      <c r="A4827">
        <v>510415</v>
      </c>
      <c r="B4827" t="s">
        <v>0</v>
      </c>
      <c r="C4827" t="s">
        <v>53</v>
      </c>
      <c r="D4827" t="s">
        <v>46</v>
      </c>
      <c r="E4827" t="s">
        <v>13</v>
      </c>
      <c r="F4827" t="s">
        <v>13</v>
      </c>
      <c r="G4827" t="s">
        <v>37</v>
      </c>
      <c r="H4827" s="1">
        <v>43878</v>
      </c>
      <c r="I4827" t="str">
        <f t="shared" si="151"/>
        <v>43878</v>
      </c>
      <c r="J4827" t="str">
        <f t="shared" si="152"/>
        <v>43878MombasaGreen Gram</v>
      </c>
      <c r="K4827">
        <v>771</v>
      </c>
      <c r="L4827">
        <v>701</v>
      </c>
      <c r="M4827" t="s">
        <v>5</v>
      </c>
      <c r="N4827" t="s">
        <v>6</v>
      </c>
      <c r="O4827">
        <v>1</v>
      </c>
      <c r="P4827" s="1">
        <v>43879.181423611109</v>
      </c>
    </row>
    <row r="4828" spans="1:16" x14ac:dyDescent="0.25">
      <c r="A4828">
        <v>510418</v>
      </c>
      <c r="B4828" t="s">
        <v>0</v>
      </c>
      <c r="C4828" t="s">
        <v>27</v>
      </c>
      <c r="D4828" t="s">
        <v>11</v>
      </c>
      <c r="E4828" t="s">
        <v>13</v>
      </c>
      <c r="F4828" t="s">
        <v>13</v>
      </c>
      <c r="G4828" t="s">
        <v>14</v>
      </c>
      <c r="H4828" s="1">
        <v>43878</v>
      </c>
      <c r="I4828" t="str">
        <f t="shared" si="151"/>
        <v>43878</v>
      </c>
      <c r="J4828" t="str">
        <f t="shared" si="152"/>
        <v>43878BujumburaMixed Beans</v>
      </c>
      <c r="K4828">
        <v>643</v>
      </c>
      <c r="L4828">
        <v>590</v>
      </c>
      <c r="M4828" t="s">
        <v>5</v>
      </c>
      <c r="N4828" t="s">
        <v>6</v>
      </c>
      <c r="O4828">
        <v>1</v>
      </c>
      <c r="P4828" s="1">
        <v>43879.181435185186</v>
      </c>
    </row>
    <row r="4829" spans="1:16" x14ac:dyDescent="0.25">
      <c r="A4829">
        <v>510435</v>
      </c>
      <c r="B4829" t="s">
        <v>0</v>
      </c>
      <c r="C4829" t="s">
        <v>25</v>
      </c>
      <c r="D4829" t="s">
        <v>1</v>
      </c>
      <c r="E4829" t="s">
        <v>29</v>
      </c>
      <c r="F4829" t="s">
        <v>30</v>
      </c>
      <c r="G4829" t="s">
        <v>31</v>
      </c>
      <c r="H4829" s="1">
        <v>43878</v>
      </c>
      <c r="I4829" t="str">
        <f t="shared" si="151"/>
        <v>43878</v>
      </c>
      <c r="J4829" t="str">
        <f t="shared" si="152"/>
        <v>43878MasindiDry Maize</v>
      </c>
      <c r="K4829">
        <v>275</v>
      </c>
      <c r="L4829">
        <v>233</v>
      </c>
      <c r="M4829" t="s">
        <v>5</v>
      </c>
      <c r="N4829" t="s">
        <v>6</v>
      </c>
      <c r="O4829">
        <v>1</v>
      </c>
      <c r="P4829" s="1">
        <v>43879.181504629632</v>
      </c>
    </row>
    <row r="4830" spans="1:16" x14ac:dyDescent="0.25">
      <c r="A4830">
        <v>510445</v>
      </c>
      <c r="B4830" t="s">
        <v>0</v>
      </c>
      <c r="C4830" t="s">
        <v>25</v>
      </c>
      <c r="D4830" t="s">
        <v>1</v>
      </c>
      <c r="E4830" t="s">
        <v>13</v>
      </c>
      <c r="F4830" t="s">
        <v>13</v>
      </c>
      <c r="G4830" t="s">
        <v>37</v>
      </c>
      <c r="H4830" s="1">
        <v>43878</v>
      </c>
      <c r="I4830" t="str">
        <f t="shared" si="151"/>
        <v>43878</v>
      </c>
      <c r="J4830" t="str">
        <f t="shared" si="152"/>
        <v>43878MasindiGreen Gram</v>
      </c>
      <c r="K4830">
        <v>824</v>
      </c>
      <c r="L4830">
        <v>769</v>
      </c>
      <c r="M4830" t="s">
        <v>5</v>
      </c>
      <c r="N4830" t="s">
        <v>6</v>
      </c>
      <c r="O4830">
        <v>1</v>
      </c>
      <c r="P4830" s="1">
        <v>43879.181539351855</v>
      </c>
    </row>
    <row r="4831" spans="1:16" x14ac:dyDescent="0.25">
      <c r="A4831">
        <v>510446</v>
      </c>
      <c r="B4831" t="s">
        <v>0</v>
      </c>
      <c r="C4831" t="s">
        <v>47</v>
      </c>
      <c r="D4831" t="s">
        <v>46</v>
      </c>
      <c r="E4831" t="s">
        <v>9</v>
      </c>
      <c r="F4831" t="s">
        <v>17</v>
      </c>
      <c r="G4831" t="s">
        <v>18</v>
      </c>
      <c r="H4831" s="1">
        <v>43878</v>
      </c>
      <c r="I4831" t="str">
        <f t="shared" si="151"/>
        <v>43878</v>
      </c>
      <c r="J4831" t="str">
        <f t="shared" si="152"/>
        <v>43878NairobiRed Sorghum</v>
      </c>
      <c r="K4831">
        <v>601</v>
      </c>
      <c r="L4831">
        <v>581</v>
      </c>
      <c r="M4831" t="s">
        <v>5</v>
      </c>
      <c r="N4831" t="s">
        <v>6</v>
      </c>
      <c r="O4831">
        <v>1</v>
      </c>
      <c r="P4831" s="1">
        <v>43879.181550925925</v>
      </c>
    </row>
    <row r="4832" spans="1:16" x14ac:dyDescent="0.25">
      <c r="A4832">
        <v>510447</v>
      </c>
      <c r="B4832" t="s">
        <v>0</v>
      </c>
      <c r="C4832" t="s">
        <v>25</v>
      </c>
      <c r="D4832" t="s">
        <v>1</v>
      </c>
      <c r="E4832" t="s">
        <v>22</v>
      </c>
      <c r="F4832" t="s">
        <v>23</v>
      </c>
      <c r="G4832" t="s">
        <v>24</v>
      </c>
      <c r="H4832" s="1">
        <v>43878</v>
      </c>
      <c r="I4832" t="str">
        <f t="shared" si="151"/>
        <v>43878</v>
      </c>
      <c r="J4832" t="str">
        <f t="shared" si="152"/>
        <v>43878MasindiImported Rice</v>
      </c>
      <c r="K4832">
        <v>1098</v>
      </c>
      <c r="L4832">
        <v>989</v>
      </c>
      <c r="M4832" t="s">
        <v>5</v>
      </c>
      <c r="N4832" t="s">
        <v>6</v>
      </c>
      <c r="O4832">
        <v>1</v>
      </c>
      <c r="P4832" s="1">
        <v>43879.181550925925</v>
      </c>
    </row>
    <row r="4833" spans="1:16" x14ac:dyDescent="0.25">
      <c r="A4833">
        <v>510451</v>
      </c>
      <c r="B4833" t="s">
        <v>0</v>
      </c>
      <c r="C4833" t="s">
        <v>2</v>
      </c>
      <c r="D4833" t="s">
        <v>1</v>
      </c>
      <c r="E4833" t="s">
        <v>3</v>
      </c>
      <c r="F4833" t="s">
        <v>3</v>
      </c>
      <c r="G4833" t="s">
        <v>15</v>
      </c>
      <c r="H4833" s="1">
        <v>43878</v>
      </c>
      <c r="I4833" t="str">
        <f t="shared" si="151"/>
        <v>43878</v>
      </c>
      <c r="J4833" t="str">
        <f t="shared" si="152"/>
        <v>43878KampalaGreen Peas</v>
      </c>
      <c r="K4833">
        <v>1648</v>
      </c>
      <c r="L4833">
        <v>1098</v>
      </c>
      <c r="M4833" t="s">
        <v>5</v>
      </c>
      <c r="N4833" t="s">
        <v>6</v>
      </c>
      <c r="O4833">
        <v>1</v>
      </c>
      <c r="P4833" s="1">
        <v>43879.181562500002</v>
      </c>
    </row>
    <row r="4834" spans="1:16" x14ac:dyDescent="0.25">
      <c r="A4834">
        <v>510463</v>
      </c>
      <c r="B4834" t="s">
        <v>0</v>
      </c>
      <c r="C4834" t="s">
        <v>27</v>
      </c>
      <c r="D4834" t="s">
        <v>11</v>
      </c>
      <c r="E4834" t="s">
        <v>9</v>
      </c>
      <c r="F4834" t="s">
        <v>10</v>
      </c>
      <c r="G4834" t="s">
        <v>10</v>
      </c>
      <c r="H4834" s="1">
        <v>43878</v>
      </c>
      <c r="I4834" t="str">
        <f t="shared" si="151"/>
        <v>43878</v>
      </c>
      <c r="J4834" t="str">
        <f t="shared" si="152"/>
        <v>43878BujumburaWheat</v>
      </c>
      <c r="K4834">
        <v>777</v>
      </c>
      <c r="L4834">
        <v>751</v>
      </c>
      <c r="M4834" t="s">
        <v>5</v>
      </c>
      <c r="N4834" t="s">
        <v>6</v>
      </c>
      <c r="O4834">
        <v>1</v>
      </c>
      <c r="P4834" s="1">
        <v>43879.181597222225</v>
      </c>
    </row>
    <row r="4835" spans="1:16" x14ac:dyDescent="0.25">
      <c r="A4835">
        <v>510476</v>
      </c>
      <c r="B4835" t="s">
        <v>0</v>
      </c>
      <c r="C4835" t="s">
        <v>52</v>
      </c>
      <c r="D4835" t="s">
        <v>46</v>
      </c>
      <c r="E4835" t="s">
        <v>3</v>
      </c>
      <c r="F4835" t="s">
        <v>3</v>
      </c>
      <c r="G4835" t="s">
        <v>4</v>
      </c>
      <c r="H4835" s="1">
        <v>43878</v>
      </c>
      <c r="I4835" t="str">
        <f t="shared" si="151"/>
        <v>43878</v>
      </c>
      <c r="J4835" t="str">
        <f t="shared" si="152"/>
        <v>43878EldoretCowpeas</v>
      </c>
      <c r="K4835">
        <v>881</v>
      </c>
      <c r="L4835">
        <v>851</v>
      </c>
      <c r="M4835" t="s">
        <v>5</v>
      </c>
      <c r="N4835" t="s">
        <v>6</v>
      </c>
      <c r="O4835">
        <v>1</v>
      </c>
      <c r="P4835" s="1">
        <v>43879.181631944448</v>
      </c>
    </row>
    <row r="4836" spans="1:16" x14ac:dyDescent="0.25">
      <c r="A4836">
        <v>510478</v>
      </c>
      <c r="B4836" t="s">
        <v>0</v>
      </c>
      <c r="C4836" t="s">
        <v>52</v>
      </c>
      <c r="D4836" t="s">
        <v>46</v>
      </c>
      <c r="E4836" t="s">
        <v>13</v>
      </c>
      <c r="F4836" t="s">
        <v>13</v>
      </c>
      <c r="G4836" t="s">
        <v>37</v>
      </c>
      <c r="H4836" s="1">
        <v>43878</v>
      </c>
      <c r="I4836" t="str">
        <f t="shared" si="151"/>
        <v>43878</v>
      </c>
      <c r="J4836" t="str">
        <f t="shared" si="152"/>
        <v>43878EldoretGreen Gram</v>
      </c>
      <c r="K4836">
        <v>1452</v>
      </c>
      <c r="L4836">
        <v>1402</v>
      </c>
      <c r="M4836" t="s">
        <v>5</v>
      </c>
      <c r="N4836" t="s">
        <v>6</v>
      </c>
      <c r="O4836">
        <v>1</v>
      </c>
      <c r="P4836" s="1">
        <v>43879.181643518517</v>
      </c>
    </row>
    <row r="4837" spans="1:16" x14ac:dyDescent="0.25">
      <c r="A4837">
        <v>510487</v>
      </c>
      <c r="B4837" t="s">
        <v>0</v>
      </c>
      <c r="C4837" t="s">
        <v>25</v>
      </c>
      <c r="D4837" t="s">
        <v>1</v>
      </c>
      <c r="E4837" t="s">
        <v>13</v>
      </c>
      <c r="F4837" t="s">
        <v>13</v>
      </c>
      <c r="G4837" t="s">
        <v>40</v>
      </c>
      <c r="H4837" s="1">
        <v>43878</v>
      </c>
      <c r="I4837" t="str">
        <f t="shared" si="151"/>
        <v>43878</v>
      </c>
      <c r="J4837" t="str">
        <f t="shared" si="152"/>
        <v>43878MasindiBlack Beans (Dolichos)</v>
      </c>
      <c r="K4837">
        <v>769</v>
      </c>
      <c r="L4837">
        <v>687</v>
      </c>
      <c r="M4837" t="s">
        <v>5</v>
      </c>
      <c r="N4837" t="s">
        <v>6</v>
      </c>
      <c r="O4837">
        <v>1</v>
      </c>
      <c r="P4837" s="1">
        <v>43879.181666666664</v>
      </c>
    </row>
    <row r="4838" spans="1:16" x14ac:dyDescent="0.25">
      <c r="A4838">
        <v>510488</v>
      </c>
      <c r="B4838" t="s">
        <v>0</v>
      </c>
      <c r="C4838" t="s">
        <v>2</v>
      </c>
      <c r="D4838" t="s">
        <v>1</v>
      </c>
      <c r="E4838" t="s">
        <v>13</v>
      </c>
      <c r="F4838" t="s">
        <v>13</v>
      </c>
      <c r="G4838" t="s">
        <v>28</v>
      </c>
      <c r="H4838" s="1">
        <v>43878</v>
      </c>
      <c r="I4838" t="str">
        <f t="shared" si="151"/>
        <v>43878</v>
      </c>
      <c r="J4838" t="str">
        <f t="shared" si="152"/>
        <v>43878KampalaRed Beans</v>
      </c>
      <c r="K4838">
        <v>1044</v>
      </c>
      <c r="L4838">
        <v>989</v>
      </c>
      <c r="M4838" t="s">
        <v>5</v>
      </c>
      <c r="N4838" t="s">
        <v>6</v>
      </c>
      <c r="O4838">
        <v>1</v>
      </c>
      <c r="P4838" s="1">
        <v>43879.18167824074</v>
      </c>
    </row>
    <row r="4839" spans="1:16" x14ac:dyDescent="0.25">
      <c r="A4839">
        <v>510499</v>
      </c>
      <c r="B4839" t="s">
        <v>0</v>
      </c>
      <c r="C4839" t="s">
        <v>19</v>
      </c>
      <c r="D4839" t="s">
        <v>11</v>
      </c>
      <c r="E4839" t="s">
        <v>9</v>
      </c>
      <c r="F4839" t="s">
        <v>20</v>
      </c>
      <c r="G4839" t="s">
        <v>21</v>
      </c>
      <c r="H4839" s="1">
        <v>43878</v>
      </c>
      <c r="I4839" t="str">
        <f t="shared" si="151"/>
        <v>43878</v>
      </c>
      <c r="J4839" t="str">
        <f t="shared" si="152"/>
        <v>43878KoberoMillet Grain</v>
      </c>
      <c r="K4839">
        <v>697</v>
      </c>
      <c r="L4839">
        <v>643</v>
      </c>
      <c r="M4839" t="s">
        <v>5</v>
      </c>
      <c r="N4839" t="s">
        <v>6</v>
      </c>
      <c r="O4839">
        <v>1</v>
      </c>
      <c r="P4839" s="1">
        <v>43879.181770833333</v>
      </c>
    </row>
    <row r="4840" spans="1:16" x14ac:dyDescent="0.25">
      <c r="A4840">
        <v>510527</v>
      </c>
      <c r="B4840" t="s">
        <v>0</v>
      </c>
      <c r="C4840" t="s">
        <v>35</v>
      </c>
      <c r="D4840" t="s">
        <v>11</v>
      </c>
      <c r="E4840" t="s">
        <v>13</v>
      </c>
      <c r="F4840" t="s">
        <v>13</v>
      </c>
      <c r="G4840" t="s">
        <v>26</v>
      </c>
      <c r="H4840" s="1">
        <v>43878</v>
      </c>
      <c r="I4840" t="str">
        <f t="shared" si="151"/>
        <v>43878</v>
      </c>
      <c r="J4840" t="str">
        <f t="shared" si="152"/>
        <v>43878NgoziYellow Beans</v>
      </c>
      <c r="K4840">
        <v>1019</v>
      </c>
      <c r="L4840">
        <v>965</v>
      </c>
      <c r="M4840" t="s">
        <v>5</v>
      </c>
      <c r="N4840" t="s">
        <v>6</v>
      </c>
      <c r="O4840">
        <v>1</v>
      </c>
      <c r="P4840" s="1">
        <v>43879.181932870371</v>
      </c>
    </row>
    <row r="4841" spans="1:16" x14ac:dyDescent="0.25">
      <c r="A4841">
        <v>510528</v>
      </c>
      <c r="B4841" t="s">
        <v>0</v>
      </c>
      <c r="C4841" t="s">
        <v>34</v>
      </c>
      <c r="D4841" t="s">
        <v>1</v>
      </c>
      <c r="E4841" t="s">
        <v>9</v>
      </c>
      <c r="F4841" t="s">
        <v>20</v>
      </c>
      <c r="G4841" t="s">
        <v>21</v>
      </c>
      <c r="H4841" s="1">
        <v>43878</v>
      </c>
      <c r="I4841" t="str">
        <f t="shared" si="151"/>
        <v>43878</v>
      </c>
      <c r="J4841" t="str">
        <f t="shared" si="152"/>
        <v>43878LiraMillet Grain</v>
      </c>
      <c r="K4841">
        <v>412</v>
      </c>
      <c r="L4841">
        <v>288</v>
      </c>
      <c r="M4841" t="s">
        <v>5</v>
      </c>
      <c r="N4841" t="s">
        <v>6</v>
      </c>
      <c r="O4841">
        <v>1</v>
      </c>
      <c r="P4841" s="1">
        <v>43879.181956018518</v>
      </c>
    </row>
    <row r="4842" spans="1:16" x14ac:dyDescent="0.25">
      <c r="A4842">
        <v>510538</v>
      </c>
      <c r="B4842" t="s">
        <v>0</v>
      </c>
      <c r="C4842" t="s">
        <v>38</v>
      </c>
      <c r="D4842" t="s">
        <v>1</v>
      </c>
      <c r="E4842" t="s">
        <v>22</v>
      </c>
      <c r="F4842" t="s">
        <v>23</v>
      </c>
      <c r="G4842" t="s">
        <v>23</v>
      </c>
      <c r="H4842" s="1">
        <v>43878</v>
      </c>
      <c r="I4842" t="str">
        <f t="shared" si="151"/>
        <v>43878</v>
      </c>
      <c r="J4842" t="str">
        <f t="shared" si="152"/>
        <v>43878GuluRice</v>
      </c>
      <c r="K4842">
        <v>961</v>
      </c>
      <c r="L4842">
        <v>824</v>
      </c>
      <c r="M4842" t="s">
        <v>5</v>
      </c>
      <c r="N4842" t="s">
        <v>6</v>
      </c>
      <c r="O4842">
        <v>1</v>
      </c>
      <c r="P4842" s="1">
        <v>43879.182002314818</v>
      </c>
    </row>
    <row r="4843" spans="1:16" x14ac:dyDescent="0.25">
      <c r="A4843">
        <v>510540</v>
      </c>
      <c r="B4843" t="s">
        <v>0</v>
      </c>
      <c r="C4843" t="s">
        <v>53</v>
      </c>
      <c r="D4843" t="s">
        <v>46</v>
      </c>
      <c r="E4843" t="s">
        <v>9</v>
      </c>
      <c r="F4843" t="s">
        <v>17</v>
      </c>
      <c r="G4843" t="s">
        <v>18</v>
      </c>
      <c r="H4843" s="1">
        <v>43878</v>
      </c>
      <c r="I4843" t="str">
        <f t="shared" si="151"/>
        <v>43878</v>
      </c>
      <c r="J4843" t="str">
        <f t="shared" si="152"/>
        <v>43878MombasaRed Sorghum</v>
      </c>
      <c r="K4843">
        <v>451</v>
      </c>
      <c r="L4843">
        <v>371</v>
      </c>
      <c r="M4843" t="s">
        <v>5</v>
      </c>
      <c r="N4843" t="s">
        <v>6</v>
      </c>
      <c r="O4843">
        <v>1</v>
      </c>
      <c r="P4843" s="1">
        <v>43879.182013888887</v>
      </c>
    </row>
    <row r="4844" spans="1:16" x14ac:dyDescent="0.25">
      <c r="A4844">
        <v>510544</v>
      </c>
      <c r="B4844" t="s">
        <v>0</v>
      </c>
      <c r="C4844" t="s">
        <v>33</v>
      </c>
      <c r="D4844" t="s">
        <v>1</v>
      </c>
      <c r="E4844" t="s">
        <v>9</v>
      </c>
      <c r="F4844" t="s">
        <v>17</v>
      </c>
      <c r="G4844" t="s">
        <v>18</v>
      </c>
      <c r="H4844" s="1">
        <v>43878</v>
      </c>
      <c r="I4844" t="str">
        <f t="shared" si="151"/>
        <v>43878</v>
      </c>
      <c r="J4844" t="str">
        <f t="shared" si="152"/>
        <v>43878KabaleRed Sorghum</v>
      </c>
      <c r="K4844">
        <v>412</v>
      </c>
      <c r="L4844">
        <v>330</v>
      </c>
      <c r="M4844" t="s">
        <v>5</v>
      </c>
      <c r="N4844" t="s">
        <v>6</v>
      </c>
      <c r="O4844">
        <v>0</v>
      </c>
      <c r="P4844" s="1">
        <v>43879.187719907408</v>
      </c>
    </row>
    <row r="4845" spans="1:16" x14ac:dyDescent="0.25">
      <c r="A4845">
        <v>510547</v>
      </c>
      <c r="B4845" t="s">
        <v>0</v>
      </c>
      <c r="C4845" t="s">
        <v>35</v>
      </c>
      <c r="D4845" t="s">
        <v>11</v>
      </c>
      <c r="E4845" t="s">
        <v>13</v>
      </c>
      <c r="F4845" t="s">
        <v>13</v>
      </c>
      <c r="G4845" t="s">
        <v>28</v>
      </c>
      <c r="H4845" s="1">
        <v>43878</v>
      </c>
      <c r="I4845" t="str">
        <f t="shared" si="151"/>
        <v>43878</v>
      </c>
      <c r="J4845" t="str">
        <f t="shared" si="152"/>
        <v>43878NgoziRed Beans</v>
      </c>
      <c r="K4845">
        <v>643</v>
      </c>
      <c r="L4845">
        <v>617</v>
      </c>
      <c r="M4845" t="s">
        <v>5</v>
      </c>
      <c r="N4845" t="s">
        <v>6</v>
      </c>
      <c r="O4845">
        <v>1</v>
      </c>
      <c r="P4845" s="1">
        <v>43879.182025462964</v>
      </c>
    </row>
    <row r="4846" spans="1:16" x14ac:dyDescent="0.25">
      <c r="A4846">
        <v>510556</v>
      </c>
      <c r="B4846" t="s">
        <v>0</v>
      </c>
      <c r="C4846" t="s">
        <v>19</v>
      </c>
      <c r="D4846" t="s">
        <v>11</v>
      </c>
      <c r="E4846" t="s">
        <v>3</v>
      </c>
      <c r="F4846" t="s">
        <v>3</v>
      </c>
      <c r="G4846" t="s">
        <v>15</v>
      </c>
      <c r="H4846" s="1">
        <v>43878</v>
      </c>
      <c r="I4846" t="str">
        <f t="shared" si="151"/>
        <v>43878</v>
      </c>
      <c r="J4846" t="str">
        <f t="shared" si="152"/>
        <v>43878KoberoGreen Peas</v>
      </c>
      <c r="K4846">
        <v>1340</v>
      </c>
      <c r="L4846">
        <v>1180</v>
      </c>
      <c r="M4846" t="s">
        <v>5</v>
      </c>
      <c r="N4846" t="s">
        <v>6</v>
      </c>
      <c r="O4846">
        <v>0</v>
      </c>
      <c r="P4846" s="1">
        <v>43879.187719907408</v>
      </c>
    </row>
    <row r="4847" spans="1:16" x14ac:dyDescent="0.25">
      <c r="A4847">
        <v>510557</v>
      </c>
      <c r="B4847" t="s">
        <v>0</v>
      </c>
      <c r="C4847" t="s">
        <v>53</v>
      </c>
      <c r="D4847" t="s">
        <v>46</v>
      </c>
      <c r="E4847" t="s">
        <v>9</v>
      </c>
      <c r="F4847" t="s">
        <v>20</v>
      </c>
      <c r="G4847" t="s">
        <v>21</v>
      </c>
      <c r="H4847" s="1">
        <v>43878</v>
      </c>
      <c r="I4847" t="str">
        <f t="shared" si="151"/>
        <v>43878</v>
      </c>
      <c r="J4847" t="str">
        <f t="shared" si="152"/>
        <v>43878MombasaMillet Grain</v>
      </c>
      <c r="K4847">
        <v>581</v>
      </c>
      <c r="L4847">
        <v>551</v>
      </c>
      <c r="M4847" t="s">
        <v>5</v>
      </c>
      <c r="N4847" t="s">
        <v>6</v>
      </c>
      <c r="O4847">
        <v>1</v>
      </c>
      <c r="P4847" s="1">
        <v>43879.182060185187</v>
      </c>
    </row>
    <row r="4848" spans="1:16" x14ac:dyDescent="0.25">
      <c r="A4848">
        <v>510561</v>
      </c>
      <c r="B4848" t="s">
        <v>0</v>
      </c>
      <c r="C4848" t="s">
        <v>52</v>
      </c>
      <c r="D4848" t="s">
        <v>46</v>
      </c>
      <c r="E4848" t="s">
        <v>3</v>
      </c>
      <c r="F4848" t="s">
        <v>3</v>
      </c>
      <c r="G4848" t="s">
        <v>15</v>
      </c>
      <c r="H4848" s="1">
        <v>43878</v>
      </c>
      <c r="I4848" t="str">
        <f t="shared" si="151"/>
        <v>43878</v>
      </c>
      <c r="J4848" t="str">
        <f t="shared" si="152"/>
        <v>43878EldoretGreen Peas</v>
      </c>
      <c r="K4848">
        <v>651</v>
      </c>
      <c r="L4848">
        <v>581</v>
      </c>
      <c r="M4848" t="s">
        <v>5</v>
      </c>
      <c r="N4848" t="s">
        <v>6</v>
      </c>
      <c r="O4848">
        <v>1</v>
      </c>
      <c r="P4848" s="1">
        <v>43879.182071759256</v>
      </c>
    </row>
    <row r="4849" spans="1:16" x14ac:dyDescent="0.25">
      <c r="A4849">
        <v>510570</v>
      </c>
      <c r="B4849" t="s">
        <v>0</v>
      </c>
      <c r="C4849" t="s">
        <v>12</v>
      </c>
      <c r="D4849" t="s">
        <v>11</v>
      </c>
      <c r="E4849" t="s">
        <v>9</v>
      </c>
      <c r="F4849" t="s">
        <v>17</v>
      </c>
      <c r="G4849" t="s">
        <v>18</v>
      </c>
      <c r="H4849" s="1">
        <v>43878</v>
      </c>
      <c r="I4849" t="str">
        <f t="shared" si="151"/>
        <v>43878</v>
      </c>
      <c r="J4849" t="str">
        <f t="shared" si="152"/>
        <v>43878GitegaRed Sorghum</v>
      </c>
      <c r="K4849">
        <v>911</v>
      </c>
      <c r="L4849">
        <v>804</v>
      </c>
      <c r="M4849" t="s">
        <v>5</v>
      </c>
      <c r="N4849" t="s">
        <v>6</v>
      </c>
      <c r="O4849">
        <v>1</v>
      </c>
      <c r="P4849" s="1">
        <v>43879.182106481479</v>
      </c>
    </row>
    <row r="4850" spans="1:16" x14ac:dyDescent="0.25">
      <c r="A4850">
        <v>510610</v>
      </c>
      <c r="B4850" t="s">
        <v>0</v>
      </c>
      <c r="C4850" t="s">
        <v>32</v>
      </c>
      <c r="D4850" t="s">
        <v>1</v>
      </c>
      <c r="E4850" t="s">
        <v>29</v>
      </c>
      <c r="F4850" t="s">
        <v>30</v>
      </c>
      <c r="G4850" t="s">
        <v>31</v>
      </c>
      <c r="H4850" s="1">
        <v>43878</v>
      </c>
      <c r="I4850" t="str">
        <f t="shared" si="151"/>
        <v>43878</v>
      </c>
      <c r="J4850" t="str">
        <f t="shared" si="152"/>
        <v>43878KapchorwaDry Maize</v>
      </c>
      <c r="K4850">
        <v>275</v>
      </c>
      <c r="L4850">
        <v>233</v>
      </c>
      <c r="M4850" t="s">
        <v>5</v>
      </c>
      <c r="N4850" t="s">
        <v>6</v>
      </c>
      <c r="O4850">
        <v>1</v>
      </c>
      <c r="P4850" s="1">
        <v>43879.182222222225</v>
      </c>
    </row>
    <row r="4851" spans="1:16" x14ac:dyDescent="0.25">
      <c r="A4851">
        <v>510617</v>
      </c>
      <c r="B4851" t="s">
        <v>0</v>
      </c>
      <c r="C4851" t="s">
        <v>52</v>
      </c>
      <c r="D4851" t="s">
        <v>46</v>
      </c>
      <c r="E4851" t="s">
        <v>13</v>
      </c>
      <c r="F4851" t="s">
        <v>13</v>
      </c>
      <c r="G4851" t="s">
        <v>40</v>
      </c>
      <c r="H4851" s="1">
        <v>43878</v>
      </c>
      <c r="I4851" t="str">
        <f t="shared" si="151"/>
        <v>43878</v>
      </c>
      <c r="J4851" t="str">
        <f t="shared" si="152"/>
        <v>43878EldoretBlack Beans (Dolichos)</v>
      </c>
      <c r="K4851">
        <v>1342</v>
      </c>
      <c r="L4851">
        <v>1302</v>
      </c>
      <c r="M4851" t="s">
        <v>5</v>
      </c>
      <c r="N4851" t="s">
        <v>6</v>
      </c>
      <c r="O4851">
        <v>1</v>
      </c>
      <c r="P4851" s="1">
        <v>43879.182268518518</v>
      </c>
    </row>
    <row r="4852" spans="1:16" x14ac:dyDescent="0.25">
      <c r="A4852">
        <v>510624</v>
      </c>
      <c r="B4852" t="s">
        <v>0</v>
      </c>
      <c r="C4852" t="s">
        <v>2</v>
      </c>
      <c r="D4852" t="s">
        <v>1</v>
      </c>
      <c r="E4852" t="s">
        <v>29</v>
      </c>
      <c r="F4852" t="s">
        <v>30</v>
      </c>
      <c r="G4852" t="s">
        <v>31</v>
      </c>
      <c r="H4852" s="1">
        <v>43878</v>
      </c>
      <c r="I4852" t="str">
        <f t="shared" si="151"/>
        <v>43878</v>
      </c>
      <c r="J4852" t="str">
        <f t="shared" si="152"/>
        <v>43878KampalaDry Maize</v>
      </c>
      <c r="K4852">
        <v>330</v>
      </c>
      <c r="L4852">
        <v>253</v>
      </c>
      <c r="M4852" t="s">
        <v>5</v>
      </c>
      <c r="N4852" t="s">
        <v>6</v>
      </c>
      <c r="O4852">
        <v>0</v>
      </c>
      <c r="P4852" s="1">
        <v>43879.187719907408</v>
      </c>
    </row>
    <row r="4853" spans="1:16" x14ac:dyDescent="0.25">
      <c r="A4853">
        <v>510630</v>
      </c>
      <c r="B4853" t="s">
        <v>0</v>
      </c>
      <c r="C4853" t="s">
        <v>25</v>
      </c>
      <c r="D4853" t="s">
        <v>1</v>
      </c>
      <c r="E4853" t="s">
        <v>3</v>
      </c>
      <c r="F4853" t="s">
        <v>3</v>
      </c>
      <c r="G4853" t="s">
        <v>15</v>
      </c>
      <c r="H4853" s="1">
        <v>43878</v>
      </c>
      <c r="I4853" t="str">
        <f t="shared" si="151"/>
        <v>43878</v>
      </c>
      <c r="J4853" t="str">
        <f t="shared" si="152"/>
        <v>43878MasindiGreen Peas</v>
      </c>
      <c r="K4853">
        <v>1373</v>
      </c>
      <c r="L4853">
        <v>1098</v>
      </c>
      <c r="M4853" t="s">
        <v>5</v>
      </c>
      <c r="N4853" t="s">
        <v>6</v>
      </c>
      <c r="O4853">
        <v>1</v>
      </c>
      <c r="P4853" s="1">
        <v>43879.182303240741</v>
      </c>
    </row>
    <row r="4854" spans="1:16" x14ac:dyDescent="0.25">
      <c r="A4854">
        <v>510635</v>
      </c>
      <c r="B4854" t="s">
        <v>0</v>
      </c>
      <c r="C4854" t="s">
        <v>35</v>
      </c>
      <c r="D4854" t="s">
        <v>11</v>
      </c>
      <c r="E4854" t="s">
        <v>9</v>
      </c>
      <c r="F4854" t="s">
        <v>10</v>
      </c>
      <c r="G4854" t="s">
        <v>10</v>
      </c>
      <c r="H4854" s="1">
        <v>43878</v>
      </c>
      <c r="I4854" t="str">
        <f t="shared" si="151"/>
        <v>43878</v>
      </c>
      <c r="J4854" t="str">
        <f t="shared" si="152"/>
        <v>43878NgoziWheat</v>
      </c>
      <c r="K4854">
        <v>777</v>
      </c>
      <c r="L4854">
        <v>751</v>
      </c>
      <c r="M4854" t="s">
        <v>5</v>
      </c>
      <c r="N4854" t="s">
        <v>6</v>
      </c>
      <c r="O4854">
        <v>1</v>
      </c>
      <c r="P4854" s="1">
        <v>43879.182314814818</v>
      </c>
    </row>
    <row r="4855" spans="1:16" x14ac:dyDescent="0.25">
      <c r="A4855">
        <v>510637</v>
      </c>
      <c r="B4855" t="s">
        <v>0</v>
      </c>
      <c r="C4855" t="s">
        <v>19</v>
      </c>
      <c r="D4855" t="s">
        <v>11</v>
      </c>
      <c r="E4855" t="s">
        <v>22</v>
      </c>
      <c r="F4855" t="s">
        <v>23</v>
      </c>
      <c r="G4855" t="s">
        <v>24</v>
      </c>
      <c r="H4855" s="1">
        <v>43878</v>
      </c>
      <c r="I4855" t="str">
        <f t="shared" si="151"/>
        <v>43878</v>
      </c>
      <c r="J4855" t="str">
        <f t="shared" si="152"/>
        <v>43878KoberoImported Rice</v>
      </c>
      <c r="K4855">
        <v>1287</v>
      </c>
      <c r="L4855">
        <v>1180</v>
      </c>
      <c r="M4855" t="s">
        <v>5</v>
      </c>
      <c r="N4855" t="s">
        <v>6</v>
      </c>
      <c r="O4855">
        <v>1</v>
      </c>
      <c r="P4855" s="1">
        <v>43879.182326388887</v>
      </c>
    </row>
    <row r="4856" spans="1:16" x14ac:dyDescent="0.25">
      <c r="A4856">
        <v>510638</v>
      </c>
      <c r="B4856" t="s">
        <v>0</v>
      </c>
      <c r="C4856" t="s">
        <v>2</v>
      </c>
      <c r="D4856" t="s">
        <v>1</v>
      </c>
      <c r="E4856" t="s">
        <v>13</v>
      </c>
      <c r="F4856" t="s">
        <v>13</v>
      </c>
      <c r="G4856" t="s">
        <v>14</v>
      </c>
      <c r="H4856" s="1">
        <v>43878</v>
      </c>
      <c r="I4856" t="str">
        <f t="shared" si="151"/>
        <v>43878</v>
      </c>
      <c r="J4856" t="str">
        <f t="shared" si="152"/>
        <v>43878KampalaMixed Beans</v>
      </c>
      <c r="K4856">
        <v>961</v>
      </c>
      <c r="L4856">
        <v>879</v>
      </c>
      <c r="M4856" t="s">
        <v>5</v>
      </c>
      <c r="N4856" t="s">
        <v>6</v>
      </c>
      <c r="O4856">
        <v>1</v>
      </c>
      <c r="P4856" s="1">
        <v>43879.182326388887</v>
      </c>
    </row>
    <row r="4857" spans="1:16" x14ac:dyDescent="0.25">
      <c r="A4857">
        <v>510647</v>
      </c>
      <c r="B4857" t="s">
        <v>0</v>
      </c>
      <c r="C4857" t="s">
        <v>38</v>
      </c>
      <c r="D4857" t="s">
        <v>1</v>
      </c>
      <c r="E4857" t="s">
        <v>29</v>
      </c>
      <c r="F4857" t="s">
        <v>30</v>
      </c>
      <c r="G4857" t="s">
        <v>31</v>
      </c>
      <c r="H4857" s="1">
        <v>43878</v>
      </c>
      <c r="I4857" t="str">
        <f t="shared" si="151"/>
        <v>43878</v>
      </c>
      <c r="J4857" t="str">
        <f t="shared" si="152"/>
        <v>43878GuluDry Maize</v>
      </c>
      <c r="K4857">
        <v>330</v>
      </c>
      <c r="L4857">
        <v>242</v>
      </c>
      <c r="M4857" t="s">
        <v>5</v>
      </c>
      <c r="N4857" t="s">
        <v>6</v>
      </c>
      <c r="O4857">
        <v>1</v>
      </c>
      <c r="P4857" s="1">
        <v>43879.182349537034</v>
      </c>
    </row>
    <row r="4858" spans="1:16" x14ac:dyDescent="0.25">
      <c r="A4858">
        <v>510655</v>
      </c>
      <c r="B4858" t="s">
        <v>0</v>
      </c>
      <c r="C4858" t="s">
        <v>19</v>
      </c>
      <c r="D4858" t="s">
        <v>11</v>
      </c>
      <c r="E4858" t="s">
        <v>3</v>
      </c>
      <c r="F4858" t="s">
        <v>3</v>
      </c>
      <c r="G4858" t="s">
        <v>39</v>
      </c>
      <c r="H4858" s="1">
        <v>43878</v>
      </c>
      <c r="I4858" t="str">
        <f t="shared" si="151"/>
        <v>43878</v>
      </c>
      <c r="J4858" t="str">
        <f t="shared" si="152"/>
        <v>43878KoberoDry Peas</v>
      </c>
      <c r="K4858">
        <v>1608</v>
      </c>
      <c r="L4858">
        <v>1501</v>
      </c>
      <c r="M4858" t="s">
        <v>5</v>
      </c>
      <c r="N4858" t="s">
        <v>6</v>
      </c>
      <c r="O4858">
        <v>1</v>
      </c>
      <c r="P4858" s="1">
        <v>43879.182372685187</v>
      </c>
    </row>
    <row r="4859" spans="1:16" x14ac:dyDescent="0.25">
      <c r="A4859">
        <v>510658</v>
      </c>
      <c r="B4859" t="s">
        <v>0</v>
      </c>
      <c r="C4859" t="s">
        <v>12</v>
      </c>
      <c r="D4859" t="s">
        <v>11</v>
      </c>
      <c r="E4859" t="s">
        <v>22</v>
      </c>
      <c r="F4859" t="s">
        <v>23</v>
      </c>
      <c r="G4859" t="s">
        <v>24</v>
      </c>
      <c r="H4859" s="1">
        <v>43878</v>
      </c>
      <c r="I4859" t="str">
        <f t="shared" si="151"/>
        <v>43878</v>
      </c>
      <c r="J4859" t="str">
        <f t="shared" si="152"/>
        <v>43878GitegaImported Rice</v>
      </c>
      <c r="K4859">
        <v>1340</v>
      </c>
      <c r="L4859">
        <v>1287</v>
      </c>
      <c r="M4859" t="s">
        <v>5</v>
      </c>
      <c r="N4859" t="s">
        <v>6</v>
      </c>
      <c r="O4859">
        <v>1</v>
      </c>
      <c r="P4859" s="1">
        <v>43879.182372685187</v>
      </c>
    </row>
    <row r="4860" spans="1:16" x14ac:dyDescent="0.25">
      <c r="A4860">
        <v>510661</v>
      </c>
      <c r="B4860" t="s">
        <v>0</v>
      </c>
      <c r="C4860" t="s">
        <v>27</v>
      </c>
      <c r="D4860" t="s">
        <v>11</v>
      </c>
      <c r="E4860" t="s">
        <v>13</v>
      </c>
      <c r="F4860" t="s">
        <v>13</v>
      </c>
      <c r="G4860" t="s">
        <v>28</v>
      </c>
      <c r="H4860" s="1">
        <v>43878</v>
      </c>
      <c r="I4860" t="str">
        <f t="shared" si="151"/>
        <v>43878</v>
      </c>
      <c r="J4860" t="str">
        <f t="shared" si="152"/>
        <v>43878BujumburaRed Beans</v>
      </c>
      <c r="K4860">
        <v>670</v>
      </c>
      <c r="L4860">
        <v>643</v>
      </c>
      <c r="M4860" t="s">
        <v>5</v>
      </c>
      <c r="N4860" t="s">
        <v>6</v>
      </c>
      <c r="O4860">
        <v>1</v>
      </c>
      <c r="P4860" s="1">
        <v>43879.182395833333</v>
      </c>
    </row>
    <row r="4861" spans="1:16" x14ac:dyDescent="0.25">
      <c r="A4861">
        <v>510663</v>
      </c>
      <c r="B4861" t="s">
        <v>0</v>
      </c>
      <c r="C4861" t="s">
        <v>38</v>
      </c>
      <c r="D4861" t="s">
        <v>1</v>
      </c>
      <c r="E4861" t="s">
        <v>9</v>
      </c>
      <c r="F4861" t="s">
        <v>17</v>
      </c>
      <c r="G4861" t="s">
        <v>18</v>
      </c>
      <c r="H4861" s="1">
        <v>43878</v>
      </c>
      <c r="I4861" t="str">
        <f t="shared" si="151"/>
        <v>43878</v>
      </c>
      <c r="J4861" t="str">
        <f t="shared" si="152"/>
        <v>43878GuluRed Sorghum</v>
      </c>
      <c r="K4861">
        <v>330</v>
      </c>
      <c r="L4861">
        <v>220</v>
      </c>
      <c r="M4861" t="s">
        <v>5</v>
      </c>
      <c r="N4861" t="s">
        <v>6</v>
      </c>
      <c r="O4861">
        <v>0</v>
      </c>
      <c r="P4861" s="1">
        <v>43879.187719907408</v>
      </c>
    </row>
    <row r="4862" spans="1:16" x14ac:dyDescent="0.25">
      <c r="A4862">
        <v>510664</v>
      </c>
      <c r="B4862" t="s">
        <v>0</v>
      </c>
      <c r="C4862" t="s">
        <v>27</v>
      </c>
      <c r="D4862" t="s">
        <v>11</v>
      </c>
      <c r="E4862" t="s">
        <v>9</v>
      </c>
      <c r="F4862" t="s">
        <v>17</v>
      </c>
      <c r="G4862" t="s">
        <v>18</v>
      </c>
      <c r="H4862" s="1">
        <v>43878</v>
      </c>
      <c r="I4862" t="str">
        <f t="shared" si="151"/>
        <v>43878</v>
      </c>
      <c r="J4862" t="str">
        <f t="shared" si="152"/>
        <v>43878BujumburaRed Sorghum</v>
      </c>
      <c r="K4862">
        <v>804</v>
      </c>
      <c r="L4862">
        <v>751</v>
      </c>
      <c r="M4862" t="s">
        <v>5</v>
      </c>
      <c r="N4862" t="s">
        <v>6</v>
      </c>
      <c r="O4862">
        <v>0</v>
      </c>
      <c r="P4862" s="1">
        <v>43879.187719907408</v>
      </c>
    </row>
    <row r="4863" spans="1:16" x14ac:dyDescent="0.25">
      <c r="A4863">
        <v>510678</v>
      </c>
      <c r="B4863" t="s">
        <v>0</v>
      </c>
      <c r="C4863" t="s">
        <v>47</v>
      </c>
      <c r="D4863" t="s">
        <v>46</v>
      </c>
      <c r="E4863" t="s">
        <v>3</v>
      </c>
      <c r="F4863" t="s">
        <v>3</v>
      </c>
      <c r="G4863" t="s">
        <v>4</v>
      </c>
      <c r="H4863" s="1">
        <v>43878</v>
      </c>
      <c r="I4863" t="str">
        <f t="shared" si="151"/>
        <v>43878</v>
      </c>
      <c r="J4863" t="str">
        <f t="shared" si="152"/>
        <v>43878NairobiCowpeas</v>
      </c>
      <c r="K4863">
        <v>891</v>
      </c>
      <c r="L4863">
        <v>801</v>
      </c>
      <c r="M4863" t="s">
        <v>5</v>
      </c>
      <c r="N4863" t="s">
        <v>6</v>
      </c>
      <c r="O4863">
        <v>1</v>
      </c>
      <c r="P4863" s="1">
        <v>43879.182442129626</v>
      </c>
    </row>
    <row r="4864" spans="1:16" x14ac:dyDescent="0.25">
      <c r="A4864">
        <v>510688</v>
      </c>
      <c r="B4864" t="s">
        <v>0</v>
      </c>
      <c r="C4864" t="s">
        <v>35</v>
      </c>
      <c r="D4864" t="s">
        <v>11</v>
      </c>
      <c r="E4864" t="s">
        <v>22</v>
      </c>
      <c r="F4864" t="s">
        <v>23</v>
      </c>
      <c r="G4864" t="s">
        <v>23</v>
      </c>
      <c r="H4864" s="1">
        <v>43878</v>
      </c>
      <c r="I4864" t="str">
        <f t="shared" si="151"/>
        <v>43878</v>
      </c>
      <c r="J4864" t="str">
        <f t="shared" si="152"/>
        <v>43878NgoziRice</v>
      </c>
      <c r="K4864">
        <v>1126</v>
      </c>
      <c r="L4864">
        <v>1072</v>
      </c>
      <c r="M4864" t="s">
        <v>5</v>
      </c>
      <c r="N4864" t="s">
        <v>6</v>
      </c>
      <c r="O4864">
        <v>1</v>
      </c>
      <c r="P4864" s="1">
        <v>43879.182476851849</v>
      </c>
    </row>
    <row r="4865" spans="1:16" x14ac:dyDescent="0.25">
      <c r="A4865">
        <v>510697</v>
      </c>
      <c r="B4865" t="s">
        <v>0</v>
      </c>
      <c r="C4865" t="s">
        <v>27</v>
      </c>
      <c r="D4865" t="s">
        <v>11</v>
      </c>
      <c r="E4865" t="s">
        <v>22</v>
      </c>
      <c r="F4865" t="s">
        <v>23</v>
      </c>
      <c r="G4865" t="s">
        <v>24</v>
      </c>
      <c r="H4865" s="1">
        <v>43878</v>
      </c>
      <c r="I4865" t="str">
        <f t="shared" si="151"/>
        <v>43878</v>
      </c>
      <c r="J4865" t="str">
        <f t="shared" si="152"/>
        <v>43878BujumburaImported Rice</v>
      </c>
      <c r="K4865">
        <v>1608</v>
      </c>
      <c r="L4865">
        <v>1501</v>
      </c>
      <c r="M4865" t="s">
        <v>5</v>
      </c>
      <c r="N4865" t="s">
        <v>6</v>
      </c>
      <c r="O4865">
        <v>1</v>
      </c>
      <c r="P4865" s="1">
        <v>43879.182500000003</v>
      </c>
    </row>
    <row r="4866" spans="1:16" x14ac:dyDescent="0.25">
      <c r="A4866">
        <v>510710</v>
      </c>
      <c r="B4866" t="s">
        <v>0</v>
      </c>
      <c r="C4866" t="s">
        <v>25</v>
      </c>
      <c r="D4866" t="s">
        <v>1</v>
      </c>
      <c r="E4866" t="s">
        <v>13</v>
      </c>
      <c r="F4866" t="s">
        <v>13</v>
      </c>
      <c r="G4866" t="s">
        <v>26</v>
      </c>
      <c r="H4866" s="1">
        <v>43878</v>
      </c>
      <c r="I4866" t="str">
        <f t="shared" ref="I4866:I4929" si="153">LEFT(H4866,10)</f>
        <v>43878</v>
      </c>
      <c r="J4866" t="str">
        <f t="shared" si="152"/>
        <v>43878MasindiYellow Beans</v>
      </c>
      <c r="K4866">
        <v>1044</v>
      </c>
      <c r="L4866">
        <v>989</v>
      </c>
      <c r="M4866" t="s">
        <v>5</v>
      </c>
      <c r="N4866" t="s">
        <v>6</v>
      </c>
      <c r="O4866">
        <v>1</v>
      </c>
      <c r="P4866" s="1">
        <v>43879.182534722226</v>
      </c>
    </row>
    <row r="4867" spans="1:16" x14ac:dyDescent="0.25">
      <c r="A4867">
        <v>510713</v>
      </c>
      <c r="B4867" t="s">
        <v>0</v>
      </c>
      <c r="C4867" t="s">
        <v>25</v>
      </c>
      <c r="D4867" t="s">
        <v>1</v>
      </c>
      <c r="E4867" t="s">
        <v>13</v>
      </c>
      <c r="F4867" t="s">
        <v>13</v>
      </c>
      <c r="G4867" t="s">
        <v>28</v>
      </c>
      <c r="H4867" s="1">
        <v>43878</v>
      </c>
      <c r="I4867" t="str">
        <f t="shared" si="153"/>
        <v>43878</v>
      </c>
      <c r="J4867" t="str">
        <f t="shared" si="152"/>
        <v>43878MasindiRed Beans</v>
      </c>
      <c r="K4867">
        <v>824</v>
      </c>
      <c r="L4867">
        <v>769</v>
      </c>
      <c r="M4867" t="s">
        <v>5</v>
      </c>
      <c r="N4867" t="s">
        <v>6</v>
      </c>
      <c r="O4867">
        <v>1</v>
      </c>
      <c r="P4867" s="1">
        <v>43879.182546296295</v>
      </c>
    </row>
    <row r="4868" spans="1:16" x14ac:dyDescent="0.25">
      <c r="A4868">
        <v>510728</v>
      </c>
      <c r="B4868" t="s">
        <v>0</v>
      </c>
      <c r="C4868" t="s">
        <v>47</v>
      </c>
      <c r="D4868" t="s">
        <v>46</v>
      </c>
      <c r="E4868" t="s">
        <v>13</v>
      </c>
      <c r="F4868" t="s">
        <v>13</v>
      </c>
      <c r="G4868" t="s">
        <v>40</v>
      </c>
      <c r="H4868" s="1">
        <v>43878</v>
      </c>
      <c r="I4868" t="str">
        <f t="shared" si="153"/>
        <v>43878</v>
      </c>
      <c r="J4868" t="str">
        <f t="shared" si="152"/>
        <v>43878NairobiBlack Beans (Dolichos)</v>
      </c>
      <c r="K4868">
        <v>1502</v>
      </c>
      <c r="L4868">
        <v>1462</v>
      </c>
      <c r="M4868" t="s">
        <v>5</v>
      </c>
      <c r="N4868" t="s">
        <v>6</v>
      </c>
      <c r="O4868">
        <v>1</v>
      </c>
      <c r="P4868" s="1">
        <v>43879.182615740741</v>
      </c>
    </row>
    <row r="4869" spans="1:16" x14ac:dyDescent="0.25">
      <c r="A4869">
        <v>510732</v>
      </c>
      <c r="B4869" t="s">
        <v>0</v>
      </c>
      <c r="C4869" t="s">
        <v>27</v>
      </c>
      <c r="D4869" t="s">
        <v>11</v>
      </c>
      <c r="E4869" t="s">
        <v>29</v>
      </c>
      <c r="F4869" t="s">
        <v>30</v>
      </c>
      <c r="G4869" t="s">
        <v>31</v>
      </c>
      <c r="H4869" s="1">
        <v>43878</v>
      </c>
      <c r="I4869" t="str">
        <f t="shared" si="153"/>
        <v>43878</v>
      </c>
      <c r="J4869" t="str">
        <f t="shared" si="152"/>
        <v>43878BujumburaDry Maize</v>
      </c>
      <c r="K4869">
        <v>536</v>
      </c>
      <c r="L4869">
        <v>509</v>
      </c>
      <c r="M4869" t="s">
        <v>5</v>
      </c>
      <c r="N4869" t="s">
        <v>6</v>
      </c>
      <c r="O4869">
        <v>1</v>
      </c>
      <c r="P4869" s="1">
        <v>43879.182615740741</v>
      </c>
    </row>
    <row r="4870" spans="1:16" x14ac:dyDescent="0.25">
      <c r="A4870">
        <v>510741</v>
      </c>
      <c r="B4870" t="s">
        <v>0</v>
      </c>
      <c r="C4870" t="s">
        <v>19</v>
      </c>
      <c r="D4870" t="s">
        <v>11</v>
      </c>
      <c r="E4870" t="s">
        <v>22</v>
      </c>
      <c r="F4870" t="s">
        <v>23</v>
      </c>
      <c r="G4870" t="s">
        <v>23</v>
      </c>
      <c r="H4870" s="1">
        <v>43878</v>
      </c>
      <c r="I4870" t="str">
        <f t="shared" si="153"/>
        <v>43878</v>
      </c>
      <c r="J4870" t="str">
        <f t="shared" si="152"/>
        <v>43878KoberoRice</v>
      </c>
      <c r="K4870">
        <v>965</v>
      </c>
      <c r="L4870">
        <v>911</v>
      </c>
      <c r="M4870" t="s">
        <v>5</v>
      </c>
      <c r="N4870" t="s">
        <v>6</v>
      </c>
      <c r="O4870">
        <v>1</v>
      </c>
      <c r="P4870" s="1">
        <v>43879.182638888888</v>
      </c>
    </row>
    <row r="4871" spans="1:16" x14ac:dyDescent="0.25">
      <c r="A4871">
        <v>510754</v>
      </c>
      <c r="B4871" t="s">
        <v>0</v>
      </c>
      <c r="C4871" t="s">
        <v>32</v>
      </c>
      <c r="D4871" t="s">
        <v>1</v>
      </c>
      <c r="E4871" t="s">
        <v>13</v>
      </c>
      <c r="F4871" t="s">
        <v>13</v>
      </c>
      <c r="G4871" t="s">
        <v>40</v>
      </c>
      <c r="H4871" s="1">
        <v>43878</v>
      </c>
      <c r="I4871" t="str">
        <f t="shared" si="153"/>
        <v>43878</v>
      </c>
      <c r="J4871" t="str">
        <f t="shared" si="152"/>
        <v>43878KapchorwaBlack Beans (Dolichos)</v>
      </c>
      <c r="K4871">
        <v>687</v>
      </c>
      <c r="L4871">
        <v>632</v>
      </c>
      <c r="M4871" t="s">
        <v>5</v>
      </c>
      <c r="N4871" t="s">
        <v>6</v>
      </c>
      <c r="O4871">
        <v>1</v>
      </c>
      <c r="P4871" s="1">
        <v>43879.182685185187</v>
      </c>
    </row>
    <row r="4872" spans="1:16" x14ac:dyDescent="0.25">
      <c r="A4872">
        <v>510775</v>
      </c>
      <c r="B4872" t="s">
        <v>0</v>
      </c>
      <c r="C4872" t="s">
        <v>38</v>
      </c>
      <c r="D4872" t="s">
        <v>1</v>
      </c>
      <c r="E4872" t="s">
        <v>13</v>
      </c>
      <c r="F4872" t="s">
        <v>13</v>
      </c>
      <c r="G4872" t="s">
        <v>14</v>
      </c>
      <c r="H4872" s="1">
        <v>43878</v>
      </c>
      <c r="I4872" t="str">
        <f t="shared" si="153"/>
        <v>43878</v>
      </c>
      <c r="J4872" t="str">
        <f t="shared" si="152"/>
        <v>43878GuluMixed Beans</v>
      </c>
      <c r="K4872">
        <v>769</v>
      </c>
      <c r="L4872">
        <v>714</v>
      </c>
      <c r="M4872" t="s">
        <v>5</v>
      </c>
      <c r="N4872" t="s">
        <v>6</v>
      </c>
      <c r="O4872">
        <v>1</v>
      </c>
      <c r="P4872" s="1">
        <v>43879.182754629626</v>
      </c>
    </row>
    <row r="4873" spans="1:16" x14ac:dyDescent="0.25">
      <c r="A4873">
        <v>510782</v>
      </c>
      <c r="B4873" t="s">
        <v>0</v>
      </c>
      <c r="C4873" t="s">
        <v>12</v>
      </c>
      <c r="D4873" t="s">
        <v>11</v>
      </c>
      <c r="E4873" t="s">
        <v>9</v>
      </c>
      <c r="F4873" t="s">
        <v>20</v>
      </c>
      <c r="G4873" t="s">
        <v>21</v>
      </c>
      <c r="H4873" s="1">
        <v>43878</v>
      </c>
      <c r="I4873" t="str">
        <f t="shared" si="153"/>
        <v>43878</v>
      </c>
      <c r="J4873" t="str">
        <f t="shared" si="152"/>
        <v>43878GitegaMillet Grain</v>
      </c>
      <c r="K4873">
        <v>751</v>
      </c>
      <c r="L4873">
        <v>697</v>
      </c>
      <c r="M4873" t="s">
        <v>5</v>
      </c>
      <c r="N4873" t="s">
        <v>6</v>
      </c>
      <c r="O4873">
        <v>0</v>
      </c>
      <c r="P4873" s="1">
        <v>43879.187719907408</v>
      </c>
    </row>
    <row r="4874" spans="1:16" x14ac:dyDescent="0.25">
      <c r="A4874">
        <v>510791</v>
      </c>
      <c r="B4874" t="s">
        <v>0</v>
      </c>
      <c r="C4874" t="s">
        <v>34</v>
      </c>
      <c r="D4874" t="s">
        <v>1</v>
      </c>
      <c r="E4874" t="s">
        <v>22</v>
      </c>
      <c r="F4874" t="s">
        <v>23</v>
      </c>
      <c r="G4874" t="s">
        <v>24</v>
      </c>
      <c r="H4874" s="1">
        <v>43878</v>
      </c>
      <c r="I4874" t="str">
        <f t="shared" si="153"/>
        <v>43878</v>
      </c>
      <c r="J4874" t="str">
        <f t="shared" si="152"/>
        <v>43878LiraImported Rice</v>
      </c>
      <c r="K4874">
        <v>961</v>
      </c>
      <c r="L4874">
        <v>906</v>
      </c>
      <c r="M4874" t="s">
        <v>5</v>
      </c>
      <c r="N4874" t="s">
        <v>6</v>
      </c>
      <c r="O4874">
        <v>1</v>
      </c>
      <c r="P4874" s="1">
        <v>43879.182812500003</v>
      </c>
    </row>
    <row r="4875" spans="1:16" x14ac:dyDescent="0.25">
      <c r="A4875">
        <v>510812</v>
      </c>
      <c r="B4875" t="s">
        <v>0</v>
      </c>
      <c r="C4875" t="s">
        <v>35</v>
      </c>
      <c r="D4875" t="s">
        <v>11</v>
      </c>
      <c r="E4875" t="s">
        <v>13</v>
      </c>
      <c r="F4875" t="s">
        <v>13</v>
      </c>
      <c r="G4875" t="s">
        <v>14</v>
      </c>
      <c r="H4875" s="1">
        <v>43878</v>
      </c>
      <c r="I4875" t="str">
        <f t="shared" si="153"/>
        <v>43878</v>
      </c>
      <c r="J4875" t="str">
        <f t="shared" si="152"/>
        <v>43878NgoziMixed Beans</v>
      </c>
      <c r="K4875">
        <v>590</v>
      </c>
      <c r="L4875">
        <v>563</v>
      </c>
      <c r="M4875" t="s">
        <v>5</v>
      </c>
      <c r="N4875" t="s">
        <v>6</v>
      </c>
      <c r="O4875">
        <v>1</v>
      </c>
      <c r="P4875" s="1">
        <v>43879.182893518519</v>
      </c>
    </row>
    <row r="4876" spans="1:16" x14ac:dyDescent="0.25">
      <c r="A4876">
        <v>510829</v>
      </c>
      <c r="B4876" t="s">
        <v>0</v>
      </c>
      <c r="C4876" t="s">
        <v>35</v>
      </c>
      <c r="D4876" t="s">
        <v>11</v>
      </c>
      <c r="E4876" t="s">
        <v>29</v>
      </c>
      <c r="F4876" t="s">
        <v>30</v>
      </c>
      <c r="G4876" t="s">
        <v>31</v>
      </c>
      <c r="H4876" s="1">
        <v>43878</v>
      </c>
      <c r="I4876" t="str">
        <f t="shared" si="153"/>
        <v>43878</v>
      </c>
      <c r="J4876" t="str">
        <f t="shared" si="152"/>
        <v>43878NgoziDry Maize</v>
      </c>
      <c r="K4876">
        <v>429</v>
      </c>
      <c r="L4876">
        <v>375</v>
      </c>
      <c r="M4876" t="s">
        <v>5</v>
      </c>
      <c r="N4876" t="s">
        <v>6</v>
      </c>
      <c r="O4876">
        <v>1</v>
      </c>
      <c r="P4876" s="1">
        <v>43879.182939814818</v>
      </c>
    </row>
    <row r="4877" spans="1:16" x14ac:dyDescent="0.25">
      <c r="A4877">
        <v>512617</v>
      </c>
      <c r="B4877" t="s">
        <v>0</v>
      </c>
      <c r="C4877" t="s">
        <v>47</v>
      </c>
      <c r="D4877" t="s">
        <v>46</v>
      </c>
      <c r="E4877" t="s">
        <v>9</v>
      </c>
      <c r="F4877" t="s">
        <v>17</v>
      </c>
      <c r="G4877" t="s">
        <v>18</v>
      </c>
      <c r="H4877" s="1">
        <v>43878</v>
      </c>
      <c r="I4877" t="str">
        <f t="shared" si="153"/>
        <v>43878</v>
      </c>
      <c r="J4877" t="str">
        <f t="shared" ref="J4877:J4940" si="154">I4877&amp;C4877&amp;G4877</f>
        <v>43878NairobiRed Sorghum</v>
      </c>
      <c r="K4877">
        <v>60</v>
      </c>
      <c r="L4877">
        <v>58</v>
      </c>
      <c r="M4877" t="s">
        <v>5</v>
      </c>
      <c r="N4877" t="s">
        <v>6</v>
      </c>
      <c r="O4877">
        <v>1</v>
      </c>
      <c r="P4877" s="1">
        <v>43881.087106481478</v>
      </c>
    </row>
    <row r="4878" spans="1:16" x14ac:dyDescent="0.25">
      <c r="A4878">
        <v>512619</v>
      </c>
      <c r="B4878" t="s">
        <v>0</v>
      </c>
      <c r="C4878" t="s">
        <v>32</v>
      </c>
      <c r="D4878" t="s">
        <v>1</v>
      </c>
      <c r="E4878" t="s">
        <v>13</v>
      </c>
      <c r="F4878" t="s">
        <v>13</v>
      </c>
      <c r="G4878" t="s">
        <v>14</v>
      </c>
      <c r="H4878" s="1">
        <v>43878</v>
      </c>
      <c r="I4878" t="str">
        <f t="shared" si="153"/>
        <v>43878</v>
      </c>
      <c r="J4878" t="str">
        <f t="shared" si="154"/>
        <v>43878KapchorwaMixed Beans</v>
      </c>
      <c r="K4878">
        <v>77</v>
      </c>
      <c r="L4878">
        <v>68</v>
      </c>
      <c r="M4878" t="s">
        <v>5</v>
      </c>
      <c r="N4878" t="s">
        <v>6</v>
      </c>
      <c r="O4878">
        <v>1</v>
      </c>
      <c r="P4878" s="1">
        <v>43881.087118055555</v>
      </c>
    </row>
    <row r="4879" spans="1:16" x14ac:dyDescent="0.25">
      <c r="A4879">
        <v>512623</v>
      </c>
      <c r="B4879" t="s">
        <v>0</v>
      </c>
      <c r="C4879" t="s">
        <v>53</v>
      </c>
      <c r="D4879" t="s">
        <v>46</v>
      </c>
      <c r="E4879" t="s">
        <v>49</v>
      </c>
      <c r="F4879" t="s">
        <v>50</v>
      </c>
      <c r="G4879" t="s">
        <v>51</v>
      </c>
      <c r="H4879" s="1">
        <v>43878</v>
      </c>
      <c r="I4879" t="str">
        <f t="shared" si="153"/>
        <v>43878</v>
      </c>
      <c r="J4879" t="str">
        <f t="shared" si="154"/>
        <v>43878MombasaGround Nuts</v>
      </c>
      <c r="K4879">
        <v>130</v>
      </c>
      <c r="L4879">
        <v>122</v>
      </c>
      <c r="M4879" t="s">
        <v>5</v>
      </c>
      <c r="N4879" t="s">
        <v>6</v>
      </c>
      <c r="O4879">
        <v>1</v>
      </c>
      <c r="P4879" s="1">
        <v>43881.087129629632</v>
      </c>
    </row>
    <row r="4880" spans="1:16" x14ac:dyDescent="0.25">
      <c r="A4880">
        <v>512626</v>
      </c>
      <c r="B4880" t="s">
        <v>0</v>
      </c>
      <c r="C4880" t="s">
        <v>52</v>
      </c>
      <c r="D4880" t="s">
        <v>46</v>
      </c>
      <c r="E4880" t="s">
        <v>49</v>
      </c>
      <c r="F4880" t="s">
        <v>50</v>
      </c>
      <c r="G4880" t="s">
        <v>51</v>
      </c>
      <c r="H4880" s="1">
        <v>43878</v>
      </c>
      <c r="I4880" t="str">
        <f t="shared" si="153"/>
        <v>43878</v>
      </c>
      <c r="J4880" t="str">
        <f t="shared" si="154"/>
        <v>43878EldoretGround Nuts</v>
      </c>
      <c r="K4880">
        <v>96</v>
      </c>
      <c r="L4880">
        <v>90</v>
      </c>
      <c r="M4880" t="s">
        <v>5</v>
      </c>
      <c r="N4880" t="s">
        <v>6</v>
      </c>
      <c r="O4880">
        <v>1</v>
      </c>
      <c r="P4880" s="1">
        <v>43881.087129629632</v>
      </c>
    </row>
    <row r="4881" spans="1:16" x14ac:dyDescent="0.25">
      <c r="A4881">
        <v>512628</v>
      </c>
      <c r="B4881" t="s">
        <v>0</v>
      </c>
      <c r="C4881" t="s">
        <v>53</v>
      </c>
      <c r="D4881" t="s">
        <v>46</v>
      </c>
      <c r="E4881" t="s">
        <v>3</v>
      </c>
      <c r="F4881" t="s">
        <v>3</v>
      </c>
      <c r="G4881" t="s">
        <v>4</v>
      </c>
      <c r="H4881" s="1">
        <v>43878</v>
      </c>
      <c r="I4881" t="str">
        <f t="shared" si="153"/>
        <v>43878</v>
      </c>
      <c r="J4881" t="str">
        <f t="shared" si="154"/>
        <v>43878MombasaCowpeas</v>
      </c>
      <c r="K4881">
        <v>47</v>
      </c>
      <c r="L4881">
        <v>44</v>
      </c>
      <c r="M4881" t="s">
        <v>5</v>
      </c>
      <c r="N4881" t="s">
        <v>6</v>
      </c>
      <c r="O4881">
        <v>1</v>
      </c>
      <c r="P4881" s="1">
        <v>43881.087141203701</v>
      </c>
    </row>
    <row r="4882" spans="1:16" x14ac:dyDescent="0.25">
      <c r="A4882">
        <v>512636</v>
      </c>
      <c r="B4882" t="s">
        <v>0</v>
      </c>
      <c r="C4882" t="s">
        <v>34</v>
      </c>
      <c r="D4882" t="s">
        <v>1</v>
      </c>
      <c r="E4882" t="s">
        <v>22</v>
      </c>
      <c r="F4882" t="s">
        <v>23</v>
      </c>
      <c r="G4882" t="s">
        <v>24</v>
      </c>
      <c r="H4882" s="1">
        <v>43878</v>
      </c>
      <c r="I4882" t="str">
        <f t="shared" si="153"/>
        <v>43878</v>
      </c>
      <c r="J4882" t="str">
        <f t="shared" si="154"/>
        <v>43878LiraImported Rice</v>
      </c>
      <c r="K4882">
        <v>96</v>
      </c>
      <c r="L4882">
        <v>90</v>
      </c>
      <c r="M4882" t="s">
        <v>5</v>
      </c>
      <c r="N4882" t="s">
        <v>6</v>
      </c>
      <c r="O4882">
        <v>1</v>
      </c>
      <c r="P4882" s="1">
        <v>43881.087199074071</v>
      </c>
    </row>
    <row r="4883" spans="1:16" x14ac:dyDescent="0.25">
      <c r="A4883">
        <v>512646</v>
      </c>
      <c r="B4883" t="s">
        <v>0</v>
      </c>
      <c r="C4883" t="s">
        <v>2</v>
      </c>
      <c r="D4883" t="s">
        <v>1</v>
      </c>
      <c r="E4883" t="s">
        <v>13</v>
      </c>
      <c r="F4883" t="s">
        <v>13</v>
      </c>
      <c r="G4883" t="s">
        <v>37</v>
      </c>
      <c r="H4883" s="1">
        <v>43878</v>
      </c>
      <c r="I4883" t="str">
        <f t="shared" si="153"/>
        <v>43878</v>
      </c>
      <c r="J4883" t="str">
        <f t="shared" si="154"/>
        <v>43878KampalaGreen Gram</v>
      </c>
      <c r="K4883">
        <v>96</v>
      </c>
      <c r="L4883">
        <v>82</v>
      </c>
      <c r="M4883" t="s">
        <v>5</v>
      </c>
      <c r="N4883" t="s">
        <v>6</v>
      </c>
      <c r="O4883">
        <v>1</v>
      </c>
      <c r="P4883" s="1">
        <v>43881.087280092594</v>
      </c>
    </row>
    <row r="4884" spans="1:16" x14ac:dyDescent="0.25">
      <c r="A4884">
        <v>512647</v>
      </c>
      <c r="B4884" t="s">
        <v>0</v>
      </c>
      <c r="C4884" t="s">
        <v>27</v>
      </c>
      <c r="D4884" t="s">
        <v>11</v>
      </c>
      <c r="E4884" t="s">
        <v>3</v>
      </c>
      <c r="F4884" t="s">
        <v>3</v>
      </c>
      <c r="G4884" t="s">
        <v>39</v>
      </c>
      <c r="H4884" s="1">
        <v>43878</v>
      </c>
      <c r="I4884" t="str">
        <f t="shared" si="153"/>
        <v>43878</v>
      </c>
      <c r="J4884" t="str">
        <f t="shared" si="154"/>
        <v>43878BujumburaDry Peas</v>
      </c>
      <c r="K4884">
        <v>187</v>
      </c>
      <c r="L4884">
        <v>182</v>
      </c>
      <c r="M4884" t="s">
        <v>5</v>
      </c>
      <c r="N4884" t="s">
        <v>6</v>
      </c>
      <c r="O4884">
        <v>1</v>
      </c>
      <c r="P4884" s="1">
        <v>43881.087280092594</v>
      </c>
    </row>
    <row r="4885" spans="1:16" x14ac:dyDescent="0.25">
      <c r="A4885">
        <v>512654</v>
      </c>
      <c r="B4885" t="s">
        <v>0</v>
      </c>
      <c r="C4885" t="s">
        <v>52</v>
      </c>
      <c r="D4885" t="s">
        <v>46</v>
      </c>
      <c r="E4885" t="s">
        <v>3</v>
      </c>
      <c r="F4885" t="s">
        <v>3</v>
      </c>
      <c r="G4885" t="s">
        <v>15</v>
      </c>
      <c r="H4885" s="1">
        <v>43878</v>
      </c>
      <c r="I4885" t="str">
        <f t="shared" si="153"/>
        <v>43878</v>
      </c>
      <c r="J4885" t="str">
        <f t="shared" si="154"/>
        <v>43878EldoretGreen Peas</v>
      </c>
      <c r="K4885">
        <v>65</v>
      </c>
      <c r="L4885">
        <v>58</v>
      </c>
      <c r="M4885" t="s">
        <v>5</v>
      </c>
      <c r="N4885" t="s">
        <v>6</v>
      </c>
      <c r="O4885">
        <v>1</v>
      </c>
      <c r="P4885" s="1">
        <v>43881.08734953704</v>
      </c>
    </row>
    <row r="4886" spans="1:16" x14ac:dyDescent="0.25">
      <c r="A4886">
        <v>512657</v>
      </c>
      <c r="B4886" t="s">
        <v>0</v>
      </c>
      <c r="C4886" t="s">
        <v>2</v>
      </c>
      <c r="D4886" t="s">
        <v>1</v>
      </c>
      <c r="E4886" t="s">
        <v>13</v>
      </c>
      <c r="F4886" t="s">
        <v>13</v>
      </c>
      <c r="G4886" t="s">
        <v>14</v>
      </c>
      <c r="H4886" s="1">
        <v>43878</v>
      </c>
      <c r="I4886" t="str">
        <f t="shared" si="153"/>
        <v>43878</v>
      </c>
      <c r="J4886" t="str">
        <f t="shared" si="154"/>
        <v>43878KampalaMixed Beans</v>
      </c>
      <c r="K4886">
        <v>96</v>
      </c>
      <c r="L4886">
        <v>88</v>
      </c>
      <c r="M4886" t="s">
        <v>5</v>
      </c>
      <c r="N4886" t="s">
        <v>6</v>
      </c>
      <c r="O4886">
        <v>1</v>
      </c>
      <c r="P4886" s="1">
        <v>43881.087372685186</v>
      </c>
    </row>
    <row r="4887" spans="1:16" x14ac:dyDescent="0.25">
      <c r="A4887">
        <v>512663</v>
      </c>
      <c r="B4887" t="s">
        <v>0</v>
      </c>
      <c r="C4887" t="s">
        <v>33</v>
      </c>
      <c r="D4887" t="s">
        <v>1</v>
      </c>
      <c r="E4887" t="s">
        <v>22</v>
      </c>
      <c r="F4887" t="s">
        <v>23</v>
      </c>
      <c r="G4887" t="s">
        <v>23</v>
      </c>
      <c r="H4887" s="1">
        <v>43878</v>
      </c>
      <c r="I4887" t="str">
        <f t="shared" si="153"/>
        <v>43878</v>
      </c>
      <c r="J4887" t="str">
        <f t="shared" si="154"/>
        <v>43878KabaleRice</v>
      </c>
      <c r="K4887">
        <v>110</v>
      </c>
      <c r="L4887">
        <v>96</v>
      </c>
      <c r="M4887" t="s">
        <v>5</v>
      </c>
      <c r="N4887" t="s">
        <v>6</v>
      </c>
      <c r="O4887">
        <v>1</v>
      </c>
      <c r="P4887" s="1">
        <v>43881.087418981479</v>
      </c>
    </row>
    <row r="4888" spans="1:16" x14ac:dyDescent="0.25">
      <c r="A4888">
        <v>512667</v>
      </c>
      <c r="B4888" t="s">
        <v>0</v>
      </c>
      <c r="C4888" t="s">
        <v>25</v>
      </c>
      <c r="D4888" t="s">
        <v>1</v>
      </c>
      <c r="E4888" t="s">
        <v>13</v>
      </c>
      <c r="F4888" t="s">
        <v>13</v>
      </c>
      <c r="G4888" t="s">
        <v>14</v>
      </c>
      <c r="H4888" s="1">
        <v>43878</v>
      </c>
      <c r="I4888" t="str">
        <f t="shared" si="153"/>
        <v>43878</v>
      </c>
      <c r="J4888" t="str">
        <f t="shared" si="154"/>
        <v>43878MasindiMixed Beans</v>
      </c>
      <c r="K4888">
        <v>82</v>
      </c>
      <c r="L4888">
        <v>71</v>
      </c>
      <c r="M4888" t="s">
        <v>5</v>
      </c>
      <c r="N4888" t="s">
        <v>6</v>
      </c>
      <c r="O4888">
        <v>1</v>
      </c>
      <c r="P4888" s="1">
        <v>43881.087430555555</v>
      </c>
    </row>
    <row r="4889" spans="1:16" x14ac:dyDescent="0.25">
      <c r="A4889">
        <v>512686</v>
      </c>
      <c r="B4889" t="s">
        <v>0</v>
      </c>
      <c r="C4889" t="s">
        <v>12</v>
      </c>
      <c r="D4889" t="s">
        <v>11</v>
      </c>
      <c r="E4889" t="s">
        <v>22</v>
      </c>
      <c r="F4889" t="s">
        <v>23</v>
      </c>
      <c r="G4889" t="s">
        <v>24</v>
      </c>
      <c r="H4889" s="1">
        <v>43878</v>
      </c>
      <c r="I4889" t="str">
        <f t="shared" si="153"/>
        <v>43878</v>
      </c>
      <c r="J4889" t="str">
        <f t="shared" si="154"/>
        <v>43878GitegaImported Rice</v>
      </c>
      <c r="K4889">
        <v>134</v>
      </c>
      <c r="L4889">
        <v>128</v>
      </c>
      <c r="M4889" t="s">
        <v>5</v>
      </c>
      <c r="N4889" t="s">
        <v>6</v>
      </c>
      <c r="O4889">
        <v>1</v>
      </c>
      <c r="P4889" s="1">
        <v>43881.087581018517</v>
      </c>
    </row>
    <row r="4890" spans="1:16" x14ac:dyDescent="0.25">
      <c r="A4890">
        <v>512694</v>
      </c>
      <c r="B4890" t="s">
        <v>0</v>
      </c>
      <c r="C4890" t="s">
        <v>53</v>
      </c>
      <c r="D4890" t="s">
        <v>46</v>
      </c>
      <c r="E4890" t="s">
        <v>13</v>
      </c>
      <c r="F4890" t="s">
        <v>13</v>
      </c>
      <c r="G4890" t="s">
        <v>37</v>
      </c>
      <c r="H4890" s="1">
        <v>43878</v>
      </c>
      <c r="I4890" t="str">
        <f t="shared" si="153"/>
        <v>43878</v>
      </c>
      <c r="J4890" t="str">
        <f t="shared" si="154"/>
        <v>43878MombasaGreen Gram</v>
      </c>
      <c r="K4890">
        <v>77</v>
      </c>
      <c r="L4890">
        <v>70</v>
      </c>
      <c r="M4890" t="s">
        <v>5</v>
      </c>
      <c r="N4890" t="s">
        <v>6</v>
      </c>
      <c r="O4890">
        <v>1</v>
      </c>
      <c r="P4890" s="1">
        <v>43881.08761574074</v>
      </c>
    </row>
    <row r="4891" spans="1:16" x14ac:dyDescent="0.25">
      <c r="A4891">
        <v>512702</v>
      </c>
      <c r="B4891" t="s">
        <v>0</v>
      </c>
      <c r="C4891" t="s">
        <v>19</v>
      </c>
      <c r="D4891" t="s">
        <v>11</v>
      </c>
      <c r="E4891" t="s">
        <v>13</v>
      </c>
      <c r="F4891" t="s">
        <v>13</v>
      </c>
      <c r="G4891" t="s">
        <v>28</v>
      </c>
      <c r="H4891" s="1">
        <v>43878</v>
      </c>
      <c r="I4891" t="str">
        <f t="shared" si="153"/>
        <v>43878</v>
      </c>
      <c r="J4891" t="str">
        <f t="shared" si="154"/>
        <v>43878KoberoRed Beans</v>
      </c>
      <c r="K4891">
        <v>53</v>
      </c>
      <c r="L4891">
        <v>48</v>
      </c>
      <c r="M4891" t="s">
        <v>5</v>
      </c>
      <c r="N4891" t="s">
        <v>6</v>
      </c>
      <c r="O4891">
        <v>1</v>
      </c>
      <c r="P4891" s="1">
        <v>43881.087650462963</v>
      </c>
    </row>
    <row r="4892" spans="1:16" x14ac:dyDescent="0.25">
      <c r="A4892">
        <v>512703</v>
      </c>
      <c r="B4892" t="s">
        <v>0</v>
      </c>
      <c r="C4892" t="s">
        <v>52</v>
      </c>
      <c r="D4892" t="s">
        <v>46</v>
      </c>
      <c r="E4892" t="s">
        <v>13</v>
      </c>
      <c r="F4892" t="s">
        <v>13</v>
      </c>
      <c r="G4892" t="s">
        <v>40</v>
      </c>
      <c r="H4892" s="1">
        <v>43878</v>
      </c>
      <c r="I4892" t="str">
        <f t="shared" si="153"/>
        <v>43878</v>
      </c>
      <c r="J4892" t="str">
        <f t="shared" si="154"/>
        <v>43878EldoretBlack Beans (Dolichos)</v>
      </c>
      <c r="K4892">
        <v>134</v>
      </c>
      <c r="L4892">
        <v>130</v>
      </c>
      <c r="M4892" t="s">
        <v>5</v>
      </c>
      <c r="N4892" t="s">
        <v>6</v>
      </c>
      <c r="O4892">
        <v>1</v>
      </c>
      <c r="P4892" s="1">
        <v>43881.087650462963</v>
      </c>
    </row>
    <row r="4893" spans="1:16" x14ac:dyDescent="0.25">
      <c r="A4893">
        <v>512716</v>
      </c>
      <c r="B4893" t="s">
        <v>0</v>
      </c>
      <c r="C4893" t="s">
        <v>25</v>
      </c>
      <c r="D4893" t="s">
        <v>1</v>
      </c>
      <c r="E4893" t="s">
        <v>13</v>
      </c>
      <c r="F4893" t="s">
        <v>13</v>
      </c>
      <c r="G4893" t="s">
        <v>26</v>
      </c>
      <c r="H4893" s="1">
        <v>43878</v>
      </c>
      <c r="I4893" t="str">
        <f t="shared" si="153"/>
        <v>43878</v>
      </c>
      <c r="J4893" t="str">
        <f t="shared" si="154"/>
        <v>43878MasindiYellow Beans</v>
      </c>
      <c r="K4893">
        <v>104</v>
      </c>
      <c r="L4893">
        <v>99</v>
      </c>
      <c r="M4893" t="s">
        <v>5</v>
      </c>
      <c r="N4893" t="s">
        <v>6</v>
      </c>
      <c r="O4893">
        <v>1</v>
      </c>
      <c r="P4893" s="1">
        <v>43881.087719907409</v>
      </c>
    </row>
    <row r="4894" spans="1:16" x14ac:dyDescent="0.25">
      <c r="A4894">
        <v>512721</v>
      </c>
      <c r="B4894" t="s">
        <v>0</v>
      </c>
      <c r="C4894" t="s">
        <v>27</v>
      </c>
      <c r="D4894" t="s">
        <v>11</v>
      </c>
      <c r="E4894" t="s">
        <v>13</v>
      </c>
      <c r="F4894" t="s">
        <v>13</v>
      </c>
      <c r="G4894" t="s">
        <v>14</v>
      </c>
      <c r="H4894" s="1">
        <v>43878</v>
      </c>
      <c r="I4894" t="str">
        <f t="shared" si="153"/>
        <v>43878</v>
      </c>
      <c r="J4894" t="str">
        <f t="shared" si="154"/>
        <v>43878BujumburaMixed Beans</v>
      </c>
      <c r="K4894">
        <v>64</v>
      </c>
      <c r="L4894">
        <v>59</v>
      </c>
      <c r="M4894" t="s">
        <v>5</v>
      </c>
      <c r="N4894" t="s">
        <v>6</v>
      </c>
      <c r="O4894">
        <v>1</v>
      </c>
      <c r="P4894" s="1">
        <v>43881.087766203702</v>
      </c>
    </row>
    <row r="4895" spans="1:16" x14ac:dyDescent="0.25">
      <c r="A4895">
        <v>512729</v>
      </c>
      <c r="B4895" t="s">
        <v>0</v>
      </c>
      <c r="C4895" t="s">
        <v>25</v>
      </c>
      <c r="D4895" t="s">
        <v>1</v>
      </c>
      <c r="E4895" t="s">
        <v>9</v>
      </c>
      <c r="F4895" t="s">
        <v>20</v>
      </c>
      <c r="G4895" t="s">
        <v>21</v>
      </c>
      <c r="H4895" s="1">
        <v>43878</v>
      </c>
      <c r="I4895" t="str">
        <f t="shared" si="153"/>
        <v>43878</v>
      </c>
      <c r="J4895" t="str">
        <f t="shared" si="154"/>
        <v>43878MasindiMillet Grain</v>
      </c>
      <c r="K4895">
        <v>55</v>
      </c>
      <c r="L4895">
        <v>44</v>
      </c>
      <c r="M4895" t="s">
        <v>5</v>
      </c>
      <c r="N4895" t="s">
        <v>6</v>
      </c>
      <c r="O4895">
        <v>1</v>
      </c>
      <c r="P4895" s="1">
        <v>43881.087800925925</v>
      </c>
    </row>
    <row r="4896" spans="1:16" x14ac:dyDescent="0.25">
      <c r="A4896">
        <v>512732</v>
      </c>
      <c r="B4896" t="s">
        <v>0</v>
      </c>
      <c r="C4896" t="s">
        <v>35</v>
      </c>
      <c r="D4896" t="s">
        <v>11</v>
      </c>
      <c r="E4896" t="s">
        <v>9</v>
      </c>
      <c r="F4896" t="s">
        <v>10</v>
      </c>
      <c r="G4896" t="s">
        <v>10</v>
      </c>
      <c r="H4896" s="1">
        <v>43878</v>
      </c>
      <c r="I4896" t="str">
        <f t="shared" si="153"/>
        <v>43878</v>
      </c>
      <c r="J4896" t="str">
        <f t="shared" si="154"/>
        <v>43878NgoziWheat</v>
      </c>
      <c r="K4896">
        <v>78</v>
      </c>
      <c r="L4896">
        <v>75</v>
      </c>
      <c r="M4896" t="s">
        <v>5</v>
      </c>
      <c r="N4896" t="s">
        <v>6</v>
      </c>
      <c r="O4896">
        <v>1</v>
      </c>
      <c r="P4896" s="1">
        <v>43881.087812500002</v>
      </c>
    </row>
    <row r="4897" spans="1:16" x14ac:dyDescent="0.25">
      <c r="A4897">
        <v>512738</v>
      </c>
      <c r="B4897" t="s">
        <v>0</v>
      </c>
      <c r="C4897" t="s">
        <v>35</v>
      </c>
      <c r="D4897" t="s">
        <v>11</v>
      </c>
      <c r="E4897" t="s">
        <v>9</v>
      </c>
      <c r="F4897" t="s">
        <v>20</v>
      </c>
      <c r="G4897" t="s">
        <v>21</v>
      </c>
      <c r="H4897" s="1">
        <v>43878</v>
      </c>
      <c r="I4897" t="str">
        <f t="shared" si="153"/>
        <v>43878</v>
      </c>
      <c r="J4897" t="str">
        <f t="shared" si="154"/>
        <v>43878NgoziMillet Grain</v>
      </c>
      <c r="K4897">
        <v>70</v>
      </c>
      <c r="L4897">
        <v>67</v>
      </c>
      <c r="M4897" t="s">
        <v>5</v>
      </c>
      <c r="N4897" t="s">
        <v>6</v>
      </c>
      <c r="O4897">
        <v>1</v>
      </c>
      <c r="P4897" s="1">
        <v>43881.087847222225</v>
      </c>
    </row>
    <row r="4898" spans="1:16" x14ac:dyDescent="0.25">
      <c r="A4898">
        <v>512740</v>
      </c>
      <c r="B4898" t="s">
        <v>0</v>
      </c>
      <c r="C4898" t="s">
        <v>32</v>
      </c>
      <c r="D4898" t="s">
        <v>1</v>
      </c>
      <c r="E4898" t="s">
        <v>9</v>
      </c>
      <c r="F4898" t="s">
        <v>10</v>
      </c>
      <c r="G4898" t="s">
        <v>10</v>
      </c>
      <c r="H4898" s="1">
        <v>43878</v>
      </c>
      <c r="I4898" t="str">
        <f t="shared" si="153"/>
        <v>43878</v>
      </c>
      <c r="J4898" t="str">
        <f t="shared" si="154"/>
        <v>43878KapchorwaWheat</v>
      </c>
      <c r="K4898">
        <v>41</v>
      </c>
      <c r="L4898">
        <v>30</v>
      </c>
      <c r="M4898" t="s">
        <v>5</v>
      </c>
      <c r="N4898" t="s">
        <v>6</v>
      </c>
      <c r="O4898">
        <v>1</v>
      </c>
      <c r="P4898" s="1">
        <v>43881.087858796294</v>
      </c>
    </row>
    <row r="4899" spans="1:16" x14ac:dyDescent="0.25">
      <c r="A4899">
        <v>512750</v>
      </c>
      <c r="B4899" t="s">
        <v>0</v>
      </c>
      <c r="C4899" t="s">
        <v>35</v>
      </c>
      <c r="D4899" t="s">
        <v>11</v>
      </c>
      <c r="E4899" t="s">
        <v>3</v>
      </c>
      <c r="F4899" t="s">
        <v>3</v>
      </c>
      <c r="G4899" t="s">
        <v>15</v>
      </c>
      <c r="H4899" s="1">
        <v>43878</v>
      </c>
      <c r="I4899" t="str">
        <f t="shared" si="153"/>
        <v>43878</v>
      </c>
      <c r="J4899" t="str">
        <f t="shared" si="154"/>
        <v>43878NgoziGreen Peas</v>
      </c>
      <c r="K4899">
        <v>214</v>
      </c>
      <c r="L4899">
        <v>203</v>
      </c>
      <c r="M4899" t="s">
        <v>5</v>
      </c>
      <c r="N4899" t="s">
        <v>6</v>
      </c>
      <c r="O4899">
        <v>1</v>
      </c>
      <c r="P4899" s="1">
        <v>43881.087905092594</v>
      </c>
    </row>
    <row r="4900" spans="1:16" x14ac:dyDescent="0.25">
      <c r="A4900">
        <v>512751</v>
      </c>
      <c r="B4900" t="s">
        <v>0</v>
      </c>
      <c r="C4900" t="s">
        <v>52</v>
      </c>
      <c r="D4900" t="s">
        <v>46</v>
      </c>
      <c r="E4900" t="s">
        <v>13</v>
      </c>
      <c r="F4900" t="s">
        <v>13</v>
      </c>
      <c r="G4900" t="s">
        <v>37</v>
      </c>
      <c r="H4900" s="1">
        <v>43878</v>
      </c>
      <c r="I4900" t="str">
        <f t="shared" si="153"/>
        <v>43878</v>
      </c>
      <c r="J4900" t="str">
        <f t="shared" si="154"/>
        <v>43878EldoretGreen Gram</v>
      </c>
      <c r="K4900">
        <v>145</v>
      </c>
      <c r="L4900">
        <v>140</v>
      </c>
      <c r="M4900" t="s">
        <v>5</v>
      </c>
      <c r="N4900" t="s">
        <v>6</v>
      </c>
      <c r="O4900">
        <v>1</v>
      </c>
      <c r="P4900" s="1">
        <v>43881.087905092594</v>
      </c>
    </row>
    <row r="4901" spans="1:16" x14ac:dyDescent="0.25">
      <c r="A4901">
        <v>512752</v>
      </c>
      <c r="B4901" t="s">
        <v>0</v>
      </c>
      <c r="C4901" t="s">
        <v>2</v>
      </c>
      <c r="D4901" t="s">
        <v>1</v>
      </c>
      <c r="E4901" t="s">
        <v>13</v>
      </c>
      <c r="F4901" t="s">
        <v>13</v>
      </c>
      <c r="G4901" t="s">
        <v>40</v>
      </c>
      <c r="H4901" s="1">
        <v>43878</v>
      </c>
      <c r="I4901" t="str">
        <f t="shared" si="153"/>
        <v>43878</v>
      </c>
      <c r="J4901" t="str">
        <f t="shared" si="154"/>
        <v>43878KampalaBlack Beans (Dolichos)</v>
      </c>
      <c r="K4901">
        <v>77</v>
      </c>
      <c r="L4901">
        <v>68</v>
      </c>
      <c r="M4901" t="s">
        <v>5</v>
      </c>
      <c r="N4901" t="s">
        <v>6</v>
      </c>
      <c r="O4901">
        <v>1</v>
      </c>
      <c r="P4901" s="1">
        <v>43881.087905092594</v>
      </c>
    </row>
    <row r="4902" spans="1:16" x14ac:dyDescent="0.25">
      <c r="A4902">
        <v>512758</v>
      </c>
      <c r="B4902" t="s">
        <v>0</v>
      </c>
      <c r="C4902" t="s">
        <v>47</v>
      </c>
      <c r="D4902" t="s">
        <v>46</v>
      </c>
      <c r="E4902" t="s">
        <v>13</v>
      </c>
      <c r="F4902" t="s">
        <v>13</v>
      </c>
      <c r="G4902" t="s">
        <v>40</v>
      </c>
      <c r="H4902" s="1">
        <v>43878</v>
      </c>
      <c r="I4902" t="str">
        <f t="shared" si="153"/>
        <v>43878</v>
      </c>
      <c r="J4902" t="str">
        <f t="shared" si="154"/>
        <v>43878NairobiBlack Beans (Dolichos)</v>
      </c>
      <c r="K4902">
        <v>150</v>
      </c>
      <c r="L4902">
        <v>146</v>
      </c>
      <c r="M4902" t="s">
        <v>5</v>
      </c>
      <c r="N4902" t="s">
        <v>6</v>
      </c>
      <c r="O4902">
        <v>1</v>
      </c>
      <c r="P4902" s="1">
        <v>43881.08797453704</v>
      </c>
    </row>
    <row r="4903" spans="1:16" x14ac:dyDescent="0.25">
      <c r="A4903">
        <v>512761</v>
      </c>
      <c r="B4903" t="s">
        <v>0</v>
      </c>
      <c r="C4903" t="s">
        <v>52</v>
      </c>
      <c r="D4903" t="s">
        <v>46</v>
      </c>
      <c r="E4903" t="s">
        <v>9</v>
      </c>
      <c r="F4903" t="s">
        <v>20</v>
      </c>
      <c r="G4903" t="s">
        <v>21</v>
      </c>
      <c r="H4903" s="1">
        <v>43878</v>
      </c>
      <c r="I4903" t="str">
        <f t="shared" si="153"/>
        <v>43878</v>
      </c>
      <c r="J4903" t="str">
        <f t="shared" si="154"/>
        <v>43878EldoretMillet Grain</v>
      </c>
      <c r="K4903">
        <v>89</v>
      </c>
      <c r="L4903">
        <v>85</v>
      </c>
      <c r="M4903" t="s">
        <v>5</v>
      </c>
      <c r="N4903" t="s">
        <v>6</v>
      </c>
      <c r="O4903">
        <v>1</v>
      </c>
      <c r="P4903" s="1">
        <v>43881.087997685187</v>
      </c>
    </row>
    <row r="4904" spans="1:16" x14ac:dyDescent="0.25">
      <c r="A4904">
        <v>512768</v>
      </c>
      <c r="B4904" t="s">
        <v>0</v>
      </c>
      <c r="C4904" t="s">
        <v>19</v>
      </c>
      <c r="D4904" t="s">
        <v>11</v>
      </c>
      <c r="E4904" t="s">
        <v>3</v>
      </c>
      <c r="F4904" t="s">
        <v>3</v>
      </c>
      <c r="G4904" t="s">
        <v>39</v>
      </c>
      <c r="H4904" s="1">
        <v>43878</v>
      </c>
      <c r="I4904" t="str">
        <f t="shared" si="153"/>
        <v>43878</v>
      </c>
      <c r="J4904" t="str">
        <f t="shared" si="154"/>
        <v>43878KoberoDry Peas</v>
      </c>
      <c r="K4904">
        <v>160</v>
      </c>
      <c r="L4904">
        <v>150</v>
      </c>
      <c r="M4904" t="s">
        <v>5</v>
      </c>
      <c r="N4904" t="s">
        <v>6</v>
      </c>
      <c r="O4904">
        <v>1</v>
      </c>
      <c r="P4904" s="1">
        <v>43881.088055555556</v>
      </c>
    </row>
    <row r="4905" spans="1:16" x14ac:dyDescent="0.25">
      <c r="A4905">
        <v>512777</v>
      </c>
      <c r="B4905" t="s">
        <v>0</v>
      </c>
      <c r="C4905" t="s">
        <v>32</v>
      </c>
      <c r="D4905" t="s">
        <v>1</v>
      </c>
      <c r="E4905" t="s">
        <v>22</v>
      </c>
      <c r="F4905" t="s">
        <v>23</v>
      </c>
      <c r="G4905" t="s">
        <v>24</v>
      </c>
      <c r="H4905" s="1">
        <v>43878</v>
      </c>
      <c r="I4905" t="str">
        <f t="shared" si="153"/>
        <v>43878</v>
      </c>
      <c r="J4905" t="str">
        <f t="shared" si="154"/>
        <v>43878KapchorwaImported Rice</v>
      </c>
      <c r="K4905">
        <v>123</v>
      </c>
      <c r="L4905">
        <v>104</v>
      </c>
      <c r="M4905" t="s">
        <v>5</v>
      </c>
      <c r="N4905" t="s">
        <v>6</v>
      </c>
      <c r="O4905">
        <v>1</v>
      </c>
      <c r="P4905" s="1">
        <v>43881.088252314818</v>
      </c>
    </row>
    <row r="4906" spans="1:16" x14ac:dyDescent="0.25">
      <c r="A4906">
        <v>512778</v>
      </c>
      <c r="B4906" t="s">
        <v>0</v>
      </c>
      <c r="C4906" t="s">
        <v>27</v>
      </c>
      <c r="D4906" t="s">
        <v>11</v>
      </c>
      <c r="E4906" t="s">
        <v>29</v>
      </c>
      <c r="F4906" t="s">
        <v>30</v>
      </c>
      <c r="G4906" t="s">
        <v>31</v>
      </c>
      <c r="H4906" s="1">
        <v>43878</v>
      </c>
      <c r="I4906" t="str">
        <f t="shared" si="153"/>
        <v>43878</v>
      </c>
      <c r="J4906" t="str">
        <f t="shared" si="154"/>
        <v>43878BujumburaDry Maize</v>
      </c>
      <c r="K4906">
        <v>53</v>
      </c>
      <c r="L4906">
        <v>51</v>
      </c>
      <c r="M4906" t="s">
        <v>5</v>
      </c>
      <c r="N4906" t="s">
        <v>6</v>
      </c>
      <c r="O4906">
        <v>1</v>
      </c>
      <c r="P4906" s="1">
        <v>43881.088252314818</v>
      </c>
    </row>
    <row r="4907" spans="1:16" x14ac:dyDescent="0.25">
      <c r="A4907">
        <v>512784</v>
      </c>
      <c r="B4907" t="s">
        <v>0</v>
      </c>
      <c r="C4907" t="s">
        <v>38</v>
      </c>
      <c r="D4907" t="s">
        <v>1</v>
      </c>
      <c r="E4907" t="s">
        <v>22</v>
      </c>
      <c r="F4907" t="s">
        <v>23</v>
      </c>
      <c r="G4907" t="s">
        <v>24</v>
      </c>
      <c r="H4907" s="1">
        <v>43878</v>
      </c>
      <c r="I4907" t="str">
        <f t="shared" si="153"/>
        <v>43878</v>
      </c>
      <c r="J4907" t="str">
        <f t="shared" si="154"/>
        <v>43878GuluImported Rice</v>
      </c>
      <c r="K4907">
        <v>104</v>
      </c>
      <c r="L4907">
        <v>96</v>
      </c>
      <c r="M4907" t="s">
        <v>5</v>
      </c>
      <c r="N4907" t="s">
        <v>6</v>
      </c>
      <c r="O4907">
        <v>1</v>
      </c>
      <c r="P4907" s="1">
        <v>43881.088321759256</v>
      </c>
    </row>
    <row r="4908" spans="1:16" x14ac:dyDescent="0.25">
      <c r="A4908">
        <v>512795</v>
      </c>
      <c r="B4908" t="s">
        <v>0</v>
      </c>
      <c r="C4908" t="s">
        <v>35</v>
      </c>
      <c r="D4908" t="s">
        <v>11</v>
      </c>
      <c r="E4908" t="s">
        <v>9</v>
      </c>
      <c r="F4908" t="s">
        <v>17</v>
      </c>
      <c r="G4908" t="s">
        <v>18</v>
      </c>
      <c r="H4908" s="1">
        <v>43878</v>
      </c>
      <c r="I4908" t="str">
        <f t="shared" si="153"/>
        <v>43878</v>
      </c>
      <c r="J4908" t="str">
        <f t="shared" si="154"/>
        <v>43878NgoziRed Sorghum</v>
      </c>
      <c r="K4908">
        <v>67</v>
      </c>
      <c r="L4908">
        <v>63</v>
      </c>
      <c r="M4908" t="s">
        <v>5</v>
      </c>
      <c r="N4908" t="s">
        <v>6</v>
      </c>
      <c r="O4908">
        <v>1</v>
      </c>
      <c r="P4908" s="1">
        <v>43881.088391203702</v>
      </c>
    </row>
    <row r="4909" spans="1:16" x14ac:dyDescent="0.25">
      <c r="A4909">
        <v>512797</v>
      </c>
      <c r="B4909" t="s">
        <v>0</v>
      </c>
      <c r="C4909" t="s">
        <v>2</v>
      </c>
      <c r="D4909" t="s">
        <v>1</v>
      </c>
      <c r="E4909" t="s">
        <v>9</v>
      </c>
      <c r="F4909" t="s">
        <v>17</v>
      </c>
      <c r="G4909" t="s">
        <v>18</v>
      </c>
      <c r="H4909" s="1">
        <v>43878</v>
      </c>
      <c r="I4909" t="str">
        <f t="shared" si="153"/>
        <v>43878</v>
      </c>
      <c r="J4909" t="str">
        <f t="shared" si="154"/>
        <v>43878KampalaRed Sorghum</v>
      </c>
      <c r="K4909">
        <v>36</v>
      </c>
      <c r="L4909">
        <v>23</v>
      </c>
      <c r="M4909" t="s">
        <v>5</v>
      </c>
      <c r="N4909" t="s">
        <v>6</v>
      </c>
      <c r="O4909">
        <v>1</v>
      </c>
      <c r="P4909" s="1">
        <v>43881.088391203702</v>
      </c>
    </row>
    <row r="4910" spans="1:16" x14ac:dyDescent="0.25">
      <c r="A4910">
        <v>512807</v>
      </c>
      <c r="B4910" t="s">
        <v>0</v>
      </c>
      <c r="C4910" t="s">
        <v>32</v>
      </c>
      <c r="D4910" t="s">
        <v>1</v>
      </c>
      <c r="E4910" t="s">
        <v>13</v>
      </c>
      <c r="F4910" t="s">
        <v>13</v>
      </c>
      <c r="G4910" t="s">
        <v>28</v>
      </c>
      <c r="H4910" s="1">
        <v>43878</v>
      </c>
      <c r="I4910" t="str">
        <f t="shared" si="153"/>
        <v>43878</v>
      </c>
      <c r="J4910" t="str">
        <f t="shared" si="154"/>
        <v>43878KapchorwaRed Beans</v>
      </c>
      <c r="K4910">
        <v>82</v>
      </c>
      <c r="L4910">
        <v>77</v>
      </c>
      <c r="M4910" t="s">
        <v>5</v>
      </c>
      <c r="N4910" t="s">
        <v>6</v>
      </c>
      <c r="O4910">
        <v>1</v>
      </c>
      <c r="P4910" s="1">
        <v>43881.088449074072</v>
      </c>
    </row>
    <row r="4911" spans="1:16" x14ac:dyDescent="0.25">
      <c r="A4911">
        <v>512815</v>
      </c>
      <c r="B4911" t="s">
        <v>0</v>
      </c>
      <c r="C4911" t="s">
        <v>38</v>
      </c>
      <c r="D4911" t="s">
        <v>1</v>
      </c>
      <c r="E4911" t="s">
        <v>3</v>
      </c>
      <c r="F4911" t="s">
        <v>3</v>
      </c>
      <c r="G4911" t="s">
        <v>15</v>
      </c>
      <c r="H4911" s="1">
        <v>43878</v>
      </c>
      <c r="I4911" t="str">
        <f t="shared" si="153"/>
        <v>43878</v>
      </c>
      <c r="J4911" t="str">
        <f t="shared" si="154"/>
        <v>43878GuluGreen Peas</v>
      </c>
      <c r="K4911">
        <v>164</v>
      </c>
      <c r="L4911">
        <v>137</v>
      </c>
      <c r="M4911" t="s">
        <v>5</v>
      </c>
      <c r="N4911" t="s">
        <v>6</v>
      </c>
      <c r="O4911">
        <v>1</v>
      </c>
      <c r="P4911" s="1">
        <v>43881.088506944441</v>
      </c>
    </row>
    <row r="4912" spans="1:16" x14ac:dyDescent="0.25">
      <c r="A4912">
        <v>512816</v>
      </c>
      <c r="B4912" t="s">
        <v>0</v>
      </c>
      <c r="C4912" t="s">
        <v>34</v>
      </c>
      <c r="D4912" t="s">
        <v>1</v>
      </c>
      <c r="E4912" t="s">
        <v>9</v>
      </c>
      <c r="F4912" t="s">
        <v>20</v>
      </c>
      <c r="G4912" t="s">
        <v>21</v>
      </c>
      <c r="H4912" s="1">
        <v>43878</v>
      </c>
      <c r="I4912" t="str">
        <f t="shared" si="153"/>
        <v>43878</v>
      </c>
      <c r="J4912" t="str">
        <f t="shared" si="154"/>
        <v>43878LiraMillet Grain</v>
      </c>
      <c r="K4912">
        <v>41</v>
      </c>
      <c r="L4912">
        <v>29</v>
      </c>
      <c r="M4912" t="s">
        <v>5</v>
      </c>
      <c r="N4912" t="s">
        <v>6</v>
      </c>
      <c r="O4912">
        <v>1</v>
      </c>
      <c r="P4912" s="1">
        <v>43881.088506944441</v>
      </c>
    </row>
    <row r="4913" spans="1:16" x14ac:dyDescent="0.25">
      <c r="A4913">
        <v>512821</v>
      </c>
      <c r="B4913" t="s">
        <v>0</v>
      </c>
      <c r="C4913" t="s">
        <v>35</v>
      </c>
      <c r="D4913" t="s">
        <v>11</v>
      </c>
      <c r="E4913" t="s">
        <v>29</v>
      </c>
      <c r="F4913" t="s">
        <v>30</v>
      </c>
      <c r="G4913" t="s">
        <v>31</v>
      </c>
      <c r="H4913" s="1">
        <v>43878</v>
      </c>
      <c r="I4913" t="str">
        <f t="shared" si="153"/>
        <v>43878</v>
      </c>
      <c r="J4913" t="str">
        <f t="shared" si="154"/>
        <v>43878NgoziDry Maize</v>
      </c>
      <c r="K4913">
        <v>43</v>
      </c>
      <c r="L4913">
        <v>37</v>
      </c>
      <c r="M4913" t="s">
        <v>5</v>
      </c>
      <c r="N4913" t="s">
        <v>6</v>
      </c>
      <c r="O4913">
        <v>1</v>
      </c>
      <c r="P4913" s="1">
        <v>43881.088553240741</v>
      </c>
    </row>
    <row r="4914" spans="1:16" x14ac:dyDescent="0.25">
      <c r="A4914">
        <v>512826</v>
      </c>
      <c r="B4914" t="s">
        <v>0</v>
      </c>
      <c r="C4914" t="s">
        <v>25</v>
      </c>
      <c r="D4914" t="s">
        <v>1</v>
      </c>
      <c r="E4914" t="s">
        <v>9</v>
      </c>
      <c r="F4914" t="s">
        <v>17</v>
      </c>
      <c r="G4914" t="s">
        <v>18</v>
      </c>
      <c r="H4914" s="1">
        <v>43878</v>
      </c>
      <c r="I4914" t="str">
        <f t="shared" si="153"/>
        <v>43878</v>
      </c>
      <c r="J4914" t="str">
        <f t="shared" si="154"/>
        <v>43878MasindiRed Sorghum</v>
      </c>
      <c r="K4914">
        <v>41</v>
      </c>
      <c r="L4914">
        <v>27</v>
      </c>
      <c r="M4914" t="s">
        <v>5</v>
      </c>
      <c r="N4914" t="s">
        <v>6</v>
      </c>
      <c r="O4914">
        <v>1</v>
      </c>
      <c r="P4914" s="1">
        <v>43881.088587962964</v>
      </c>
    </row>
    <row r="4915" spans="1:16" x14ac:dyDescent="0.25">
      <c r="A4915">
        <v>512835</v>
      </c>
      <c r="B4915" t="s">
        <v>0</v>
      </c>
      <c r="C4915" t="s">
        <v>12</v>
      </c>
      <c r="D4915" t="s">
        <v>11</v>
      </c>
      <c r="E4915" t="s">
        <v>3</v>
      </c>
      <c r="F4915" t="s">
        <v>3</v>
      </c>
      <c r="G4915" t="s">
        <v>15</v>
      </c>
      <c r="H4915" s="1">
        <v>43878</v>
      </c>
      <c r="I4915" t="str">
        <f t="shared" si="153"/>
        <v>43878</v>
      </c>
      <c r="J4915" t="str">
        <f t="shared" si="154"/>
        <v>43878GitegaGreen Peas</v>
      </c>
      <c r="K4915">
        <v>187</v>
      </c>
      <c r="L4915">
        <v>171</v>
      </c>
      <c r="M4915" t="s">
        <v>5</v>
      </c>
      <c r="N4915" t="s">
        <v>6</v>
      </c>
      <c r="O4915">
        <v>1</v>
      </c>
      <c r="P4915" s="1">
        <v>43881.08866898148</v>
      </c>
    </row>
    <row r="4916" spans="1:16" x14ac:dyDescent="0.25">
      <c r="A4916">
        <v>512836</v>
      </c>
      <c r="B4916" t="s">
        <v>0</v>
      </c>
      <c r="C4916" t="s">
        <v>19</v>
      </c>
      <c r="D4916" t="s">
        <v>11</v>
      </c>
      <c r="E4916" t="s">
        <v>22</v>
      </c>
      <c r="F4916" t="s">
        <v>23</v>
      </c>
      <c r="G4916" t="s">
        <v>24</v>
      </c>
      <c r="H4916" s="1">
        <v>43878</v>
      </c>
      <c r="I4916" t="str">
        <f t="shared" si="153"/>
        <v>43878</v>
      </c>
      <c r="J4916" t="str">
        <f t="shared" si="154"/>
        <v>43878KoberoImported Rice</v>
      </c>
      <c r="K4916">
        <v>128</v>
      </c>
      <c r="L4916">
        <v>118</v>
      </c>
      <c r="M4916" t="s">
        <v>5</v>
      </c>
      <c r="N4916" t="s">
        <v>6</v>
      </c>
      <c r="O4916">
        <v>1</v>
      </c>
      <c r="P4916" s="1">
        <v>43881.08866898148</v>
      </c>
    </row>
    <row r="4917" spans="1:16" x14ac:dyDescent="0.25">
      <c r="A4917">
        <v>512847</v>
      </c>
      <c r="B4917" t="s">
        <v>0</v>
      </c>
      <c r="C4917" t="s">
        <v>53</v>
      </c>
      <c r="D4917" t="s">
        <v>46</v>
      </c>
      <c r="E4917" t="s">
        <v>13</v>
      </c>
      <c r="F4917" t="s">
        <v>13</v>
      </c>
      <c r="G4917" t="s">
        <v>40</v>
      </c>
      <c r="H4917" s="1">
        <v>43878</v>
      </c>
      <c r="I4917" t="str">
        <f t="shared" si="153"/>
        <v>43878</v>
      </c>
      <c r="J4917" t="str">
        <f t="shared" si="154"/>
        <v>43878MombasaBlack Beans (Dolichos)</v>
      </c>
      <c r="K4917">
        <v>157</v>
      </c>
      <c r="L4917">
        <v>155</v>
      </c>
      <c r="M4917" t="s">
        <v>5</v>
      </c>
      <c r="N4917" t="s">
        <v>6</v>
      </c>
      <c r="O4917">
        <v>1</v>
      </c>
      <c r="P4917" s="1">
        <v>43881.088726851849</v>
      </c>
    </row>
    <row r="4918" spans="1:16" x14ac:dyDescent="0.25">
      <c r="A4918">
        <v>512851</v>
      </c>
      <c r="B4918" t="s">
        <v>0</v>
      </c>
      <c r="C4918" t="s">
        <v>2</v>
      </c>
      <c r="D4918" t="s">
        <v>1</v>
      </c>
      <c r="E4918" t="s">
        <v>13</v>
      </c>
      <c r="F4918" t="s">
        <v>13</v>
      </c>
      <c r="G4918" t="s">
        <v>26</v>
      </c>
      <c r="H4918" s="1">
        <v>43878</v>
      </c>
      <c r="I4918" t="str">
        <f t="shared" si="153"/>
        <v>43878</v>
      </c>
      <c r="J4918" t="str">
        <f t="shared" si="154"/>
        <v>43878KampalaYellow Beans</v>
      </c>
      <c r="K4918">
        <v>110</v>
      </c>
      <c r="L4918">
        <v>104</v>
      </c>
      <c r="M4918" t="s">
        <v>5</v>
      </c>
      <c r="N4918" t="s">
        <v>6</v>
      </c>
      <c r="O4918">
        <v>1</v>
      </c>
      <c r="P4918" s="1">
        <v>43881.088738425926</v>
      </c>
    </row>
    <row r="4919" spans="1:16" x14ac:dyDescent="0.25">
      <c r="A4919">
        <v>512853</v>
      </c>
      <c r="B4919" t="s">
        <v>0</v>
      </c>
      <c r="C4919" t="s">
        <v>32</v>
      </c>
      <c r="D4919" t="s">
        <v>1</v>
      </c>
      <c r="E4919" t="s">
        <v>9</v>
      </c>
      <c r="F4919" t="s">
        <v>17</v>
      </c>
      <c r="G4919" t="s">
        <v>18</v>
      </c>
      <c r="H4919" s="1">
        <v>43878</v>
      </c>
      <c r="I4919" t="str">
        <f t="shared" si="153"/>
        <v>43878</v>
      </c>
      <c r="J4919" t="str">
        <f t="shared" si="154"/>
        <v>43878KapchorwaRed Sorghum</v>
      </c>
      <c r="K4919">
        <v>41</v>
      </c>
      <c r="L4919">
        <v>27</v>
      </c>
      <c r="M4919" t="s">
        <v>5</v>
      </c>
      <c r="N4919" t="s">
        <v>6</v>
      </c>
      <c r="O4919">
        <v>1</v>
      </c>
      <c r="P4919" s="1">
        <v>43881.088750000003</v>
      </c>
    </row>
    <row r="4920" spans="1:16" x14ac:dyDescent="0.25">
      <c r="A4920">
        <v>512862</v>
      </c>
      <c r="B4920" t="s">
        <v>0</v>
      </c>
      <c r="C4920" t="s">
        <v>12</v>
      </c>
      <c r="D4920" t="s">
        <v>11</v>
      </c>
      <c r="E4920" t="s">
        <v>9</v>
      </c>
      <c r="F4920" t="s">
        <v>10</v>
      </c>
      <c r="G4920" t="s">
        <v>10</v>
      </c>
      <c r="H4920" s="1">
        <v>43878</v>
      </c>
      <c r="I4920" t="str">
        <f t="shared" si="153"/>
        <v>43878</v>
      </c>
      <c r="J4920" t="str">
        <f t="shared" si="154"/>
        <v>43878GitegaWheat</v>
      </c>
      <c r="K4920">
        <v>86</v>
      </c>
      <c r="L4920">
        <v>80</v>
      </c>
      <c r="M4920" t="s">
        <v>5</v>
      </c>
      <c r="N4920" t="s">
        <v>6</v>
      </c>
      <c r="O4920">
        <v>1</v>
      </c>
      <c r="P4920" s="1">
        <v>43881.088819444441</v>
      </c>
    </row>
    <row r="4921" spans="1:16" x14ac:dyDescent="0.25">
      <c r="A4921">
        <v>512868</v>
      </c>
      <c r="B4921" t="s">
        <v>0</v>
      </c>
      <c r="C4921" t="s">
        <v>52</v>
      </c>
      <c r="D4921" t="s">
        <v>46</v>
      </c>
      <c r="E4921" t="s">
        <v>9</v>
      </c>
      <c r="F4921" t="s">
        <v>10</v>
      </c>
      <c r="G4921" t="s">
        <v>10</v>
      </c>
      <c r="H4921" s="1">
        <v>43878</v>
      </c>
      <c r="I4921" t="str">
        <f t="shared" si="153"/>
        <v>43878</v>
      </c>
      <c r="J4921" t="str">
        <f t="shared" si="154"/>
        <v>43878EldoretWheat</v>
      </c>
      <c r="K4921">
        <v>37</v>
      </c>
      <c r="L4921">
        <v>33</v>
      </c>
      <c r="M4921" t="s">
        <v>5</v>
      </c>
      <c r="N4921" t="s">
        <v>6</v>
      </c>
      <c r="O4921">
        <v>1</v>
      </c>
      <c r="P4921" s="1">
        <v>43881.088865740741</v>
      </c>
    </row>
    <row r="4922" spans="1:16" x14ac:dyDescent="0.25">
      <c r="A4922">
        <v>512872</v>
      </c>
      <c r="B4922" t="s">
        <v>0</v>
      </c>
      <c r="C4922" t="s">
        <v>34</v>
      </c>
      <c r="D4922" t="s">
        <v>1</v>
      </c>
      <c r="E4922" t="s">
        <v>13</v>
      </c>
      <c r="F4922" t="s">
        <v>13</v>
      </c>
      <c r="G4922" t="s">
        <v>14</v>
      </c>
      <c r="H4922" s="1">
        <v>43878</v>
      </c>
      <c r="I4922" t="str">
        <f t="shared" si="153"/>
        <v>43878</v>
      </c>
      <c r="J4922" t="str">
        <f t="shared" si="154"/>
        <v>43878LiraMixed Beans</v>
      </c>
      <c r="K4922">
        <v>77</v>
      </c>
      <c r="L4922">
        <v>68</v>
      </c>
      <c r="M4922" t="s">
        <v>5</v>
      </c>
      <c r="N4922" t="s">
        <v>6</v>
      </c>
      <c r="O4922">
        <v>1</v>
      </c>
      <c r="P4922" s="1">
        <v>43881.088946759257</v>
      </c>
    </row>
    <row r="4923" spans="1:16" x14ac:dyDescent="0.25">
      <c r="A4923">
        <v>512874</v>
      </c>
      <c r="B4923" t="s">
        <v>0</v>
      </c>
      <c r="C4923" t="s">
        <v>19</v>
      </c>
      <c r="D4923" t="s">
        <v>11</v>
      </c>
      <c r="E4923" t="s">
        <v>29</v>
      </c>
      <c r="F4923" t="s">
        <v>30</v>
      </c>
      <c r="G4923" t="s">
        <v>31</v>
      </c>
      <c r="H4923" s="1">
        <v>43878</v>
      </c>
      <c r="I4923" t="str">
        <f t="shared" si="153"/>
        <v>43878</v>
      </c>
      <c r="J4923" t="str">
        <f t="shared" si="154"/>
        <v>43878KoberoDry Maize</v>
      </c>
      <c r="K4923">
        <v>32</v>
      </c>
      <c r="L4923">
        <v>29</v>
      </c>
      <c r="M4923" t="s">
        <v>5</v>
      </c>
      <c r="N4923" t="s">
        <v>6</v>
      </c>
      <c r="O4923">
        <v>1</v>
      </c>
      <c r="P4923" s="1">
        <v>43881.088958333334</v>
      </c>
    </row>
    <row r="4924" spans="1:16" x14ac:dyDescent="0.25">
      <c r="A4924">
        <v>512888</v>
      </c>
      <c r="B4924" t="s">
        <v>0</v>
      </c>
      <c r="C4924" t="s">
        <v>32</v>
      </c>
      <c r="D4924" t="s">
        <v>1</v>
      </c>
      <c r="E4924" t="s">
        <v>22</v>
      </c>
      <c r="F4924" t="s">
        <v>23</v>
      </c>
      <c r="G4924" t="s">
        <v>23</v>
      </c>
      <c r="H4924" s="1">
        <v>43878</v>
      </c>
      <c r="I4924" t="str">
        <f t="shared" si="153"/>
        <v>43878</v>
      </c>
      <c r="J4924" t="str">
        <f t="shared" si="154"/>
        <v>43878KapchorwaRice</v>
      </c>
      <c r="K4924">
        <v>96</v>
      </c>
      <c r="L4924">
        <v>90</v>
      </c>
      <c r="M4924" t="s">
        <v>5</v>
      </c>
      <c r="N4924" t="s">
        <v>6</v>
      </c>
      <c r="O4924">
        <v>1</v>
      </c>
      <c r="P4924" s="1">
        <v>43881.08902777778</v>
      </c>
    </row>
    <row r="4925" spans="1:16" x14ac:dyDescent="0.25">
      <c r="A4925">
        <v>512892</v>
      </c>
      <c r="B4925" t="s">
        <v>0</v>
      </c>
      <c r="C4925" t="s">
        <v>12</v>
      </c>
      <c r="D4925" t="s">
        <v>11</v>
      </c>
      <c r="E4925" t="s">
        <v>13</v>
      </c>
      <c r="F4925" t="s">
        <v>13</v>
      </c>
      <c r="G4925" t="s">
        <v>14</v>
      </c>
      <c r="H4925" s="1">
        <v>43878</v>
      </c>
      <c r="I4925" t="str">
        <f t="shared" si="153"/>
        <v>43878</v>
      </c>
      <c r="J4925" t="str">
        <f t="shared" si="154"/>
        <v>43878GitegaMixed Beans</v>
      </c>
      <c r="K4925">
        <v>64</v>
      </c>
      <c r="L4925">
        <v>61</v>
      </c>
      <c r="M4925" t="s">
        <v>5</v>
      </c>
      <c r="N4925" t="s">
        <v>6</v>
      </c>
      <c r="O4925">
        <v>1</v>
      </c>
      <c r="P4925" s="1">
        <v>43881.089039351849</v>
      </c>
    </row>
    <row r="4926" spans="1:16" x14ac:dyDescent="0.25">
      <c r="A4926">
        <v>512900</v>
      </c>
      <c r="B4926" t="s">
        <v>0</v>
      </c>
      <c r="C4926" t="s">
        <v>38</v>
      </c>
      <c r="D4926" t="s">
        <v>1</v>
      </c>
      <c r="E4926" t="s">
        <v>13</v>
      </c>
      <c r="F4926" t="s">
        <v>13</v>
      </c>
      <c r="G4926" t="s">
        <v>40</v>
      </c>
      <c r="H4926" s="1">
        <v>43878</v>
      </c>
      <c r="I4926" t="str">
        <f t="shared" si="153"/>
        <v>43878</v>
      </c>
      <c r="J4926" t="str">
        <f t="shared" si="154"/>
        <v>43878GuluBlack Beans (Dolichos)</v>
      </c>
      <c r="K4926">
        <v>77</v>
      </c>
      <c r="L4926">
        <v>71</v>
      </c>
      <c r="M4926" t="s">
        <v>5</v>
      </c>
      <c r="N4926" t="s">
        <v>6</v>
      </c>
      <c r="O4926">
        <v>1</v>
      </c>
      <c r="P4926" s="1">
        <v>43881.089120370372</v>
      </c>
    </row>
    <row r="4927" spans="1:16" x14ac:dyDescent="0.25">
      <c r="A4927">
        <v>512902</v>
      </c>
      <c r="B4927" t="s">
        <v>0</v>
      </c>
      <c r="C4927" t="s">
        <v>34</v>
      </c>
      <c r="D4927" t="s">
        <v>1</v>
      </c>
      <c r="E4927" t="s">
        <v>22</v>
      </c>
      <c r="F4927" t="s">
        <v>23</v>
      </c>
      <c r="G4927" t="s">
        <v>23</v>
      </c>
      <c r="H4927" s="1">
        <v>43878</v>
      </c>
      <c r="I4927" t="str">
        <f t="shared" si="153"/>
        <v>43878</v>
      </c>
      <c r="J4927" t="str">
        <f t="shared" si="154"/>
        <v>43878LiraRice</v>
      </c>
      <c r="K4927">
        <v>96</v>
      </c>
      <c r="L4927">
        <v>82</v>
      </c>
      <c r="M4927" t="s">
        <v>5</v>
      </c>
      <c r="N4927" t="s">
        <v>6</v>
      </c>
      <c r="O4927">
        <v>1</v>
      </c>
      <c r="P4927" s="1">
        <v>43881.089131944442</v>
      </c>
    </row>
    <row r="4928" spans="1:16" x14ac:dyDescent="0.25">
      <c r="A4928">
        <v>512904</v>
      </c>
      <c r="B4928" t="s">
        <v>0</v>
      </c>
      <c r="C4928" t="s">
        <v>53</v>
      </c>
      <c r="D4928" t="s">
        <v>46</v>
      </c>
      <c r="E4928" t="s">
        <v>3</v>
      </c>
      <c r="F4928" t="s">
        <v>3</v>
      </c>
      <c r="G4928" t="s">
        <v>15</v>
      </c>
      <c r="H4928" s="1">
        <v>43878</v>
      </c>
      <c r="I4928" t="str">
        <f t="shared" si="153"/>
        <v>43878</v>
      </c>
      <c r="J4928" t="str">
        <f t="shared" si="154"/>
        <v>43878MombasaGreen Peas</v>
      </c>
      <c r="K4928">
        <v>101</v>
      </c>
      <c r="L4928">
        <v>97</v>
      </c>
      <c r="M4928" t="s">
        <v>5</v>
      </c>
      <c r="N4928" t="s">
        <v>6</v>
      </c>
      <c r="O4928">
        <v>1</v>
      </c>
      <c r="P4928" s="1">
        <v>43881.089143518519</v>
      </c>
    </row>
    <row r="4929" spans="1:16" x14ac:dyDescent="0.25">
      <c r="A4929">
        <v>512913</v>
      </c>
      <c r="B4929" t="s">
        <v>0</v>
      </c>
      <c r="C4929" t="s">
        <v>12</v>
      </c>
      <c r="D4929" t="s">
        <v>11</v>
      </c>
      <c r="E4929" t="s">
        <v>22</v>
      </c>
      <c r="F4929" t="s">
        <v>23</v>
      </c>
      <c r="G4929" t="s">
        <v>23</v>
      </c>
      <c r="H4929" s="1">
        <v>43878</v>
      </c>
      <c r="I4929" t="str">
        <f t="shared" si="153"/>
        <v>43878</v>
      </c>
      <c r="J4929" t="str">
        <f t="shared" si="154"/>
        <v>43878GitegaRice</v>
      </c>
      <c r="K4929">
        <v>107</v>
      </c>
      <c r="L4929">
        <v>102</v>
      </c>
      <c r="M4929" t="s">
        <v>5</v>
      </c>
      <c r="N4929" t="s">
        <v>6</v>
      </c>
      <c r="O4929">
        <v>1</v>
      </c>
      <c r="P4929" s="1">
        <v>43881.089247685188</v>
      </c>
    </row>
    <row r="4930" spans="1:16" x14ac:dyDescent="0.25">
      <c r="A4930">
        <v>512923</v>
      </c>
      <c r="B4930" t="s">
        <v>0</v>
      </c>
      <c r="C4930" t="s">
        <v>53</v>
      </c>
      <c r="D4930" t="s">
        <v>46</v>
      </c>
      <c r="E4930" t="s">
        <v>9</v>
      </c>
      <c r="F4930" t="s">
        <v>17</v>
      </c>
      <c r="G4930" t="s">
        <v>18</v>
      </c>
      <c r="H4930" s="1">
        <v>43878</v>
      </c>
      <c r="I4930" t="str">
        <f t="shared" ref="I4930:I4993" si="155">LEFT(H4930,10)</f>
        <v>43878</v>
      </c>
      <c r="J4930" t="str">
        <f t="shared" si="154"/>
        <v>43878MombasaRed Sorghum</v>
      </c>
      <c r="K4930">
        <v>45</v>
      </c>
      <c r="L4930">
        <v>37</v>
      </c>
      <c r="M4930" t="s">
        <v>5</v>
      </c>
      <c r="N4930" t="s">
        <v>6</v>
      </c>
      <c r="O4930">
        <v>1</v>
      </c>
      <c r="P4930" s="1">
        <v>43881.089317129627</v>
      </c>
    </row>
    <row r="4931" spans="1:16" x14ac:dyDescent="0.25">
      <c r="A4931">
        <v>512925</v>
      </c>
      <c r="B4931" t="s">
        <v>0</v>
      </c>
      <c r="C4931" t="s">
        <v>19</v>
      </c>
      <c r="D4931" t="s">
        <v>11</v>
      </c>
      <c r="E4931" t="s">
        <v>3</v>
      </c>
      <c r="F4931" t="s">
        <v>3</v>
      </c>
      <c r="G4931" t="s">
        <v>15</v>
      </c>
      <c r="H4931" s="1">
        <v>43878</v>
      </c>
      <c r="I4931" t="str">
        <f t="shared" si="155"/>
        <v>43878</v>
      </c>
      <c r="J4931" t="str">
        <f t="shared" si="154"/>
        <v>43878KoberoGreen Peas</v>
      </c>
      <c r="K4931">
        <v>134</v>
      </c>
      <c r="L4931">
        <v>118</v>
      </c>
      <c r="M4931" t="s">
        <v>5</v>
      </c>
      <c r="N4931" t="s">
        <v>6</v>
      </c>
      <c r="O4931">
        <v>1</v>
      </c>
      <c r="P4931" s="1">
        <v>43881.089328703703</v>
      </c>
    </row>
    <row r="4932" spans="1:16" x14ac:dyDescent="0.25">
      <c r="A4932">
        <v>512933</v>
      </c>
      <c r="B4932" t="s">
        <v>0</v>
      </c>
      <c r="C4932" t="s">
        <v>47</v>
      </c>
      <c r="D4932" t="s">
        <v>46</v>
      </c>
      <c r="E4932" t="s">
        <v>3</v>
      </c>
      <c r="F4932" t="s">
        <v>3</v>
      </c>
      <c r="G4932" t="s">
        <v>4</v>
      </c>
      <c r="H4932" s="1">
        <v>43878</v>
      </c>
      <c r="I4932" t="str">
        <f t="shared" si="155"/>
        <v>43878</v>
      </c>
      <c r="J4932" t="str">
        <f t="shared" si="154"/>
        <v>43878NairobiCowpeas</v>
      </c>
      <c r="K4932">
        <v>89</v>
      </c>
      <c r="L4932">
        <v>80</v>
      </c>
      <c r="M4932" t="s">
        <v>5</v>
      </c>
      <c r="N4932" t="s">
        <v>6</v>
      </c>
      <c r="O4932">
        <v>1</v>
      </c>
      <c r="P4932" s="1">
        <v>43881.089398148149</v>
      </c>
    </row>
    <row r="4933" spans="1:16" x14ac:dyDescent="0.25">
      <c r="A4933">
        <v>512942</v>
      </c>
      <c r="B4933" t="s">
        <v>0</v>
      </c>
      <c r="C4933" t="s">
        <v>12</v>
      </c>
      <c r="D4933" t="s">
        <v>11</v>
      </c>
      <c r="E4933" t="s">
        <v>3</v>
      </c>
      <c r="F4933" t="s">
        <v>3</v>
      </c>
      <c r="G4933" t="s">
        <v>39</v>
      </c>
      <c r="H4933" s="1">
        <v>43878</v>
      </c>
      <c r="I4933" t="str">
        <f t="shared" si="155"/>
        <v>43878</v>
      </c>
      <c r="J4933" t="str">
        <f t="shared" si="154"/>
        <v>43878GitegaDry Peas</v>
      </c>
      <c r="K4933">
        <v>144</v>
      </c>
      <c r="L4933">
        <v>134</v>
      </c>
      <c r="M4933" t="s">
        <v>5</v>
      </c>
      <c r="N4933" t="s">
        <v>6</v>
      </c>
      <c r="O4933">
        <v>1</v>
      </c>
      <c r="P4933" s="1">
        <v>43881.089479166665</v>
      </c>
    </row>
    <row r="4934" spans="1:16" x14ac:dyDescent="0.25">
      <c r="A4934">
        <v>512946</v>
      </c>
      <c r="B4934" t="s">
        <v>0</v>
      </c>
      <c r="C4934" t="s">
        <v>38</v>
      </c>
      <c r="D4934" t="s">
        <v>1</v>
      </c>
      <c r="E4934" t="s">
        <v>13</v>
      </c>
      <c r="F4934" t="s">
        <v>13</v>
      </c>
      <c r="G4934" t="s">
        <v>26</v>
      </c>
      <c r="H4934" s="1">
        <v>43878</v>
      </c>
      <c r="I4934" t="str">
        <f t="shared" si="155"/>
        <v>43878</v>
      </c>
      <c r="J4934" t="str">
        <f t="shared" si="154"/>
        <v>43878GuluYellow Beans</v>
      </c>
      <c r="K4934">
        <v>104</v>
      </c>
      <c r="L4934">
        <v>97</v>
      </c>
      <c r="M4934" t="s">
        <v>5</v>
      </c>
      <c r="N4934" t="s">
        <v>6</v>
      </c>
      <c r="O4934">
        <v>1</v>
      </c>
      <c r="P4934" s="1">
        <v>43881.089560185188</v>
      </c>
    </row>
    <row r="4935" spans="1:16" x14ac:dyDescent="0.25">
      <c r="A4935">
        <v>512947</v>
      </c>
      <c r="B4935" t="s">
        <v>0</v>
      </c>
      <c r="C4935" t="s">
        <v>19</v>
      </c>
      <c r="D4935" t="s">
        <v>11</v>
      </c>
      <c r="E4935" t="s">
        <v>9</v>
      </c>
      <c r="F4935" t="s">
        <v>20</v>
      </c>
      <c r="G4935" t="s">
        <v>21</v>
      </c>
      <c r="H4935" s="1">
        <v>43878</v>
      </c>
      <c r="I4935" t="str">
        <f t="shared" si="155"/>
        <v>43878</v>
      </c>
      <c r="J4935" t="str">
        <f t="shared" si="154"/>
        <v>43878KoberoMillet Grain</v>
      </c>
      <c r="K4935">
        <v>70</v>
      </c>
      <c r="L4935">
        <v>64</v>
      </c>
      <c r="M4935" t="s">
        <v>5</v>
      </c>
      <c r="N4935" t="s">
        <v>6</v>
      </c>
      <c r="O4935">
        <v>1</v>
      </c>
      <c r="P4935" s="1">
        <v>43881.089560185188</v>
      </c>
    </row>
    <row r="4936" spans="1:16" x14ac:dyDescent="0.25">
      <c r="A4936">
        <v>512951</v>
      </c>
      <c r="B4936" t="s">
        <v>0</v>
      </c>
      <c r="C4936" t="s">
        <v>19</v>
      </c>
      <c r="D4936" t="s">
        <v>11</v>
      </c>
      <c r="E4936" t="s">
        <v>9</v>
      </c>
      <c r="F4936" t="s">
        <v>17</v>
      </c>
      <c r="G4936" t="s">
        <v>18</v>
      </c>
      <c r="H4936" s="1">
        <v>43878</v>
      </c>
      <c r="I4936" t="str">
        <f t="shared" si="155"/>
        <v>43878</v>
      </c>
      <c r="J4936" t="str">
        <f t="shared" si="154"/>
        <v>43878KoberoRed Sorghum</v>
      </c>
      <c r="K4936">
        <v>43</v>
      </c>
      <c r="L4936">
        <v>40</v>
      </c>
      <c r="M4936" t="s">
        <v>5</v>
      </c>
      <c r="N4936" t="s">
        <v>6</v>
      </c>
      <c r="O4936">
        <v>1</v>
      </c>
      <c r="P4936" s="1">
        <v>43881.089641203704</v>
      </c>
    </row>
    <row r="4937" spans="1:16" x14ac:dyDescent="0.25">
      <c r="A4937">
        <v>512953</v>
      </c>
      <c r="B4937" t="s">
        <v>0</v>
      </c>
      <c r="C4937" t="s">
        <v>2</v>
      </c>
      <c r="D4937" t="s">
        <v>1</v>
      </c>
      <c r="E4937" t="s">
        <v>22</v>
      </c>
      <c r="F4937" t="s">
        <v>23</v>
      </c>
      <c r="G4937" t="s">
        <v>23</v>
      </c>
      <c r="H4937" s="1">
        <v>43878</v>
      </c>
      <c r="I4937" t="str">
        <f t="shared" si="155"/>
        <v>43878</v>
      </c>
      <c r="J4937" t="str">
        <f t="shared" si="154"/>
        <v>43878KampalaRice</v>
      </c>
      <c r="K4937">
        <v>104</v>
      </c>
      <c r="L4937">
        <v>96</v>
      </c>
      <c r="M4937" t="s">
        <v>5</v>
      </c>
      <c r="N4937" t="s">
        <v>6</v>
      </c>
      <c r="O4937">
        <v>1</v>
      </c>
      <c r="P4937" s="1">
        <v>43881.08965277778</v>
      </c>
    </row>
    <row r="4938" spans="1:16" x14ac:dyDescent="0.25">
      <c r="A4938">
        <v>512958</v>
      </c>
      <c r="B4938" t="s">
        <v>0</v>
      </c>
      <c r="C4938" t="s">
        <v>27</v>
      </c>
      <c r="D4938" t="s">
        <v>11</v>
      </c>
      <c r="E4938" t="s">
        <v>13</v>
      </c>
      <c r="F4938" t="s">
        <v>13</v>
      </c>
      <c r="G4938" t="s">
        <v>28</v>
      </c>
      <c r="H4938" s="1">
        <v>43878</v>
      </c>
      <c r="I4938" t="str">
        <f t="shared" si="155"/>
        <v>43878</v>
      </c>
      <c r="J4938" t="str">
        <f t="shared" si="154"/>
        <v>43878BujumburaRed Beans</v>
      </c>
      <c r="K4938">
        <v>67</v>
      </c>
      <c r="L4938">
        <v>64</v>
      </c>
      <c r="M4938" t="s">
        <v>5</v>
      </c>
      <c r="N4938" t="s">
        <v>6</v>
      </c>
      <c r="O4938">
        <v>1</v>
      </c>
      <c r="P4938" s="1">
        <v>43881.089768518519</v>
      </c>
    </row>
    <row r="4939" spans="1:16" x14ac:dyDescent="0.25">
      <c r="A4939">
        <v>512967</v>
      </c>
      <c r="B4939" t="s">
        <v>0</v>
      </c>
      <c r="C4939" t="s">
        <v>35</v>
      </c>
      <c r="D4939" t="s">
        <v>11</v>
      </c>
      <c r="E4939" t="s">
        <v>13</v>
      </c>
      <c r="F4939" t="s">
        <v>13</v>
      </c>
      <c r="G4939" t="s">
        <v>14</v>
      </c>
      <c r="H4939" s="1">
        <v>43878</v>
      </c>
      <c r="I4939" t="str">
        <f t="shared" si="155"/>
        <v>43878</v>
      </c>
      <c r="J4939" t="str">
        <f t="shared" si="154"/>
        <v>43878NgoziMixed Beans</v>
      </c>
      <c r="K4939">
        <v>59</v>
      </c>
      <c r="L4939">
        <v>56</v>
      </c>
      <c r="M4939" t="s">
        <v>5</v>
      </c>
      <c r="N4939" t="s">
        <v>6</v>
      </c>
      <c r="O4939">
        <v>1</v>
      </c>
      <c r="P4939" s="1">
        <v>43881.089849537035</v>
      </c>
    </row>
    <row r="4940" spans="1:16" x14ac:dyDescent="0.25">
      <c r="A4940">
        <v>512979</v>
      </c>
      <c r="B4940" t="s">
        <v>0</v>
      </c>
      <c r="C4940" t="s">
        <v>47</v>
      </c>
      <c r="D4940" t="s">
        <v>46</v>
      </c>
      <c r="E4940" t="s">
        <v>3</v>
      </c>
      <c r="F4940" t="s">
        <v>3</v>
      </c>
      <c r="G4940" t="s">
        <v>15</v>
      </c>
      <c r="H4940" s="1">
        <v>43878</v>
      </c>
      <c r="I4940" t="str">
        <f t="shared" si="155"/>
        <v>43878</v>
      </c>
      <c r="J4940" t="str">
        <f t="shared" si="154"/>
        <v>43878NairobiGreen Peas</v>
      </c>
      <c r="K4940">
        <v>61</v>
      </c>
      <c r="L4940">
        <v>58</v>
      </c>
      <c r="M4940" t="s">
        <v>5</v>
      </c>
      <c r="N4940" t="s">
        <v>6</v>
      </c>
      <c r="O4940">
        <v>1</v>
      </c>
      <c r="P4940" s="1">
        <v>43881.089942129627</v>
      </c>
    </row>
    <row r="4941" spans="1:16" x14ac:dyDescent="0.25">
      <c r="A4941">
        <v>512980</v>
      </c>
      <c r="B4941" t="s">
        <v>0</v>
      </c>
      <c r="C4941" t="s">
        <v>25</v>
      </c>
      <c r="D4941" t="s">
        <v>1</v>
      </c>
      <c r="E4941" t="s">
        <v>13</v>
      </c>
      <c r="F4941" t="s">
        <v>13</v>
      </c>
      <c r="G4941" t="s">
        <v>28</v>
      </c>
      <c r="H4941" s="1">
        <v>43878</v>
      </c>
      <c r="I4941" t="str">
        <f t="shared" si="155"/>
        <v>43878</v>
      </c>
      <c r="J4941" t="str">
        <f t="shared" ref="J4941:J5004" si="156">I4941&amp;C4941&amp;G4941</f>
        <v>43878MasindiRed Beans</v>
      </c>
      <c r="K4941">
        <v>82</v>
      </c>
      <c r="L4941">
        <v>77</v>
      </c>
      <c r="M4941" t="s">
        <v>5</v>
      </c>
      <c r="N4941" t="s">
        <v>6</v>
      </c>
      <c r="O4941">
        <v>1</v>
      </c>
      <c r="P4941" s="1">
        <v>43881.089942129627</v>
      </c>
    </row>
    <row r="4942" spans="1:16" x14ac:dyDescent="0.25">
      <c r="A4942">
        <v>512989</v>
      </c>
      <c r="B4942" t="s">
        <v>0</v>
      </c>
      <c r="C4942" t="s">
        <v>32</v>
      </c>
      <c r="D4942" t="s">
        <v>1</v>
      </c>
      <c r="E4942" t="s">
        <v>9</v>
      </c>
      <c r="F4942" t="s">
        <v>20</v>
      </c>
      <c r="G4942" t="s">
        <v>21</v>
      </c>
      <c r="H4942" s="1">
        <v>43878</v>
      </c>
      <c r="I4942" t="str">
        <f t="shared" si="155"/>
        <v>43878</v>
      </c>
      <c r="J4942" t="str">
        <f t="shared" si="156"/>
        <v>43878KapchorwaMillet Grain</v>
      </c>
      <c r="K4942">
        <v>49</v>
      </c>
      <c r="L4942">
        <v>36</v>
      </c>
      <c r="M4942" t="s">
        <v>5</v>
      </c>
      <c r="N4942" t="s">
        <v>6</v>
      </c>
      <c r="O4942">
        <v>1</v>
      </c>
      <c r="P4942" s="1">
        <v>43881.09002314815</v>
      </c>
    </row>
    <row r="4943" spans="1:16" x14ac:dyDescent="0.25">
      <c r="A4943">
        <v>513004</v>
      </c>
      <c r="B4943" t="s">
        <v>0</v>
      </c>
      <c r="C4943" t="s">
        <v>47</v>
      </c>
      <c r="D4943" t="s">
        <v>46</v>
      </c>
      <c r="E4943" t="s">
        <v>9</v>
      </c>
      <c r="F4943" t="s">
        <v>20</v>
      </c>
      <c r="G4943" t="s">
        <v>21</v>
      </c>
      <c r="H4943" s="1">
        <v>43878</v>
      </c>
      <c r="I4943" t="str">
        <f t="shared" si="155"/>
        <v>43878</v>
      </c>
      <c r="J4943" t="str">
        <f t="shared" si="156"/>
        <v>43878NairobiMillet Grain</v>
      </c>
      <c r="K4943">
        <v>100</v>
      </c>
      <c r="L4943">
        <v>95</v>
      </c>
      <c r="M4943" t="s">
        <v>5</v>
      </c>
      <c r="N4943" t="s">
        <v>6</v>
      </c>
      <c r="O4943">
        <v>1</v>
      </c>
      <c r="P4943" s="1">
        <v>43881.090092592596</v>
      </c>
    </row>
    <row r="4944" spans="1:16" x14ac:dyDescent="0.25">
      <c r="A4944">
        <v>513009</v>
      </c>
      <c r="B4944" t="s">
        <v>0</v>
      </c>
      <c r="C4944" t="s">
        <v>38</v>
      </c>
      <c r="D4944" t="s">
        <v>1</v>
      </c>
      <c r="E4944" t="s">
        <v>13</v>
      </c>
      <c r="F4944" t="s">
        <v>13</v>
      </c>
      <c r="G4944" t="s">
        <v>37</v>
      </c>
      <c r="H4944" s="1">
        <v>43878</v>
      </c>
      <c r="I4944" t="str">
        <f t="shared" si="155"/>
        <v>43878</v>
      </c>
      <c r="J4944" t="str">
        <f t="shared" si="156"/>
        <v>43878GuluGreen Gram</v>
      </c>
      <c r="K4944">
        <v>82</v>
      </c>
      <c r="L4944">
        <v>68</v>
      </c>
      <c r="M4944" t="s">
        <v>5</v>
      </c>
      <c r="N4944" t="s">
        <v>6</v>
      </c>
      <c r="O4944">
        <v>1</v>
      </c>
      <c r="P4944" s="1">
        <v>43881.090127314812</v>
      </c>
    </row>
    <row r="4945" spans="1:16" x14ac:dyDescent="0.25">
      <c r="A4945">
        <v>513011</v>
      </c>
      <c r="B4945" t="s">
        <v>0</v>
      </c>
      <c r="C4945" t="s">
        <v>12</v>
      </c>
      <c r="D4945" t="s">
        <v>11</v>
      </c>
      <c r="E4945" t="s">
        <v>29</v>
      </c>
      <c r="F4945" t="s">
        <v>30</v>
      </c>
      <c r="G4945" t="s">
        <v>31</v>
      </c>
      <c r="H4945" s="1">
        <v>43878</v>
      </c>
      <c r="I4945" t="str">
        <f t="shared" si="155"/>
        <v>43878</v>
      </c>
      <c r="J4945" t="str">
        <f t="shared" si="156"/>
        <v>43878GitegaDry Maize</v>
      </c>
      <c r="K4945">
        <v>53</v>
      </c>
      <c r="L4945">
        <v>48</v>
      </c>
      <c r="M4945" t="s">
        <v>5</v>
      </c>
      <c r="N4945" t="s">
        <v>6</v>
      </c>
      <c r="O4945">
        <v>1</v>
      </c>
      <c r="P4945" s="1">
        <v>43881.090138888889</v>
      </c>
    </row>
    <row r="4946" spans="1:16" x14ac:dyDescent="0.25">
      <c r="A4946">
        <v>513014</v>
      </c>
      <c r="B4946" t="s">
        <v>0</v>
      </c>
      <c r="C4946" t="s">
        <v>2</v>
      </c>
      <c r="D4946" t="s">
        <v>1</v>
      </c>
      <c r="E4946" t="s">
        <v>29</v>
      </c>
      <c r="F4946" t="s">
        <v>30</v>
      </c>
      <c r="G4946" t="s">
        <v>31</v>
      </c>
      <c r="H4946" s="1">
        <v>43878</v>
      </c>
      <c r="I4946" t="str">
        <f t="shared" si="155"/>
        <v>43878</v>
      </c>
      <c r="J4946" t="str">
        <f t="shared" si="156"/>
        <v>43878KampalaDry Maize</v>
      </c>
      <c r="K4946">
        <v>33</v>
      </c>
      <c r="L4946">
        <v>25</v>
      </c>
      <c r="M4946" t="s">
        <v>5</v>
      </c>
      <c r="N4946" t="s">
        <v>6</v>
      </c>
      <c r="O4946">
        <v>1</v>
      </c>
      <c r="P4946" s="1">
        <v>43881.090162037035</v>
      </c>
    </row>
    <row r="4947" spans="1:16" x14ac:dyDescent="0.25">
      <c r="A4947">
        <v>513016</v>
      </c>
      <c r="B4947" t="s">
        <v>0</v>
      </c>
      <c r="C4947" t="s">
        <v>27</v>
      </c>
      <c r="D4947" t="s">
        <v>11</v>
      </c>
      <c r="E4947" t="s">
        <v>22</v>
      </c>
      <c r="F4947" t="s">
        <v>23</v>
      </c>
      <c r="G4947" t="s">
        <v>24</v>
      </c>
      <c r="H4947" s="1">
        <v>43878</v>
      </c>
      <c r="I4947" t="str">
        <f t="shared" si="155"/>
        <v>43878</v>
      </c>
      <c r="J4947" t="str">
        <f t="shared" si="156"/>
        <v>43878BujumburaImported Rice</v>
      </c>
      <c r="K4947">
        <v>160</v>
      </c>
      <c r="L4947">
        <v>150</v>
      </c>
      <c r="M4947" t="s">
        <v>5</v>
      </c>
      <c r="N4947" t="s">
        <v>6</v>
      </c>
      <c r="O4947">
        <v>1</v>
      </c>
      <c r="P4947" s="1">
        <v>43881.090173611112</v>
      </c>
    </row>
    <row r="4948" spans="1:16" x14ac:dyDescent="0.25">
      <c r="A4948">
        <v>513018</v>
      </c>
      <c r="B4948" t="s">
        <v>0</v>
      </c>
      <c r="C4948" t="s">
        <v>2</v>
      </c>
      <c r="D4948" t="s">
        <v>1</v>
      </c>
      <c r="E4948" t="s">
        <v>13</v>
      </c>
      <c r="F4948" t="s">
        <v>13</v>
      </c>
      <c r="G4948" t="s">
        <v>28</v>
      </c>
      <c r="H4948" s="1">
        <v>43878</v>
      </c>
      <c r="I4948" t="str">
        <f t="shared" si="155"/>
        <v>43878</v>
      </c>
      <c r="J4948" t="str">
        <f t="shared" si="156"/>
        <v>43878KampalaRed Beans</v>
      </c>
      <c r="K4948">
        <v>104</v>
      </c>
      <c r="L4948">
        <v>99</v>
      </c>
      <c r="M4948" t="s">
        <v>5</v>
      </c>
      <c r="N4948" t="s">
        <v>6</v>
      </c>
      <c r="O4948">
        <v>1</v>
      </c>
      <c r="P4948" s="1">
        <v>43881.090173611112</v>
      </c>
    </row>
    <row r="4949" spans="1:16" x14ac:dyDescent="0.25">
      <c r="A4949">
        <v>513019</v>
      </c>
      <c r="B4949" t="s">
        <v>0</v>
      </c>
      <c r="C4949" t="s">
        <v>33</v>
      </c>
      <c r="D4949" t="s">
        <v>1</v>
      </c>
      <c r="E4949" t="s">
        <v>3</v>
      </c>
      <c r="F4949" t="s">
        <v>3</v>
      </c>
      <c r="G4949" t="s">
        <v>15</v>
      </c>
      <c r="H4949" s="1">
        <v>43878</v>
      </c>
      <c r="I4949" t="str">
        <f t="shared" si="155"/>
        <v>43878</v>
      </c>
      <c r="J4949" t="str">
        <f t="shared" si="156"/>
        <v>43878KabaleGreen Peas</v>
      </c>
      <c r="K4949">
        <v>151</v>
      </c>
      <c r="L4949">
        <v>110</v>
      </c>
      <c r="M4949" t="s">
        <v>5</v>
      </c>
      <c r="N4949" t="s">
        <v>6</v>
      </c>
      <c r="O4949">
        <v>1</v>
      </c>
      <c r="P4949" s="1">
        <v>43881.090185185189</v>
      </c>
    </row>
    <row r="4950" spans="1:16" x14ac:dyDescent="0.25">
      <c r="A4950">
        <v>513025</v>
      </c>
      <c r="B4950" t="s">
        <v>0</v>
      </c>
      <c r="C4950" t="s">
        <v>47</v>
      </c>
      <c r="D4950" t="s">
        <v>46</v>
      </c>
      <c r="E4950" t="s">
        <v>49</v>
      </c>
      <c r="F4950" t="s">
        <v>50</v>
      </c>
      <c r="G4950" t="s">
        <v>51</v>
      </c>
      <c r="H4950" s="1">
        <v>43878</v>
      </c>
      <c r="I4950" t="str">
        <f t="shared" si="155"/>
        <v>43878</v>
      </c>
      <c r="J4950" t="str">
        <f t="shared" si="156"/>
        <v>43878NairobiGround Nuts</v>
      </c>
      <c r="K4950">
        <v>127</v>
      </c>
      <c r="L4950">
        <v>123</v>
      </c>
      <c r="M4950" t="s">
        <v>5</v>
      </c>
      <c r="N4950" t="s">
        <v>6</v>
      </c>
      <c r="O4950">
        <v>1</v>
      </c>
      <c r="P4950" s="1">
        <v>43881.090231481481</v>
      </c>
    </row>
    <row r="4951" spans="1:16" x14ac:dyDescent="0.25">
      <c r="A4951">
        <v>513030</v>
      </c>
      <c r="B4951" t="s">
        <v>0</v>
      </c>
      <c r="C4951" t="s">
        <v>34</v>
      </c>
      <c r="D4951" t="s">
        <v>1</v>
      </c>
      <c r="E4951" t="s">
        <v>29</v>
      </c>
      <c r="F4951" t="s">
        <v>30</v>
      </c>
      <c r="G4951" t="s">
        <v>31</v>
      </c>
      <c r="H4951" s="1">
        <v>43878</v>
      </c>
      <c r="I4951" t="str">
        <f t="shared" si="155"/>
        <v>43878</v>
      </c>
      <c r="J4951" t="str">
        <f t="shared" si="156"/>
        <v>43878LiraDry Maize</v>
      </c>
      <c r="K4951">
        <v>33</v>
      </c>
      <c r="L4951">
        <v>23</v>
      </c>
      <c r="M4951" t="s">
        <v>5</v>
      </c>
      <c r="N4951" t="s">
        <v>6</v>
      </c>
      <c r="O4951">
        <v>1</v>
      </c>
      <c r="P4951" s="1">
        <v>43881.090254629627</v>
      </c>
    </row>
    <row r="4952" spans="1:16" x14ac:dyDescent="0.25">
      <c r="A4952">
        <v>513031</v>
      </c>
      <c r="B4952" t="s">
        <v>0</v>
      </c>
      <c r="C4952" t="s">
        <v>34</v>
      </c>
      <c r="D4952" t="s">
        <v>1</v>
      </c>
      <c r="E4952" t="s">
        <v>13</v>
      </c>
      <c r="F4952" t="s">
        <v>13</v>
      </c>
      <c r="G4952" t="s">
        <v>26</v>
      </c>
      <c r="H4952" s="1">
        <v>43878</v>
      </c>
      <c r="I4952" t="str">
        <f t="shared" si="155"/>
        <v>43878</v>
      </c>
      <c r="J4952" t="str">
        <f t="shared" si="156"/>
        <v>43878LiraYellow Beans</v>
      </c>
      <c r="K4952">
        <v>104</v>
      </c>
      <c r="L4952">
        <v>96</v>
      </c>
      <c r="M4952" t="s">
        <v>5</v>
      </c>
      <c r="N4952" t="s">
        <v>6</v>
      </c>
      <c r="O4952">
        <v>1</v>
      </c>
      <c r="P4952" s="1">
        <v>43881.090254629627</v>
      </c>
    </row>
    <row r="4953" spans="1:16" x14ac:dyDescent="0.25">
      <c r="A4953">
        <v>513037</v>
      </c>
      <c r="B4953" t="s">
        <v>0</v>
      </c>
      <c r="C4953" t="s">
        <v>53</v>
      </c>
      <c r="D4953" t="s">
        <v>46</v>
      </c>
      <c r="E4953" t="s">
        <v>9</v>
      </c>
      <c r="F4953" t="s">
        <v>20</v>
      </c>
      <c r="G4953" t="s">
        <v>21</v>
      </c>
      <c r="H4953" s="1">
        <v>43878</v>
      </c>
      <c r="I4953" t="str">
        <f t="shared" si="155"/>
        <v>43878</v>
      </c>
      <c r="J4953" t="str">
        <f t="shared" si="156"/>
        <v>43878MombasaMillet Grain</v>
      </c>
      <c r="K4953">
        <v>58</v>
      </c>
      <c r="L4953">
        <v>55</v>
      </c>
      <c r="M4953" t="s">
        <v>5</v>
      </c>
      <c r="N4953" t="s">
        <v>6</v>
      </c>
      <c r="O4953">
        <v>1</v>
      </c>
      <c r="P4953" s="1">
        <v>43881.090405092589</v>
      </c>
    </row>
    <row r="4954" spans="1:16" x14ac:dyDescent="0.25">
      <c r="A4954">
        <v>513051</v>
      </c>
      <c r="B4954" t="s">
        <v>0</v>
      </c>
      <c r="C4954" t="s">
        <v>34</v>
      </c>
      <c r="D4954" t="s">
        <v>1</v>
      </c>
      <c r="E4954" t="s">
        <v>13</v>
      </c>
      <c r="F4954" t="s">
        <v>13</v>
      </c>
      <c r="G4954" t="s">
        <v>37</v>
      </c>
      <c r="H4954" s="1">
        <v>43878</v>
      </c>
      <c r="I4954" t="str">
        <f t="shared" si="155"/>
        <v>43878</v>
      </c>
      <c r="J4954" t="str">
        <f t="shared" si="156"/>
        <v>43878LiraGreen Gram</v>
      </c>
      <c r="K4954">
        <v>82</v>
      </c>
      <c r="L4954">
        <v>68</v>
      </c>
      <c r="M4954" t="s">
        <v>5</v>
      </c>
      <c r="N4954" t="s">
        <v>6</v>
      </c>
      <c r="O4954">
        <v>1</v>
      </c>
      <c r="P4954" s="1">
        <v>43881.090486111112</v>
      </c>
    </row>
    <row r="4955" spans="1:16" x14ac:dyDescent="0.25">
      <c r="A4955">
        <v>513052</v>
      </c>
      <c r="B4955" t="s">
        <v>0</v>
      </c>
      <c r="C4955" t="s">
        <v>27</v>
      </c>
      <c r="D4955" t="s">
        <v>11</v>
      </c>
      <c r="E4955" t="s">
        <v>9</v>
      </c>
      <c r="F4955" t="s">
        <v>10</v>
      </c>
      <c r="G4955" t="s">
        <v>10</v>
      </c>
      <c r="H4955" s="1">
        <v>43878</v>
      </c>
      <c r="I4955" t="str">
        <f t="shared" si="155"/>
        <v>43878</v>
      </c>
      <c r="J4955" t="str">
        <f t="shared" si="156"/>
        <v>43878BujumburaWheat</v>
      </c>
      <c r="K4955">
        <v>78</v>
      </c>
      <c r="L4955">
        <v>75</v>
      </c>
      <c r="M4955" t="s">
        <v>5</v>
      </c>
      <c r="N4955" t="s">
        <v>6</v>
      </c>
      <c r="O4955">
        <v>1</v>
      </c>
      <c r="P4955" s="1">
        <v>43881.090486111112</v>
      </c>
    </row>
    <row r="4956" spans="1:16" x14ac:dyDescent="0.25">
      <c r="A4956">
        <v>513062</v>
      </c>
      <c r="B4956" t="s">
        <v>0</v>
      </c>
      <c r="C4956" t="s">
        <v>25</v>
      </c>
      <c r="D4956" t="s">
        <v>1</v>
      </c>
      <c r="E4956" t="s">
        <v>29</v>
      </c>
      <c r="F4956" t="s">
        <v>30</v>
      </c>
      <c r="G4956" t="s">
        <v>31</v>
      </c>
      <c r="H4956" s="1">
        <v>43878</v>
      </c>
      <c r="I4956" t="str">
        <f t="shared" si="155"/>
        <v>43878</v>
      </c>
      <c r="J4956" t="str">
        <f t="shared" si="156"/>
        <v>43878MasindiDry Maize</v>
      </c>
      <c r="K4956">
        <v>27</v>
      </c>
      <c r="L4956">
        <v>23</v>
      </c>
      <c r="M4956" t="s">
        <v>5</v>
      </c>
      <c r="N4956" t="s">
        <v>6</v>
      </c>
      <c r="O4956">
        <v>1</v>
      </c>
      <c r="P4956" s="1">
        <v>43881.090543981481</v>
      </c>
    </row>
    <row r="4957" spans="1:16" x14ac:dyDescent="0.25">
      <c r="A4957">
        <v>514924</v>
      </c>
      <c r="B4957" t="s">
        <v>0</v>
      </c>
      <c r="C4957" t="s">
        <v>44</v>
      </c>
      <c r="D4957" t="s">
        <v>41</v>
      </c>
      <c r="E4957" t="s">
        <v>9</v>
      </c>
      <c r="F4957" t="s">
        <v>20</v>
      </c>
      <c r="G4957" t="s">
        <v>21</v>
      </c>
      <c r="H4957" s="1">
        <v>43878</v>
      </c>
      <c r="I4957" t="str">
        <f t="shared" si="155"/>
        <v>43878</v>
      </c>
      <c r="J4957" t="str">
        <f t="shared" si="156"/>
        <v>43878ArushaMillet Grain</v>
      </c>
      <c r="K4957">
        <v>104</v>
      </c>
      <c r="L4957">
        <v>96</v>
      </c>
      <c r="M4957" t="s">
        <v>5</v>
      </c>
      <c r="N4957" t="s">
        <v>6</v>
      </c>
      <c r="O4957">
        <v>1</v>
      </c>
      <c r="P4957" s="1">
        <v>43886.279895833337</v>
      </c>
    </row>
    <row r="4958" spans="1:16" x14ac:dyDescent="0.25">
      <c r="A4958">
        <v>514929</v>
      </c>
      <c r="B4958" t="s">
        <v>0</v>
      </c>
      <c r="C4958" t="s">
        <v>45</v>
      </c>
      <c r="D4958" t="s">
        <v>41</v>
      </c>
      <c r="E4958" t="s">
        <v>13</v>
      </c>
      <c r="F4958" t="s">
        <v>13</v>
      </c>
      <c r="G4958" t="s">
        <v>26</v>
      </c>
      <c r="H4958" s="1">
        <v>43878</v>
      </c>
      <c r="I4958" t="str">
        <f t="shared" si="155"/>
        <v>43878</v>
      </c>
      <c r="J4958" t="str">
        <f t="shared" si="156"/>
        <v>43878IringaYellow Beans</v>
      </c>
      <c r="K4958">
        <v>100</v>
      </c>
      <c r="L4958">
        <v>96</v>
      </c>
      <c r="M4958" t="s">
        <v>5</v>
      </c>
      <c r="N4958" t="s">
        <v>6</v>
      </c>
      <c r="O4958">
        <v>1</v>
      </c>
      <c r="P4958" s="1">
        <v>43886.279918981483</v>
      </c>
    </row>
    <row r="4959" spans="1:16" x14ac:dyDescent="0.25">
      <c r="A4959">
        <v>514935</v>
      </c>
      <c r="B4959" t="s">
        <v>0</v>
      </c>
      <c r="C4959" t="s">
        <v>34</v>
      </c>
      <c r="D4959" t="s">
        <v>1</v>
      </c>
      <c r="E4959" t="s">
        <v>13</v>
      </c>
      <c r="F4959" t="s">
        <v>13</v>
      </c>
      <c r="G4959" t="s">
        <v>40</v>
      </c>
      <c r="H4959" s="1">
        <v>43878</v>
      </c>
      <c r="I4959" t="str">
        <f t="shared" si="155"/>
        <v>43878</v>
      </c>
      <c r="J4959" t="str">
        <f t="shared" si="156"/>
        <v>43878LiraBlack Beans (Dolichos)</v>
      </c>
      <c r="K4959">
        <v>71</v>
      </c>
      <c r="L4959">
        <v>68</v>
      </c>
      <c r="M4959" t="s">
        <v>5</v>
      </c>
      <c r="N4959" t="s">
        <v>6</v>
      </c>
      <c r="O4959">
        <v>1</v>
      </c>
      <c r="P4959" s="1">
        <v>43886.279942129629</v>
      </c>
    </row>
    <row r="4960" spans="1:16" x14ac:dyDescent="0.25">
      <c r="A4960">
        <v>514943</v>
      </c>
      <c r="B4960" t="s">
        <v>0</v>
      </c>
      <c r="C4960" t="s">
        <v>35</v>
      </c>
      <c r="D4960" t="s">
        <v>11</v>
      </c>
      <c r="E4960" t="s">
        <v>13</v>
      </c>
      <c r="F4960" t="s">
        <v>13</v>
      </c>
      <c r="G4960" t="s">
        <v>26</v>
      </c>
      <c r="H4960" s="1">
        <v>43878</v>
      </c>
      <c r="I4960" t="str">
        <f t="shared" si="155"/>
        <v>43878</v>
      </c>
      <c r="J4960" t="str">
        <f t="shared" si="156"/>
        <v>43878NgoziYellow Beans</v>
      </c>
      <c r="K4960">
        <v>102</v>
      </c>
      <c r="L4960">
        <v>96</v>
      </c>
      <c r="M4960" t="s">
        <v>5</v>
      </c>
      <c r="N4960" t="s">
        <v>6</v>
      </c>
      <c r="O4960">
        <v>1</v>
      </c>
      <c r="P4960" s="1">
        <v>43886.279965277776</v>
      </c>
    </row>
    <row r="4961" spans="1:16" x14ac:dyDescent="0.25">
      <c r="A4961">
        <v>514947</v>
      </c>
      <c r="B4961" t="s">
        <v>0</v>
      </c>
      <c r="C4961" t="s">
        <v>25</v>
      </c>
      <c r="D4961" t="s">
        <v>1</v>
      </c>
      <c r="E4961" t="s">
        <v>22</v>
      </c>
      <c r="F4961" t="s">
        <v>23</v>
      </c>
      <c r="G4961" t="s">
        <v>23</v>
      </c>
      <c r="H4961" s="1">
        <v>43878</v>
      </c>
      <c r="I4961" t="str">
        <f t="shared" si="155"/>
        <v>43878</v>
      </c>
      <c r="J4961" t="str">
        <f t="shared" si="156"/>
        <v>43878MasindiRice</v>
      </c>
      <c r="K4961">
        <v>104</v>
      </c>
      <c r="L4961">
        <v>96</v>
      </c>
      <c r="M4961" t="s">
        <v>5</v>
      </c>
      <c r="N4961" t="s">
        <v>6</v>
      </c>
      <c r="O4961">
        <v>1</v>
      </c>
      <c r="P4961" s="1">
        <v>43886.279976851853</v>
      </c>
    </row>
    <row r="4962" spans="1:16" x14ac:dyDescent="0.25">
      <c r="A4962">
        <v>514957</v>
      </c>
      <c r="B4962" t="s">
        <v>0</v>
      </c>
      <c r="C4962" t="s">
        <v>42</v>
      </c>
      <c r="D4962" t="s">
        <v>41</v>
      </c>
      <c r="E4962" t="s">
        <v>3</v>
      </c>
      <c r="F4962" t="s">
        <v>3</v>
      </c>
      <c r="G4962" t="s">
        <v>4</v>
      </c>
      <c r="H4962" s="1">
        <v>43878</v>
      </c>
      <c r="I4962" t="str">
        <f t="shared" si="155"/>
        <v>43878</v>
      </c>
      <c r="J4962" t="str">
        <f t="shared" si="156"/>
        <v>43878KigomaCowpeas</v>
      </c>
      <c r="K4962">
        <v>72</v>
      </c>
      <c r="L4962">
        <v>65</v>
      </c>
      <c r="M4962" t="s">
        <v>5</v>
      </c>
      <c r="N4962" t="s">
        <v>6</v>
      </c>
      <c r="O4962">
        <v>1</v>
      </c>
      <c r="P4962" s="1">
        <v>43886.280034722222</v>
      </c>
    </row>
    <row r="4963" spans="1:16" x14ac:dyDescent="0.25">
      <c r="A4963">
        <v>514963</v>
      </c>
      <c r="B4963" t="s">
        <v>0</v>
      </c>
      <c r="C4963" t="s">
        <v>45</v>
      </c>
      <c r="D4963" t="s">
        <v>41</v>
      </c>
      <c r="E4963" t="s">
        <v>3</v>
      </c>
      <c r="F4963" t="s">
        <v>3</v>
      </c>
      <c r="G4963" t="s">
        <v>4</v>
      </c>
      <c r="H4963" s="1">
        <v>43878</v>
      </c>
      <c r="I4963" t="str">
        <f t="shared" si="155"/>
        <v>43878</v>
      </c>
      <c r="J4963" t="str">
        <f t="shared" si="156"/>
        <v>43878IringaCowpeas</v>
      </c>
      <c r="K4963">
        <v>65</v>
      </c>
      <c r="L4963">
        <v>56</v>
      </c>
      <c r="M4963" t="s">
        <v>5</v>
      </c>
      <c r="N4963" t="s">
        <v>6</v>
      </c>
      <c r="O4963">
        <v>1</v>
      </c>
      <c r="P4963" s="1">
        <v>43886.280069444445</v>
      </c>
    </row>
    <row r="4964" spans="1:16" x14ac:dyDescent="0.25">
      <c r="A4964">
        <v>515005</v>
      </c>
      <c r="B4964" t="s">
        <v>0</v>
      </c>
      <c r="C4964" t="s">
        <v>42</v>
      </c>
      <c r="D4964" t="s">
        <v>41</v>
      </c>
      <c r="E4964" t="s">
        <v>13</v>
      </c>
      <c r="F4964" t="s">
        <v>13</v>
      </c>
      <c r="G4964" t="s">
        <v>37</v>
      </c>
      <c r="H4964" s="1">
        <v>43878</v>
      </c>
      <c r="I4964" t="str">
        <f t="shared" si="155"/>
        <v>43878</v>
      </c>
      <c r="J4964" t="str">
        <f t="shared" si="156"/>
        <v>43878KigomaGreen Gram</v>
      </c>
      <c r="K4964">
        <v>69</v>
      </c>
      <c r="L4964">
        <v>56</v>
      </c>
      <c r="M4964" t="s">
        <v>5</v>
      </c>
      <c r="N4964" t="s">
        <v>6</v>
      </c>
      <c r="O4964">
        <v>1</v>
      </c>
      <c r="P4964" s="1">
        <v>43886.280474537038</v>
      </c>
    </row>
    <row r="4965" spans="1:16" x14ac:dyDescent="0.25">
      <c r="A4965">
        <v>515008</v>
      </c>
      <c r="B4965" t="s">
        <v>0</v>
      </c>
      <c r="C4965" t="s">
        <v>44</v>
      </c>
      <c r="D4965" t="s">
        <v>41</v>
      </c>
      <c r="E4965" t="s">
        <v>3</v>
      </c>
      <c r="F4965" t="s">
        <v>3</v>
      </c>
      <c r="G4965" t="s">
        <v>4</v>
      </c>
      <c r="H4965" s="1">
        <v>43878</v>
      </c>
      <c r="I4965" t="str">
        <f t="shared" si="155"/>
        <v>43878</v>
      </c>
      <c r="J4965" t="str">
        <f t="shared" si="156"/>
        <v>43878ArushaCowpeas</v>
      </c>
      <c r="K4965">
        <v>87</v>
      </c>
      <c r="L4965">
        <v>69</v>
      </c>
      <c r="M4965" t="s">
        <v>5</v>
      </c>
      <c r="N4965" t="s">
        <v>6</v>
      </c>
      <c r="O4965">
        <v>1</v>
      </c>
      <c r="P4965" s="1">
        <v>43886.280532407407</v>
      </c>
    </row>
    <row r="4966" spans="1:16" x14ac:dyDescent="0.25">
      <c r="A4966">
        <v>515026</v>
      </c>
      <c r="B4966" t="s">
        <v>0</v>
      </c>
      <c r="C4966" t="s">
        <v>38</v>
      </c>
      <c r="D4966" t="s">
        <v>1</v>
      </c>
      <c r="E4966" t="s">
        <v>22</v>
      </c>
      <c r="F4966" t="s">
        <v>23</v>
      </c>
      <c r="G4966" t="s">
        <v>23</v>
      </c>
      <c r="H4966" s="1">
        <v>43878</v>
      </c>
      <c r="I4966" t="str">
        <f t="shared" si="155"/>
        <v>43878</v>
      </c>
      <c r="J4966" t="str">
        <f t="shared" si="156"/>
        <v>43878GuluRice</v>
      </c>
      <c r="K4966">
        <v>96</v>
      </c>
      <c r="L4966">
        <v>82</v>
      </c>
      <c r="M4966" t="s">
        <v>5</v>
      </c>
      <c r="N4966" t="s">
        <v>6</v>
      </c>
      <c r="O4966">
        <v>1</v>
      </c>
      <c r="P4966" s="1">
        <v>43886.280682870369</v>
      </c>
    </row>
    <row r="4967" spans="1:16" x14ac:dyDescent="0.25">
      <c r="A4967">
        <v>515037</v>
      </c>
      <c r="B4967" t="s">
        <v>0</v>
      </c>
      <c r="C4967" t="s">
        <v>44</v>
      </c>
      <c r="D4967" t="s">
        <v>41</v>
      </c>
      <c r="E4967" t="s">
        <v>13</v>
      </c>
      <c r="F4967" t="s">
        <v>13</v>
      </c>
      <c r="G4967" t="s">
        <v>26</v>
      </c>
      <c r="H4967" s="1">
        <v>43878</v>
      </c>
      <c r="I4967" t="str">
        <f t="shared" si="155"/>
        <v>43878</v>
      </c>
      <c r="J4967" t="str">
        <f t="shared" si="156"/>
        <v>43878ArushaYellow Beans</v>
      </c>
      <c r="K4967">
        <v>117</v>
      </c>
      <c r="L4967">
        <v>109</v>
      </c>
      <c r="M4967" t="s">
        <v>5</v>
      </c>
      <c r="N4967" t="s">
        <v>6</v>
      </c>
      <c r="O4967">
        <v>1</v>
      </c>
      <c r="P4967" s="1">
        <v>43886.280844907407</v>
      </c>
    </row>
    <row r="4968" spans="1:16" x14ac:dyDescent="0.25">
      <c r="A4968">
        <v>515041</v>
      </c>
      <c r="B4968" t="s">
        <v>0</v>
      </c>
      <c r="C4968" t="s">
        <v>45</v>
      </c>
      <c r="D4968" t="s">
        <v>41</v>
      </c>
      <c r="E4968" t="s">
        <v>22</v>
      </c>
      <c r="F4968" t="s">
        <v>23</v>
      </c>
      <c r="G4968" t="s">
        <v>23</v>
      </c>
      <c r="H4968" s="1">
        <v>43878</v>
      </c>
      <c r="I4968" t="str">
        <f t="shared" si="155"/>
        <v>43878</v>
      </c>
      <c r="J4968" t="str">
        <f t="shared" si="156"/>
        <v>43878IringaRice</v>
      </c>
      <c r="K4968">
        <v>91</v>
      </c>
      <c r="L4968">
        <v>80</v>
      </c>
      <c r="M4968" t="s">
        <v>5</v>
      </c>
      <c r="N4968" t="s">
        <v>6</v>
      </c>
      <c r="O4968">
        <v>1</v>
      </c>
      <c r="P4968" s="1">
        <v>43886.280902777777</v>
      </c>
    </row>
    <row r="4969" spans="1:16" x14ac:dyDescent="0.25">
      <c r="A4969">
        <v>515051</v>
      </c>
      <c r="B4969" t="s">
        <v>0</v>
      </c>
      <c r="C4969" t="s">
        <v>45</v>
      </c>
      <c r="D4969" t="s">
        <v>41</v>
      </c>
      <c r="E4969" t="s">
        <v>3</v>
      </c>
      <c r="F4969" t="s">
        <v>3</v>
      </c>
      <c r="G4969" t="s">
        <v>15</v>
      </c>
      <c r="H4969" s="1">
        <v>43878</v>
      </c>
      <c r="I4969" t="str">
        <f t="shared" si="155"/>
        <v>43878</v>
      </c>
      <c r="J4969" t="str">
        <f t="shared" si="156"/>
        <v>43878IringaGreen Peas</v>
      </c>
      <c r="K4969">
        <v>152</v>
      </c>
      <c r="L4969">
        <v>130</v>
      </c>
      <c r="M4969" t="s">
        <v>5</v>
      </c>
      <c r="N4969" t="s">
        <v>6</v>
      </c>
      <c r="O4969">
        <v>1</v>
      </c>
      <c r="P4969" s="1">
        <v>43886.281087962961</v>
      </c>
    </row>
    <row r="4970" spans="1:16" x14ac:dyDescent="0.25">
      <c r="A4970">
        <v>515071</v>
      </c>
      <c r="B4970" t="s">
        <v>0</v>
      </c>
      <c r="C4970" t="s">
        <v>44</v>
      </c>
      <c r="D4970" t="s">
        <v>41</v>
      </c>
      <c r="E4970" t="s">
        <v>9</v>
      </c>
      <c r="F4970" t="s">
        <v>10</v>
      </c>
      <c r="G4970" t="s">
        <v>10</v>
      </c>
      <c r="H4970" s="1">
        <v>43878</v>
      </c>
      <c r="I4970" t="str">
        <f t="shared" si="155"/>
        <v>43878</v>
      </c>
      <c r="J4970" t="str">
        <f t="shared" si="156"/>
        <v>43878ArushaWheat</v>
      </c>
      <c r="K4970">
        <v>61</v>
      </c>
      <c r="L4970">
        <v>52</v>
      </c>
      <c r="M4970" t="s">
        <v>5</v>
      </c>
      <c r="N4970" t="s">
        <v>6</v>
      </c>
      <c r="O4970">
        <v>1</v>
      </c>
      <c r="P4970" s="1">
        <v>43886.281631944446</v>
      </c>
    </row>
    <row r="4971" spans="1:16" x14ac:dyDescent="0.25">
      <c r="A4971">
        <v>515081</v>
      </c>
      <c r="B4971" t="s">
        <v>0</v>
      </c>
      <c r="C4971" t="s">
        <v>42</v>
      </c>
      <c r="D4971" t="s">
        <v>41</v>
      </c>
      <c r="E4971" t="s">
        <v>13</v>
      </c>
      <c r="F4971" t="s">
        <v>13</v>
      </c>
      <c r="G4971" t="s">
        <v>28</v>
      </c>
      <c r="H4971" s="1">
        <v>43878</v>
      </c>
      <c r="I4971" t="str">
        <f t="shared" si="155"/>
        <v>43878</v>
      </c>
      <c r="J4971" t="str">
        <f t="shared" si="156"/>
        <v>43878KigomaRed Beans</v>
      </c>
      <c r="K4971">
        <v>91</v>
      </c>
      <c r="L4971">
        <v>85</v>
      </c>
      <c r="M4971" t="s">
        <v>5</v>
      </c>
      <c r="N4971" t="s">
        <v>6</v>
      </c>
      <c r="O4971">
        <v>1</v>
      </c>
      <c r="P4971" s="1">
        <v>43886.281712962962</v>
      </c>
    </row>
    <row r="4972" spans="1:16" x14ac:dyDescent="0.25">
      <c r="A4972">
        <v>515083</v>
      </c>
      <c r="B4972" t="s">
        <v>0</v>
      </c>
      <c r="C4972" t="s">
        <v>2</v>
      </c>
      <c r="D4972" t="s">
        <v>1</v>
      </c>
      <c r="E4972" t="s">
        <v>3</v>
      </c>
      <c r="F4972" t="s">
        <v>3</v>
      </c>
      <c r="G4972" t="s">
        <v>15</v>
      </c>
      <c r="H4972" s="1">
        <v>43878</v>
      </c>
      <c r="I4972" t="str">
        <f t="shared" si="155"/>
        <v>43878</v>
      </c>
      <c r="J4972" t="str">
        <f t="shared" si="156"/>
        <v>43878KampalaGreen Peas</v>
      </c>
      <c r="K4972">
        <v>164</v>
      </c>
      <c r="L4972">
        <v>110</v>
      </c>
      <c r="M4972" t="s">
        <v>5</v>
      </c>
      <c r="N4972" t="s">
        <v>6</v>
      </c>
      <c r="O4972">
        <v>1</v>
      </c>
      <c r="P4972" s="1">
        <v>43886.281747685185</v>
      </c>
    </row>
    <row r="4973" spans="1:16" x14ac:dyDescent="0.25">
      <c r="A4973">
        <v>515087</v>
      </c>
      <c r="B4973" t="s">
        <v>0</v>
      </c>
      <c r="C4973" t="s">
        <v>45</v>
      </c>
      <c r="D4973" t="s">
        <v>41</v>
      </c>
      <c r="E4973" t="s">
        <v>29</v>
      </c>
      <c r="F4973" t="s">
        <v>30</v>
      </c>
      <c r="G4973" t="s">
        <v>31</v>
      </c>
      <c r="H4973" s="1">
        <v>43878</v>
      </c>
      <c r="I4973" t="str">
        <f t="shared" si="155"/>
        <v>43878</v>
      </c>
      <c r="J4973" t="str">
        <f t="shared" si="156"/>
        <v>43878IringaDry Maize</v>
      </c>
      <c r="K4973">
        <v>39</v>
      </c>
      <c r="L4973">
        <v>33</v>
      </c>
      <c r="M4973" t="s">
        <v>5</v>
      </c>
      <c r="N4973" t="s">
        <v>6</v>
      </c>
      <c r="O4973">
        <v>1</v>
      </c>
      <c r="P4973" s="1">
        <v>43886.281782407408</v>
      </c>
    </row>
    <row r="4974" spans="1:16" x14ac:dyDescent="0.25">
      <c r="A4974">
        <v>515146</v>
      </c>
      <c r="B4974" t="s">
        <v>0</v>
      </c>
      <c r="C4974" t="s">
        <v>52</v>
      </c>
      <c r="D4974" t="s">
        <v>46</v>
      </c>
      <c r="E4974" t="s">
        <v>29</v>
      </c>
      <c r="F4974" t="s">
        <v>30</v>
      </c>
      <c r="G4974" t="s">
        <v>31</v>
      </c>
      <c r="H4974" s="1">
        <v>43878</v>
      </c>
      <c r="I4974" t="str">
        <f t="shared" si="155"/>
        <v>43878</v>
      </c>
      <c r="J4974" t="str">
        <f t="shared" si="156"/>
        <v>43878EldoretDry Maize</v>
      </c>
      <c r="K4974">
        <v>37</v>
      </c>
      <c r="L4974">
        <v>35</v>
      </c>
      <c r="M4974" t="s">
        <v>5</v>
      </c>
      <c r="N4974" t="s">
        <v>6</v>
      </c>
      <c r="O4974">
        <v>1</v>
      </c>
      <c r="P4974" s="1">
        <v>43886.282384259262</v>
      </c>
    </row>
    <row r="4975" spans="1:16" x14ac:dyDescent="0.25">
      <c r="A4975">
        <v>515216</v>
      </c>
      <c r="B4975" t="s">
        <v>0</v>
      </c>
      <c r="C4975" t="s">
        <v>47</v>
      </c>
      <c r="D4975" t="s">
        <v>46</v>
      </c>
      <c r="E4975" t="s">
        <v>29</v>
      </c>
      <c r="F4975" t="s">
        <v>30</v>
      </c>
      <c r="G4975" t="s">
        <v>31</v>
      </c>
      <c r="H4975" s="1">
        <v>43878</v>
      </c>
      <c r="I4975" t="str">
        <f t="shared" si="155"/>
        <v>43878</v>
      </c>
      <c r="J4975" t="str">
        <f t="shared" si="156"/>
        <v>43878NairobiDry Maize</v>
      </c>
      <c r="K4975">
        <v>42</v>
      </c>
      <c r="L4975">
        <v>37</v>
      </c>
      <c r="M4975" t="s">
        <v>5</v>
      </c>
      <c r="N4975" t="s">
        <v>6</v>
      </c>
      <c r="O4975">
        <v>1</v>
      </c>
      <c r="P4975" s="1">
        <v>43886.283125000002</v>
      </c>
    </row>
    <row r="4976" spans="1:16" x14ac:dyDescent="0.25">
      <c r="A4976">
        <v>515246</v>
      </c>
      <c r="B4976" t="s">
        <v>0</v>
      </c>
      <c r="C4976" t="s">
        <v>42</v>
      </c>
      <c r="D4976" t="s">
        <v>41</v>
      </c>
      <c r="E4976" t="s">
        <v>3</v>
      </c>
      <c r="F4976" t="s">
        <v>3</v>
      </c>
      <c r="G4976" t="s">
        <v>15</v>
      </c>
      <c r="H4976" s="1">
        <v>43878</v>
      </c>
      <c r="I4976" t="str">
        <f t="shared" si="155"/>
        <v>43878</v>
      </c>
      <c r="J4976" t="str">
        <f t="shared" si="156"/>
        <v>43878KigomaGreen Peas</v>
      </c>
      <c r="K4976">
        <v>152</v>
      </c>
      <c r="L4976">
        <v>130</v>
      </c>
      <c r="M4976" t="s">
        <v>5</v>
      </c>
      <c r="N4976" t="s">
        <v>6</v>
      </c>
      <c r="O4976">
        <v>1</v>
      </c>
      <c r="P4976" s="1">
        <v>43886.286458333336</v>
      </c>
    </row>
    <row r="4977" spans="1:16" x14ac:dyDescent="0.25">
      <c r="A4977">
        <v>515254</v>
      </c>
      <c r="B4977" t="s">
        <v>0</v>
      </c>
      <c r="C4977" t="s">
        <v>12</v>
      </c>
      <c r="D4977" t="s">
        <v>11</v>
      </c>
      <c r="E4977" t="s">
        <v>13</v>
      </c>
      <c r="F4977" t="s">
        <v>13</v>
      </c>
      <c r="G4977" t="s">
        <v>28</v>
      </c>
      <c r="H4977" s="1">
        <v>43878</v>
      </c>
      <c r="I4977" t="str">
        <f t="shared" si="155"/>
        <v>43878</v>
      </c>
      <c r="J4977" t="str">
        <f t="shared" si="156"/>
        <v>43878GitegaRed Beans</v>
      </c>
      <c r="K4977">
        <v>70</v>
      </c>
      <c r="L4977">
        <v>64</v>
      </c>
      <c r="M4977" t="s">
        <v>5</v>
      </c>
      <c r="N4977" t="s">
        <v>6</v>
      </c>
      <c r="O4977">
        <v>1</v>
      </c>
      <c r="P4977" s="1">
        <v>43886.286504629628</v>
      </c>
    </row>
    <row r="4978" spans="1:16" x14ac:dyDescent="0.25">
      <c r="A4978">
        <v>515279</v>
      </c>
      <c r="B4978" t="s">
        <v>0</v>
      </c>
      <c r="C4978" t="s">
        <v>38</v>
      </c>
      <c r="D4978" t="s">
        <v>1</v>
      </c>
      <c r="E4978" t="s">
        <v>29</v>
      </c>
      <c r="F4978" t="s">
        <v>30</v>
      </c>
      <c r="G4978" t="s">
        <v>31</v>
      </c>
      <c r="H4978" s="1">
        <v>43878</v>
      </c>
      <c r="I4978" t="str">
        <f t="shared" si="155"/>
        <v>43878</v>
      </c>
      <c r="J4978" t="str">
        <f t="shared" si="156"/>
        <v>43878GuluDry Maize</v>
      </c>
      <c r="K4978">
        <v>33</v>
      </c>
      <c r="L4978">
        <v>24</v>
      </c>
      <c r="M4978" t="s">
        <v>5</v>
      </c>
      <c r="N4978" t="s">
        <v>6</v>
      </c>
      <c r="O4978">
        <v>1</v>
      </c>
      <c r="P4978" s="1">
        <v>43886.286689814813</v>
      </c>
    </row>
    <row r="4979" spans="1:16" x14ac:dyDescent="0.25">
      <c r="A4979">
        <v>515294</v>
      </c>
      <c r="B4979" t="s">
        <v>0</v>
      </c>
      <c r="C4979" t="s">
        <v>52</v>
      </c>
      <c r="D4979" t="s">
        <v>46</v>
      </c>
      <c r="E4979" t="s">
        <v>9</v>
      </c>
      <c r="F4979" t="s">
        <v>17</v>
      </c>
      <c r="G4979" t="s">
        <v>18</v>
      </c>
      <c r="H4979" s="1">
        <v>43878</v>
      </c>
      <c r="I4979" t="str">
        <f t="shared" si="155"/>
        <v>43878</v>
      </c>
      <c r="J4979" t="str">
        <f t="shared" si="156"/>
        <v>43878EldoretRed Sorghum</v>
      </c>
      <c r="K4979">
        <v>68</v>
      </c>
      <c r="L4979">
        <v>60</v>
      </c>
      <c r="M4979" t="s">
        <v>5</v>
      </c>
      <c r="N4979" t="s">
        <v>6</v>
      </c>
      <c r="O4979">
        <v>1</v>
      </c>
      <c r="P4979" s="1">
        <v>43887.100023148145</v>
      </c>
    </row>
    <row r="4980" spans="1:16" x14ac:dyDescent="0.25">
      <c r="A4980">
        <v>515305</v>
      </c>
      <c r="B4980" t="s">
        <v>0</v>
      </c>
      <c r="C4980" t="s">
        <v>35</v>
      </c>
      <c r="D4980" t="s">
        <v>11</v>
      </c>
      <c r="E4980" t="s">
        <v>3</v>
      </c>
      <c r="F4980" t="s">
        <v>3</v>
      </c>
      <c r="G4980" t="s">
        <v>39</v>
      </c>
      <c r="H4980" s="1">
        <v>43878</v>
      </c>
      <c r="I4980" t="str">
        <f t="shared" si="155"/>
        <v>43878</v>
      </c>
      <c r="J4980" t="str">
        <f t="shared" si="156"/>
        <v>43878NgoziDry Peas</v>
      </c>
      <c r="K4980">
        <v>160</v>
      </c>
      <c r="L4980">
        <v>155</v>
      </c>
      <c r="M4980" t="s">
        <v>5</v>
      </c>
      <c r="N4980" t="s">
        <v>6</v>
      </c>
      <c r="O4980">
        <v>1</v>
      </c>
      <c r="P4980" s="1">
        <v>43887.10015046296</v>
      </c>
    </row>
    <row r="4981" spans="1:16" x14ac:dyDescent="0.25">
      <c r="A4981">
        <v>515315</v>
      </c>
      <c r="B4981" t="s">
        <v>0</v>
      </c>
      <c r="C4981" t="s">
        <v>44</v>
      </c>
      <c r="D4981" t="s">
        <v>41</v>
      </c>
      <c r="E4981" t="s">
        <v>3</v>
      </c>
      <c r="F4981" t="s">
        <v>3</v>
      </c>
      <c r="G4981" t="s">
        <v>15</v>
      </c>
      <c r="H4981" s="1">
        <v>43878</v>
      </c>
      <c r="I4981" t="str">
        <f t="shared" si="155"/>
        <v>43878</v>
      </c>
      <c r="J4981" t="str">
        <f t="shared" si="156"/>
        <v>43878ArushaGreen Peas</v>
      </c>
      <c r="K4981">
        <v>78</v>
      </c>
      <c r="L4981">
        <v>69</v>
      </c>
      <c r="M4981" t="s">
        <v>5</v>
      </c>
      <c r="N4981" t="s">
        <v>6</v>
      </c>
      <c r="O4981">
        <v>1</v>
      </c>
      <c r="P4981" s="1">
        <v>43887.100231481483</v>
      </c>
    </row>
    <row r="4982" spans="1:16" x14ac:dyDescent="0.25">
      <c r="A4982">
        <v>515336</v>
      </c>
      <c r="B4982" t="s">
        <v>0</v>
      </c>
      <c r="C4982" t="s">
        <v>42</v>
      </c>
      <c r="D4982" t="s">
        <v>41</v>
      </c>
      <c r="E4982" t="s">
        <v>9</v>
      </c>
      <c r="F4982" t="s">
        <v>20</v>
      </c>
      <c r="G4982" t="s">
        <v>21</v>
      </c>
      <c r="H4982" s="1">
        <v>43878</v>
      </c>
      <c r="I4982" t="str">
        <f t="shared" si="155"/>
        <v>43878</v>
      </c>
      <c r="J4982" t="str">
        <f t="shared" si="156"/>
        <v>43878KigomaMillet Grain</v>
      </c>
      <c r="K4982">
        <v>91</v>
      </c>
      <c r="L4982">
        <v>80</v>
      </c>
      <c r="M4982" t="s">
        <v>5</v>
      </c>
      <c r="N4982" t="s">
        <v>6</v>
      </c>
      <c r="O4982">
        <v>1</v>
      </c>
      <c r="P4982" s="1">
        <v>43887.100393518522</v>
      </c>
    </row>
    <row r="4983" spans="1:16" x14ac:dyDescent="0.25">
      <c r="A4983">
        <v>515352</v>
      </c>
      <c r="B4983" t="s">
        <v>0</v>
      </c>
      <c r="C4983" t="s">
        <v>42</v>
      </c>
      <c r="D4983" t="s">
        <v>41</v>
      </c>
      <c r="E4983" t="s">
        <v>13</v>
      </c>
      <c r="F4983" t="s">
        <v>13</v>
      </c>
      <c r="G4983" t="s">
        <v>14</v>
      </c>
      <c r="H4983" s="1">
        <v>43878</v>
      </c>
      <c r="I4983" t="str">
        <f t="shared" si="155"/>
        <v>43878</v>
      </c>
      <c r="J4983" t="str">
        <f t="shared" si="156"/>
        <v>43878KigomaMixed Beans</v>
      </c>
      <c r="K4983">
        <v>87</v>
      </c>
      <c r="L4983">
        <v>78</v>
      </c>
      <c r="M4983" t="s">
        <v>5</v>
      </c>
      <c r="N4983" t="s">
        <v>6</v>
      </c>
      <c r="O4983">
        <v>1</v>
      </c>
      <c r="P4983" s="1">
        <v>43887.100694444445</v>
      </c>
    </row>
    <row r="4984" spans="1:16" x14ac:dyDescent="0.25">
      <c r="A4984">
        <v>515385</v>
      </c>
      <c r="B4984" t="s">
        <v>0</v>
      </c>
      <c r="C4984" t="s">
        <v>27</v>
      </c>
      <c r="D4984" t="s">
        <v>11</v>
      </c>
      <c r="E4984" t="s">
        <v>3</v>
      </c>
      <c r="F4984" t="s">
        <v>3</v>
      </c>
      <c r="G4984" t="s">
        <v>15</v>
      </c>
      <c r="H4984" s="1">
        <v>43878</v>
      </c>
      <c r="I4984" t="str">
        <f t="shared" si="155"/>
        <v>43878</v>
      </c>
      <c r="J4984" t="str">
        <f t="shared" si="156"/>
        <v>43878BujumburaGreen Peas</v>
      </c>
      <c r="K4984">
        <v>230</v>
      </c>
      <c r="L4984">
        <v>225</v>
      </c>
      <c r="M4984" t="s">
        <v>5</v>
      </c>
      <c r="N4984" t="s">
        <v>6</v>
      </c>
      <c r="O4984">
        <v>1</v>
      </c>
      <c r="P4984" s="1">
        <v>43887.101111111115</v>
      </c>
    </row>
    <row r="4985" spans="1:16" x14ac:dyDescent="0.25">
      <c r="A4985">
        <v>516101</v>
      </c>
      <c r="B4985" t="s">
        <v>0</v>
      </c>
      <c r="C4985" t="s">
        <v>52</v>
      </c>
      <c r="D4985" t="s">
        <v>46</v>
      </c>
      <c r="E4985" t="s">
        <v>3</v>
      </c>
      <c r="F4985" t="s">
        <v>3</v>
      </c>
      <c r="G4985" t="s">
        <v>4</v>
      </c>
      <c r="H4985" s="1">
        <v>43878</v>
      </c>
      <c r="I4985" t="str">
        <f t="shared" si="155"/>
        <v>43878</v>
      </c>
      <c r="J4985" t="str">
        <f t="shared" si="156"/>
        <v>43878EldoretCowpeas</v>
      </c>
      <c r="K4985">
        <v>88</v>
      </c>
      <c r="L4985">
        <v>85</v>
      </c>
      <c r="M4985" t="s">
        <v>5</v>
      </c>
      <c r="N4985" t="s">
        <v>6</v>
      </c>
      <c r="O4985">
        <v>1</v>
      </c>
      <c r="P4985" s="1">
        <v>43888.291018518517</v>
      </c>
    </row>
    <row r="4986" spans="1:16" x14ac:dyDescent="0.25">
      <c r="A4986">
        <v>509819</v>
      </c>
      <c r="B4986" t="s">
        <v>0</v>
      </c>
      <c r="C4986" t="s">
        <v>36</v>
      </c>
      <c r="D4986" t="s">
        <v>7</v>
      </c>
      <c r="E4986" t="s">
        <v>9</v>
      </c>
      <c r="F4986" t="s">
        <v>20</v>
      </c>
      <c r="G4986" t="s">
        <v>21</v>
      </c>
      <c r="H4986" s="1">
        <v>43875</v>
      </c>
      <c r="I4986" t="str">
        <f t="shared" si="155"/>
        <v>43875</v>
      </c>
      <c r="J4986" t="str">
        <f t="shared" si="156"/>
        <v>43875KimironkoMillet Grain</v>
      </c>
      <c r="K4986">
        <v>815</v>
      </c>
      <c r="L4986">
        <v>761</v>
      </c>
      <c r="M4986" t="s">
        <v>5</v>
      </c>
      <c r="N4986" t="s">
        <v>6</v>
      </c>
      <c r="O4986">
        <v>0</v>
      </c>
      <c r="P4986" s="1">
        <v>43879.187719907408</v>
      </c>
    </row>
    <row r="4987" spans="1:16" x14ac:dyDescent="0.25">
      <c r="A4987">
        <v>509826</v>
      </c>
      <c r="B4987" t="s">
        <v>0</v>
      </c>
      <c r="C4987" t="s">
        <v>44</v>
      </c>
      <c r="D4987" t="s">
        <v>41</v>
      </c>
      <c r="E4987" t="s">
        <v>13</v>
      </c>
      <c r="F4987" t="s">
        <v>13</v>
      </c>
      <c r="G4987" t="s">
        <v>37</v>
      </c>
      <c r="H4987" s="1">
        <v>43875</v>
      </c>
      <c r="I4987" t="str">
        <f t="shared" si="155"/>
        <v>43875</v>
      </c>
      <c r="J4987" t="str">
        <f t="shared" si="156"/>
        <v>43875ArushaGreen Gram</v>
      </c>
      <c r="K4987">
        <v>1175</v>
      </c>
      <c r="L4987">
        <v>1088</v>
      </c>
      <c r="M4987" t="s">
        <v>5</v>
      </c>
      <c r="N4987" t="s">
        <v>6</v>
      </c>
      <c r="O4987">
        <v>1</v>
      </c>
      <c r="P4987" s="1">
        <v>43879.179583333331</v>
      </c>
    </row>
    <row r="4988" spans="1:16" x14ac:dyDescent="0.25">
      <c r="A4988">
        <v>509834</v>
      </c>
      <c r="B4988" t="s">
        <v>0</v>
      </c>
      <c r="C4988" t="s">
        <v>16</v>
      </c>
      <c r="D4988" t="s">
        <v>7</v>
      </c>
      <c r="E4988" t="s">
        <v>3</v>
      </c>
      <c r="F4988" t="s">
        <v>3</v>
      </c>
      <c r="G4988" t="s">
        <v>4</v>
      </c>
      <c r="H4988" s="1">
        <v>43875</v>
      </c>
      <c r="I4988" t="str">
        <f t="shared" si="155"/>
        <v>43875</v>
      </c>
      <c r="J4988" t="str">
        <f t="shared" si="156"/>
        <v>43875GicumbiCowpeas</v>
      </c>
      <c r="K4988">
        <v>1413</v>
      </c>
      <c r="L4988">
        <v>1304</v>
      </c>
      <c r="M4988" t="s">
        <v>5</v>
      </c>
      <c r="N4988" t="s">
        <v>6</v>
      </c>
      <c r="O4988">
        <v>1</v>
      </c>
      <c r="P4988" s="1">
        <v>43879.179606481484</v>
      </c>
    </row>
    <row r="4989" spans="1:16" x14ac:dyDescent="0.25">
      <c r="A4989">
        <v>509838</v>
      </c>
      <c r="B4989" t="s">
        <v>0</v>
      </c>
      <c r="C4989" t="s">
        <v>16</v>
      </c>
      <c r="D4989" t="s">
        <v>7</v>
      </c>
      <c r="E4989" t="s">
        <v>3</v>
      </c>
      <c r="F4989" t="s">
        <v>3</v>
      </c>
      <c r="G4989" t="s">
        <v>15</v>
      </c>
      <c r="H4989" s="1">
        <v>43875</v>
      </c>
      <c r="I4989" t="str">
        <f t="shared" si="155"/>
        <v>43875</v>
      </c>
      <c r="J4989" t="str">
        <f t="shared" si="156"/>
        <v>43875GicumbiGreen Peas</v>
      </c>
      <c r="K4989">
        <v>1304</v>
      </c>
      <c r="L4989">
        <v>1087</v>
      </c>
      <c r="M4989" t="s">
        <v>5</v>
      </c>
      <c r="N4989" t="s">
        <v>6</v>
      </c>
      <c r="O4989">
        <v>1</v>
      </c>
      <c r="P4989" s="1">
        <v>43879.179618055554</v>
      </c>
    </row>
    <row r="4990" spans="1:16" x14ac:dyDescent="0.25">
      <c r="A4990">
        <v>509846</v>
      </c>
      <c r="B4990" t="s">
        <v>0</v>
      </c>
      <c r="C4990" t="s">
        <v>19</v>
      </c>
      <c r="D4990" t="s">
        <v>11</v>
      </c>
      <c r="E4990" t="s">
        <v>9</v>
      </c>
      <c r="F4990" t="s">
        <v>17</v>
      </c>
      <c r="G4990" t="s">
        <v>18</v>
      </c>
      <c r="H4990" s="1">
        <v>43875</v>
      </c>
      <c r="I4990" t="str">
        <f t="shared" si="155"/>
        <v>43875</v>
      </c>
      <c r="J4990" t="str">
        <f t="shared" si="156"/>
        <v>43875KoberoRed Sorghum</v>
      </c>
      <c r="K4990">
        <v>483</v>
      </c>
      <c r="L4990">
        <v>429</v>
      </c>
      <c r="M4990" t="s">
        <v>5</v>
      </c>
      <c r="N4990" t="s">
        <v>6</v>
      </c>
      <c r="O4990">
        <v>1</v>
      </c>
      <c r="P4990" s="1">
        <v>43879.179629629631</v>
      </c>
    </row>
    <row r="4991" spans="1:16" x14ac:dyDescent="0.25">
      <c r="A4991">
        <v>509852</v>
      </c>
      <c r="B4991" t="s">
        <v>0</v>
      </c>
      <c r="C4991" t="s">
        <v>44</v>
      </c>
      <c r="D4991" t="s">
        <v>41</v>
      </c>
      <c r="E4991" t="s">
        <v>9</v>
      </c>
      <c r="F4991" t="s">
        <v>17</v>
      </c>
      <c r="G4991" t="s">
        <v>18</v>
      </c>
      <c r="H4991" s="1">
        <v>43875</v>
      </c>
      <c r="I4991" t="str">
        <f t="shared" si="155"/>
        <v>43875</v>
      </c>
      <c r="J4991" t="str">
        <f t="shared" si="156"/>
        <v>43875ArushaRed Sorghum</v>
      </c>
      <c r="K4991">
        <v>522</v>
      </c>
      <c r="L4991">
        <v>435</v>
      </c>
      <c r="M4991" t="s">
        <v>5</v>
      </c>
      <c r="N4991" t="s">
        <v>6</v>
      </c>
      <c r="O4991">
        <v>1</v>
      </c>
      <c r="P4991" s="1">
        <v>43879.1796412037</v>
      </c>
    </row>
    <row r="4992" spans="1:16" x14ac:dyDescent="0.25">
      <c r="A4992">
        <v>509868</v>
      </c>
      <c r="B4992" t="s">
        <v>0</v>
      </c>
      <c r="C4992" t="s">
        <v>45</v>
      </c>
      <c r="D4992" t="s">
        <v>41</v>
      </c>
      <c r="E4992" t="s">
        <v>13</v>
      </c>
      <c r="F4992" t="s">
        <v>13</v>
      </c>
      <c r="G4992" t="s">
        <v>28</v>
      </c>
      <c r="H4992" s="1">
        <v>43875</v>
      </c>
      <c r="I4992" t="str">
        <f t="shared" si="155"/>
        <v>43875</v>
      </c>
      <c r="J4992" t="str">
        <f t="shared" si="156"/>
        <v>43875IringaRed Beans</v>
      </c>
      <c r="K4992">
        <v>653</v>
      </c>
      <c r="L4992">
        <v>479</v>
      </c>
      <c r="M4992" t="s">
        <v>5</v>
      </c>
      <c r="N4992" t="s">
        <v>6</v>
      </c>
      <c r="O4992">
        <v>1</v>
      </c>
      <c r="P4992" s="1">
        <v>43879.179675925923</v>
      </c>
    </row>
    <row r="4993" spans="1:16" x14ac:dyDescent="0.25">
      <c r="A4993">
        <v>509875</v>
      </c>
      <c r="B4993" t="s">
        <v>0</v>
      </c>
      <c r="C4993" t="s">
        <v>16</v>
      </c>
      <c r="D4993" t="s">
        <v>7</v>
      </c>
      <c r="E4993" t="s">
        <v>29</v>
      </c>
      <c r="F4993" t="s">
        <v>30</v>
      </c>
      <c r="G4993" t="s">
        <v>31</v>
      </c>
      <c r="H4993" s="1">
        <v>43875</v>
      </c>
      <c r="I4993" t="str">
        <f t="shared" si="155"/>
        <v>43875</v>
      </c>
      <c r="J4993" t="str">
        <f t="shared" si="156"/>
        <v>43875GicumbiDry Maize</v>
      </c>
      <c r="K4993">
        <v>337</v>
      </c>
      <c r="L4993">
        <v>304</v>
      </c>
      <c r="M4993" t="s">
        <v>5</v>
      </c>
      <c r="N4993" t="s">
        <v>6</v>
      </c>
      <c r="O4993">
        <v>1</v>
      </c>
      <c r="P4993" s="1">
        <v>43879.179699074077</v>
      </c>
    </row>
    <row r="4994" spans="1:16" x14ac:dyDescent="0.25">
      <c r="A4994">
        <v>509880</v>
      </c>
      <c r="B4994" t="s">
        <v>0</v>
      </c>
      <c r="C4994" t="s">
        <v>42</v>
      </c>
      <c r="D4994" t="s">
        <v>41</v>
      </c>
      <c r="E4994" t="s">
        <v>9</v>
      </c>
      <c r="F4994" t="s">
        <v>10</v>
      </c>
      <c r="G4994" t="s">
        <v>10</v>
      </c>
      <c r="H4994" s="1">
        <v>43875</v>
      </c>
      <c r="I4994" t="str">
        <f t="shared" ref="I4994:I5057" si="157">LEFT(H4994,10)</f>
        <v>43875</v>
      </c>
      <c r="J4994" t="str">
        <f t="shared" si="156"/>
        <v>43875KigomaWheat</v>
      </c>
      <c r="K4994">
        <v>1132</v>
      </c>
      <c r="L4994">
        <v>1045</v>
      </c>
      <c r="M4994" t="s">
        <v>5</v>
      </c>
      <c r="N4994" t="s">
        <v>6</v>
      </c>
      <c r="O4994">
        <v>1</v>
      </c>
      <c r="P4994" s="1">
        <v>43879.179710648146</v>
      </c>
    </row>
    <row r="4995" spans="1:16" x14ac:dyDescent="0.25">
      <c r="A4995">
        <v>509883</v>
      </c>
      <c r="B4995" t="s">
        <v>0</v>
      </c>
      <c r="C4995" t="s">
        <v>42</v>
      </c>
      <c r="D4995" t="s">
        <v>41</v>
      </c>
      <c r="E4995" t="s">
        <v>22</v>
      </c>
      <c r="F4995" t="s">
        <v>23</v>
      </c>
      <c r="G4995" t="s">
        <v>23</v>
      </c>
      <c r="H4995" s="1">
        <v>43875</v>
      </c>
      <c r="I4995" t="str">
        <f t="shared" si="157"/>
        <v>43875</v>
      </c>
      <c r="J4995" t="str">
        <f t="shared" si="156"/>
        <v>43875KigomaRice</v>
      </c>
      <c r="K4995">
        <v>958</v>
      </c>
      <c r="L4995">
        <v>914</v>
      </c>
      <c r="M4995" t="s">
        <v>5</v>
      </c>
      <c r="N4995" t="s">
        <v>6</v>
      </c>
      <c r="O4995">
        <v>1</v>
      </c>
      <c r="P4995" s="1">
        <v>43879.179710648146</v>
      </c>
    </row>
    <row r="4996" spans="1:16" x14ac:dyDescent="0.25">
      <c r="A4996">
        <v>509892</v>
      </c>
      <c r="B4996" t="s">
        <v>0</v>
      </c>
      <c r="C4996" t="s">
        <v>19</v>
      </c>
      <c r="D4996" t="s">
        <v>11</v>
      </c>
      <c r="E4996" t="s">
        <v>3</v>
      </c>
      <c r="F4996" t="s">
        <v>3</v>
      </c>
      <c r="G4996" t="s">
        <v>15</v>
      </c>
      <c r="H4996" s="1">
        <v>43875</v>
      </c>
      <c r="I4996" t="str">
        <f t="shared" si="157"/>
        <v>43875</v>
      </c>
      <c r="J4996" t="str">
        <f t="shared" si="156"/>
        <v>43875KoberoGreen Peas</v>
      </c>
      <c r="K4996">
        <v>1340</v>
      </c>
      <c r="L4996">
        <v>1180</v>
      </c>
      <c r="M4996" t="s">
        <v>5</v>
      </c>
      <c r="N4996" t="s">
        <v>6</v>
      </c>
      <c r="O4996">
        <v>1</v>
      </c>
      <c r="P4996" s="1">
        <v>43879.179745370369</v>
      </c>
    </row>
    <row r="4997" spans="1:16" x14ac:dyDescent="0.25">
      <c r="A4997">
        <v>509903</v>
      </c>
      <c r="B4997" t="s">
        <v>0</v>
      </c>
      <c r="C4997" t="s">
        <v>52</v>
      </c>
      <c r="D4997" t="s">
        <v>46</v>
      </c>
      <c r="E4997" t="s">
        <v>9</v>
      </c>
      <c r="F4997" t="s">
        <v>10</v>
      </c>
      <c r="G4997" t="s">
        <v>10</v>
      </c>
      <c r="H4997" s="1">
        <v>43875</v>
      </c>
      <c r="I4997" t="str">
        <f t="shared" si="157"/>
        <v>43875</v>
      </c>
      <c r="J4997" t="str">
        <f t="shared" si="156"/>
        <v>43875EldoretWheat</v>
      </c>
      <c r="K4997">
        <v>371</v>
      </c>
      <c r="L4997">
        <v>330</v>
      </c>
      <c r="M4997" t="s">
        <v>5</v>
      </c>
      <c r="N4997" t="s">
        <v>6</v>
      </c>
      <c r="O4997">
        <v>1</v>
      </c>
      <c r="P4997" s="1">
        <v>43879.179768518516</v>
      </c>
    </row>
    <row r="4998" spans="1:16" x14ac:dyDescent="0.25">
      <c r="A4998">
        <v>509916</v>
      </c>
      <c r="B4998" t="s">
        <v>0</v>
      </c>
      <c r="C4998" t="s">
        <v>12</v>
      </c>
      <c r="D4998" t="s">
        <v>11</v>
      </c>
      <c r="E4998" t="s">
        <v>13</v>
      </c>
      <c r="F4998" t="s">
        <v>13</v>
      </c>
      <c r="G4998" t="s">
        <v>14</v>
      </c>
      <c r="H4998" s="1">
        <v>43875</v>
      </c>
      <c r="I4998" t="str">
        <f t="shared" si="157"/>
        <v>43875</v>
      </c>
      <c r="J4998" t="str">
        <f t="shared" si="156"/>
        <v>43875GitegaMixed Beans</v>
      </c>
      <c r="K4998">
        <v>643</v>
      </c>
      <c r="L4998">
        <v>617</v>
      </c>
      <c r="M4998" t="s">
        <v>5</v>
      </c>
      <c r="N4998" t="s">
        <v>6</v>
      </c>
      <c r="O4998">
        <v>1</v>
      </c>
      <c r="P4998" s="1">
        <v>43879.179814814815</v>
      </c>
    </row>
    <row r="4999" spans="1:16" x14ac:dyDescent="0.25">
      <c r="A4999">
        <v>509935</v>
      </c>
      <c r="B4999" t="s">
        <v>0</v>
      </c>
      <c r="C4999" t="s">
        <v>47</v>
      </c>
      <c r="D4999" t="s">
        <v>46</v>
      </c>
      <c r="E4999" t="s">
        <v>13</v>
      </c>
      <c r="F4999" t="s">
        <v>13</v>
      </c>
      <c r="G4999" t="s">
        <v>40</v>
      </c>
      <c r="H4999" s="1">
        <v>43875</v>
      </c>
      <c r="I4999" t="str">
        <f t="shared" si="157"/>
        <v>43875</v>
      </c>
      <c r="J4999" t="str">
        <f t="shared" si="156"/>
        <v>43875NairobiBlack Beans (Dolichos)</v>
      </c>
      <c r="K4999">
        <v>1482</v>
      </c>
      <c r="L4999">
        <v>1462</v>
      </c>
      <c r="M4999" t="s">
        <v>5</v>
      </c>
      <c r="N4999" t="s">
        <v>6</v>
      </c>
      <c r="O4999">
        <v>1</v>
      </c>
      <c r="P4999" s="1">
        <v>43879.179884259262</v>
      </c>
    </row>
    <row r="5000" spans="1:16" x14ac:dyDescent="0.25">
      <c r="A5000">
        <v>509944</v>
      </c>
      <c r="B5000" t="s">
        <v>0</v>
      </c>
      <c r="C5000" t="s">
        <v>43</v>
      </c>
      <c r="D5000" t="s">
        <v>41</v>
      </c>
      <c r="E5000" t="s">
        <v>22</v>
      </c>
      <c r="F5000" t="s">
        <v>23</v>
      </c>
      <c r="G5000" t="s">
        <v>24</v>
      </c>
      <c r="H5000" s="1">
        <v>43875</v>
      </c>
      <c r="I5000" t="str">
        <f t="shared" si="157"/>
        <v>43875</v>
      </c>
      <c r="J5000" t="str">
        <f t="shared" si="156"/>
        <v>43875Dar es salaamImported Rice</v>
      </c>
      <c r="K5000">
        <v>1132</v>
      </c>
      <c r="L5000">
        <v>958</v>
      </c>
      <c r="M5000" t="s">
        <v>5</v>
      </c>
      <c r="N5000" t="s">
        <v>6</v>
      </c>
      <c r="O5000">
        <v>1</v>
      </c>
      <c r="P5000" s="1">
        <v>43879.179907407408</v>
      </c>
    </row>
    <row r="5001" spans="1:16" x14ac:dyDescent="0.25">
      <c r="A5001">
        <v>509960</v>
      </c>
      <c r="B5001" t="s">
        <v>0</v>
      </c>
      <c r="C5001" t="s">
        <v>43</v>
      </c>
      <c r="D5001" t="s">
        <v>41</v>
      </c>
      <c r="E5001" t="s">
        <v>3</v>
      </c>
      <c r="F5001" t="s">
        <v>3</v>
      </c>
      <c r="G5001" t="s">
        <v>15</v>
      </c>
      <c r="H5001" s="1">
        <v>43875</v>
      </c>
      <c r="I5001" t="str">
        <f t="shared" si="157"/>
        <v>43875</v>
      </c>
      <c r="J5001" t="str">
        <f t="shared" si="156"/>
        <v>43875Dar es salaamGreen Peas</v>
      </c>
      <c r="K5001">
        <v>566</v>
      </c>
      <c r="L5001">
        <v>522</v>
      </c>
      <c r="M5001" t="s">
        <v>5</v>
      </c>
      <c r="N5001" t="s">
        <v>6</v>
      </c>
      <c r="O5001">
        <v>1</v>
      </c>
      <c r="P5001" s="1">
        <v>43879.1799537037</v>
      </c>
    </row>
    <row r="5002" spans="1:16" x14ac:dyDescent="0.25">
      <c r="A5002">
        <v>509978</v>
      </c>
      <c r="B5002" t="s">
        <v>0</v>
      </c>
      <c r="C5002" t="s">
        <v>54</v>
      </c>
      <c r="D5002" t="s">
        <v>46</v>
      </c>
      <c r="E5002" t="s">
        <v>9</v>
      </c>
      <c r="F5002" t="s">
        <v>20</v>
      </c>
      <c r="G5002" t="s">
        <v>21</v>
      </c>
      <c r="H5002" s="1">
        <v>43875</v>
      </c>
      <c r="I5002" t="str">
        <f t="shared" si="157"/>
        <v>43875</v>
      </c>
      <c r="J5002" t="str">
        <f t="shared" si="156"/>
        <v>43875NakuruMillet Grain</v>
      </c>
      <c r="K5002">
        <v>651</v>
      </c>
      <c r="L5002">
        <v>601</v>
      </c>
      <c r="M5002" t="s">
        <v>5</v>
      </c>
      <c r="N5002" t="s">
        <v>6</v>
      </c>
      <c r="O5002">
        <v>1</v>
      </c>
      <c r="P5002" s="1">
        <v>43879.180034722223</v>
      </c>
    </row>
    <row r="5003" spans="1:16" x14ac:dyDescent="0.25">
      <c r="A5003">
        <v>509985</v>
      </c>
      <c r="B5003" t="s">
        <v>0</v>
      </c>
      <c r="C5003" t="s">
        <v>8</v>
      </c>
      <c r="D5003" t="s">
        <v>7</v>
      </c>
      <c r="E5003" t="s">
        <v>3</v>
      </c>
      <c r="F5003" t="s">
        <v>3</v>
      </c>
      <c r="G5003" t="s">
        <v>4</v>
      </c>
      <c r="H5003" s="1">
        <v>43875</v>
      </c>
      <c r="I5003" t="str">
        <f t="shared" si="157"/>
        <v>43875</v>
      </c>
      <c r="J5003" t="str">
        <f t="shared" si="156"/>
        <v>43875RuhengeriCowpeas</v>
      </c>
      <c r="K5003">
        <v>1630</v>
      </c>
      <c r="L5003">
        <v>1413</v>
      </c>
      <c r="M5003" t="s">
        <v>5</v>
      </c>
      <c r="N5003" t="s">
        <v>6</v>
      </c>
      <c r="O5003">
        <v>1</v>
      </c>
      <c r="P5003" s="1">
        <v>43879.180034722223</v>
      </c>
    </row>
    <row r="5004" spans="1:16" x14ac:dyDescent="0.25">
      <c r="A5004">
        <v>509990</v>
      </c>
      <c r="B5004" t="s">
        <v>0</v>
      </c>
      <c r="C5004" t="s">
        <v>42</v>
      </c>
      <c r="D5004" t="s">
        <v>41</v>
      </c>
      <c r="E5004" t="s">
        <v>9</v>
      </c>
      <c r="F5004" t="s">
        <v>20</v>
      </c>
      <c r="G5004" t="s">
        <v>21</v>
      </c>
      <c r="H5004" s="1">
        <v>43875</v>
      </c>
      <c r="I5004" t="str">
        <f t="shared" si="157"/>
        <v>43875</v>
      </c>
      <c r="J5004" t="str">
        <f t="shared" si="156"/>
        <v>43875KigomaMillet Grain</v>
      </c>
      <c r="K5004">
        <v>914</v>
      </c>
      <c r="L5004">
        <v>827</v>
      </c>
      <c r="M5004" t="s">
        <v>5</v>
      </c>
      <c r="N5004" t="s">
        <v>6</v>
      </c>
      <c r="O5004">
        <v>1</v>
      </c>
      <c r="P5004" s="1">
        <v>43879.180046296293</v>
      </c>
    </row>
    <row r="5005" spans="1:16" x14ac:dyDescent="0.25">
      <c r="A5005">
        <v>509995</v>
      </c>
      <c r="B5005" t="s">
        <v>0</v>
      </c>
      <c r="C5005" t="s">
        <v>19</v>
      </c>
      <c r="D5005" t="s">
        <v>11</v>
      </c>
      <c r="E5005" t="s">
        <v>13</v>
      </c>
      <c r="F5005" t="s">
        <v>13</v>
      </c>
      <c r="G5005" t="s">
        <v>28</v>
      </c>
      <c r="H5005" s="1">
        <v>43875</v>
      </c>
      <c r="I5005" t="str">
        <f t="shared" si="157"/>
        <v>43875</v>
      </c>
      <c r="J5005" t="str">
        <f t="shared" ref="J5005:J5068" si="158">I5005&amp;C5005&amp;G5005</f>
        <v>43875KoberoRed Beans</v>
      </c>
      <c r="K5005">
        <v>536</v>
      </c>
      <c r="L5005">
        <v>483</v>
      </c>
      <c r="M5005" t="s">
        <v>5</v>
      </c>
      <c r="N5005" t="s">
        <v>6</v>
      </c>
      <c r="O5005">
        <v>1</v>
      </c>
      <c r="P5005" s="1">
        <v>43879.18005787037</v>
      </c>
    </row>
    <row r="5006" spans="1:16" x14ac:dyDescent="0.25">
      <c r="A5006">
        <v>510002</v>
      </c>
      <c r="B5006" t="s">
        <v>0</v>
      </c>
      <c r="C5006" t="s">
        <v>27</v>
      </c>
      <c r="D5006" t="s">
        <v>11</v>
      </c>
      <c r="E5006" t="s">
        <v>3</v>
      </c>
      <c r="F5006" t="s">
        <v>3</v>
      </c>
      <c r="G5006" t="s">
        <v>15</v>
      </c>
      <c r="H5006" s="1">
        <v>43875</v>
      </c>
      <c r="I5006" t="str">
        <f t="shared" si="157"/>
        <v>43875</v>
      </c>
      <c r="J5006" t="str">
        <f t="shared" si="158"/>
        <v>43875BujumburaGreen Peas</v>
      </c>
      <c r="K5006">
        <v>2252</v>
      </c>
      <c r="L5006">
        <v>2145</v>
      </c>
      <c r="M5006" t="s">
        <v>5</v>
      </c>
      <c r="N5006" t="s">
        <v>6</v>
      </c>
      <c r="O5006">
        <v>0</v>
      </c>
      <c r="P5006" s="1">
        <v>43879.187719907408</v>
      </c>
    </row>
    <row r="5007" spans="1:16" x14ac:dyDescent="0.25">
      <c r="A5007">
        <v>510010</v>
      </c>
      <c r="B5007" t="s">
        <v>0</v>
      </c>
      <c r="C5007" t="s">
        <v>45</v>
      </c>
      <c r="D5007" t="s">
        <v>41</v>
      </c>
      <c r="E5007" t="s">
        <v>9</v>
      </c>
      <c r="F5007" t="s">
        <v>17</v>
      </c>
      <c r="G5007" t="s">
        <v>18</v>
      </c>
      <c r="H5007" s="1">
        <v>43875</v>
      </c>
      <c r="I5007" t="str">
        <f t="shared" si="157"/>
        <v>43875</v>
      </c>
      <c r="J5007" t="str">
        <f t="shared" si="158"/>
        <v>43875IringaRed Sorghum</v>
      </c>
      <c r="K5007">
        <v>609</v>
      </c>
      <c r="L5007">
        <v>522</v>
      </c>
      <c r="M5007" t="s">
        <v>5</v>
      </c>
      <c r="N5007" t="s">
        <v>6</v>
      </c>
      <c r="O5007">
        <v>1</v>
      </c>
      <c r="P5007" s="1">
        <v>43879.180104166669</v>
      </c>
    </row>
    <row r="5008" spans="1:16" x14ac:dyDescent="0.25">
      <c r="A5008">
        <v>510013</v>
      </c>
      <c r="B5008" t="s">
        <v>0</v>
      </c>
      <c r="C5008" t="s">
        <v>43</v>
      </c>
      <c r="D5008" t="s">
        <v>41</v>
      </c>
      <c r="E5008" t="s">
        <v>29</v>
      </c>
      <c r="F5008" t="s">
        <v>30</v>
      </c>
      <c r="G5008" t="s">
        <v>31</v>
      </c>
      <c r="H5008" s="1">
        <v>43875</v>
      </c>
      <c r="I5008" t="str">
        <f t="shared" si="157"/>
        <v>43875</v>
      </c>
      <c r="J5008" t="str">
        <f t="shared" si="158"/>
        <v>43875Dar es salaamDry Maize</v>
      </c>
      <c r="K5008">
        <v>544</v>
      </c>
      <c r="L5008">
        <v>370</v>
      </c>
      <c r="M5008" t="s">
        <v>5</v>
      </c>
      <c r="N5008" t="s">
        <v>6</v>
      </c>
      <c r="O5008">
        <v>1</v>
      </c>
      <c r="P5008" s="1">
        <v>43879.180115740739</v>
      </c>
    </row>
    <row r="5009" spans="1:16" x14ac:dyDescent="0.25">
      <c r="A5009">
        <v>510018</v>
      </c>
      <c r="B5009" t="s">
        <v>0</v>
      </c>
      <c r="C5009" t="s">
        <v>44</v>
      </c>
      <c r="D5009" t="s">
        <v>41</v>
      </c>
      <c r="E5009" t="s">
        <v>22</v>
      </c>
      <c r="F5009" t="s">
        <v>23</v>
      </c>
      <c r="G5009" t="s">
        <v>23</v>
      </c>
      <c r="H5009" s="1">
        <v>43875</v>
      </c>
      <c r="I5009" t="str">
        <f t="shared" si="157"/>
        <v>43875</v>
      </c>
      <c r="J5009" t="str">
        <f t="shared" si="158"/>
        <v>43875ArushaRice</v>
      </c>
      <c r="K5009">
        <v>958</v>
      </c>
      <c r="L5009">
        <v>871</v>
      </c>
      <c r="M5009" t="s">
        <v>5</v>
      </c>
      <c r="N5009" t="s">
        <v>6</v>
      </c>
      <c r="O5009">
        <v>1</v>
      </c>
      <c r="P5009" s="1">
        <v>43879.180127314816</v>
      </c>
    </row>
    <row r="5010" spans="1:16" x14ac:dyDescent="0.25">
      <c r="A5010">
        <v>510019</v>
      </c>
      <c r="B5010" t="s">
        <v>0</v>
      </c>
      <c r="C5010" t="s">
        <v>19</v>
      </c>
      <c r="D5010" t="s">
        <v>11</v>
      </c>
      <c r="E5010" t="s">
        <v>22</v>
      </c>
      <c r="F5010" t="s">
        <v>23</v>
      </c>
      <c r="G5010" t="s">
        <v>23</v>
      </c>
      <c r="H5010" s="1">
        <v>43875</v>
      </c>
      <c r="I5010" t="str">
        <f t="shared" si="157"/>
        <v>43875</v>
      </c>
      <c r="J5010" t="str">
        <f t="shared" si="158"/>
        <v>43875KoberoRice</v>
      </c>
      <c r="K5010">
        <v>965</v>
      </c>
      <c r="L5010">
        <v>911</v>
      </c>
      <c r="M5010" t="s">
        <v>5</v>
      </c>
      <c r="N5010" t="s">
        <v>6</v>
      </c>
      <c r="O5010">
        <v>1</v>
      </c>
      <c r="P5010" s="1">
        <v>43879.180127314816</v>
      </c>
    </row>
    <row r="5011" spans="1:16" x14ac:dyDescent="0.25">
      <c r="A5011">
        <v>510021</v>
      </c>
      <c r="B5011" t="s">
        <v>0</v>
      </c>
      <c r="C5011" t="s">
        <v>52</v>
      </c>
      <c r="D5011" t="s">
        <v>46</v>
      </c>
      <c r="E5011" t="s">
        <v>13</v>
      </c>
      <c r="F5011" t="s">
        <v>13</v>
      </c>
      <c r="G5011" t="s">
        <v>40</v>
      </c>
      <c r="H5011" s="1">
        <v>43875</v>
      </c>
      <c r="I5011" t="str">
        <f t="shared" si="157"/>
        <v>43875</v>
      </c>
      <c r="J5011" t="str">
        <f t="shared" si="158"/>
        <v>43875EldoretBlack Beans (Dolichos)</v>
      </c>
      <c r="K5011">
        <v>1382</v>
      </c>
      <c r="L5011">
        <v>1302</v>
      </c>
      <c r="M5011" t="s">
        <v>5</v>
      </c>
      <c r="N5011" t="s">
        <v>6</v>
      </c>
      <c r="O5011">
        <v>1</v>
      </c>
      <c r="P5011" s="1">
        <v>43879.180138888885</v>
      </c>
    </row>
    <row r="5012" spans="1:16" x14ac:dyDescent="0.25">
      <c r="A5012">
        <v>510029</v>
      </c>
      <c r="B5012" t="s">
        <v>0</v>
      </c>
      <c r="C5012" t="s">
        <v>42</v>
      </c>
      <c r="D5012" t="s">
        <v>41</v>
      </c>
      <c r="E5012" t="s">
        <v>13</v>
      </c>
      <c r="F5012" t="s">
        <v>13</v>
      </c>
      <c r="G5012" t="s">
        <v>28</v>
      </c>
      <c r="H5012" s="1">
        <v>43875</v>
      </c>
      <c r="I5012" t="str">
        <f t="shared" si="157"/>
        <v>43875</v>
      </c>
      <c r="J5012" t="str">
        <f t="shared" si="158"/>
        <v>43875KigomaRed Beans</v>
      </c>
      <c r="K5012">
        <v>914</v>
      </c>
      <c r="L5012">
        <v>849</v>
      </c>
      <c r="M5012" t="s">
        <v>5</v>
      </c>
      <c r="N5012" t="s">
        <v>6</v>
      </c>
      <c r="O5012">
        <v>1</v>
      </c>
      <c r="P5012" s="1">
        <v>43879.180150462962</v>
      </c>
    </row>
    <row r="5013" spans="1:16" x14ac:dyDescent="0.25">
      <c r="A5013">
        <v>510036</v>
      </c>
      <c r="B5013" t="s">
        <v>0</v>
      </c>
      <c r="C5013" t="s">
        <v>36</v>
      </c>
      <c r="D5013" t="s">
        <v>7</v>
      </c>
      <c r="E5013" t="s">
        <v>13</v>
      </c>
      <c r="F5013" t="s">
        <v>13</v>
      </c>
      <c r="G5013" t="s">
        <v>28</v>
      </c>
      <c r="H5013" s="1">
        <v>43875</v>
      </c>
      <c r="I5013" t="str">
        <f t="shared" si="157"/>
        <v>43875</v>
      </c>
      <c r="J5013" t="str">
        <f t="shared" si="158"/>
        <v>43875KimironkoRed Beans</v>
      </c>
      <c r="K5013">
        <v>815</v>
      </c>
      <c r="L5013">
        <v>761</v>
      </c>
      <c r="M5013" t="s">
        <v>5</v>
      </c>
      <c r="N5013" t="s">
        <v>6</v>
      </c>
      <c r="O5013">
        <v>1</v>
      </c>
      <c r="P5013" s="1">
        <v>43879.180173611108</v>
      </c>
    </row>
    <row r="5014" spans="1:16" x14ac:dyDescent="0.25">
      <c r="A5014">
        <v>510064</v>
      </c>
      <c r="B5014" t="s">
        <v>0</v>
      </c>
      <c r="C5014" t="s">
        <v>36</v>
      </c>
      <c r="D5014" t="s">
        <v>7</v>
      </c>
      <c r="E5014" t="s">
        <v>13</v>
      </c>
      <c r="F5014" t="s">
        <v>13</v>
      </c>
      <c r="G5014" t="s">
        <v>40</v>
      </c>
      <c r="H5014" s="1">
        <v>43875</v>
      </c>
      <c r="I5014" t="str">
        <f t="shared" si="157"/>
        <v>43875</v>
      </c>
      <c r="J5014" t="str">
        <f t="shared" si="158"/>
        <v>43875KimironkoBlack Beans (Dolichos)</v>
      </c>
      <c r="K5014">
        <v>1413</v>
      </c>
      <c r="L5014">
        <v>1304</v>
      </c>
      <c r="M5014" t="s">
        <v>5</v>
      </c>
      <c r="N5014" t="s">
        <v>6</v>
      </c>
      <c r="O5014">
        <v>1</v>
      </c>
      <c r="P5014" s="1">
        <v>43879.180243055554</v>
      </c>
    </row>
    <row r="5015" spans="1:16" x14ac:dyDescent="0.25">
      <c r="A5015">
        <v>510082</v>
      </c>
      <c r="B5015" t="s">
        <v>0</v>
      </c>
      <c r="C5015" t="s">
        <v>19</v>
      </c>
      <c r="D5015" t="s">
        <v>11</v>
      </c>
      <c r="E5015" t="s">
        <v>22</v>
      </c>
      <c r="F5015" t="s">
        <v>23</v>
      </c>
      <c r="G5015" t="s">
        <v>24</v>
      </c>
      <c r="H5015" s="1">
        <v>43875</v>
      </c>
      <c r="I5015" t="str">
        <f t="shared" si="157"/>
        <v>43875</v>
      </c>
      <c r="J5015" t="str">
        <f t="shared" si="158"/>
        <v>43875KoberoImported Rice</v>
      </c>
      <c r="K5015">
        <v>1501</v>
      </c>
      <c r="L5015">
        <v>1448</v>
      </c>
      <c r="M5015" t="s">
        <v>5</v>
      </c>
      <c r="N5015" t="s">
        <v>6</v>
      </c>
      <c r="O5015">
        <v>1</v>
      </c>
      <c r="P5015" s="1">
        <v>43879.180277777778</v>
      </c>
    </row>
    <row r="5016" spans="1:16" x14ac:dyDescent="0.25">
      <c r="A5016">
        <v>510088</v>
      </c>
      <c r="B5016" t="s">
        <v>0</v>
      </c>
      <c r="C5016" t="s">
        <v>43</v>
      </c>
      <c r="D5016" t="s">
        <v>41</v>
      </c>
      <c r="E5016" t="s">
        <v>13</v>
      </c>
      <c r="F5016" t="s">
        <v>13</v>
      </c>
      <c r="G5016" t="s">
        <v>28</v>
      </c>
      <c r="H5016" s="1">
        <v>43875</v>
      </c>
      <c r="I5016" t="str">
        <f t="shared" si="157"/>
        <v>43875</v>
      </c>
      <c r="J5016" t="str">
        <f t="shared" si="158"/>
        <v>43875Dar es salaamRed Beans</v>
      </c>
      <c r="K5016">
        <v>958</v>
      </c>
      <c r="L5016">
        <v>871</v>
      </c>
      <c r="M5016" t="s">
        <v>5</v>
      </c>
      <c r="N5016" t="s">
        <v>6</v>
      </c>
      <c r="O5016">
        <v>1</v>
      </c>
      <c r="P5016" s="1">
        <v>43879.180289351854</v>
      </c>
    </row>
    <row r="5017" spans="1:16" x14ac:dyDescent="0.25">
      <c r="A5017">
        <v>510091</v>
      </c>
      <c r="B5017" t="s">
        <v>0</v>
      </c>
      <c r="C5017" t="s">
        <v>35</v>
      </c>
      <c r="D5017" t="s">
        <v>11</v>
      </c>
      <c r="E5017" t="s">
        <v>9</v>
      </c>
      <c r="F5017" t="s">
        <v>17</v>
      </c>
      <c r="G5017" t="s">
        <v>18</v>
      </c>
      <c r="H5017" s="1">
        <v>43875</v>
      </c>
      <c r="I5017" t="str">
        <f t="shared" si="157"/>
        <v>43875</v>
      </c>
      <c r="J5017" t="str">
        <f t="shared" si="158"/>
        <v>43875NgoziRed Sorghum</v>
      </c>
      <c r="K5017">
        <v>697</v>
      </c>
      <c r="L5017">
        <v>665</v>
      </c>
      <c r="M5017" t="s">
        <v>5</v>
      </c>
      <c r="N5017" t="s">
        <v>6</v>
      </c>
      <c r="O5017">
        <v>1</v>
      </c>
      <c r="P5017" s="1">
        <v>43879.180300925924</v>
      </c>
    </row>
    <row r="5018" spans="1:16" x14ac:dyDescent="0.25">
      <c r="A5018">
        <v>510096</v>
      </c>
      <c r="B5018" t="s">
        <v>0</v>
      </c>
      <c r="C5018" t="s">
        <v>36</v>
      </c>
      <c r="D5018" t="s">
        <v>7</v>
      </c>
      <c r="E5018" t="s">
        <v>13</v>
      </c>
      <c r="F5018" t="s">
        <v>13</v>
      </c>
      <c r="G5018" t="s">
        <v>26</v>
      </c>
      <c r="H5018" s="1">
        <v>43875</v>
      </c>
      <c r="I5018" t="str">
        <f t="shared" si="157"/>
        <v>43875</v>
      </c>
      <c r="J5018" t="str">
        <f t="shared" si="158"/>
        <v>43875KimironkoYellow Beans</v>
      </c>
      <c r="K5018">
        <v>924</v>
      </c>
      <c r="L5018">
        <v>869</v>
      </c>
      <c r="M5018" t="s">
        <v>5</v>
      </c>
      <c r="N5018" t="s">
        <v>6</v>
      </c>
      <c r="O5018">
        <v>0</v>
      </c>
      <c r="P5018" s="1">
        <v>43879.187719907408</v>
      </c>
    </row>
    <row r="5019" spans="1:16" x14ac:dyDescent="0.25">
      <c r="A5019">
        <v>510102</v>
      </c>
      <c r="B5019" t="s">
        <v>0</v>
      </c>
      <c r="C5019" t="s">
        <v>45</v>
      </c>
      <c r="D5019" t="s">
        <v>41</v>
      </c>
      <c r="E5019" t="s">
        <v>9</v>
      </c>
      <c r="F5019" t="s">
        <v>10</v>
      </c>
      <c r="G5019" t="s">
        <v>10</v>
      </c>
      <c r="H5019" s="1">
        <v>43875</v>
      </c>
      <c r="I5019" t="str">
        <f t="shared" si="157"/>
        <v>43875</v>
      </c>
      <c r="J5019" t="str">
        <f t="shared" si="158"/>
        <v>43875IringaWheat</v>
      </c>
      <c r="K5019">
        <v>697</v>
      </c>
      <c r="L5019">
        <v>609</v>
      </c>
      <c r="M5019" t="s">
        <v>5</v>
      </c>
      <c r="N5019" t="s">
        <v>6</v>
      </c>
      <c r="O5019">
        <v>1</v>
      </c>
      <c r="P5019" s="1">
        <v>43879.180312500001</v>
      </c>
    </row>
    <row r="5020" spans="1:16" x14ac:dyDescent="0.25">
      <c r="A5020">
        <v>510105</v>
      </c>
      <c r="B5020" t="s">
        <v>0</v>
      </c>
      <c r="C5020" t="s">
        <v>47</v>
      </c>
      <c r="D5020" t="s">
        <v>46</v>
      </c>
      <c r="E5020" t="s">
        <v>9</v>
      </c>
      <c r="F5020" t="s">
        <v>20</v>
      </c>
      <c r="G5020" t="s">
        <v>21</v>
      </c>
      <c r="H5020" s="1">
        <v>43875</v>
      </c>
      <c r="I5020" t="str">
        <f t="shared" si="157"/>
        <v>43875</v>
      </c>
      <c r="J5020" t="str">
        <f t="shared" si="158"/>
        <v>43875NairobiMillet Grain</v>
      </c>
      <c r="K5020">
        <v>971</v>
      </c>
      <c r="L5020">
        <v>951</v>
      </c>
      <c r="M5020" t="s">
        <v>5</v>
      </c>
      <c r="N5020" t="s">
        <v>6</v>
      </c>
      <c r="O5020">
        <v>1</v>
      </c>
      <c r="P5020" s="1">
        <v>43879.180324074077</v>
      </c>
    </row>
    <row r="5021" spans="1:16" x14ac:dyDescent="0.25">
      <c r="A5021">
        <v>510108</v>
      </c>
      <c r="B5021" t="s">
        <v>0</v>
      </c>
      <c r="C5021" t="s">
        <v>8</v>
      </c>
      <c r="D5021" t="s">
        <v>7</v>
      </c>
      <c r="E5021" t="s">
        <v>13</v>
      </c>
      <c r="F5021" t="s">
        <v>13</v>
      </c>
      <c r="G5021" t="s">
        <v>14</v>
      </c>
      <c r="H5021" s="1">
        <v>43875</v>
      </c>
      <c r="I5021" t="str">
        <f t="shared" si="157"/>
        <v>43875</v>
      </c>
      <c r="J5021" t="str">
        <f t="shared" si="158"/>
        <v>43875RuhengeriMixed Beans</v>
      </c>
      <c r="K5021">
        <v>652</v>
      </c>
      <c r="L5021">
        <v>598</v>
      </c>
      <c r="M5021" t="s">
        <v>5</v>
      </c>
      <c r="N5021" t="s">
        <v>6</v>
      </c>
      <c r="O5021">
        <v>1</v>
      </c>
      <c r="P5021" s="1">
        <v>43879.180324074077</v>
      </c>
    </row>
    <row r="5022" spans="1:16" x14ac:dyDescent="0.25">
      <c r="A5022">
        <v>510114</v>
      </c>
      <c r="B5022" t="s">
        <v>0</v>
      </c>
      <c r="C5022" t="s">
        <v>16</v>
      </c>
      <c r="D5022" t="s">
        <v>7</v>
      </c>
      <c r="E5022" t="s">
        <v>9</v>
      </c>
      <c r="F5022" t="s">
        <v>17</v>
      </c>
      <c r="G5022" t="s">
        <v>18</v>
      </c>
      <c r="H5022" s="1">
        <v>43875</v>
      </c>
      <c r="I5022" t="str">
        <f t="shared" si="157"/>
        <v>43875</v>
      </c>
      <c r="J5022" t="str">
        <f t="shared" si="158"/>
        <v>43875GicumbiRed Sorghum</v>
      </c>
      <c r="K5022">
        <v>380</v>
      </c>
      <c r="L5022">
        <v>359</v>
      </c>
      <c r="M5022" t="s">
        <v>5</v>
      </c>
      <c r="N5022" t="s">
        <v>6</v>
      </c>
      <c r="O5022">
        <v>1</v>
      </c>
      <c r="P5022" s="1">
        <v>43879.180347222224</v>
      </c>
    </row>
    <row r="5023" spans="1:16" x14ac:dyDescent="0.25">
      <c r="A5023">
        <v>510117</v>
      </c>
      <c r="B5023" t="s">
        <v>0</v>
      </c>
      <c r="C5023" t="s">
        <v>48</v>
      </c>
      <c r="D5023" t="s">
        <v>46</v>
      </c>
      <c r="E5023" t="s">
        <v>49</v>
      </c>
      <c r="F5023" t="s">
        <v>50</v>
      </c>
      <c r="G5023" t="s">
        <v>51</v>
      </c>
      <c r="H5023" s="1">
        <v>43875</v>
      </c>
      <c r="I5023" t="str">
        <f t="shared" si="157"/>
        <v>43875</v>
      </c>
      <c r="J5023" t="str">
        <f t="shared" si="158"/>
        <v>43875KitaleGround Nuts</v>
      </c>
      <c r="K5023">
        <v>1352</v>
      </c>
      <c r="L5023">
        <v>1302</v>
      </c>
      <c r="M5023" t="s">
        <v>5</v>
      </c>
      <c r="N5023" t="s">
        <v>6</v>
      </c>
      <c r="O5023">
        <v>1</v>
      </c>
      <c r="P5023" s="1">
        <v>43879.180358796293</v>
      </c>
    </row>
    <row r="5024" spans="1:16" x14ac:dyDescent="0.25">
      <c r="A5024">
        <v>510136</v>
      </c>
      <c r="B5024" t="s">
        <v>0</v>
      </c>
      <c r="C5024" t="s">
        <v>42</v>
      </c>
      <c r="D5024" t="s">
        <v>41</v>
      </c>
      <c r="E5024" t="s">
        <v>3</v>
      </c>
      <c r="F5024" t="s">
        <v>3</v>
      </c>
      <c r="G5024" t="s">
        <v>15</v>
      </c>
      <c r="H5024" s="1">
        <v>43875</v>
      </c>
      <c r="I5024" t="str">
        <f t="shared" si="157"/>
        <v>43875</v>
      </c>
      <c r="J5024" t="str">
        <f t="shared" si="158"/>
        <v>43875KigomaGreen Peas</v>
      </c>
      <c r="K5024">
        <v>1524</v>
      </c>
      <c r="L5024">
        <v>1306</v>
      </c>
      <c r="M5024" t="s">
        <v>5</v>
      </c>
      <c r="N5024" t="s">
        <v>6</v>
      </c>
      <c r="O5024">
        <v>1</v>
      </c>
      <c r="P5024" s="1">
        <v>43879.180405092593</v>
      </c>
    </row>
    <row r="5025" spans="1:16" x14ac:dyDescent="0.25">
      <c r="A5025">
        <v>510142</v>
      </c>
      <c r="B5025" t="s">
        <v>0</v>
      </c>
      <c r="C5025" t="s">
        <v>8</v>
      </c>
      <c r="D5025" t="s">
        <v>7</v>
      </c>
      <c r="E5025" t="s">
        <v>13</v>
      </c>
      <c r="F5025" t="s">
        <v>13</v>
      </c>
      <c r="G5025" t="s">
        <v>28</v>
      </c>
      <c r="H5025" s="1">
        <v>43875</v>
      </c>
      <c r="I5025" t="str">
        <f t="shared" si="157"/>
        <v>43875</v>
      </c>
      <c r="J5025" t="str">
        <f t="shared" si="158"/>
        <v>43875RuhengeriRed Beans</v>
      </c>
      <c r="K5025">
        <v>869</v>
      </c>
      <c r="L5025">
        <v>815</v>
      </c>
      <c r="M5025" t="s">
        <v>5</v>
      </c>
      <c r="N5025" t="s">
        <v>6</v>
      </c>
      <c r="O5025">
        <v>1</v>
      </c>
      <c r="P5025" s="1">
        <v>43879.18041666667</v>
      </c>
    </row>
    <row r="5026" spans="1:16" x14ac:dyDescent="0.25">
      <c r="A5026">
        <v>510151</v>
      </c>
      <c r="B5026" t="s">
        <v>0</v>
      </c>
      <c r="C5026" t="s">
        <v>42</v>
      </c>
      <c r="D5026" t="s">
        <v>41</v>
      </c>
      <c r="E5026" t="s">
        <v>13</v>
      </c>
      <c r="F5026" t="s">
        <v>13</v>
      </c>
      <c r="G5026" t="s">
        <v>26</v>
      </c>
      <c r="H5026" s="1">
        <v>43875</v>
      </c>
      <c r="I5026" t="str">
        <f t="shared" si="157"/>
        <v>43875</v>
      </c>
      <c r="J5026" t="str">
        <f t="shared" si="158"/>
        <v>43875KigomaYellow Beans</v>
      </c>
      <c r="K5026">
        <v>914</v>
      </c>
      <c r="L5026">
        <v>827</v>
      </c>
      <c r="M5026" t="s">
        <v>5</v>
      </c>
      <c r="N5026" t="s">
        <v>6</v>
      </c>
      <c r="O5026">
        <v>1</v>
      </c>
      <c r="P5026" s="1">
        <v>43879.180439814816</v>
      </c>
    </row>
    <row r="5027" spans="1:16" x14ac:dyDescent="0.25">
      <c r="A5027">
        <v>510153</v>
      </c>
      <c r="B5027" t="s">
        <v>0</v>
      </c>
      <c r="C5027" t="s">
        <v>35</v>
      </c>
      <c r="D5027" t="s">
        <v>11</v>
      </c>
      <c r="E5027" t="s">
        <v>13</v>
      </c>
      <c r="F5027" t="s">
        <v>13</v>
      </c>
      <c r="G5027" t="s">
        <v>28</v>
      </c>
      <c r="H5027" s="1">
        <v>43875</v>
      </c>
      <c r="I5027" t="str">
        <f t="shared" si="157"/>
        <v>43875</v>
      </c>
      <c r="J5027" t="str">
        <f t="shared" si="158"/>
        <v>43875NgoziRed Beans</v>
      </c>
      <c r="K5027">
        <v>643</v>
      </c>
      <c r="L5027">
        <v>617</v>
      </c>
      <c r="M5027" t="s">
        <v>5</v>
      </c>
      <c r="N5027" t="s">
        <v>6</v>
      </c>
      <c r="O5027">
        <v>1</v>
      </c>
      <c r="P5027" s="1">
        <v>43879.180451388886</v>
      </c>
    </row>
    <row r="5028" spans="1:16" x14ac:dyDescent="0.25">
      <c r="A5028">
        <v>510161</v>
      </c>
      <c r="B5028" t="s">
        <v>0</v>
      </c>
      <c r="C5028" t="s">
        <v>35</v>
      </c>
      <c r="D5028" t="s">
        <v>11</v>
      </c>
      <c r="E5028" t="s">
        <v>3</v>
      </c>
      <c r="F5028" t="s">
        <v>3</v>
      </c>
      <c r="G5028" t="s">
        <v>15</v>
      </c>
      <c r="H5028" s="1">
        <v>43875</v>
      </c>
      <c r="I5028" t="str">
        <f t="shared" si="157"/>
        <v>43875</v>
      </c>
      <c r="J5028" t="str">
        <f t="shared" si="158"/>
        <v>43875NgoziGreen Peas</v>
      </c>
      <c r="K5028">
        <v>2145</v>
      </c>
      <c r="L5028">
        <v>2037</v>
      </c>
      <c r="M5028" t="s">
        <v>5</v>
      </c>
      <c r="N5028" t="s">
        <v>6</v>
      </c>
      <c r="O5028">
        <v>1</v>
      </c>
      <c r="P5028" s="1">
        <v>43879.180486111109</v>
      </c>
    </row>
    <row r="5029" spans="1:16" x14ac:dyDescent="0.25">
      <c r="A5029">
        <v>510187</v>
      </c>
      <c r="B5029" t="s">
        <v>0</v>
      </c>
      <c r="C5029" t="s">
        <v>8</v>
      </c>
      <c r="D5029" t="s">
        <v>7</v>
      </c>
      <c r="E5029" t="s">
        <v>3</v>
      </c>
      <c r="F5029" t="s">
        <v>3</v>
      </c>
      <c r="G5029" t="s">
        <v>15</v>
      </c>
      <c r="H5029" s="1">
        <v>43875</v>
      </c>
      <c r="I5029" t="str">
        <f t="shared" si="157"/>
        <v>43875</v>
      </c>
      <c r="J5029" t="str">
        <f t="shared" si="158"/>
        <v>43875RuhengeriGreen Peas</v>
      </c>
      <c r="K5029">
        <v>1087</v>
      </c>
      <c r="L5029">
        <v>869</v>
      </c>
      <c r="M5029" t="s">
        <v>5</v>
      </c>
      <c r="N5029" t="s">
        <v>6</v>
      </c>
      <c r="O5029">
        <v>1</v>
      </c>
      <c r="P5029" s="1">
        <v>43879.180555555555</v>
      </c>
    </row>
    <row r="5030" spans="1:16" x14ac:dyDescent="0.25">
      <c r="A5030">
        <v>510188</v>
      </c>
      <c r="B5030" t="s">
        <v>0</v>
      </c>
      <c r="C5030" t="s">
        <v>53</v>
      </c>
      <c r="D5030" t="s">
        <v>46</v>
      </c>
      <c r="E5030" t="s">
        <v>49</v>
      </c>
      <c r="F5030" t="s">
        <v>50</v>
      </c>
      <c r="G5030" t="s">
        <v>51</v>
      </c>
      <c r="H5030" s="1">
        <v>43875</v>
      </c>
      <c r="I5030" t="str">
        <f t="shared" si="157"/>
        <v>43875</v>
      </c>
      <c r="J5030" t="str">
        <f t="shared" si="158"/>
        <v>43875MombasaGround Nuts</v>
      </c>
      <c r="K5030">
        <v>1282</v>
      </c>
      <c r="L5030">
        <v>1222</v>
      </c>
      <c r="M5030" t="s">
        <v>5</v>
      </c>
      <c r="N5030" t="s">
        <v>6</v>
      </c>
      <c r="O5030">
        <v>1</v>
      </c>
      <c r="P5030" s="1">
        <v>43879.180555555555</v>
      </c>
    </row>
    <row r="5031" spans="1:16" x14ac:dyDescent="0.25">
      <c r="A5031">
        <v>510213</v>
      </c>
      <c r="B5031" t="s">
        <v>0</v>
      </c>
      <c r="C5031" t="s">
        <v>35</v>
      </c>
      <c r="D5031" t="s">
        <v>11</v>
      </c>
      <c r="E5031" t="s">
        <v>9</v>
      </c>
      <c r="F5031" t="s">
        <v>10</v>
      </c>
      <c r="G5031" t="s">
        <v>10</v>
      </c>
      <c r="H5031" s="1">
        <v>43875</v>
      </c>
      <c r="I5031" t="str">
        <f t="shared" si="157"/>
        <v>43875</v>
      </c>
      <c r="J5031" t="str">
        <f t="shared" si="158"/>
        <v>43875NgoziWheat</v>
      </c>
      <c r="K5031">
        <v>777</v>
      </c>
      <c r="L5031">
        <v>751</v>
      </c>
      <c r="M5031" t="s">
        <v>5</v>
      </c>
      <c r="N5031" t="s">
        <v>6</v>
      </c>
      <c r="O5031">
        <v>1</v>
      </c>
      <c r="P5031" s="1">
        <v>43879.180671296293</v>
      </c>
    </row>
    <row r="5032" spans="1:16" x14ac:dyDescent="0.25">
      <c r="A5032">
        <v>510234</v>
      </c>
      <c r="B5032" t="s">
        <v>0</v>
      </c>
      <c r="C5032" t="s">
        <v>53</v>
      </c>
      <c r="D5032" t="s">
        <v>46</v>
      </c>
      <c r="E5032" t="s">
        <v>9</v>
      </c>
      <c r="F5032" t="s">
        <v>17</v>
      </c>
      <c r="G5032" t="s">
        <v>18</v>
      </c>
      <c r="H5032" s="1">
        <v>43875</v>
      </c>
      <c r="I5032" t="str">
        <f t="shared" si="157"/>
        <v>43875</v>
      </c>
      <c r="J5032" t="str">
        <f t="shared" si="158"/>
        <v>43875MombasaRed Sorghum</v>
      </c>
      <c r="K5032">
        <v>461</v>
      </c>
      <c r="L5032">
        <v>421</v>
      </c>
      <c r="M5032" t="s">
        <v>5</v>
      </c>
      <c r="N5032" t="s">
        <v>6</v>
      </c>
      <c r="O5032">
        <v>1</v>
      </c>
      <c r="P5032" s="1">
        <v>43879.18074074074</v>
      </c>
    </row>
    <row r="5033" spans="1:16" x14ac:dyDescent="0.25">
      <c r="A5033">
        <v>510247</v>
      </c>
      <c r="B5033" t="s">
        <v>0</v>
      </c>
      <c r="C5033" t="s">
        <v>35</v>
      </c>
      <c r="D5033" t="s">
        <v>11</v>
      </c>
      <c r="E5033" t="s">
        <v>22</v>
      </c>
      <c r="F5033" t="s">
        <v>23</v>
      </c>
      <c r="G5033" t="s">
        <v>23</v>
      </c>
      <c r="H5033" s="1">
        <v>43875</v>
      </c>
      <c r="I5033" t="str">
        <f t="shared" si="157"/>
        <v>43875</v>
      </c>
      <c r="J5033" t="str">
        <f t="shared" si="158"/>
        <v>43875NgoziRice</v>
      </c>
      <c r="K5033">
        <v>1126</v>
      </c>
      <c r="L5033">
        <v>1072</v>
      </c>
      <c r="M5033" t="s">
        <v>5</v>
      </c>
      <c r="N5033" t="s">
        <v>6</v>
      </c>
      <c r="O5033">
        <v>1</v>
      </c>
      <c r="P5033" s="1">
        <v>43879.180787037039</v>
      </c>
    </row>
    <row r="5034" spans="1:16" x14ac:dyDescent="0.25">
      <c r="A5034">
        <v>510251</v>
      </c>
      <c r="B5034" t="s">
        <v>0</v>
      </c>
      <c r="C5034" t="s">
        <v>8</v>
      </c>
      <c r="D5034" t="s">
        <v>7</v>
      </c>
      <c r="E5034" t="s">
        <v>22</v>
      </c>
      <c r="F5034" t="s">
        <v>23</v>
      </c>
      <c r="G5034" t="s">
        <v>24</v>
      </c>
      <c r="H5034" s="1">
        <v>43875</v>
      </c>
      <c r="I5034" t="str">
        <f t="shared" si="157"/>
        <v>43875</v>
      </c>
      <c r="J5034" t="str">
        <f t="shared" si="158"/>
        <v>43875RuhengeriImported Rice</v>
      </c>
      <c r="K5034">
        <v>1195</v>
      </c>
      <c r="L5034">
        <v>1087</v>
      </c>
      <c r="M5034" t="s">
        <v>5</v>
      </c>
      <c r="N5034" t="s">
        <v>6</v>
      </c>
      <c r="O5034">
        <v>1</v>
      </c>
      <c r="P5034" s="1">
        <v>43879.180798611109</v>
      </c>
    </row>
    <row r="5035" spans="1:16" x14ac:dyDescent="0.25">
      <c r="A5035">
        <v>510259</v>
      </c>
      <c r="B5035" t="s">
        <v>0</v>
      </c>
      <c r="C5035" t="s">
        <v>43</v>
      </c>
      <c r="D5035" t="s">
        <v>41</v>
      </c>
      <c r="E5035" t="s">
        <v>9</v>
      </c>
      <c r="F5035" t="s">
        <v>17</v>
      </c>
      <c r="G5035" t="s">
        <v>18</v>
      </c>
      <c r="H5035" s="1">
        <v>43875</v>
      </c>
      <c r="I5035" t="str">
        <f t="shared" si="157"/>
        <v>43875</v>
      </c>
      <c r="J5035" t="str">
        <f t="shared" si="158"/>
        <v>43875Dar es salaamRed Sorghum</v>
      </c>
      <c r="K5035">
        <v>501</v>
      </c>
      <c r="L5035">
        <v>414</v>
      </c>
      <c r="M5035" t="s">
        <v>5</v>
      </c>
      <c r="N5035" t="s">
        <v>6</v>
      </c>
      <c r="O5035">
        <v>1</v>
      </c>
      <c r="P5035" s="1">
        <v>43879.180821759262</v>
      </c>
    </row>
    <row r="5036" spans="1:16" x14ac:dyDescent="0.25">
      <c r="A5036">
        <v>510275</v>
      </c>
      <c r="B5036" t="s">
        <v>0</v>
      </c>
      <c r="C5036" t="s">
        <v>35</v>
      </c>
      <c r="D5036" t="s">
        <v>11</v>
      </c>
      <c r="E5036" t="s">
        <v>3</v>
      </c>
      <c r="F5036" t="s">
        <v>3</v>
      </c>
      <c r="G5036" t="s">
        <v>39</v>
      </c>
      <c r="H5036" s="1">
        <v>43875</v>
      </c>
      <c r="I5036" t="str">
        <f t="shared" si="157"/>
        <v>43875</v>
      </c>
      <c r="J5036" t="str">
        <f t="shared" si="158"/>
        <v>43875NgoziDry Peas</v>
      </c>
      <c r="K5036">
        <v>1608</v>
      </c>
      <c r="L5036">
        <v>1555</v>
      </c>
      <c r="M5036" t="s">
        <v>5</v>
      </c>
      <c r="N5036" t="s">
        <v>6</v>
      </c>
      <c r="O5036">
        <v>1</v>
      </c>
      <c r="P5036" s="1">
        <v>43879.180879629632</v>
      </c>
    </row>
    <row r="5037" spans="1:16" x14ac:dyDescent="0.25">
      <c r="A5037">
        <v>510295</v>
      </c>
      <c r="B5037" t="s">
        <v>0</v>
      </c>
      <c r="C5037" t="s">
        <v>19</v>
      </c>
      <c r="D5037" t="s">
        <v>11</v>
      </c>
      <c r="E5037" t="s">
        <v>29</v>
      </c>
      <c r="F5037" t="s">
        <v>30</v>
      </c>
      <c r="G5037" t="s">
        <v>31</v>
      </c>
      <c r="H5037" s="1">
        <v>43875</v>
      </c>
      <c r="I5037" t="str">
        <f t="shared" si="157"/>
        <v>43875</v>
      </c>
      <c r="J5037" t="str">
        <f t="shared" si="158"/>
        <v>43875KoberoDry Maize</v>
      </c>
      <c r="K5037">
        <v>375</v>
      </c>
      <c r="L5037">
        <v>322</v>
      </c>
      <c r="M5037" t="s">
        <v>5</v>
      </c>
      <c r="N5037" t="s">
        <v>6</v>
      </c>
      <c r="O5037">
        <v>1</v>
      </c>
      <c r="P5037" s="1">
        <v>43879.180960648147</v>
      </c>
    </row>
    <row r="5038" spans="1:16" x14ac:dyDescent="0.25">
      <c r="A5038">
        <v>510298</v>
      </c>
      <c r="B5038" t="s">
        <v>0</v>
      </c>
      <c r="C5038" t="s">
        <v>36</v>
      </c>
      <c r="D5038" t="s">
        <v>7</v>
      </c>
      <c r="E5038" t="s">
        <v>9</v>
      </c>
      <c r="F5038" t="s">
        <v>10</v>
      </c>
      <c r="G5038" t="s">
        <v>10</v>
      </c>
      <c r="H5038" s="1">
        <v>43875</v>
      </c>
      <c r="I5038" t="str">
        <f t="shared" si="157"/>
        <v>43875</v>
      </c>
      <c r="J5038" t="str">
        <f t="shared" si="158"/>
        <v>43875KimironkoWheat</v>
      </c>
      <c r="K5038">
        <v>652</v>
      </c>
      <c r="L5038">
        <v>598</v>
      </c>
      <c r="M5038" t="s">
        <v>5</v>
      </c>
      <c r="N5038" t="s">
        <v>6</v>
      </c>
      <c r="O5038">
        <v>1</v>
      </c>
      <c r="P5038" s="1">
        <v>43879.180983796294</v>
      </c>
    </row>
    <row r="5039" spans="1:16" x14ac:dyDescent="0.25">
      <c r="A5039">
        <v>510299</v>
      </c>
      <c r="B5039" t="s">
        <v>0</v>
      </c>
      <c r="C5039" t="s">
        <v>48</v>
      </c>
      <c r="D5039" t="s">
        <v>46</v>
      </c>
      <c r="E5039" t="s">
        <v>3</v>
      </c>
      <c r="F5039" t="s">
        <v>3</v>
      </c>
      <c r="G5039" t="s">
        <v>4</v>
      </c>
      <c r="H5039" s="1">
        <v>43875</v>
      </c>
      <c r="I5039" t="str">
        <f t="shared" si="157"/>
        <v>43875</v>
      </c>
      <c r="J5039" t="str">
        <f t="shared" si="158"/>
        <v>43875KitaleCowpeas</v>
      </c>
      <c r="K5039">
        <v>851</v>
      </c>
      <c r="L5039">
        <v>831</v>
      </c>
      <c r="M5039" t="s">
        <v>5</v>
      </c>
      <c r="N5039" t="s">
        <v>6</v>
      </c>
      <c r="O5039">
        <v>1</v>
      </c>
      <c r="P5039" s="1">
        <v>43879.180995370371</v>
      </c>
    </row>
    <row r="5040" spans="1:16" x14ac:dyDescent="0.25">
      <c r="A5040">
        <v>510302</v>
      </c>
      <c r="B5040" t="s">
        <v>0</v>
      </c>
      <c r="C5040" t="s">
        <v>27</v>
      </c>
      <c r="D5040" t="s">
        <v>11</v>
      </c>
      <c r="E5040" t="s">
        <v>3</v>
      </c>
      <c r="F5040" t="s">
        <v>3</v>
      </c>
      <c r="G5040" t="s">
        <v>39</v>
      </c>
      <c r="H5040" s="1">
        <v>43875</v>
      </c>
      <c r="I5040" t="str">
        <f t="shared" si="157"/>
        <v>43875</v>
      </c>
      <c r="J5040" t="str">
        <f t="shared" si="158"/>
        <v>43875BujumburaDry Peas</v>
      </c>
      <c r="K5040">
        <v>1877</v>
      </c>
      <c r="L5040">
        <v>1823</v>
      </c>
      <c r="M5040" t="s">
        <v>5</v>
      </c>
      <c r="N5040" t="s">
        <v>6</v>
      </c>
      <c r="O5040">
        <v>1</v>
      </c>
      <c r="P5040" s="1">
        <v>43879.181006944447</v>
      </c>
    </row>
    <row r="5041" spans="1:16" x14ac:dyDescent="0.25">
      <c r="A5041">
        <v>510307</v>
      </c>
      <c r="B5041" t="s">
        <v>0</v>
      </c>
      <c r="C5041" t="s">
        <v>35</v>
      </c>
      <c r="D5041" t="s">
        <v>11</v>
      </c>
      <c r="E5041" t="s">
        <v>13</v>
      </c>
      <c r="F5041" t="s">
        <v>13</v>
      </c>
      <c r="G5041" t="s">
        <v>14</v>
      </c>
      <c r="H5041" s="1">
        <v>43875</v>
      </c>
      <c r="I5041" t="str">
        <f t="shared" si="157"/>
        <v>43875</v>
      </c>
      <c r="J5041" t="str">
        <f t="shared" si="158"/>
        <v>43875NgoziMixed Beans</v>
      </c>
      <c r="K5041">
        <v>590</v>
      </c>
      <c r="L5041">
        <v>563</v>
      </c>
      <c r="M5041" t="s">
        <v>5</v>
      </c>
      <c r="N5041" t="s">
        <v>6</v>
      </c>
      <c r="O5041">
        <v>1</v>
      </c>
      <c r="P5041" s="1">
        <v>43879.181041666663</v>
      </c>
    </row>
    <row r="5042" spans="1:16" x14ac:dyDescent="0.25">
      <c r="A5042">
        <v>510312</v>
      </c>
      <c r="B5042" t="s">
        <v>0</v>
      </c>
      <c r="C5042" t="s">
        <v>36</v>
      </c>
      <c r="D5042" t="s">
        <v>7</v>
      </c>
      <c r="E5042" t="s">
        <v>3</v>
      </c>
      <c r="F5042" t="s">
        <v>3</v>
      </c>
      <c r="G5042" t="s">
        <v>15</v>
      </c>
      <c r="H5042" s="1">
        <v>43875</v>
      </c>
      <c r="I5042" t="str">
        <f t="shared" si="157"/>
        <v>43875</v>
      </c>
      <c r="J5042" t="str">
        <f t="shared" si="158"/>
        <v>43875KimironkoGreen Peas</v>
      </c>
      <c r="K5042">
        <v>1304</v>
      </c>
      <c r="L5042">
        <v>1087</v>
      </c>
      <c r="M5042" t="s">
        <v>5</v>
      </c>
      <c r="N5042" t="s">
        <v>6</v>
      </c>
      <c r="O5042">
        <v>1</v>
      </c>
      <c r="P5042" s="1">
        <v>43879.181076388886</v>
      </c>
    </row>
    <row r="5043" spans="1:16" x14ac:dyDescent="0.25">
      <c r="A5043">
        <v>510313</v>
      </c>
      <c r="B5043" t="s">
        <v>0</v>
      </c>
      <c r="C5043" t="s">
        <v>35</v>
      </c>
      <c r="D5043" t="s">
        <v>11</v>
      </c>
      <c r="E5043" t="s">
        <v>13</v>
      </c>
      <c r="F5043" t="s">
        <v>13</v>
      </c>
      <c r="G5043" t="s">
        <v>26</v>
      </c>
      <c r="H5043" s="1">
        <v>43875</v>
      </c>
      <c r="I5043" t="str">
        <f t="shared" si="157"/>
        <v>43875</v>
      </c>
      <c r="J5043" t="str">
        <f t="shared" si="158"/>
        <v>43875NgoziYellow Beans</v>
      </c>
      <c r="K5043">
        <v>1019</v>
      </c>
      <c r="L5043">
        <v>965</v>
      </c>
      <c r="M5043" t="s">
        <v>5</v>
      </c>
      <c r="N5043" t="s">
        <v>6</v>
      </c>
      <c r="O5043">
        <v>1</v>
      </c>
      <c r="P5043" s="1">
        <v>43879.181076388886</v>
      </c>
    </row>
    <row r="5044" spans="1:16" x14ac:dyDescent="0.25">
      <c r="A5044">
        <v>510315</v>
      </c>
      <c r="B5044" t="s">
        <v>0</v>
      </c>
      <c r="C5044" t="s">
        <v>44</v>
      </c>
      <c r="D5044" t="s">
        <v>41</v>
      </c>
      <c r="E5044" t="s">
        <v>13</v>
      </c>
      <c r="F5044" t="s">
        <v>13</v>
      </c>
      <c r="G5044" t="s">
        <v>26</v>
      </c>
      <c r="H5044" s="1">
        <v>43875</v>
      </c>
      <c r="I5044" t="str">
        <f t="shared" si="157"/>
        <v>43875</v>
      </c>
      <c r="J5044" t="str">
        <f t="shared" si="158"/>
        <v>43875ArushaYellow Beans</v>
      </c>
      <c r="K5044">
        <v>1132</v>
      </c>
      <c r="L5044">
        <v>1045</v>
      </c>
      <c r="M5044" t="s">
        <v>5</v>
      </c>
      <c r="N5044" t="s">
        <v>6</v>
      </c>
      <c r="O5044">
        <v>1</v>
      </c>
      <c r="P5044" s="1">
        <v>43879.181087962963</v>
      </c>
    </row>
    <row r="5045" spans="1:16" x14ac:dyDescent="0.25">
      <c r="A5045">
        <v>510352</v>
      </c>
      <c r="B5045" t="s">
        <v>0</v>
      </c>
      <c r="C5045" t="s">
        <v>45</v>
      </c>
      <c r="D5045" t="s">
        <v>41</v>
      </c>
      <c r="E5045" t="s">
        <v>9</v>
      </c>
      <c r="F5045" t="s">
        <v>20</v>
      </c>
      <c r="G5045" t="s">
        <v>21</v>
      </c>
      <c r="H5045" s="1">
        <v>43875</v>
      </c>
      <c r="I5045" t="str">
        <f t="shared" si="157"/>
        <v>43875</v>
      </c>
      <c r="J5045" t="str">
        <f t="shared" si="158"/>
        <v>43875IringaMillet Grain</v>
      </c>
      <c r="K5045">
        <v>653</v>
      </c>
      <c r="L5045">
        <v>566</v>
      </c>
      <c r="M5045" t="s">
        <v>5</v>
      </c>
      <c r="N5045" t="s">
        <v>6</v>
      </c>
      <c r="O5045">
        <v>1</v>
      </c>
      <c r="P5045" s="1">
        <v>43879.181238425925</v>
      </c>
    </row>
    <row r="5046" spans="1:16" x14ac:dyDescent="0.25">
      <c r="A5046">
        <v>510354</v>
      </c>
      <c r="B5046" t="s">
        <v>0</v>
      </c>
      <c r="C5046" t="s">
        <v>42</v>
      </c>
      <c r="D5046" t="s">
        <v>41</v>
      </c>
      <c r="E5046" t="s">
        <v>29</v>
      </c>
      <c r="F5046" t="s">
        <v>30</v>
      </c>
      <c r="G5046" t="s">
        <v>31</v>
      </c>
      <c r="H5046" s="1">
        <v>43875</v>
      </c>
      <c r="I5046" t="str">
        <f t="shared" si="157"/>
        <v>43875</v>
      </c>
      <c r="J5046" t="str">
        <f t="shared" si="158"/>
        <v>43875KigomaDry Maize</v>
      </c>
      <c r="K5046">
        <v>588</v>
      </c>
      <c r="L5046">
        <v>522</v>
      </c>
      <c r="M5046" t="s">
        <v>5</v>
      </c>
      <c r="N5046" t="s">
        <v>6</v>
      </c>
      <c r="O5046">
        <v>1</v>
      </c>
      <c r="P5046" s="1">
        <v>43879.181250000001</v>
      </c>
    </row>
    <row r="5047" spans="1:16" x14ac:dyDescent="0.25">
      <c r="A5047">
        <v>510369</v>
      </c>
      <c r="B5047" t="s">
        <v>0</v>
      </c>
      <c r="C5047" t="s">
        <v>35</v>
      </c>
      <c r="D5047" t="s">
        <v>11</v>
      </c>
      <c r="E5047" t="s">
        <v>29</v>
      </c>
      <c r="F5047" t="s">
        <v>30</v>
      </c>
      <c r="G5047" t="s">
        <v>31</v>
      </c>
      <c r="H5047" s="1">
        <v>43875</v>
      </c>
      <c r="I5047" t="str">
        <f t="shared" si="157"/>
        <v>43875</v>
      </c>
      <c r="J5047" t="str">
        <f t="shared" si="158"/>
        <v>43875NgoziDry Maize</v>
      </c>
      <c r="K5047">
        <v>429</v>
      </c>
      <c r="L5047">
        <v>375</v>
      </c>
      <c r="M5047" t="s">
        <v>5</v>
      </c>
      <c r="N5047" t="s">
        <v>6</v>
      </c>
      <c r="O5047">
        <v>1</v>
      </c>
      <c r="P5047" s="1">
        <v>43879.181296296294</v>
      </c>
    </row>
    <row r="5048" spans="1:16" x14ac:dyDescent="0.25">
      <c r="A5048">
        <v>510370</v>
      </c>
      <c r="B5048" t="s">
        <v>0</v>
      </c>
      <c r="C5048" t="s">
        <v>45</v>
      </c>
      <c r="D5048" t="s">
        <v>41</v>
      </c>
      <c r="E5048" t="s">
        <v>22</v>
      </c>
      <c r="F5048" t="s">
        <v>23</v>
      </c>
      <c r="G5048" t="s">
        <v>23</v>
      </c>
      <c r="H5048" s="1">
        <v>43875</v>
      </c>
      <c r="I5048" t="str">
        <f t="shared" si="157"/>
        <v>43875</v>
      </c>
      <c r="J5048" t="str">
        <f t="shared" si="158"/>
        <v>43875IringaRice</v>
      </c>
      <c r="K5048">
        <v>871</v>
      </c>
      <c r="L5048">
        <v>784</v>
      </c>
      <c r="M5048" t="s">
        <v>5</v>
      </c>
      <c r="N5048" t="s">
        <v>6</v>
      </c>
      <c r="O5048">
        <v>1</v>
      </c>
      <c r="P5048" s="1">
        <v>43879.181296296294</v>
      </c>
    </row>
    <row r="5049" spans="1:16" x14ac:dyDescent="0.25">
      <c r="A5049">
        <v>510378</v>
      </c>
      <c r="B5049" t="s">
        <v>0</v>
      </c>
      <c r="C5049" t="s">
        <v>16</v>
      </c>
      <c r="D5049" t="s">
        <v>7</v>
      </c>
      <c r="E5049" t="s">
        <v>13</v>
      </c>
      <c r="F5049" t="s">
        <v>13</v>
      </c>
      <c r="G5049" t="s">
        <v>28</v>
      </c>
      <c r="H5049" s="1">
        <v>43875</v>
      </c>
      <c r="I5049" t="str">
        <f t="shared" si="157"/>
        <v>43875</v>
      </c>
      <c r="J5049" t="str">
        <f t="shared" si="158"/>
        <v>43875GicumbiRed Beans</v>
      </c>
      <c r="K5049">
        <v>706</v>
      </c>
      <c r="L5049">
        <v>652</v>
      </c>
      <c r="M5049" t="s">
        <v>5</v>
      </c>
      <c r="N5049" t="s">
        <v>6</v>
      </c>
      <c r="O5049">
        <v>1</v>
      </c>
      <c r="P5049" s="1">
        <v>43879.181331018517</v>
      </c>
    </row>
    <row r="5050" spans="1:16" x14ac:dyDescent="0.25">
      <c r="A5050">
        <v>510379</v>
      </c>
      <c r="B5050" t="s">
        <v>0</v>
      </c>
      <c r="C5050" t="s">
        <v>36</v>
      </c>
      <c r="D5050" t="s">
        <v>7</v>
      </c>
      <c r="E5050" t="s">
        <v>13</v>
      </c>
      <c r="F5050" t="s">
        <v>13</v>
      </c>
      <c r="G5050" t="s">
        <v>14</v>
      </c>
      <c r="H5050" s="1">
        <v>43875</v>
      </c>
      <c r="I5050" t="str">
        <f t="shared" si="157"/>
        <v>43875</v>
      </c>
      <c r="J5050" t="str">
        <f t="shared" si="158"/>
        <v>43875KimironkoMixed Beans</v>
      </c>
      <c r="K5050">
        <v>598</v>
      </c>
      <c r="L5050">
        <v>543</v>
      </c>
      <c r="M5050" t="s">
        <v>5</v>
      </c>
      <c r="N5050" t="s">
        <v>6</v>
      </c>
      <c r="O5050">
        <v>1</v>
      </c>
      <c r="P5050" s="1">
        <v>43879.181331018517</v>
      </c>
    </row>
    <row r="5051" spans="1:16" x14ac:dyDescent="0.25">
      <c r="A5051">
        <v>510394</v>
      </c>
      <c r="B5051" t="s">
        <v>0</v>
      </c>
      <c r="C5051" t="s">
        <v>43</v>
      </c>
      <c r="D5051" t="s">
        <v>41</v>
      </c>
      <c r="E5051" t="s">
        <v>13</v>
      </c>
      <c r="F5051" t="s">
        <v>13</v>
      </c>
      <c r="G5051" t="s">
        <v>14</v>
      </c>
      <c r="H5051" s="1">
        <v>43875</v>
      </c>
      <c r="I5051" t="str">
        <f t="shared" si="157"/>
        <v>43875</v>
      </c>
      <c r="J5051" t="str">
        <f t="shared" si="158"/>
        <v>43875Dar es salaamMixed Beans</v>
      </c>
      <c r="K5051">
        <v>958</v>
      </c>
      <c r="L5051">
        <v>871</v>
      </c>
      <c r="M5051" t="s">
        <v>5</v>
      </c>
      <c r="N5051" t="s">
        <v>6</v>
      </c>
      <c r="O5051">
        <v>1</v>
      </c>
      <c r="P5051" s="1">
        <v>43879.181388888886</v>
      </c>
    </row>
    <row r="5052" spans="1:16" x14ac:dyDescent="0.25">
      <c r="A5052">
        <v>510402</v>
      </c>
      <c r="B5052" t="s">
        <v>0</v>
      </c>
      <c r="C5052" t="s">
        <v>52</v>
      </c>
      <c r="D5052" t="s">
        <v>46</v>
      </c>
      <c r="E5052" t="s">
        <v>9</v>
      </c>
      <c r="F5052" t="s">
        <v>17</v>
      </c>
      <c r="G5052" t="s">
        <v>18</v>
      </c>
      <c r="H5052" s="1">
        <v>43875</v>
      </c>
      <c r="I5052" t="str">
        <f t="shared" si="157"/>
        <v>43875</v>
      </c>
      <c r="J5052" t="str">
        <f t="shared" si="158"/>
        <v>43875EldoretRed Sorghum</v>
      </c>
      <c r="K5052">
        <v>651</v>
      </c>
      <c r="L5052">
        <v>601</v>
      </c>
      <c r="M5052" t="s">
        <v>5</v>
      </c>
      <c r="N5052" t="s">
        <v>6</v>
      </c>
      <c r="O5052">
        <v>1</v>
      </c>
      <c r="P5052" s="1">
        <v>43879.181400462963</v>
      </c>
    </row>
    <row r="5053" spans="1:16" x14ac:dyDescent="0.25">
      <c r="A5053">
        <v>510404</v>
      </c>
      <c r="B5053" t="s">
        <v>0</v>
      </c>
      <c r="C5053" t="s">
        <v>42</v>
      </c>
      <c r="D5053" t="s">
        <v>41</v>
      </c>
      <c r="E5053" t="s">
        <v>13</v>
      </c>
      <c r="F5053" t="s">
        <v>13</v>
      </c>
      <c r="G5053" t="s">
        <v>14</v>
      </c>
      <c r="H5053" s="1">
        <v>43875</v>
      </c>
      <c r="I5053" t="str">
        <f t="shared" si="157"/>
        <v>43875</v>
      </c>
      <c r="J5053" t="str">
        <f t="shared" si="158"/>
        <v>43875KigomaMixed Beans</v>
      </c>
      <c r="K5053">
        <v>871</v>
      </c>
      <c r="L5053">
        <v>784</v>
      </c>
      <c r="M5053" t="s">
        <v>5</v>
      </c>
      <c r="N5053" t="s">
        <v>6</v>
      </c>
      <c r="O5053">
        <v>1</v>
      </c>
      <c r="P5053" s="1">
        <v>43879.18141203704</v>
      </c>
    </row>
    <row r="5054" spans="1:16" x14ac:dyDescent="0.25">
      <c r="A5054">
        <v>510405</v>
      </c>
      <c r="B5054" t="s">
        <v>0</v>
      </c>
      <c r="C5054" t="s">
        <v>19</v>
      </c>
      <c r="D5054" t="s">
        <v>11</v>
      </c>
      <c r="E5054" t="s">
        <v>13</v>
      </c>
      <c r="F5054" t="s">
        <v>13</v>
      </c>
      <c r="G5054" t="s">
        <v>26</v>
      </c>
      <c r="H5054" s="1">
        <v>43875</v>
      </c>
      <c r="I5054" t="str">
        <f t="shared" si="157"/>
        <v>43875</v>
      </c>
      <c r="J5054" t="str">
        <f t="shared" si="158"/>
        <v>43875KoberoYellow Beans</v>
      </c>
      <c r="K5054">
        <v>1019</v>
      </c>
      <c r="L5054">
        <v>965</v>
      </c>
      <c r="M5054" t="s">
        <v>5</v>
      </c>
      <c r="N5054" t="s">
        <v>6</v>
      </c>
      <c r="O5054">
        <v>1</v>
      </c>
      <c r="P5054" s="1">
        <v>43879.18141203704</v>
      </c>
    </row>
    <row r="5055" spans="1:16" x14ac:dyDescent="0.25">
      <c r="A5055">
        <v>510411</v>
      </c>
      <c r="B5055" t="s">
        <v>0</v>
      </c>
      <c r="C5055" t="s">
        <v>43</v>
      </c>
      <c r="D5055" t="s">
        <v>41</v>
      </c>
      <c r="E5055" t="s">
        <v>13</v>
      </c>
      <c r="F5055" t="s">
        <v>13</v>
      </c>
      <c r="G5055" t="s">
        <v>26</v>
      </c>
      <c r="H5055" s="1">
        <v>43875</v>
      </c>
      <c r="I5055" t="str">
        <f t="shared" si="157"/>
        <v>43875</v>
      </c>
      <c r="J5055" t="str">
        <f t="shared" si="158"/>
        <v>43875Dar es salaamYellow Beans</v>
      </c>
      <c r="K5055">
        <v>1132</v>
      </c>
      <c r="L5055">
        <v>1045</v>
      </c>
      <c r="M5055" t="s">
        <v>5</v>
      </c>
      <c r="N5055" t="s">
        <v>6</v>
      </c>
      <c r="O5055">
        <v>1</v>
      </c>
      <c r="P5055" s="1">
        <v>43879.181423611109</v>
      </c>
    </row>
    <row r="5056" spans="1:16" x14ac:dyDescent="0.25">
      <c r="A5056">
        <v>510429</v>
      </c>
      <c r="B5056" t="s">
        <v>0</v>
      </c>
      <c r="C5056" t="s">
        <v>27</v>
      </c>
      <c r="D5056" t="s">
        <v>11</v>
      </c>
      <c r="E5056" t="s">
        <v>9</v>
      </c>
      <c r="F5056" t="s">
        <v>10</v>
      </c>
      <c r="G5056" t="s">
        <v>10</v>
      </c>
      <c r="H5056" s="1">
        <v>43875</v>
      </c>
      <c r="I5056" t="str">
        <f t="shared" si="157"/>
        <v>43875</v>
      </c>
      <c r="J5056" t="str">
        <f t="shared" si="158"/>
        <v>43875BujumburaWheat</v>
      </c>
      <c r="K5056">
        <v>777</v>
      </c>
      <c r="L5056">
        <v>751</v>
      </c>
      <c r="M5056" t="s">
        <v>5</v>
      </c>
      <c r="N5056" t="s">
        <v>6</v>
      </c>
      <c r="O5056">
        <v>1</v>
      </c>
      <c r="P5056" s="1">
        <v>43879.181458333333</v>
      </c>
    </row>
    <row r="5057" spans="1:16" x14ac:dyDescent="0.25">
      <c r="A5057">
        <v>510454</v>
      </c>
      <c r="B5057" t="s">
        <v>0</v>
      </c>
      <c r="C5057" t="s">
        <v>16</v>
      </c>
      <c r="D5057" t="s">
        <v>7</v>
      </c>
      <c r="E5057" t="s">
        <v>9</v>
      </c>
      <c r="F5057" t="s">
        <v>10</v>
      </c>
      <c r="G5057" t="s">
        <v>10</v>
      </c>
      <c r="H5057" s="1">
        <v>43875</v>
      </c>
      <c r="I5057" t="str">
        <f t="shared" si="157"/>
        <v>43875</v>
      </c>
      <c r="J5057" t="str">
        <f t="shared" si="158"/>
        <v>43875GicumbiWheat</v>
      </c>
      <c r="K5057">
        <v>652</v>
      </c>
      <c r="L5057">
        <v>598</v>
      </c>
      <c r="M5057" t="s">
        <v>5</v>
      </c>
      <c r="N5057" t="s">
        <v>6</v>
      </c>
      <c r="O5057">
        <v>1</v>
      </c>
      <c r="P5057" s="1">
        <v>43879.181574074071</v>
      </c>
    </row>
    <row r="5058" spans="1:16" x14ac:dyDescent="0.25">
      <c r="A5058">
        <v>510474</v>
      </c>
      <c r="B5058" t="s">
        <v>0</v>
      </c>
      <c r="C5058" t="s">
        <v>16</v>
      </c>
      <c r="D5058" t="s">
        <v>7</v>
      </c>
      <c r="E5058" t="s">
        <v>13</v>
      </c>
      <c r="F5058" t="s">
        <v>13</v>
      </c>
      <c r="G5058" t="s">
        <v>14</v>
      </c>
      <c r="H5058" s="1">
        <v>43875</v>
      </c>
      <c r="I5058" t="str">
        <f t="shared" ref="I5058:I5121" si="159">LEFT(H5058,10)</f>
        <v>43875</v>
      </c>
      <c r="J5058" t="str">
        <f t="shared" si="158"/>
        <v>43875GicumbiMixed Beans</v>
      </c>
      <c r="K5058">
        <v>587</v>
      </c>
      <c r="L5058">
        <v>543</v>
      </c>
      <c r="M5058" t="s">
        <v>5</v>
      </c>
      <c r="N5058" t="s">
        <v>6</v>
      </c>
      <c r="O5058">
        <v>1</v>
      </c>
      <c r="P5058" s="1">
        <v>43879.181631944448</v>
      </c>
    </row>
    <row r="5059" spans="1:16" x14ac:dyDescent="0.25">
      <c r="A5059">
        <v>510475</v>
      </c>
      <c r="B5059" t="s">
        <v>0</v>
      </c>
      <c r="C5059" t="s">
        <v>44</v>
      </c>
      <c r="D5059" t="s">
        <v>41</v>
      </c>
      <c r="E5059" t="s">
        <v>9</v>
      </c>
      <c r="F5059" t="s">
        <v>20</v>
      </c>
      <c r="G5059" t="s">
        <v>21</v>
      </c>
      <c r="H5059" s="1">
        <v>43875</v>
      </c>
      <c r="I5059" t="str">
        <f t="shared" si="159"/>
        <v>43875</v>
      </c>
      <c r="J5059" t="str">
        <f t="shared" si="158"/>
        <v>43875ArushaMillet Grain</v>
      </c>
      <c r="K5059">
        <v>1045</v>
      </c>
      <c r="L5059">
        <v>958</v>
      </c>
      <c r="M5059" t="s">
        <v>5</v>
      </c>
      <c r="N5059" t="s">
        <v>6</v>
      </c>
      <c r="O5059">
        <v>1</v>
      </c>
      <c r="P5059" s="1">
        <v>43879.181631944448</v>
      </c>
    </row>
    <row r="5060" spans="1:16" x14ac:dyDescent="0.25">
      <c r="A5060">
        <v>510505</v>
      </c>
      <c r="B5060" t="s">
        <v>0</v>
      </c>
      <c r="C5060" t="s">
        <v>47</v>
      </c>
      <c r="D5060" t="s">
        <v>46</v>
      </c>
      <c r="E5060" t="s">
        <v>29</v>
      </c>
      <c r="F5060" t="s">
        <v>30</v>
      </c>
      <c r="G5060" t="s">
        <v>31</v>
      </c>
      <c r="H5060" s="1">
        <v>43875</v>
      </c>
      <c r="I5060" t="str">
        <f t="shared" si="159"/>
        <v>43875</v>
      </c>
      <c r="J5060" t="str">
        <f t="shared" si="158"/>
        <v>43875NairobiDry Maize</v>
      </c>
      <c r="K5060">
        <v>391</v>
      </c>
      <c r="L5060">
        <v>371</v>
      </c>
      <c r="M5060" t="s">
        <v>5</v>
      </c>
      <c r="N5060" t="s">
        <v>6</v>
      </c>
      <c r="O5060">
        <v>1</v>
      </c>
      <c r="P5060" s="1">
        <v>43879.181805555556</v>
      </c>
    </row>
    <row r="5061" spans="1:16" x14ac:dyDescent="0.25">
      <c r="A5061">
        <v>510511</v>
      </c>
      <c r="B5061" t="s">
        <v>0</v>
      </c>
      <c r="C5061" t="s">
        <v>8</v>
      </c>
      <c r="D5061" t="s">
        <v>7</v>
      </c>
      <c r="E5061" t="s">
        <v>22</v>
      </c>
      <c r="F5061" t="s">
        <v>23</v>
      </c>
      <c r="G5061" t="s">
        <v>23</v>
      </c>
      <c r="H5061" s="1">
        <v>43875</v>
      </c>
      <c r="I5061" t="str">
        <f t="shared" si="159"/>
        <v>43875</v>
      </c>
      <c r="J5061" t="str">
        <f t="shared" si="158"/>
        <v>43875RuhengeriRice</v>
      </c>
      <c r="K5061">
        <v>924</v>
      </c>
      <c r="L5061">
        <v>869</v>
      </c>
      <c r="M5061" t="s">
        <v>5</v>
      </c>
      <c r="N5061" t="s">
        <v>6</v>
      </c>
      <c r="O5061">
        <v>1</v>
      </c>
      <c r="P5061" s="1">
        <v>43879.181840277779</v>
      </c>
    </row>
    <row r="5062" spans="1:16" x14ac:dyDescent="0.25">
      <c r="A5062">
        <v>510516</v>
      </c>
      <c r="B5062" t="s">
        <v>0</v>
      </c>
      <c r="C5062" t="s">
        <v>12</v>
      </c>
      <c r="D5062" t="s">
        <v>11</v>
      </c>
      <c r="E5062" t="s">
        <v>13</v>
      </c>
      <c r="F5062" t="s">
        <v>13</v>
      </c>
      <c r="G5062" t="s">
        <v>26</v>
      </c>
      <c r="H5062" s="1">
        <v>43875</v>
      </c>
      <c r="I5062" t="str">
        <f t="shared" si="159"/>
        <v>43875</v>
      </c>
      <c r="J5062" t="str">
        <f t="shared" si="158"/>
        <v>43875GitegaYellow Beans</v>
      </c>
      <c r="K5062">
        <v>965</v>
      </c>
      <c r="L5062">
        <v>911</v>
      </c>
      <c r="M5062" t="s">
        <v>5</v>
      </c>
      <c r="N5062" t="s">
        <v>6</v>
      </c>
      <c r="O5062">
        <v>1</v>
      </c>
      <c r="P5062" s="1">
        <v>43879.181863425925</v>
      </c>
    </row>
    <row r="5063" spans="1:16" x14ac:dyDescent="0.25">
      <c r="A5063">
        <v>510543</v>
      </c>
      <c r="B5063" t="s">
        <v>0</v>
      </c>
      <c r="C5063" t="s">
        <v>36</v>
      </c>
      <c r="D5063" t="s">
        <v>7</v>
      </c>
      <c r="E5063" t="s">
        <v>3</v>
      </c>
      <c r="F5063" t="s">
        <v>3</v>
      </c>
      <c r="G5063" t="s">
        <v>4</v>
      </c>
      <c r="H5063" s="1">
        <v>43875</v>
      </c>
      <c r="I5063" t="str">
        <f t="shared" si="159"/>
        <v>43875</v>
      </c>
      <c r="J5063" t="str">
        <f t="shared" si="158"/>
        <v>43875KimironkoCowpeas</v>
      </c>
      <c r="K5063">
        <v>1521</v>
      </c>
      <c r="L5063">
        <v>1413</v>
      </c>
      <c r="M5063" t="s">
        <v>5</v>
      </c>
      <c r="N5063" t="s">
        <v>6</v>
      </c>
      <c r="O5063">
        <v>1</v>
      </c>
      <c r="P5063" s="1">
        <v>43879.182013888887</v>
      </c>
    </row>
    <row r="5064" spans="1:16" x14ac:dyDescent="0.25">
      <c r="A5064">
        <v>510554</v>
      </c>
      <c r="B5064" t="s">
        <v>0</v>
      </c>
      <c r="C5064" t="s">
        <v>36</v>
      </c>
      <c r="D5064" t="s">
        <v>7</v>
      </c>
      <c r="E5064" t="s">
        <v>22</v>
      </c>
      <c r="F5064" t="s">
        <v>23</v>
      </c>
      <c r="G5064" t="s">
        <v>23</v>
      </c>
      <c r="H5064" s="1">
        <v>43875</v>
      </c>
      <c r="I5064" t="str">
        <f t="shared" si="159"/>
        <v>43875</v>
      </c>
      <c r="J5064" t="str">
        <f t="shared" si="158"/>
        <v>43875KimironkoRice</v>
      </c>
      <c r="K5064">
        <v>978</v>
      </c>
      <c r="L5064">
        <v>924</v>
      </c>
      <c r="M5064" t="s">
        <v>5</v>
      </c>
      <c r="N5064" t="s">
        <v>6</v>
      </c>
      <c r="O5064">
        <v>1</v>
      </c>
      <c r="P5064" s="1">
        <v>43879.18204861111</v>
      </c>
    </row>
    <row r="5065" spans="1:16" x14ac:dyDescent="0.25">
      <c r="A5065">
        <v>510559</v>
      </c>
      <c r="B5065" t="s">
        <v>0</v>
      </c>
      <c r="C5065" t="s">
        <v>36</v>
      </c>
      <c r="D5065" t="s">
        <v>7</v>
      </c>
      <c r="E5065" t="s">
        <v>29</v>
      </c>
      <c r="F5065" t="s">
        <v>30</v>
      </c>
      <c r="G5065" t="s">
        <v>31</v>
      </c>
      <c r="H5065" s="1">
        <v>43875</v>
      </c>
      <c r="I5065" t="str">
        <f t="shared" si="159"/>
        <v>43875</v>
      </c>
      <c r="J5065" t="str">
        <f t="shared" si="158"/>
        <v>43875KimironkoDry Maize</v>
      </c>
      <c r="K5065">
        <v>369</v>
      </c>
      <c r="L5065">
        <v>326</v>
      </c>
      <c r="M5065" t="s">
        <v>5</v>
      </c>
      <c r="N5065" t="s">
        <v>6</v>
      </c>
      <c r="O5065">
        <v>1</v>
      </c>
      <c r="P5065" s="1">
        <v>43879.182060185187</v>
      </c>
    </row>
    <row r="5066" spans="1:16" x14ac:dyDescent="0.25">
      <c r="A5066">
        <v>510565</v>
      </c>
      <c r="B5066" t="s">
        <v>0</v>
      </c>
      <c r="C5066" t="s">
        <v>12</v>
      </c>
      <c r="D5066" t="s">
        <v>11</v>
      </c>
      <c r="E5066" t="s">
        <v>9</v>
      </c>
      <c r="F5066" t="s">
        <v>17</v>
      </c>
      <c r="G5066" t="s">
        <v>18</v>
      </c>
      <c r="H5066" s="1">
        <v>43875</v>
      </c>
      <c r="I5066" t="str">
        <f t="shared" si="159"/>
        <v>43875</v>
      </c>
      <c r="J5066" t="str">
        <f t="shared" si="158"/>
        <v>43875GitegaRed Sorghum</v>
      </c>
      <c r="K5066">
        <v>911</v>
      </c>
      <c r="L5066">
        <v>804</v>
      </c>
      <c r="M5066" t="s">
        <v>5</v>
      </c>
      <c r="N5066" t="s">
        <v>6</v>
      </c>
      <c r="O5066">
        <v>1</v>
      </c>
      <c r="P5066" s="1">
        <v>43879.182071759256</v>
      </c>
    </row>
    <row r="5067" spans="1:16" x14ac:dyDescent="0.25">
      <c r="A5067">
        <v>510574</v>
      </c>
      <c r="B5067" t="s">
        <v>0</v>
      </c>
      <c r="C5067" t="s">
        <v>54</v>
      </c>
      <c r="D5067" t="s">
        <v>46</v>
      </c>
      <c r="E5067" t="s">
        <v>29</v>
      </c>
      <c r="F5067" t="s">
        <v>30</v>
      </c>
      <c r="G5067" t="s">
        <v>31</v>
      </c>
      <c r="H5067" s="1">
        <v>43875</v>
      </c>
      <c r="I5067" t="str">
        <f t="shared" si="159"/>
        <v>43875</v>
      </c>
      <c r="J5067" t="str">
        <f t="shared" si="158"/>
        <v>43875NakuruDry Maize</v>
      </c>
      <c r="K5067">
        <v>371</v>
      </c>
      <c r="L5067">
        <v>310</v>
      </c>
      <c r="M5067" t="s">
        <v>5</v>
      </c>
      <c r="N5067" t="s">
        <v>6</v>
      </c>
      <c r="O5067">
        <v>1</v>
      </c>
      <c r="P5067" s="1">
        <v>43879.182118055556</v>
      </c>
    </row>
    <row r="5068" spans="1:16" x14ac:dyDescent="0.25">
      <c r="A5068">
        <v>510577</v>
      </c>
      <c r="B5068" t="s">
        <v>0</v>
      </c>
      <c r="C5068" t="s">
        <v>45</v>
      </c>
      <c r="D5068" t="s">
        <v>41</v>
      </c>
      <c r="E5068" t="s">
        <v>13</v>
      </c>
      <c r="F5068" t="s">
        <v>13</v>
      </c>
      <c r="G5068" t="s">
        <v>26</v>
      </c>
      <c r="H5068" s="1">
        <v>43875</v>
      </c>
      <c r="I5068" t="str">
        <f t="shared" si="159"/>
        <v>43875</v>
      </c>
      <c r="J5068" t="str">
        <f t="shared" si="158"/>
        <v>43875IringaYellow Beans</v>
      </c>
      <c r="K5068">
        <v>1001</v>
      </c>
      <c r="L5068">
        <v>958</v>
      </c>
      <c r="M5068" t="s">
        <v>5</v>
      </c>
      <c r="N5068" t="s">
        <v>6</v>
      </c>
      <c r="O5068">
        <v>1</v>
      </c>
      <c r="P5068" s="1">
        <v>43879.182129629633</v>
      </c>
    </row>
    <row r="5069" spans="1:16" x14ac:dyDescent="0.25">
      <c r="A5069">
        <v>510581</v>
      </c>
      <c r="B5069" t="s">
        <v>0</v>
      </c>
      <c r="C5069" t="s">
        <v>54</v>
      </c>
      <c r="D5069" t="s">
        <v>46</v>
      </c>
      <c r="E5069" t="s">
        <v>49</v>
      </c>
      <c r="F5069" t="s">
        <v>50</v>
      </c>
      <c r="G5069" t="s">
        <v>51</v>
      </c>
      <c r="H5069" s="1">
        <v>43875</v>
      </c>
      <c r="I5069" t="str">
        <f t="shared" si="159"/>
        <v>43875</v>
      </c>
      <c r="J5069" t="str">
        <f t="shared" ref="J5069:J5132" si="160">I5069&amp;C5069&amp;G5069</f>
        <v>43875NakuruGround Nuts</v>
      </c>
      <c r="K5069">
        <v>1432</v>
      </c>
      <c r="L5069">
        <v>1402</v>
      </c>
      <c r="M5069" t="s">
        <v>5</v>
      </c>
      <c r="N5069" t="s">
        <v>6</v>
      </c>
      <c r="O5069">
        <v>1</v>
      </c>
      <c r="P5069" s="1">
        <v>43879.182141203702</v>
      </c>
    </row>
    <row r="5070" spans="1:16" x14ac:dyDescent="0.25">
      <c r="A5070">
        <v>510583</v>
      </c>
      <c r="B5070" t="s">
        <v>0</v>
      </c>
      <c r="C5070" t="s">
        <v>52</v>
      </c>
      <c r="D5070" t="s">
        <v>46</v>
      </c>
      <c r="E5070" t="s">
        <v>49</v>
      </c>
      <c r="F5070" t="s">
        <v>50</v>
      </c>
      <c r="G5070" t="s">
        <v>51</v>
      </c>
      <c r="H5070" s="1">
        <v>43875</v>
      </c>
      <c r="I5070" t="str">
        <f t="shared" si="159"/>
        <v>43875</v>
      </c>
      <c r="J5070" t="str">
        <f t="shared" si="160"/>
        <v>43875EldoretGround Nuts</v>
      </c>
      <c r="K5070">
        <v>991</v>
      </c>
      <c r="L5070">
        <v>901</v>
      </c>
      <c r="M5070" t="s">
        <v>5</v>
      </c>
      <c r="N5070" t="s">
        <v>6</v>
      </c>
      <c r="O5070">
        <v>1</v>
      </c>
      <c r="P5070" s="1">
        <v>43879.182141203702</v>
      </c>
    </row>
    <row r="5071" spans="1:16" x14ac:dyDescent="0.25">
      <c r="A5071">
        <v>510598</v>
      </c>
      <c r="B5071" t="s">
        <v>0</v>
      </c>
      <c r="C5071" t="s">
        <v>53</v>
      </c>
      <c r="D5071" t="s">
        <v>46</v>
      </c>
      <c r="E5071" t="s">
        <v>9</v>
      </c>
      <c r="F5071" t="s">
        <v>20</v>
      </c>
      <c r="G5071" t="s">
        <v>21</v>
      </c>
      <c r="H5071" s="1">
        <v>43875</v>
      </c>
      <c r="I5071" t="str">
        <f t="shared" si="159"/>
        <v>43875</v>
      </c>
      <c r="J5071" t="str">
        <f t="shared" si="160"/>
        <v>43875MombasaMillet Grain</v>
      </c>
      <c r="K5071">
        <v>741</v>
      </c>
      <c r="L5071">
        <v>721</v>
      </c>
      <c r="M5071" t="s">
        <v>5</v>
      </c>
      <c r="N5071" t="s">
        <v>6</v>
      </c>
      <c r="O5071">
        <v>1</v>
      </c>
      <c r="P5071" s="1">
        <v>43879.182199074072</v>
      </c>
    </row>
    <row r="5072" spans="1:16" x14ac:dyDescent="0.25">
      <c r="A5072">
        <v>510600</v>
      </c>
      <c r="B5072" t="s">
        <v>0</v>
      </c>
      <c r="C5072" t="s">
        <v>16</v>
      </c>
      <c r="D5072" t="s">
        <v>7</v>
      </c>
      <c r="E5072" t="s">
        <v>9</v>
      </c>
      <c r="F5072" t="s">
        <v>20</v>
      </c>
      <c r="G5072" t="s">
        <v>21</v>
      </c>
      <c r="H5072" s="1">
        <v>43875</v>
      </c>
      <c r="I5072" t="str">
        <f t="shared" si="159"/>
        <v>43875</v>
      </c>
      <c r="J5072" t="str">
        <f t="shared" si="160"/>
        <v>43875GicumbiMillet Grain</v>
      </c>
      <c r="K5072">
        <v>706</v>
      </c>
      <c r="L5072">
        <v>652</v>
      </c>
      <c r="M5072" t="s">
        <v>5</v>
      </c>
      <c r="N5072" t="s">
        <v>6</v>
      </c>
      <c r="O5072">
        <v>1</v>
      </c>
      <c r="P5072" s="1">
        <v>43879.182199074072</v>
      </c>
    </row>
    <row r="5073" spans="1:16" x14ac:dyDescent="0.25">
      <c r="A5073">
        <v>510604</v>
      </c>
      <c r="B5073" t="s">
        <v>0</v>
      </c>
      <c r="C5073" t="s">
        <v>45</v>
      </c>
      <c r="D5073" t="s">
        <v>41</v>
      </c>
      <c r="E5073" t="s">
        <v>13</v>
      </c>
      <c r="F5073" t="s">
        <v>13</v>
      </c>
      <c r="G5073" t="s">
        <v>37</v>
      </c>
      <c r="H5073" s="1">
        <v>43875</v>
      </c>
      <c r="I5073" t="str">
        <f t="shared" si="159"/>
        <v>43875</v>
      </c>
      <c r="J5073" t="str">
        <f t="shared" si="160"/>
        <v>43875IringaGreen Gram</v>
      </c>
      <c r="K5073">
        <v>1219</v>
      </c>
      <c r="L5073">
        <v>1045</v>
      </c>
      <c r="M5073" t="s">
        <v>5</v>
      </c>
      <c r="N5073" t="s">
        <v>6</v>
      </c>
      <c r="O5073">
        <v>1</v>
      </c>
      <c r="P5073" s="1">
        <v>43879.182210648149</v>
      </c>
    </row>
    <row r="5074" spans="1:16" x14ac:dyDescent="0.25">
      <c r="A5074">
        <v>510614</v>
      </c>
      <c r="B5074" t="s">
        <v>0</v>
      </c>
      <c r="C5074" t="s">
        <v>43</v>
      </c>
      <c r="D5074" t="s">
        <v>41</v>
      </c>
      <c r="E5074" t="s">
        <v>3</v>
      </c>
      <c r="F5074" t="s">
        <v>3</v>
      </c>
      <c r="G5074" t="s">
        <v>4</v>
      </c>
      <c r="H5074" s="1">
        <v>43875</v>
      </c>
      <c r="I5074" t="str">
        <f t="shared" si="159"/>
        <v>43875</v>
      </c>
      <c r="J5074" t="str">
        <f t="shared" si="160"/>
        <v>43875Dar es salaamCowpeas</v>
      </c>
      <c r="K5074">
        <v>784</v>
      </c>
      <c r="L5074">
        <v>697</v>
      </c>
      <c r="M5074" t="s">
        <v>5</v>
      </c>
      <c r="N5074" t="s">
        <v>6</v>
      </c>
      <c r="O5074">
        <v>1</v>
      </c>
      <c r="P5074" s="1">
        <v>43879.182256944441</v>
      </c>
    </row>
    <row r="5075" spans="1:16" x14ac:dyDescent="0.25">
      <c r="A5075">
        <v>510616</v>
      </c>
      <c r="B5075" t="s">
        <v>0</v>
      </c>
      <c r="C5075" t="s">
        <v>35</v>
      </c>
      <c r="D5075" t="s">
        <v>11</v>
      </c>
      <c r="E5075" t="s">
        <v>9</v>
      </c>
      <c r="F5075" t="s">
        <v>20</v>
      </c>
      <c r="G5075" t="s">
        <v>21</v>
      </c>
      <c r="H5075" s="1">
        <v>43875</v>
      </c>
      <c r="I5075" t="str">
        <f t="shared" si="159"/>
        <v>43875</v>
      </c>
      <c r="J5075" t="str">
        <f t="shared" si="160"/>
        <v>43875NgoziMillet Grain</v>
      </c>
      <c r="K5075">
        <v>724</v>
      </c>
      <c r="L5075">
        <v>697</v>
      </c>
      <c r="M5075" t="s">
        <v>5</v>
      </c>
      <c r="N5075" t="s">
        <v>6</v>
      </c>
      <c r="O5075">
        <v>1</v>
      </c>
      <c r="P5075" s="1">
        <v>43879.182256944441</v>
      </c>
    </row>
    <row r="5076" spans="1:16" x14ac:dyDescent="0.25">
      <c r="A5076">
        <v>510639</v>
      </c>
      <c r="B5076" t="s">
        <v>0</v>
      </c>
      <c r="C5076" t="s">
        <v>27</v>
      </c>
      <c r="D5076" t="s">
        <v>11</v>
      </c>
      <c r="E5076" t="s">
        <v>13</v>
      </c>
      <c r="F5076" t="s">
        <v>13</v>
      </c>
      <c r="G5076" t="s">
        <v>28</v>
      </c>
      <c r="H5076" s="1">
        <v>43875</v>
      </c>
      <c r="I5076" t="str">
        <f t="shared" si="159"/>
        <v>43875</v>
      </c>
      <c r="J5076" t="str">
        <f t="shared" si="160"/>
        <v>43875BujumburaRed Beans</v>
      </c>
      <c r="K5076">
        <v>643</v>
      </c>
      <c r="L5076">
        <v>590</v>
      </c>
      <c r="M5076" t="s">
        <v>5</v>
      </c>
      <c r="N5076" t="s">
        <v>6</v>
      </c>
      <c r="O5076">
        <v>1</v>
      </c>
      <c r="P5076" s="1">
        <v>43879.182326388887</v>
      </c>
    </row>
    <row r="5077" spans="1:16" x14ac:dyDescent="0.25">
      <c r="A5077">
        <v>510644</v>
      </c>
      <c r="B5077" t="s">
        <v>0</v>
      </c>
      <c r="C5077" t="s">
        <v>19</v>
      </c>
      <c r="D5077" t="s">
        <v>11</v>
      </c>
      <c r="E5077" t="s">
        <v>13</v>
      </c>
      <c r="F5077" t="s">
        <v>13</v>
      </c>
      <c r="G5077" t="s">
        <v>14</v>
      </c>
      <c r="H5077" s="1">
        <v>43875</v>
      </c>
      <c r="I5077" t="str">
        <f t="shared" si="159"/>
        <v>43875</v>
      </c>
      <c r="J5077" t="str">
        <f t="shared" si="160"/>
        <v>43875KoberoMixed Beans</v>
      </c>
      <c r="K5077">
        <v>536</v>
      </c>
      <c r="L5077">
        <v>429</v>
      </c>
      <c r="M5077" t="s">
        <v>5</v>
      </c>
      <c r="N5077" t="s">
        <v>6</v>
      </c>
      <c r="O5077">
        <v>1</v>
      </c>
      <c r="P5077" s="1">
        <v>43879.182337962964</v>
      </c>
    </row>
    <row r="5078" spans="1:16" x14ac:dyDescent="0.25">
      <c r="A5078">
        <v>510645</v>
      </c>
      <c r="B5078" t="s">
        <v>0</v>
      </c>
      <c r="C5078" t="s">
        <v>16</v>
      </c>
      <c r="D5078" t="s">
        <v>7</v>
      </c>
      <c r="E5078" t="s">
        <v>13</v>
      </c>
      <c r="F5078" t="s">
        <v>13</v>
      </c>
      <c r="G5078" t="s">
        <v>37</v>
      </c>
      <c r="H5078" s="1">
        <v>43875</v>
      </c>
      <c r="I5078" t="str">
        <f t="shared" si="159"/>
        <v>43875</v>
      </c>
      <c r="J5078" t="str">
        <f t="shared" si="160"/>
        <v>43875GicumbiGreen Gram</v>
      </c>
      <c r="K5078">
        <v>978</v>
      </c>
      <c r="L5078">
        <v>869</v>
      </c>
      <c r="M5078" t="s">
        <v>5</v>
      </c>
      <c r="N5078" t="s">
        <v>6</v>
      </c>
      <c r="O5078">
        <v>1</v>
      </c>
      <c r="P5078" s="1">
        <v>43879.182337962964</v>
      </c>
    </row>
    <row r="5079" spans="1:16" x14ac:dyDescent="0.25">
      <c r="A5079">
        <v>510659</v>
      </c>
      <c r="B5079" t="s">
        <v>0</v>
      </c>
      <c r="C5079" t="s">
        <v>36</v>
      </c>
      <c r="D5079" t="s">
        <v>7</v>
      </c>
      <c r="E5079" t="s">
        <v>22</v>
      </c>
      <c r="F5079" t="s">
        <v>23</v>
      </c>
      <c r="G5079" t="s">
        <v>24</v>
      </c>
      <c r="H5079" s="1">
        <v>43875</v>
      </c>
      <c r="I5079" t="str">
        <f t="shared" si="159"/>
        <v>43875</v>
      </c>
      <c r="J5079" t="str">
        <f t="shared" si="160"/>
        <v>43875KimironkoImported Rice</v>
      </c>
      <c r="K5079">
        <v>1304</v>
      </c>
      <c r="L5079">
        <v>1195</v>
      </c>
      <c r="M5079" t="s">
        <v>5</v>
      </c>
      <c r="N5079" t="s">
        <v>6</v>
      </c>
      <c r="O5079">
        <v>1</v>
      </c>
      <c r="P5079" s="1">
        <v>43879.182384259257</v>
      </c>
    </row>
    <row r="5080" spans="1:16" x14ac:dyDescent="0.25">
      <c r="A5080">
        <v>510666</v>
      </c>
      <c r="B5080" t="s">
        <v>0</v>
      </c>
      <c r="C5080" t="s">
        <v>27</v>
      </c>
      <c r="D5080" t="s">
        <v>11</v>
      </c>
      <c r="E5080" t="s">
        <v>22</v>
      </c>
      <c r="F5080" t="s">
        <v>23</v>
      </c>
      <c r="G5080" t="s">
        <v>24</v>
      </c>
      <c r="H5080" s="1">
        <v>43875</v>
      </c>
      <c r="I5080" t="str">
        <f t="shared" si="159"/>
        <v>43875</v>
      </c>
      <c r="J5080" t="str">
        <f t="shared" si="160"/>
        <v>43875BujumburaImported Rice</v>
      </c>
      <c r="K5080">
        <v>1608</v>
      </c>
      <c r="L5080">
        <v>1501</v>
      </c>
      <c r="M5080" t="s">
        <v>5</v>
      </c>
      <c r="N5080" t="s">
        <v>6</v>
      </c>
      <c r="O5080">
        <v>1</v>
      </c>
      <c r="P5080" s="1">
        <v>43879.18240740741</v>
      </c>
    </row>
    <row r="5081" spans="1:16" x14ac:dyDescent="0.25">
      <c r="A5081">
        <v>510671</v>
      </c>
      <c r="B5081" t="s">
        <v>0</v>
      </c>
      <c r="C5081" t="s">
        <v>36</v>
      </c>
      <c r="D5081" t="s">
        <v>7</v>
      </c>
      <c r="E5081" t="s">
        <v>9</v>
      </c>
      <c r="F5081" t="s">
        <v>17</v>
      </c>
      <c r="G5081" t="s">
        <v>18</v>
      </c>
      <c r="H5081" s="1">
        <v>43875</v>
      </c>
      <c r="I5081" t="str">
        <f t="shared" si="159"/>
        <v>43875</v>
      </c>
      <c r="J5081" t="str">
        <f t="shared" si="160"/>
        <v>43875KimironkoRed Sorghum</v>
      </c>
      <c r="K5081">
        <v>413</v>
      </c>
      <c r="L5081">
        <v>380</v>
      </c>
      <c r="M5081" t="s">
        <v>5</v>
      </c>
      <c r="N5081" t="s">
        <v>6</v>
      </c>
      <c r="O5081">
        <v>1</v>
      </c>
      <c r="P5081" s="1">
        <v>43879.18241898148</v>
      </c>
    </row>
    <row r="5082" spans="1:16" x14ac:dyDescent="0.25">
      <c r="A5082">
        <v>510685</v>
      </c>
      <c r="B5082" t="s">
        <v>0</v>
      </c>
      <c r="C5082" t="s">
        <v>47</v>
      </c>
      <c r="D5082" t="s">
        <v>46</v>
      </c>
      <c r="E5082" t="s">
        <v>49</v>
      </c>
      <c r="F5082" t="s">
        <v>50</v>
      </c>
      <c r="G5082" t="s">
        <v>51</v>
      </c>
      <c r="H5082" s="1">
        <v>43875</v>
      </c>
      <c r="I5082" t="str">
        <f t="shared" si="159"/>
        <v>43875</v>
      </c>
      <c r="J5082" t="str">
        <f t="shared" si="160"/>
        <v>43875NairobiGround Nuts</v>
      </c>
      <c r="K5082">
        <v>1252</v>
      </c>
      <c r="L5082">
        <v>1232</v>
      </c>
      <c r="M5082" t="s">
        <v>5</v>
      </c>
      <c r="N5082" t="s">
        <v>6</v>
      </c>
      <c r="O5082">
        <v>1</v>
      </c>
      <c r="P5082" s="1">
        <v>43879.182476851849</v>
      </c>
    </row>
    <row r="5083" spans="1:16" x14ac:dyDescent="0.25">
      <c r="A5083">
        <v>510691</v>
      </c>
      <c r="B5083" t="s">
        <v>0</v>
      </c>
      <c r="C5083" t="s">
        <v>8</v>
      </c>
      <c r="D5083" t="s">
        <v>7</v>
      </c>
      <c r="E5083" t="s">
        <v>29</v>
      </c>
      <c r="F5083" t="s">
        <v>30</v>
      </c>
      <c r="G5083" t="s">
        <v>31</v>
      </c>
      <c r="H5083" s="1">
        <v>43875</v>
      </c>
      <c r="I5083" t="str">
        <f t="shared" si="159"/>
        <v>43875</v>
      </c>
      <c r="J5083" t="str">
        <f t="shared" si="160"/>
        <v>43875RuhengeriDry Maize</v>
      </c>
      <c r="K5083">
        <v>359</v>
      </c>
      <c r="L5083">
        <v>326</v>
      </c>
      <c r="M5083" t="s">
        <v>5</v>
      </c>
      <c r="N5083" t="s">
        <v>6</v>
      </c>
      <c r="O5083">
        <v>0</v>
      </c>
      <c r="P5083" s="1">
        <v>43879.187719907408</v>
      </c>
    </row>
    <row r="5084" spans="1:16" x14ac:dyDescent="0.25">
      <c r="A5084">
        <v>510695</v>
      </c>
      <c r="B5084" t="s">
        <v>0</v>
      </c>
      <c r="C5084" t="s">
        <v>45</v>
      </c>
      <c r="D5084" t="s">
        <v>41</v>
      </c>
      <c r="E5084" t="s">
        <v>3</v>
      </c>
      <c r="F5084" t="s">
        <v>3</v>
      </c>
      <c r="G5084" t="s">
        <v>15</v>
      </c>
      <c r="H5084" s="1">
        <v>43875</v>
      </c>
      <c r="I5084" t="str">
        <f t="shared" si="159"/>
        <v>43875</v>
      </c>
      <c r="J5084" t="str">
        <f t="shared" si="160"/>
        <v>43875IringaGreen Peas</v>
      </c>
      <c r="K5084">
        <v>1524</v>
      </c>
      <c r="L5084">
        <v>1306</v>
      </c>
      <c r="M5084" t="s">
        <v>5</v>
      </c>
      <c r="N5084" t="s">
        <v>6</v>
      </c>
      <c r="O5084">
        <v>1</v>
      </c>
      <c r="P5084" s="1">
        <v>43879.182500000003</v>
      </c>
    </row>
    <row r="5085" spans="1:16" x14ac:dyDescent="0.25">
      <c r="A5085">
        <v>510696</v>
      </c>
      <c r="B5085" t="s">
        <v>0</v>
      </c>
      <c r="C5085" t="s">
        <v>48</v>
      </c>
      <c r="D5085" t="s">
        <v>46</v>
      </c>
      <c r="E5085" t="s">
        <v>3</v>
      </c>
      <c r="F5085" t="s">
        <v>3</v>
      </c>
      <c r="G5085" t="s">
        <v>15</v>
      </c>
      <c r="H5085" s="1">
        <v>43875</v>
      </c>
      <c r="I5085" t="str">
        <f t="shared" si="159"/>
        <v>43875</v>
      </c>
      <c r="J5085" t="str">
        <f t="shared" si="160"/>
        <v>43875KitaleGreen Peas</v>
      </c>
      <c r="K5085">
        <v>561</v>
      </c>
      <c r="L5085">
        <v>491</v>
      </c>
      <c r="M5085" t="s">
        <v>5</v>
      </c>
      <c r="N5085" t="s">
        <v>6</v>
      </c>
      <c r="O5085">
        <v>1</v>
      </c>
      <c r="P5085" s="1">
        <v>43879.182500000003</v>
      </c>
    </row>
    <row r="5086" spans="1:16" x14ac:dyDescent="0.25">
      <c r="A5086">
        <v>510700</v>
      </c>
      <c r="B5086" t="s">
        <v>0</v>
      </c>
      <c r="C5086" t="s">
        <v>45</v>
      </c>
      <c r="D5086" t="s">
        <v>41</v>
      </c>
      <c r="E5086" t="s">
        <v>3</v>
      </c>
      <c r="F5086" t="s">
        <v>3</v>
      </c>
      <c r="G5086" t="s">
        <v>4</v>
      </c>
      <c r="H5086" s="1">
        <v>43875</v>
      </c>
      <c r="I5086" t="str">
        <f t="shared" si="159"/>
        <v>43875</v>
      </c>
      <c r="J5086" t="str">
        <f t="shared" si="160"/>
        <v>43875IringaCowpeas</v>
      </c>
      <c r="K5086">
        <v>653</v>
      </c>
      <c r="L5086">
        <v>566</v>
      </c>
      <c r="M5086" t="s">
        <v>5</v>
      </c>
      <c r="N5086" t="s">
        <v>6</v>
      </c>
      <c r="O5086">
        <v>1</v>
      </c>
      <c r="P5086" s="1">
        <v>43879.182511574072</v>
      </c>
    </row>
    <row r="5087" spans="1:16" x14ac:dyDescent="0.25">
      <c r="A5087">
        <v>510704</v>
      </c>
      <c r="B5087" t="s">
        <v>0</v>
      </c>
      <c r="C5087" t="s">
        <v>12</v>
      </c>
      <c r="D5087" t="s">
        <v>11</v>
      </c>
      <c r="E5087" t="s">
        <v>3</v>
      </c>
      <c r="F5087" t="s">
        <v>3</v>
      </c>
      <c r="G5087" t="s">
        <v>15</v>
      </c>
      <c r="H5087" s="1">
        <v>43875</v>
      </c>
      <c r="I5087" t="str">
        <f t="shared" si="159"/>
        <v>43875</v>
      </c>
      <c r="J5087" t="str">
        <f t="shared" si="160"/>
        <v>43875GitegaGreen Peas</v>
      </c>
      <c r="K5087">
        <v>1716</v>
      </c>
      <c r="L5087">
        <v>1555</v>
      </c>
      <c r="M5087" t="s">
        <v>5</v>
      </c>
      <c r="N5087" t="s">
        <v>6</v>
      </c>
      <c r="O5087">
        <v>0</v>
      </c>
      <c r="P5087" s="1">
        <v>43879.187719907408</v>
      </c>
    </row>
    <row r="5088" spans="1:16" x14ac:dyDescent="0.25">
      <c r="A5088">
        <v>510711</v>
      </c>
      <c r="B5088" t="s">
        <v>0</v>
      </c>
      <c r="C5088" t="s">
        <v>12</v>
      </c>
      <c r="D5088" t="s">
        <v>11</v>
      </c>
      <c r="E5088" t="s">
        <v>29</v>
      </c>
      <c r="F5088" t="s">
        <v>30</v>
      </c>
      <c r="G5088" t="s">
        <v>31</v>
      </c>
      <c r="H5088" s="1">
        <v>43875</v>
      </c>
      <c r="I5088" t="str">
        <f t="shared" si="159"/>
        <v>43875</v>
      </c>
      <c r="J5088" t="str">
        <f t="shared" si="160"/>
        <v>43875GitegaDry Maize</v>
      </c>
      <c r="K5088">
        <v>536</v>
      </c>
      <c r="L5088">
        <v>483</v>
      </c>
      <c r="M5088" t="s">
        <v>5</v>
      </c>
      <c r="N5088" t="s">
        <v>6</v>
      </c>
      <c r="O5088">
        <v>1</v>
      </c>
      <c r="P5088" s="1">
        <v>43879.182534722226</v>
      </c>
    </row>
    <row r="5089" spans="1:16" x14ac:dyDescent="0.25">
      <c r="A5089">
        <v>510717</v>
      </c>
      <c r="B5089" t="s">
        <v>0</v>
      </c>
      <c r="C5089" t="s">
        <v>44</v>
      </c>
      <c r="D5089" t="s">
        <v>41</v>
      </c>
      <c r="E5089" t="s">
        <v>29</v>
      </c>
      <c r="F5089" t="s">
        <v>30</v>
      </c>
      <c r="G5089" t="s">
        <v>31</v>
      </c>
      <c r="H5089" s="1">
        <v>43875</v>
      </c>
      <c r="I5089" t="str">
        <f t="shared" si="159"/>
        <v>43875</v>
      </c>
      <c r="J5089" t="str">
        <f t="shared" si="160"/>
        <v>43875ArushaDry Maize</v>
      </c>
      <c r="K5089">
        <v>588</v>
      </c>
      <c r="L5089">
        <v>501</v>
      </c>
      <c r="M5089" t="s">
        <v>5</v>
      </c>
      <c r="N5089" t="s">
        <v>6</v>
      </c>
      <c r="O5089">
        <v>1</v>
      </c>
      <c r="P5089" s="1">
        <v>43879.182557870372</v>
      </c>
    </row>
    <row r="5090" spans="1:16" x14ac:dyDescent="0.25">
      <c r="A5090">
        <v>510764</v>
      </c>
      <c r="B5090" t="s">
        <v>0</v>
      </c>
      <c r="C5090" t="s">
        <v>16</v>
      </c>
      <c r="D5090" t="s">
        <v>7</v>
      </c>
      <c r="E5090" t="s">
        <v>22</v>
      </c>
      <c r="F5090" t="s">
        <v>23</v>
      </c>
      <c r="G5090" t="s">
        <v>24</v>
      </c>
      <c r="H5090" s="1">
        <v>43875</v>
      </c>
      <c r="I5090" t="str">
        <f t="shared" si="159"/>
        <v>43875</v>
      </c>
      <c r="J5090" t="str">
        <f t="shared" si="160"/>
        <v>43875GicumbiImported Rice</v>
      </c>
      <c r="K5090">
        <v>1304</v>
      </c>
      <c r="L5090">
        <v>1195</v>
      </c>
      <c r="M5090" t="s">
        <v>5</v>
      </c>
      <c r="N5090" t="s">
        <v>6</v>
      </c>
      <c r="O5090">
        <v>1</v>
      </c>
      <c r="P5090" s="1">
        <v>43879.182719907411</v>
      </c>
    </row>
    <row r="5091" spans="1:16" x14ac:dyDescent="0.25">
      <c r="A5091">
        <v>510766</v>
      </c>
      <c r="B5091" t="s">
        <v>0</v>
      </c>
      <c r="C5091" t="s">
        <v>8</v>
      </c>
      <c r="D5091" t="s">
        <v>7</v>
      </c>
      <c r="E5091" t="s">
        <v>9</v>
      </c>
      <c r="F5091" t="s">
        <v>20</v>
      </c>
      <c r="G5091" t="s">
        <v>21</v>
      </c>
      <c r="H5091" s="1">
        <v>43875</v>
      </c>
      <c r="I5091" t="str">
        <f t="shared" si="159"/>
        <v>43875</v>
      </c>
      <c r="J5091" t="str">
        <f t="shared" si="160"/>
        <v>43875RuhengeriMillet Grain</v>
      </c>
      <c r="K5091">
        <v>706</v>
      </c>
      <c r="L5091">
        <v>652</v>
      </c>
      <c r="M5091" t="s">
        <v>5</v>
      </c>
      <c r="N5091" t="s">
        <v>6</v>
      </c>
      <c r="O5091">
        <v>0</v>
      </c>
      <c r="P5091" s="1">
        <v>43879.187719907408</v>
      </c>
    </row>
    <row r="5092" spans="1:16" x14ac:dyDescent="0.25">
      <c r="A5092">
        <v>510800</v>
      </c>
      <c r="B5092" t="s">
        <v>0</v>
      </c>
      <c r="C5092" t="s">
        <v>45</v>
      </c>
      <c r="D5092" t="s">
        <v>41</v>
      </c>
      <c r="E5092" t="s">
        <v>29</v>
      </c>
      <c r="F5092" t="s">
        <v>30</v>
      </c>
      <c r="G5092" t="s">
        <v>31</v>
      </c>
      <c r="H5092" s="1">
        <v>43875</v>
      </c>
      <c r="I5092" t="str">
        <f t="shared" si="159"/>
        <v>43875</v>
      </c>
      <c r="J5092" t="str">
        <f t="shared" si="160"/>
        <v>43875IringaDry Maize</v>
      </c>
      <c r="K5092">
        <v>392</v>
      </c>
      <c r="L5092">
        <v>326</v>
      </c>
      <c r="M5092" t="s">
        <v>5</v>
      </c>
      <c r="N5092" t="s">
        <v>6</v>
      </c>
      <c r="O5092">
        <v>1</v>
      </c>
      <c r="P5092" s="1">
        <v>43879.182870370372</v>
      </c>
    </row>
    <row r="5093" spans="1:16" x14ac:dyDescent="0.25">
      <c r="A5093">
        <v>510822</v>
      </c>
      <c r="B5093" t="s">
        <v>0</v>
      </c>
      <c r="C5093" t="s">
        <v>42</v>
      </c>
      <c r="D5093" t="s">
        <v>41</v>
      </c>
      <c r="E5093" t="s">
        <v>13</v>
      </c>
      <c r="F5093" t="s">
        <v>13</v>
      </c>
      <c r="G5093" t="s">
        <v>37</v>
      </c>
      <c r="H5093" s="1">
        <v>43875</v>
      </c>
      <c r="I5093" t="str">
        <f t="shared" si="159"/>
        <v>43875</v>
      </c>
      <c r="J5093" t="str">
        <f t="shared" si="160"/>
        <v>43875KigomaGreen Gram</v>
      </c>
      <c r="K5093">
        <v>697</v>
      </c>
      <c r="L5093">
        <v>566</v>
      </c>
      <c r="M5093" t="s">
        <v>5</v>
      </c>
      <c r="N5093" t="s">
        <v>6</v>
      </c>
      <c r="O5093">
        <v>1</v>
      </c>
      <c r="P5093" s="1">
        <v>43879.182916666665</v>
      </c>
    </row>
    <row r="5094" spans="1:16" x14ac:dyDescent="0.25">
      <c r="A5094">
        <v>510824</v>
      </c>
      <c r="B5094" t="s">
        <v>0</v>
      </c>
      <c r="C5094" t="s">
        <v>43</v>
      </c>
      <c r="D5094" t="s">
        <v>41</v>
      </c>
      <c r="E5094" t="s">
        <v>22</v>
      </c>
      <c r="F5094" t="s">
        <v>23</v>
      </c>
      <c r="G5094" t="s">
        <v>23</v>
      </c>
      <c r="H5094" s="1">
        <v>43875</v>
      </c>
      <c r="I5094" t="str">
        <f t="shared" si="159"/>
        <v>43875</v>
      </c>
      <c r="J5094" t="str">
        <f t="shared" si="160"/>
        <v>43875Dar es salaamRice</v>
      </c>
      <c r="K5094">
        <v>1045</v>
      </c>
      <c r="L5094">
        <v>958</v>
      </c>
      <c r="M5094" t="s">
        <v>5</v>
      </c>
      <c r="N5094" t="s">
        <v>6</v>
      </c>
      <c r="O5094">
        <v>1</v>
      </c>
      <c r="P5094" s="1">
        <v>43879.182916666665</v>
      </c>
    </row>
    <row r="5095" spans="1:16" x14ac:dyDescent="0.25">
      <c r="A5095">
        <v>510832</v>
      </c>
      <c r="B5095" t="s">
        <v>0</v>
      </c>
      <c r="C5095" t="s">
        <v>43</v>
      </c>
      <c r="D5095" t="s">
        <v>41</v>
      </c>
      <c r="E5095" t="s">
        <v>9</v>
      </c>
      <c r="F5095" t="s">
        <v>20</v>
      </c>
      <c r="G5095" t="s">
        <v>21</v>
      </c>
      <c r="H5095" s="1">
        <v>43875</v>
      </c>
      <c r="I5095" t="str">
        <f t="shared" si="159"/>
        <v>43875</v>
      </c>
      <c r="J5095" t="str">
        <f t="shared" si="160"/>
        <v>43875Dar es salaamMillet Grain</v>
      </c>
      <c r="K5095">
        <v>566</v>
      </c>
      <c r="L5095">
        <v>522</v>
      </c>
      <c r="M5095" t="s">
        <v>5</v>
      </c>
      <c r="N5095" t="s">
        <v>6</v>
      </c>
      <c r="O5095">
        <v>1</v>
      </c>
      <c r="P5095" s="1">
        <v>43879.182951388888</v>
      </c>
    </row>
    <row r="5096" spans="1:16" x14ac:dyDescent="0.25">
      <c r="A5096">
        <v>510833</v>
      </c>
      <c r="B5096" t="s">
        <v>0</v>
      </c>
      <c r="C5096" t="s">
        <v>48</v>
      </c>
      <c r="D5096" t="s">
        <v>46</v>
      </c>
      <c r="E5096" t="s">
        <v>13</v>
      </c>
      <c r="F5096" t="s">
        <v>13</v>
      </c>
      <c r="G5096" t="s">
        <v>37</v>
      </c>
      <c r="H5096" s="1">
        <v>43875</v>
      </c>
      <c r="I5096" t="str">
        <f t="shared" si="159"/>
        <v>43875</v>
      </c>
      <c r="J5096" t="str">
        <f t="shared" si="160"/>
        <v>43875KitaleGreen Gram</v>
      </c>
      <c r="K5096">
        <v>1562</v>
      </c>
      <c r="L5096">
        <v>1502</v>
      </c>
      <c r="M5096" t="s">
        <v>5</v>
      </c>
      <c r="N5096" t="s">
        <v>6</v>
      </c>
      <c r="O5096">
        <v>1</v>
      </c>
      <c r="P5096" s="1">
        <v>43879.182951388888</v>
      </c>
    </row>
    <row r="5097" spans="1:16" x14ac:dyDescent="0.25">
      <c r="A5097">
        <v>510834</v>
      </c>
      <c r="B5097" t="s">
        <v>0</v>
      </c>
      <c r="C5097" t="s">
        <v>16</v>
      </c>
      <c r="D5097" t="s">
        <v>7</v>
      </c>
      <c r="E5097" t="s">
        <v>13</v>
      </c>
      <c r="F5097" t="s">
        <v>13</v>
      </c>
      <c r="G5097" t="s">
        <v>26</v>
      </c>
      <c r="H5097" s="1">
        <v>43875</v>
      </c>
      <c r="I5097" t="str">
        <f t="shared" si="159"/>
        <v>43875</v>
      </c>
      <c r="J5097" t="str">
        <f t="shared" si="160"/>
        <v>43875GicumbiYellow Beans</v>
      </c>
      <c r="K5097">
        <v>804</v>
      </c>
      <c r="L5097">
        <v>761</v>
      </c>
      <c r="M5097" t="s">
        <v>5</v>
      </c>
      <c r="N5097" t="s">
        <v>6</v>
      </c>
      <c r="O5097">
        <v>1</v>
      </c>
      <c r="P5097" s="1">
        <v>43879.182951388888</v>
      </c>
    </row>
    <row r="5098" spans="1:16" x14ac:dyDescent="0.25">
      <c r="A5098">
        <v>510851</v>
      </c>
      <c r="B5098" t="s">
        <v>0</v>
      </c>
      <c r="C5098" t="s">
        <v>44</v>
      </c>
      <c r="D5098" t="s">
        <v>41</v>
      </c>
      <c r="E5098" t="s">
        <v>13</v>
      </c>
      <c r="F5098" t="s">
        <v>13</v>
      </c>
      <c r="G5098" t="s">
        <v>28</v>
      </c>
      <c r="H5098" s="1">
        <v>43875</v>
      </c>
      <c r="I5098" t="str">
        <f t="shared" si="159"/>
        <v>43875</v>
      </c>
      <c r="J5098" t="str">
        <f t="shared" si="160"/>
        <v>43875ArushaRed Beans</v>
      </c>
      <c r="K5098">
        <v>871</v>
      </c>
      <c r="L5098">
        <v>784</v>
      </c>
      <c r="M5098" t="s">
        <v>5</v>
      </c>
      <c r="N5098" t="s">
        <v>6</v>
      </c>
      <c r="O5098">
        <v>1</v>
      </c>
      <c r="P5098" s="1">
        <v>43879.182997685188</v>
      </c>
    </row>
    <row r="5099" spans="1:16" x14ac:dyDescent="0.25">
      <c r="A5099">
        <v>510855</v>
      </c>
      <c r="B5099" t="s">
        <v>0</v>
      </c>
      <c r="C5099" t="s">
        <v>27</v>
      </c>
      <c r="D5099" t="s">
        <v>11</v>
      </c>
      <c r="E5099" t="s">
        <v>13</v>
      </c>
      <c r="F5099" t="s">
        <v>13</v>
      </c>
      <c r="G5099" t="s">
        <v>26</v>
      </c>
      <c r="H5099" s="1">
        <v>43875</v>
      </c>
      <c r="I5099" t="str">
        <f t="shared" si="159"/>
        <v>43875</v>
      </c>
      <c r="J5099" t="str">
        <f t="shared" si="160"/>
        <v>43875BujumburaYellow Beans</v>
      </c>
      <c r="K5099">
        <v>1072</v>
      </c>
      <c r="L5099">
        <v>1019</v>
      </c>
      <c r="M5099" t="s">
        <v>5</v>
      </c>
      <c r="N5099" t="s">
        <v>6</v>
      </c>
      <c r="O5099">
        <v>1</v>
      </c>
      <c r="P5099" s="1">
        <v>43879.183020833334</v>
      </c>
    </row>
    <row r="5100" spans="1:16" x14ac:dyDescent="0.25">
      <c r="A5100">
        <v>512625</v>
      </c>
      <c r="B5100" t="s">
        <v>0</v>
      </c>
      <c r="C5100" t="s">
        <v>36</v>
      </c>
      <c r="D5100" t="s">
        <v>7</v>
      </c>
      <c r="E5100" t="s">
        <v>9</v>
      </c>
      <c r="F5100" t="s">
        <v>10</v>
      </c>
      <c r="G5100" t="s">
        <v>10</v>
      </c>
      <c r="H5100" s="1">
        <v>43875</v>
      </c>
      <c r="I5100" t="str">
        <f t="shared" si="159"/>
        <v>43875</v>
      </c>
      <c r="J5100" t="str">
        <f t="shared" si="160"/>
        <v>43875KimironkoWheat</v>
      </c>
      <c r="K5100">
        <v>65</v>
      </c>
      <c r="L5100">
        <v>60</v>
      </c>
      <c r="M5100" t="s">
        <v>5</v>
      </c>
      <c r="N5100" t="s">
        <v>6</v>
      </c>
      <c r="O5100">
        <v>1</v>
      </c>
      <c r="P5100" s="1">
        <v>43881.087129629632</v>
      </c>
    </row>
    <row r="5101" spans="1:16" x14ac:dyDescent="0.25">
      <c r="A5101">
        <v>512631</v>
      </c>
      <c r="B5101" t="s">
        <v>0</v>
      </c>
      <c r="C5101" t="s">
        <v>43</v>
      </c>
      <c r="D5101" t="s">
        <v>41</v>
      </c>
      <c r="E5101" t="s">
        <v>3</v>
      </c>
      <c r="F5101" t="s">
        <v>3</v>
      </c>
      <c r="G5101" t="s">
        <v>4</v>
      </c>
      <c r="H5101" s="1">
        <v>43875</v>
      </c>
      <c r="I5101" t="str">
        <f t="shared" si="159"/>
        <v>43875</v>
      </c>
      <c r="J5101" t="str">
        <f t="shared" si="160"/>
        <v>43875Dar es salaamCowpeas</v>
      </c>
      <c r="K5101">
        <v>78</v>
      </c>
      <c r="L5101">
        <v>70</v>
      </c>
      <c r="M5101" t="s">
        <v>5</v>
      </c>
      <c r="N5101" t="s">
        <v>6</v>
      </c>
      <c r="O5101">
        <v>1</v>
      </c>
      <c r="P5101" s="1">
        <v>43881.087164351855</v>
      </c>
    </row>
    <row r="5102" spans="1:16" x14ac:dyDescent="0.25">
      <c r="A5102">
        <v>512633</v>
      </c>
      <c r="B5102" t="s">
        <v>0</v>
      </c>
      <c r="C5102" t="s">
        <v>8</v>
      </c>
      <c r="D5102" t="s">
        <v>7</v>
      </c>
      <c r="E5102" t="s">
        <v>3</v>
      </c>
      <c r="F5102" t="s">
        <v>3</v>
      </c>
      <c r="G5102" t="s">
        <v>4</v>
      </c>
      <c r="H5102" s="1">
        <v>43875</v>
      </c>
      <c r="I5102" t="str">
        <f t="shared" si="159"/>
        <v>43875</v>
      </c>
      <c r="J5102" t="str">
        <f t="shared" si="160"/>
        <v>43875RuhengeriCowpeas</v>
      </c>
      <c r="K5102">
        <v>163</v>
      </c>
      <c r="L5102">
        <v>141</v>
      </c>
      <c r="M5102" t="s">
        <v>5</v>
      </c>
      <c r="N5102" t="s">
        <v>6</v>
      </c>
      <c r="O5102">
        <v>1</v>
      </c>
      <c r="P5102" s="1">
        <v>43881.087175925924</v>
      </c>
    </row>
    <row r="5103" spans="1:16" x14ac:dyDescent="0.25">
      <c r="A5103">
        <v>512641</v>
      </c>
      <c r="B5103" t="s">
        <v>0</v>
      </c>
      <c r="C5103" t="s">
        <v>35</v>
      </c>
      <c r="D5103" t="s">
        <v>11</v>
      </c>
      <c r="E5103" t="s">
        <v>13</v>
      </c>
      <c r="F5103" t="s">
        <v>13</v>
      </c>
      <c r="G5103" t="s">
        <v>14</v>
      </c>
      <c r="H5103" s="1">
        <v>43875</v>
      </c>
      <c r="I5103" t="str">
        <f t="shared" si="159"/>
        <v>43875</v>
      </c>
      <c r="J5103" t="str">
        <f t="shared" si="160"/>
        <v>43875NgoziMixed Beans</v>
      </c>
      <c r="K5103">
        <v>59</v>
      </c>
      <c r="L5103">
        <v>56</v>
      </c>
      <c r="M5103" t="s">
        <v>5</v>
      </c>
      <c r="N5103" t="s">
        <v>6</v>
      </c>
      <c r="O5103">
        <v>1</v>
      </c>
      <c r="P5103" s="1">
        <v>43881.087245370371</v>
      </c>
    </row>
    <row r="5104" spans="1:16" x14ac:dyDescent="0.25">
      <c r="A5104">
        <v>512653</v>
      </c>
      <c r="B5104" t="s">
        <v>0</v>
      </c>
      <c r="C5104" t="s">
        <v>16</v>
      </c>
      <c r="D5104" t="s">
        <v>7</v>
      </c>
      <c r="E5104" t="s">
        <v>9</v>
      </c>
      <c r="F5104" t="s">
        <v>10</v>
      </c>
      <c r="G5104" t="s">
        <v>10</v>
      </c>
      <c r="H5104" s="1">
        <v>43875</v>
      </c>
      <c r="I5104" t="str">
        <f t="shared" si="159"/>
        <v>43875</v>
      </c>
      <c r="J5104" t="str">
        <f t="shared" si="160"/>
        <v>43875GicumbiWheat</v>
      </c>
      <c r="K5104">
        <v>65</v>
      </c>
      <c r="L5104">
        <v>60</v>
      </c>
      <c r="M5104" t="s">
        <v>5</v>
      </c>
      <c r="N5104" t="s">
        <v>6</v>
      </c>
      <c r="O5104">
        <v>1</v>
      </c>
      <c r="P5104" s="1">
        <v>43881.087337962963</v>
      </c>
    </row>
    <row r="5105" spans="1:16" x14ac:dyDescent="0.25">
      <c r="A5105">
        <v>512655</v>
      </c>
      <c r="B5105" t="s">
        <v>0</v>
      </c>
      <c r="C5105" t="s">
        <v>35</v>
      </c>
      <c r="D5105" t="s">
        <v>11</v>
      </c>
      <c r="E5105" t="s">
        <v>9</v>
      </c>
      <c r="F5105" t="s">
        <v>20</v>
      </c>
      <c r="G5105" t="s">
        <v>21</v>
      </c>
      <c r="H5105" s="1">
        <v>43875</v>
      </c>
      <c r="I5105" t="str">
        <f t="shared" si="159"/>
        <v>43875</v>
      </c>
      <c r="J5105" t="str">
        <f t="shared" si="160"/>
        <v>43875NgoziMillet Grain</v>
      </c>
      <c r="K5105">
        <v>72</v>
      </c>
      <c r="L5105">
        <v>70</v>
      </c>
      <c r="M5105" t="s">
        <v>5</v>
      </c>
      <c r="N5105" t="s">
        <v>6</v>
      </c>
      <c r="O5105">
        <v>1</v>
      </c>
      <c r="P5105" s="1">
        <v>43881.087361111109</v>
      </c>
    </row>
    <row r="5106" spans="1:16" x14ac:dyDescent="0.25">
      <c r="A5106">
        <v>512658</v>
      </c>
      <c r="B5106" t="s">
        <v>0</v>
      </c>
      <c r="C5106" t="s">
        <v>27</v>
      </c>
      <c r="D5106" t="s">
        <v>11</v>
      </c>
      <c r="E5106" t="s">
        <v>9</v>
      </c>
      <c r="F5106" t="s">
        <v>10</v>
      </c>
      <c r="G5106" t="s">
        <v>10</v>
      </c>
      <c r="H5106" s="1">
        <v>43875</v>
      </c>
      <c r="I5106" t="str">
        <f t="shared" si="159"/>
        <v>43875</v>
      </c>
      <c r="J5106" t="str">
        <f t="shared" si="160"/>
        <v>43875BujumburaWheat</v>
      </c>
      <c r="K5106">
        <v>78</v>
      </c>
      <c r="L5106">
        <v>75</v>
      </c>
      <c r="M5106" t="s">
        <v>5</v>
      </c>
      <c r="N5106" t="s">
        <v>6</v>
      </c>
      <c r="O5106">
        <v>1</v>
      </c>
      <c r="P5106" s="1">
        <v>43881.087384259263</v>
      </c>
    </row>
    <row r="5107" spans="1:16" x14ac:dyDescent="0.25">
      <c r="A5107">
        <v>512659</v>
      </c>
      <c r="B5107" t="s">
        <v>0</v>
      </c>
      <c r="C5107" t="s">
        <v>19</v>
      </c>
      <c r="D5107" t="s">
        <v>11</v>
      </c>
      <c r="E5107" t="s">
        <v>13</v>
      </c>
      <c r="F5107" t="s">
        <v>13</v>
      </c>
      <c r="G5107" t="s">
        <v>26</v>
      </c>
      <c r="H5107" s="1">
        <v>43875</v>
      </c>
      <c r="I5107" t="str">
        <f t="shared" si="159"/>
        <v>43875</v>
      </c>
      <c r="J5107" t="str">
        <f t="shared" si="160"/>
        <v>43875KoberoYellow Beans</v>
      </c>
      <c r="K5107">
        <v>102</v>
      </c>
      <c r="L5107">
        <v>96</v>
      </c>
      <c r="M5107" t="s">
        <v>5</v>
      </c>
      <c r="N5107" t="s">
        <v>6</v>
      </c>
      <c r="O5107">
        <v>1</v>
      </c>
      <c r="P5107" s="1">
        <v>43881.087395833332</v>
      </c>
    </row>
    <row r="5108" spans="1:16" x14ac:dyDescent="0.25">
      <c r="A5108">
        <v>512661</v>
      </c>
      <c r="B5108" t="s">
        <v>0</v>
      </c>
      <c r="C5108" t="s">
        <v>35</v>
      </c>
      <c r="D5108" t="s">
        <v>11</v>
      </c>
      <c r="E5108" t="s">
        <v>13</v>
      </c>
      <c r="F5108" t="s">
        <v>13</v>
      </c>
      <c r="G5108" t="s">
        <v>28</v>
      </c>
      <c r="H5108" s="1">
        <v>43875</v>
      </c>
      <c r="I5108" t="str">
        <f t="shared" si="159"/>
        <v>43875</v>
      </c>
      <c r="J5108" t="str">
        <f t="shared" si="160"/>
        <v>43875NgoziRed Beans</v>
      </c>
      <c r="K5108">
        <v>64</v>
      </c>
      <c r="L5108">
        <v>62</v>
      </c>
      <c r="M5108" t="s">
        <v>5</v>
      </c>
      <c r="N5108" t="s">
        <v>6</v>
      </c>
      <c r="O5108">
        <v>1</v>
      </c>
      <c r="P5108" s="1">
        <v>43881.087395833332</v>
      </c>
    </row>
    <row r="5109" spans="1:16" x14ac:dyDescent="0.25">
      <c r="A5109">
        <v>512665</v>
      </c>
      <c r="B5109" t="s">
        <v>0</v>
      </c>
      <c r="C5109" t="s">
        <v>44</v>
      </c>
      <c r="D5109" t="s">
        <v>41</v>
      </c>
      <c r="E5109" t="s">
        <v>13</v>
      </c>
      <c r="F5109" t="s">
        <v>13</v>
      </c>
      <c r="G5109" t="s">
        <v>26</v>
      </c>
      <c r="H5109" s="1">
        <v>43875</v>
      </c>
      <c r="I5109" t="str">
        <f t="shared" si="159"/>
        <v>43875</v>
      </c>
      <c r="J5109" t="str">
        <f t="shared" si="160"/>
        <v>43875ArushaYellow Beans</v>
      </c>
      <c r="K5109">
        <v>113</v>
      </c>
      <c r="L5109">
        <v>104</v>
      </c>
      <c r="M5109" t="s">
        <v>5</v>
      </c>
      <c r="N5109" t="s">
        <v>6</v>
      </c>
      <c r="O5109">
        <v>1</v>
      </c>
      <c r="P5109" s="1">
        <v>43881.087418981479</v>
      </c>
    </row>
    <row r="5110" spans="1:16" x14ac:dyDescent="0.25">
      <c r="A5110">
        <v>512669</v>
      </c>
      <c r="B5110" t="s">
        <v>0</v>
      </c>
      <c r="C5110" t="s">
        <v>12</v>
      </c>
      <c r="D5110" t="s">
        <v>11</v>
      </c>
      <c r="E5110" t="s">
        <v>29</v>
      </c>
      <c r="F5110" t="s">
        <v>30</v>
      </c>
      <c r="G5110" t="s">
        <v>31</v>
      </c>
      <c r="H5110" s="1">
        <v>43875</v>
      </c>
      <c r="I5110" t="str">
        <f t="shared" si="159"/>
        <v>43875</v>
      </c>
      <c r="J5110" t="str">
        <f t="shared" si="160"/>
        <v>43875GitegaDry Maize</v>
      </c>
      <c r="K5110">
        <v>54</v>
      </c>
      <c r="L5110">
        <v>48</v>
      </c>
      <c r="M5110" t="s">
        <v>5</v>
      </c>
      <c r="N5110" t="s">
        <v>6</v>
      </c>
      <c r="O5110">
        <v>1</v>
      </c>
      <c r="P5110" s="1">
        <v>43881.087442129632</v>
      </c>
    </row>
    <row r="5111" spans="1:16" x14ac:dyDescent="0.25">
      <c r="A5111">
        <v>512670</v>
      </c>
      <c r="B5111" t="s">
        <v>0</v>
      </c>
      <c r="C5111" t="s">
        <v>45</v>
      </c>
      <c r="D5111" t="s">
        <v>41</v>
      </c>
      <c r="E5111" t="s">
        <v>9</v>
      </c>
      <c r="F5111" t="s">
        <v>17</v>
      </c>
      <c r="G5111" t="s">
        <v>18</v>
      </c>
      <c r="H5111" s="1">
        <v>43875</v>
      </c>
      <c r="I5111" t="str">
        <f t="shared" si="159"/>
        <v>43875</v>
      </c>
      <c r="J5111" t="str">
        <f t="shared" si="160"/>
        <v>43875IringaRed Sorghum</v>
      </c>
      <c r="K5111">
        <v>61</v>
      </c>
      <c r="L5111">
        <v>52</v>
      </c>
      <c r="M5111" t="s">
        <v>5</v>
      </c>
      <c r="N5111" t="s">
        <v>6</v>
      </c>
      <c r="O5111">
        <v>1</v>
      </c>
      <c r="P5111" s="1">
        <v>43881.087453703702</v>
      </c>
    </row>
    <row r="5112" spans="1:16" x14ac:dyDescent="0.25">
      <c r="A5112">
        <v>512671</v>
      </c>
      <c r="B5112" t="s">
        <v>0</v>
      </c>
      <c r="C5112" t="s">
        <v>35</v>
      </c>
      <c r="D5112" t="s">
        <v>11</v>
      </c>
      <c r="E5112" t="s">
        <v>22</v>
      </c>
      <c r="F5112" t="s">
        <v>23</v>
      </c>
      <c r="G5112" t="s">
        <v>23</v>
      </c>
      <c r="H5112" s="1">
        <v>43875</v>
      </c>
      <c r="I5112" t="str">
        <f t="shared" si="159"/>
        <v>43875</v>
      </c>
      <c r="J5112" t="str">
        <f t="shared" si="160"/>
        <v>43875NgoziRice</v>
      </c>
      <c r="K5112">
        <v>112</v>
      </c>
      <c r="L5112">
        <v>107</v>
      </c>
      <c r="M5112" t="s">
        <v>5</v>
      </c>
      <c r="N5112" t="s">
        <v>6</v>
      </c>
      <c r="O5112">
        <v>1</v>
      </c>
      <c r="P5112" s="1">
        <v>43881.087465277778</v>
      </c>
    </row>
    <row r="5113" spans="1:16" x14ac:dyDescent="0.25">
      <c r="A5113">
        <v>512675</v>
      </c>
      <c r="B5113" t="s">
        <v>0</v>
      </c>
      <c r="C5113" t="s">
        <v>36</v>
      </c>
      <c r="D5113" t="s">
        <v>7</v>
      </c>
      <c r="E5113" t="s">
        <v>22</v>
      </c>
      <c r="F5113" t="s">
        <v>23</v>
      </c>
      <c r="G5113" t="s">
        <v>24</v>
      </c>
      <c r="H5113" s="1">
        <v>43875</v>
      </c>
      <c r="I5113" t="str">
        <f t="shared" si="159"/>
        <v>43875</v>
      </c>
      <c r="J5113" t="str">
        <f t="shared" si="160"/>
        <v>43875KimironkoImported Rice</v>
      </c>
      <c r="K5113">
        <v>130</v>
      </c>
      <c r="L5113">
        <v>119</v>
      </c>
      <c r="M5113" t="s">
        <v>5</v>
      </c>
      <c r="N5113" t="s">
        <v>6</v>
      </c>
      <c r="O5113">
        <v>1</v>
      </c>
      <c r="P5113" s="1">
        <v>43881.087523148148</v>
      </c>
    </row>
    <row r="5114" spans="1:16" x14ac:dyDescent="0.25">
      <c r="A5114">
        <v>512676</v>
      </c>
      <c r="B5114" t="s">
        <v>0</v>
      </c>
      <c r="C5114" t="s">
        <v>44</v>
      </c>
      <c r="D5114" t="s">
        <v>41</v>
      </c>
      <c r="E5114" t="s">
        <v>3</v>
      </c>
      <c r="F5114" t="s">
        <v>3</v>
      </c>
      <c r="G5114" t="s">
        <v>4</v>
      </c>
      <c r="H5114" s="1">
        <v>43875</v>
      </c>
      <c r="I5114" t="str">
        <f t="shared" si="159"/>
        <v>43875</v>
      </c>
      <c r="J5114" t="str">
        <f t="shared" si="160"/>
        <v>43875ArushaCowpeas</v>
      </c>
      <c r="K5114">
        <v>87</v>
      </c>
      <c r="L5114">
        <v>70</v>
      </c>
      <c r="M5114" t="s">
        <v>5</v>
      </c>
      <c r="N5114" t="s">
        <v>6</v>
      </c>
      <c r="O5114">
        <v>1</v>
      </c>
      <c r="P5114" s="1">
        <v>43881.087523148148</v>
      </c>
    </row>
    <row r="5115" spans="1:16" x14ac:dyDescent="0.25">
      <c r="A5115">
        <v>512681</v>
      </c>
      <c r="B5115" t="s">
        <v>0</v>
      </c>
      <c r="C5115" t="s">
        <v>8</v>
      </c>
      <c r="D5115" t="s">
        <v>7</v>
      </c>
      <c r="E5115" t="s">
        <v>13</v>
      </c>
      <c r="F5115" t="s">
        <v>13</v>
      </c>
      <c r="G5115" t="s">
        <v>14</v>
      </c>
      <c r="H5115" s="1">
        <v>43875</v>
      </c>
      <c r="I5115" t="str">
        <f t="shared" si="159"/>
        <v>43875</v>
      </c>
      <c r="J5115" t="str">
        <f t="shared" si="160"/>
        <v>43875RuhengeriMixed Beans</v>
      </c>
      <c r="K5115">
        <v>65</v>
      </c>
      <c r="L5115">
        <v>60</v>
      </c>
      <c r="M5115" t="s">
        <v>5</v>
      </c>
      <c r="N5115" t="s">
        <v>6</v>
      </c>
      <c r="O5115">
        <v>1</v>
      </c>
      <c r="P5115" s="1">
        <v>43881.087546296294</v>
      </c>
    </row>
    <row r="5116" spans="1:16" x14ac:dyDescent="0.25">
      <c r="A5116">
        <v>512684</v>
      </c>
      <c r="B5116" t="s">
        <v>0</v>
      </c>
      <c r="C5116" t="s">
        <v>47</v>
      </c>
      <c r="D5116" t="s">
        <v>46</v>
      </c>
      <c r="E5116" t="s">
        <v>13</v>
      </c>
      <c r="F5116" t="s">
        <v>13</v>
      </c>
      <c r="G5116" t="s">
        <v>40</v>
      </c>
      <c r="H5116" s="1">
        <v>43875</v>
      </c>
      <c r="I5116" t="str">
        <f t="shared" si="159"/>
        <v>43875</v>
      </c>
      <c r="J5116" t="str">
        <f t="shared" si="160"/>
        <v>43875NairobiBlack Beans (Dolichos)</v>
      </c>
      <c r="K5116">
        <v>148</v>
      </c>
      <c r="L5116">
        <v>146</v>
      </c>
      <c r="M5116" t="s">
        <v>5</v>
      </c>
      <c r="N5116" t="s">
        <v>6</v>
      </c>
      <c r="O5116">
        <v>1</v>
      </c>
      <c r="P5116" s="1">
        <v>43881.087569444448</v>
      </c>
    </row>
    <row r="5117" spans="1:16" x14ac:dyDescent="0.25">
      <c r="A5117">
        <v>512685</v>
      </c>
      <c r="B5117" t="s">
        <v>0</v>
      </c>
      <c r="C5117" t="s">
        <v>35</v>
      </c>
      <c r="D5117" t="s">
        <v>11</v>
      </c>
      <c r="E5117" t="s">
        <v>3</v>
      </c>
      <c r="F5117" t="s">
        <v>3</v>
      </c>
      <c r="G5117" t="s">
        <v>15</v>
      </c>
      <c r="H5117" s="1">
        <v>43875</v>
      </c>
      <c r="I5117" t="str">
        <f t="shared" si="159"/>
        <v>43875</v>
      </c>
      <c r="J5117" t="str">
        <f t="shared" si="160"/>
        <v>43875NgoziGreen Peas</v>
      </c>
      <c r="K5117">
        <v>214</v>
      </c>
      <c r="L5117">
        <v>203</v>
      </c>
      <c r="M5117" t="s">
        <v>5</v>
      </c>
      <c r="N5117" t="s">
        <v>6</v>
      </c>
      <c r="O5117">
        <v>1</v>
      </c>
      <c r="P5117" s="1">
        <v>43881.087581018517</v>
      </c>
    </row>
    <row r="5118" spans="1:16" x14ac:dyDescent="0.25">
      <c r="A5118">
        <v>512696</v>
      </c>
      <c r="B5118" t="s">
        <v>0</v>
      </c>
      <c r="C5118" t="s">
        <v>42</v>
      </c>
      <c r="D5118" t="s">
        <v>41</v>
      </c>
      <c r="E5118" t="s">
        <v>13</v>
      </c>
      <c r="F5118" t="s">
        <v>13</v>
      </c>
      <c r="G5118" t="s">
        <v>28</v>
      </c>
      <c r="H5118" s="1">
        <v>43875</v>
      </c>
      <c r="I5118" t="str">
        <f t="shared" si="159"/>
        <v>43875</v>
      </c>
      <c r="J5118" t="str">
        <f t="shared" si="160"/>
        <v>43875KigomaRed Beans</v>
      </c>
      <c r="K5118">
        <v>91</v>
      </c>
      <c r="L5118">
        <v>85</v>
      </c>
      <c r="M5118" t="s">
        <v>5</v>
      </c>
      <c r="N5118" t="s">
        <v>6</v>
      </c>
      <c r="O5118">
        <v>1</v>
      </c>
      <c r="P5118" s="1">
        <v>43881.087627314817</v>
      </c>
    </row>
    <row r="5119" spans="1:16" x14ac:dyDescent="0.25">
      <c r="A5119">
        <v>512697</v>
      </c>
      <c r="B5119" t="s">
        <v>0</v>
      </c>
      <c r="C5119" t="s">
        <v>43</v>
      </c>
      <c r="D5119" t="s">
        <v>41</v>
      </c>
      <c r="E5119" t="s">
        <v>29</v>
      </c>
      <c r="F5119" t="s">
        <v>30</v>
      </c>
      <c r="G5119" t="s">
        <v>31</v>
      </c>
      <c r="H5119" s="1">
        <v>43875</v>
      </c>
      <c r="I5119" t="str">
        <f t="shared" si="159"/>
        <v>43875</v>
      </c>
      <c r="J5119" t="str">
        <f t="shared" si="160"/>
        <v>43875Dar es salaamDry Maize</v>
      </c>
      <c r="K5119">
        <v>54</v>
      </c>
      <c r="L5119">
        <v>37</v>
      </c>
      <c r="M5119" t="s">
        <v>5</v>
      </c>
      <c r="N5119" t="s">
        <v>6</v>
      </c>
      <c r="O5119">
        <v>1</v>
      </c>
      <c r="P5119" s="1">
        <v>43881.087627314817</v>
      </c>
    </row>
    <row r="5120" spans="1:16" x14ac:dyDescent="0.25">
      <c r="A5120">
        <v>512704</v>
      </c>
      <c r="B5120" t="s">
        <v>0</v>
      </c>
      <c r="C5120" t="s">
        <v>16</v>
      </c>
      <c r="D5120" t="s">
        <v>7</v>
      </c>
      <c r="E5120" t="s">
        <v>3</v>
      </c>
      <c r="F5120" t="s">
        <v>3</v>
      </c>
      <c r="G5120" t="s">
        <v>4</v>
      </c>
      <c r="H5120" s="1">
        <v>43875</v>
      </c>
      <c r="I5120" t="str">
        <f t="shared" si="159"/>
        <v>43875</v>
      </c>
      <c r="J5120" t="str">
        <f t="shared" si="160"/>
        <v>43875GicumbiCowpeas</v>
      </c>
      <c r="K5120">
        <v>141</v>
      </c>
      <c r="L5120">
        <v>130</v>
      </c>
      <c r="M5120" t="s">
        <v>5</v>
      </c>
      <c r="N5120" t="s">
        <v>6</v>
      </c>
      <c r="O5120">
        <v>1</v>
      </c>
      <c r="P5120" s="1">
        <v>43881.087650462963</v>
      </c>
    </row>
    <row r="5121" spans="1:16" x14ac:dyDescent="0.25">
      <c r="A5121">
        <v>512705</v>
      </c>
      <c r="B5121" t="s">
        <v>0</v>
      </c>
      <c r="C5121" t="s">
        <v>42</v>
      </c>
      <c r="D5121" t="s">
        <v>41</v>
      </c>
      <c r="E5121" t="s">
        <v>13</v>
      </c>
      <c r="F5121" t="s">
        <v>13</v>
      </c>
      <c r="G5121" t="s">
        <v>14</v>
      </c>
      <c r="H5121" s="1">
        <v>43875</v>
      </c>
      <c r="I5121" t="str">
        <f t="shared" si="159"/>
        <v>43875</v>
      </c>
      <c r="J5121" t="str">
        <f t="shared" si="160"/>
        <v>43875KigomaMixed Beans</v>
      </c>
      <c r="K5121">
        <v>87</v>
      </c>
      <c r="L5121">
        <v>78</v>
      </c>
      <c r="M5121" t="s">
        <v>5</v>
      </c>
      <c r="N5121" t="s">
        <v>6</v>
      </c>
      <c r="O5121">
        <v>1</v>
      </c>
      <c r="P5121" s="1">
        <v>43881.08766203704</v>
      </c>
    </row>
    <row r="5122" spans="1:16" x14ac:dyDescent="0.25">
      <c r="A5122">
        <v>512706</v>
      </c>
      <c r="B5122" t="s">
        <v>0</v>
      </c>
      <c r="C5122" t="s">
        <v>44</v>
      </c>
      <c r="D5122" t="s">
        <v>41</v>
      </c>
      <c r="E5122" t="s">
        <v>29</v>
      </c>
      <c r="F5122" t="s">
        <v>30</v>
      </c>
      <c r="G5122" t="s">
        <v>31</v>
      </c>
      <c r="H5122" s="1">
        <v>43875</v>
      </c>
      <c r="I5122" t="str">
        <f t="shared" ref="I5122:I5185" si="161">LEFT(H5122,10)</f>
        <v>43875</v>
      </c>
      <c r="J5122" t="str">
        <f t="shared" si="160"/>
        <v>43875ArushaDry Maize</v>
      </c>
      <c r="K5122">
        <v>59</v>
      </c>
      <c r="L5122">
        <v>50</v>
      </c>
      <c r="M5122" t="s">
        <v>5</v>
      </c>
      <c r="N5122" t="s">
        <v>6</v>
      </c>
      <c r="O5122">
        <v>1</v>
      </c>
      <c r="P5122" s="1">
        <v>43881.08766203704</v>
      </c>
    </row>
    <row r="5123" spans="1:16" x14ac:dyDescent="0.25">
      <c r="A5123">
        <v>512712</v>
      </c>
      <c r="B5123" t="s">
        <v>0</v>
      </c>
      <c r="C5123" t="s">
        <v>48</v>
      </c>
      <c r="D5123" t="s">
        <v>46</v>
      </c>
      <c r="E5123" t="s">
        <v>9</v>
      </c>
      <c r="F5123" t="s">
        <v>20</v>
      </c>
      <c r="G5123" t="s">
        <v>21</v>
      </c>
      <c r="H5123" s="1">
        <v>43875</v>
      </c>
      <c r="I5123" t="str">
        <f t="shared" si="161"/>
        <v>43875</v>
      </c>
      <c r="J5123" t="str">
        <f t="shared" si="160"/>
        <v>43875KitaleMillet Grain</v>
      </c>
      <c r="K5123">
        <v>56</v>
      </c>
      <c r="L5123">
        <v>50</v>
      </c>
      <c r="M5123" t="s">
        <v>5</v>
      </c>
      <c r="N5123" t="s">
        <v>6</v>
      </c>
      <c r="O5123">
        <v>1</v>
      </c>
      <c r="P5123" s="1">
        <v>43881.087696759256</v>
      </c>
    </row>
    <row r="5124" spans="1:16" x14ac:dyDescent="0.25">
      <c r="A5124">
        <v>512713</v>
      </c>
      <c r="B5124" t="s">
        <v>0</v>
      </c>
      <c r="C5124" t="s">
        <v>45</v>
      </c>
      <c r="D5124" t="s">
        <v>41</v>
      </c>
      <c r="E5124" t="s">
        <v>13</v>
      </c>
      <c r="F5124" t="s">
        <v>13</v>
      </c>
      <c r="G5124" t="s">
        <v>28</v>
      </c>
      <c r="H5124" s="1">
        <v>43875</v>
      </c>
      <c r="I5124" t="str">
        <f t="shared" si="161"/>
        <v>43875</v>
      </c>
      <c r="J5124" t="str">
        <f t="shared" si="160"/>
        <v>43875IringaRed Beans</v>
      </c>
      <c r="K5124">
        <v>65</v>
      </c>
      <c r="L5124">
        <v>48</v>
      </c>
      <c r="M5124" t="s">
        <v>5</v>
      </c>
      <c r="N5124" t="s">
        <v>6</v>
      </c>
      <c r="O5124">
        <v>1</v>
      </c>
      <c r="P5124" s="1">
        <v>43881.087696759256</v>
      </c>
    </row>
    <row r="5125" spans="1:16" x14ac:dyDescent="0.25">
      <c r="A5125">
        <v>512727</v>
      </c>
      <c r="B5125" t="s">
        <v>0</v>
      </c>
      <c r="C5125" t="s">
        <v>45</v>
      </c>
      <c r="D5125" t="s">
        <v>41</v>
      </c>
      <c r="E5125" t="s">
        <v>22</v>
      </c>
      <c r="F5125" t="s">
        <v>23</v>
      </c>
      <c r="G5125" t="s">
        <v>23</v>
      </c>
      <c r="H5125" s="1">
        <v>43875</v>
      </c>
      <c r="I5125" t="str">
        <f t="shared" si="161"/>
        <v>43875</v>
      </c>
      <c r="J5125" t="str">
        <f t="shared" si="160"/>
        <v>43875IringaRice</v>
      </c>
      <c r="K5125">
        <v>87</v>
      </c>
      <c r="L5125">
        <v>78</v>
      </c>
      <c r="M5125" t="s">
        <v>5</v>
      </c>
      <c r="N5125" t="s">
        <v>6</v>
      </c>
      <c r="O5125">
        <v>1</v>
      </c>
      <c r="P5125" s="1">
        <v>43881.087789351855</v>
      </c>
    </row>
    <row r="5126" spans="1:16" x14ac:dyDescent="0.25">
      <c r="A5126">
        <v>512737</v>
      </c>
      <c r="B5126" t="s">
        <v>0</v>
      </c>
      <c r="C5126" t="s">
        <v>19</v>
      </c>
      <c r="D5126" t="s">
        <v>11</v>
      </c>
      <c r="E5126" t="s">
        <v>13</v>
      </c>
      <c r="F5126" t="s">
        <v>13</v>
      </c>
      <c r="G5126" t="s">
        <v>14</v>
      </c>
      <c r="H5126" s="1">
        <v>43875</v>
      </c>
      <c r="I5126" t="str">
        <f t="shared" si="161"/>
        <v>43875</v>
      </c>
      <c r="J5126" t="str">
        <f t="shared" si="160"/>
        <v>43875KoberoMixed Beans</v>
      </c>
      <c r="K5126">
        <v>54</v>
      </c>
      <c r="L5126">
        <v>43</v>
      </c>
      <c r="M5126" t="s">
        <v>5</v>
      </c>
      <c r="N5126" t="s">
        <v>6</v>
      </c>
      <c r="O5126">
        <v>1</v>
      </c>
      <c r="P5126" s="1">
        <v>43881.087847222225</v>
      </c>
    </row>
    <row r="5127" spans="1:16" x14ac:dyDescent="0.25">
      <c r="A5127">
        <v>512744</v>
      </c>
      <c r="B5127" t="s">
        <v>0</v>
      </c>
      <c r="C5127" t="s">
        <v>19</v>
      </c>
      <c r="D5127" t="s">
        <v>11</v>
      </c>
      <c r="E5127" t="s">
        <v>9</v>
      </c>
      <c r="F5127" t="s">
        <v>17</v>
      </c>
      <c r="G5127" t="s">
        <v>18</v>
      </c>
      <c r="H5127" s="1">
        <v>43875</v>
      </c>
      <c r="I5127" t="str">
        <f t="shared" si="161"/>
        <v>43875</v>
      </c>
      <c r="J5127" t="str">
        <f t="shared" si="160"/>
        <v>43875KoberoRed Sorghum</v>
      </c>
      <c r="K5127">
        <v>48</v>
      </c>
      <c r="L5127">
        <v>43</v>
      </c>
      <c r="M5127" t="s">
        <v>5</v>
      </c>
      <c r="N5127" t="s">
        <v>6</v>
      </c>
      <c r="O5127">
        <v>1</v>
      </c>
      <c r="P5127" s="1">
        <v>43881.087870370371</v>
      </c>
    </row>
    <row r="5128" spans="1:16" x14ac:dyDescent="0.25">
      <c r="A5128">
        <v>512746</v>
      </c>
      <c r="B5128" t="s">
        <v>0</v>
      </c>
      <c r="C5128" t="s">
        <v>42</v>
      </c>
      <c r="D5128" t="s">
        <v>41</v>
      </c>
      <c r="E5128" t="s">
        <v>22</v>
      </c>
      <c r="F5128" t="s">
        <v>23</v>
      </c>
      <c r="G5128" t="s">
        <v>23</v>
      </c>
      <c r="H5128" s="1">
        <v>43875</v>
      </c>
      <c r="I5128" t="str">
        <f t="shared" si="161"/>
        <v>43875</v>
      </c>
      <c r="J5128" t="str">
        <f t="shared" si="160"/>
        <v>43875KigomaRice</v>
      </c>
      <c r="K5128">
        <v>96</v>
      </c>
      <c r="L5128">
        <v>91</v>
      </c>
      <c r="M5128" t="s">
        <v>5</v>
      </c>
      <c r="N5128" t="s">
        <v>6</v>
      </c>
      <c r="O5128">
        <v>1</v>
      </c>
      <c r="P5128" s="1">
        <v>43881.087881944448</v>
      </c>
    </row>
    <row r="5129" spans="1:16" x14ac:dyDescent="0.25">
      <c r="A5129">
        <v>512749</v>
      </c>
      <c r="B5129" t="s">
        <v>0</v>
      </c>
      <c r="C5129" t="s">
        <v>12</v>
      </c>
      <c r="D5129" t="s">
        <v>11</v>
      </c>
      <c r="E5129" t="s">
        <v>13</v>
      </c>
      <c r="F5129" t="s">
        <v>13</v>
      </c>
      <c r="G5129" t="s">
        <v>26</v>
      </c>
      <c r="H5129" s="1">
        <v>43875</v>
      </c>
      <c r="I5129" t="str">
        <f t="shared" si="161"/>
        <v>43875</v>
      </c>
      <c r="J5129" t="str">
        <f t="shared" si="160"/>
        <v>43875GitegaYellow Beans</v>
      </c>
      <c r="K5129">
        <v>96</v>
      </c>
      <c r="L5129">
        <v>91</v>
      </c>
      <c r="M5129" t="s">
        <v>5</v>
      </c>
      <c r="N5129" t="s">
        <v>6</v>
      </c>
      <c r="O5129">
        <v>1</v>
      </c>
      <c r="P5129" s="1">
        <v>43881.087893518517</v>
      </c>
    </row>
    <row r="5130" spans="1:16" x14ac:dyDescent="0.25">
      <c r="A5130">
        <v>512753</v>
      </c>
      <c r="B5130" t="s">
        <v>0</v>
      </c>
      <c r="C5130" t="s">
        <v>27</v>
      </c>
      <c r="D5130" t="s">
        <v>11</v>
      </c>
      <c r="E5130" t="s">
        <v>22</v>
      </c>
      <c r="F5130" t="s">
        <v>23</v>
      </c>
      <c r="G5130" t="s">
        <v>24</v>
      </c>
      <c r="H5130" s="1">
        <v>43875</v>
      </c>
      <c r="I5130" t="str">
        <f t="shared" si="161"/>
        <v>43875</v>
      </c>
      <c r="J5130" t="str">
        <f t="shared" si="160"/>
        <v>43875BujumburaImported Rice</v>
      </c>
      <c r="K5130">
        <v>161</v>
      </c>
      <c r="L5130">
        <v>150</v>
      </c>
      <c r="M5130" t="s">
        <v>5</v>
      </c>
      <c r="N5130" t="s">
        <v>6</v>
      </c>
      <c r="O5130">
        <v>1</v>
      </c>
      <c r="P5130" s="1">
        <v>43881.087916666664</v>
      </c>
    </row>
    <row r="5131" spans="1:16" x14ac:dyDescent="0.25">
      <c r="A5131">
        <v>512755</v>
      </c>
      <c r="B5131" t="s">
        <v>0</v>
      </c>
      <c r="C5131" t="s">
        <v>54</v>
      </c>
      <c r="D5131" t="s">
        <v>46</v>
      </c>
      <c r="E5131" t="s">
        <v>13</v>
      </c>
      <c r="F5131" t="s">
        <v>13</v>
      </c>
      <c r="G5131" t="s">
        <v>40</v>
      </c>
      <c r="H5131" s="1">
        <v>43875</v>
      </c>
      <c r="I5131" t="str">
        <f t="shared" si="161"/>
        <v>43875</v>
      </c>
      <c r="J5131" t="str">
        <f t="shared" si="160"/>
        <v>43875NakuruBlack Beans (Dolichos)</v>
      </c>
      <c r="K5131">
        <v>150</v>
      </c>
      <c r="L5131">
        <v>148</v>
      </c>
      <c r="M5131" t="s">
        <v>5</v>
      </c>
      <c r="N5131" t="s">
        <v>6</v>
      </c>
      <c r="O5131">
        <v>1</v>
      </c>
      <c r="P5131" s="1">
        <v>43881.08792824074</v>
      </c>
    </row>
    <row r="5132" spans="1:16" x14ac:dyDescent="0.25">
      <c r="A5132">
        <v>512756</v>
      </c>
      <c r="B5132" t="s">
        <v>0</v>
      </c>
      <c r="C5132" t="s">
        <v>52</v>
      </c>
      <c r="D5132" t="s">
        <v>46</v>
      </c>
      <c r="E5132" t="s">
        <v>9</v>
      </c>
      <c r="F5132" t="s">
        <v>17</v>
      </c>
      <c r="G5132" t="s">
        <v>18</v>
      </c>
      <c r="H5132" s="1">
        <v>43875</v>
      </c>
      <c r="I5132" t="str">
        <f t="shared" si="161"/>
        <v>43875</v>
      </c>
      <c r="J5132" t="str">
        <f t="shared" si="160"/>
        <v>43875EldoretRed Sorghum</v>
      </c>
      <c r="K5132">
        <v>65</v>
      </c>
      <c r="L5132">
        <v>60</v>
      </c>
      <c r="M5132" t="s">
        <v>5</v>
      </c>
      <c r="N5132" t="s">
        <v>6</v>
      </c>
      <c r="O5132">
        <v>1</v>
      </c>
      <c r="P5132" s="1">
        <v>43881.087939814817</v>
      </c>
    </row>
    <row r="5133" spans="1:16" x14ac:dyDescent="0.25">
      <c r="A5133">
        <v>512762</v>
      </c>
      <c r="B5133" t="s">
        <v>0</v>
      </c>
      <c r="C5133" t="s">
        <v>42</v>
      </c>
      <c r="D5133" t="s">
        <v>41</v>
      </c>
      <c r="E5133" t="s">
        <v>9</v>
      </c>
      <c r="F5133" t="s">
        <v>10</v>
      </c>
      <c r="G5133" t="s">
        <v>10</v>
      </c>
      <c r="H5133" s="1">
        <v>43875</v>
      </c>
      <c r="I5133" t="str">
        <f t="shared" si="161"/>
        <v>43875</v>
      </c>
      <c r="J5133" t="str">
        <f t="shared" ref="J5133:J5196" si="162">I5133&amp;C5133&amp;G5133</f>
        <v>43875KigomaWheat</v>
      </c>
      <c r="K5133">
        <v>113</v>
      </c>
      <c r="L5133">
        <v>104</v>
      </c>
      <c r="M5133" t="s">
        <v>5</v>
      </c>
      <c r="N5133" t="s">
        <v>6</v>
      </c>
      <c r="O5133">
        <v>1</v>
      </c>
      <c r="P5133" s="1">
        <v>43881.087997685187</v>
      </c>
    </row>
    <row r="5134" spans="1:16" x14ac:dyDescent="0.25">
      <c r="A5134">
        <v>512763</v>
      </c>
      <c r="B5134" t="s">
        <v>0</v>
      </c>
      <c r="C5134" t="s">
        <v>35</v>
      </c>
      <c r="D5134" t="s">
        <v>11</v>
      </c>
      <c r="E5134" t="s">
        <v>22</v>
      </c>
      <c r="F5134" t="s">
        <v>23</v>
      </c>
      <c r="G5134" t="s">
        <v>24</v>
      </c>
      <c r="H5134" s="1">
        <v>43875</v>
      </c>
      <c r="I5134" t="str">
        <f t="shared" si="161"/>
        <v>43875</v>
      </c>
      <c r="J5134" t="str">
        <f t="shared" si="162"/>
        <v>43875NgoziImported Rice</v>
      </c>
      <c r="K5134">
        <v>161</v>
      </c>
      <c r="L5134">
        <v>155</v>
      </c>
      <c r="M5134" t="s">
        <v>5</v>
      </c>
      <c r="N5134" t="s">
        <v>6</v>
      </c>
      <c r="O5134">
        <v>1</v>
      </c>
      <c r="P5134" s="1">
        <v>43881.088009259256</v>
      </c>
    </row>
    <row r="5135" spans="1:16" x14ac:dyDescent="0.25">
      <c r="A5135">
        <v>512764</v>
      </c>
      <c r="B5135" t="s">
        <v>0</v>
      </c>
      <c r="C5135" t="s">
        <v>54</v>
      </c>
      <c r="D5135" t="s">
        <v>46</v>
      </c>
      <c r="E5135" t="s">
        <v>29</v>
      </c>
      <c r="F5135" t="s">
        <v>30</v>
      </c>
      <c r="G5135" t="s">
        <v>31</v>
      </c>
      <c r="H5135" s="1">
        <v>43875</v>
      </c>
      <c r="I5135" t="str">
        <f t="shared" si="161"/>
        <v>43875</v>
      </c>
      <c r="J5135" t="str">
        <f t="shared" si="162"/>
        <v>43875NakuruDry Maize</v>
      </c>
      <c r="K5135">
        <v>37</v>
      </c>
      <c r="L5135">
        <v>31</v>
      </c>
      <c r="M5135" t="s">
        <v>5</v>
      </c>
      <c r="N5135" t="s">
        <v>6</v>
      </c>
      <c r="O5135">
        <v>1</v>
      </c>
      <c r="P5135" s="1">
        <v>43881.088009259256</v>
      </c>
    </row>
    <row r="5136" spans="1:16" x14ac:dyDescent="0.25">
      <c r="A5136">
        <v>512766</v>
      </c>
      <c r="B5136" t="s">
        <v>0</v>
      </c>
      <c r="C5136" t="s">
        <v>27</v>
      </c>
      <c r="D5136" t="s">
        <v>11</v>
      </c>
      <c r="E5136" t="s">
        <v>9</v>
      </c>
      <c r="F5136" t="s">
        <v>20</v>
      </c>
      <c r="G5136" t="s">
        <v>21</v>
      </c>
      <c r="H5136" s="1">
        <v>43875</v>
      </c>
      <c r="I5136" t="str">
        <f t="shared" si="161"/>
        <v>43875</v>
      </c>
      <c r="J5136" t="str">
        <f t="shared" si="162"/>
        <v>43875BujumburaMillet Grain</v>
      </c>
      <c r="K5136">
        <v>78</v>
      </c>
      <c r="L5136">
        <v>75</v>
      </c>
      <c r="M5136" t="s">
        <v>5</v>
      </c>
      <c r="N5136" t="s">
        <v>6</v>
      </c>
      <c r="O5136">
        <v>1</v>
      </c>
      <c r="P5136" s="1">
        <v>43881.088020833333</v>
      </c>
    </row>
    <row r="5137" spans="1:16" x14ac:dyDescent="0.25">
      <c r="A5137">
        <v>512770</v>
      </c>
      <c r="B5137" t="s">
        <v>0</v>
      </c>
      <c r="C5137" t="s">
        <v>42</v>
      </c>
      <c r="D5137" t="s">
        <v>41</v>
      </c>
      <c r="E5137" t="s">
        <v>3</v>
      </c>
      <c r="F5137" t="s">
        <v>3</v>
      </c>
      <c r="G5137" t="s">
        <v>15</v>
      </c>
      <c r="H5137" s="1">
        <v>43875</v>
      </c>
      <c r="I5137" t="str">
        <f t="shared" si="161"/>
        <v>43875</v>
      </c>
      <c r="J5137" t="str">
        <f t="shared" si="162"/>
        <v>43875KigomaGreen Peas</v>
      </c>
      <c r="K5137">
        <v>152</v>
      </c>
      <c r="L5137">
        <v>130</v>
      </c>
      <c r="M5137" t="s">
        <v>5</v>
      </c>
      <c r="N5137" t="s">
        <v>6</v>
      </c>
      <c r="O5137">
        <v>1</v>
      </c>
      <c r="P5137" s="1">
        <v>43881.088101851848</v>
      </c>
    </row>
    <row r="5138" spans="1:16" x14ac:dyDescent="0.25">
      <c r="A5138">
        <v>512773</v>
      </c>
      <c r="B5138" t="s">
        <v>0</v>
      </c>
      <c r="C5138" t="s">
        <v>12</v>
      </c>
      <c r="D5138" t="s">
        <v>11</v>
      </c>
      <c r="E5138" t="s">
        <v>3</v>
      </c>
      <c r="F5138" t="s">
        <v>3</v>
      </c>
      <c r="G5138" t="s">
        <v>39</v>
      </c>
      <c r="H5138" s="1">
        <v>43875</v>
      </c>
      <c r="I5138" t="str">
        <f t="shared" si="161"/>
        <v>43875</v>
      </c>
      <c r="J5138" t="str">
        <f t="shared" si="162"/>
        <v>43875GitegaDry Peas</v>
      </c>
      <c r="K5138">
        <v>145</v>
      </c>
      <c r="L5138">
        <v>134</v>
      </c>
      <c r="M5138" t="s">
        <v>5</v>
      </c>
      <c r="N5138" t="s">
        <v>6</v>
      </c>
      <c r="O5138">
        <v>1</v>
      </c>
      <c r="P5138" s="1">
        <v>43881.088125000002</v>
      </c>
    </row>
    <row r="5139" spans="1:16" x14ac:dyDescent="0.25">
      <c r="A5139">
        <v>512782</v>
      </c>
      <c r="B5139" t="s">
        <v>0</v>
      </c>
      <c r="C5139" t="s">
        <v>48</v>
      </c>
      <c r="D5139" t="s">
        <v>46</v>
      </c>
      <c r="E5139" t="s">
        <v>49</v>
      </c>
      <c r="F5139" t="s">
        <v>50</v>
      </c>
      <c r="G5139" t="s">
        <v>51</v>
      </c>
      <c r="H5139" s="1">
        <v>43875</v>
      </c>
      <c r="I5139" t="str">
        <f t="shared" si="161"/>
        <v>43875</v>
      </c>
      <c r="J5139" t="str">
        <f t="shared" si="162"/>
        <v>43875KitaleGround Nuts</v>
      </c>
      <c r="K5139">
        <v>135</v>
      </c>
      <c r="L5139">
        <v>130</v>
      </c>
      <c r="M5139" t="s">
        <v>5</v>
      </c>
      <c r="N5139" t="s">
        <v>6</v>
      </c>
      <c r="O5139">
        <v>1</v>
      </c>
      <c r="P5139" s="1">
        <v>43881.088321759256</v>
      </c>
    </row>
    <row r="5140" spans="1:16" x14ac:dyDescent="0.25">
      <c r="A5140">
        <v>512783</v>
      </c>
      <c r="B5140" t="s">
        <v>0</v>
      </c>
      <c r="C5140" t="s">
        <v>53</v>
      </c>
      <c r="D5140" t="s">
        <v>46</v>
      </c>
      <c r="E5140" t="s">
        <v>13</v>
      </c>
      <c r="F5140" t="s">
        <v>13</v>
      </c>
      <c r="G5140" t="s">
        <v>40</v>
      </c>
      <c r="H5140" s="1">
        <v>43875</v>
      </c>
      <c r="I5140" t="str">
        <f t="shared" si="161"/>
        <v>43875</v>
      </c>
      <c r="J5140" t="str">
        <f t="shared" si="162"/>
        <v>43875MombasaBlack Beans (Dolichos)</v>
      </c>
      <c r="K5140">
        <v>159</v>
      </c>
      <c r="L5140">
        <v>155</v>
      </c>
      <c r="M5140" t="s">
        <v>5</v>
      </c>
      <c r="N5140" t="s">
        <v>6</v>
      </c>
      <c r="O5140">
        <v>1</v>
      </c>
      <c r="P5140" s="1">
        <v>43881.088321759256</v>
      </c>
    </row>
    <row r="5141" spans="1:16" x14ac:dyDescent="0.25">
      <c r="A5141">
        <v>512786</v>
      </c>
      <c r="B5141" t="s">
        <v>0</v>
      </c>
      <c r="C5141" t="s">
        <v>35</v>
      </c>
      <c r="D5141" t="s">
        <v>11</v>
      </c>
      <c r="E5141" t="s">
        <v>13</v>
      </c>
      <c r="F5141" t="s">
        <v>13</v>
      </c>
      <c r="G5141" t="s">
        <v>26</v>
      </c>
      <c r="H5141" s="1">
        <v>43875</v>
      </c>
      <c r="I5141" t="str">
        <f t="shared" si="161"/>
        <v>43875</v>
      </c>
      <c r="J5141" t="str">
        <f t="shared" si="162"/>
        <v>43875NgoziYellow Beans</v>
      </c>
      <c r="K5141">
        <v>102</v>
      </c>
      <c r="L5141">
        <v>96</v>
      </c>
      <c r="M5141" t="s">
        <v>5</v>
      </c>
      <c r="N5141" t="s">
        <v>6</v>
      </c>
      <c r="O5141">
        <v>1</v>
      </c>
      <c r="P5141" s="1">
        <v>43881.08834490741</v>
      </c>
    </row>
    <row r="5142" spans="1:16" x14ac:dyDescent="0.25">
      <c r="A5142">
        <v>512789</v>
      </c>
      <c r="B5142" t="s">
        <v>0</v>
      </c>
      <c r="C5142" t="s">
        <v>47</v>
      </c>
      <c r="D5142" t="s">
        <v>46</v>
      </c>
      <c r="E5142" t="s">
        <v>9</v>
      </c>
      <c r="F5142" t="s">
        <v>20</v>
      </c>
      <c r="G5142" t="s">
        <v>21</v>
      </c>
      <c r="H5142" s="1">
        <v>43875</v>
      </c>
      <c r="I5142" t="str">
        <f t="shared" si="161"/>
        <v>43875</v>
      </c>
      <c r="J5142" t="str">
        <f t="shared" si="162"/>
        <v>43875NairobiMillet Grain</v>
      </c>
      <c r="K5142">
        <v>97</v>
      </c>
      <c r="L5142">
        <v>95</v>
      </c>
      <c r="M5142" t="s">
        <v>5</v>
      </c>
      <c r="N5142" t="s">
        <v>6</v>
      </c>
      <c r="O5142">
        <v>1</v>
      </c>
      <c r="P5142" s="1">
        <v>43881.088379629633</v>
      </c>
    </row>
    <row r="5143" spans="1:16" x14ac:dyDescent="0.25">
      <c r="A5143">
        <v>512790</v>
      </c>
      <c r="B5143" t="s">
        <v>0</v>
      </c>
      <c r="C5143" t="s">
        <v>43</v>
      </c>
      <c r="D5143" t="s">
        <v>41</v>
      </c>
      <c r="E5143" t="s">
        <v>13</v>
      </c>
      <c r="F5143" t="s">
        <v>13</v>
      </c>
      <c r="G5143" t="s">
        <v>28</v>
      </c>
      <c r="H5143" s="1">
        <v>43875</v>
      </c>
      <c r="I5143" t="str">
        <f t="shared" si="161"/>
        <v>43875</v>
      </c>
      <c r="J5143" t="str">
        <f t="shared" si="162"/>
        <v>43875Dar es salaamRed Beans</v>
      </c>
      <c r="K5143">
        <v>96</v>
      </c>
      <c r="L5143">
        <v>87</v>
      </c>
      <c r="M5143" t="s">
        <v>5</v>
      </c>
      <c r="N5143" t="s">
        <v>6</v>
      </c>
      <c r="O5143">
        <v>1</v>
      </c>
      <c r="P5143" s="1">
        <v>43881.088379629633</v>
      </c>
    </row>
    <row r="5144" spans="1:16" x14ac:dyDescent="0.25">
      <c r="A5144">
        <v>512792</v>
      </c>
      <c r="B5144" t="s">
        <v>0</v>
      </c>
      <c r="C5144" t="s">
        <v>36</v>
      </c>
      <c r="D5144" t="s">
        <v>7</v>
      </c>
      <c r="E5144" t="s">
        <v>13</v>
      </c>
      <c r="F5144" t="s">
        <v>13</v>
      </c>
      <c r="G5144" t="s">
        <v>28</v>
      </c>
      <c r="H5144" s="1">
        <v>43875</v>
      </c>
      <c r="I5144" t="str">
        <f t="shared" si="161"/>
        <v>43875</v>
      </c>
      <c r="J5144" t="str">
        <f t="shared" si="162"/>
        <v>43875KimironkoRed Beans</v>
      </c>
      <c r="K5144">
        <v>81</v>
      </c>
      <c r="L5144">
        <v>76</v>
      </c>
      <c r="M5144" t="s">
        <v>5</v>
      </c>
      <c r="N5144" t="s">
        <v>6</v>
      </c>
      <c r="O5144">
        <v>1</v>
      </c>
      <c r="P5144" s="1">
        <v>43881.088379629633</v>
      </c>
    </row>
    <row r="5145" spans="1:16" x14ac:dyDescent="0.25">
      <c r="A5145">
        <v>512796</v>
      </c>
      <c r="B5145" t="s">
        <v>0</v>
      </c>
      <c r="C5145" t="s">
        <v>47</v>
      </c>
      <c r="D5145" t="s">
        <v>46</v>
      </c>
      <c r="E5145" t="s">
        <v>49</v>
      </c>
      <c r="F5145" t="s">
        <v>50</v>
      </c>
      <c r="G5145" t="s">
        <v>51</v>
      </c>
      <c r="H5145" s="1">
        <v>43875</v>
      </c>
      <c r="I5145" t="str">
        <f t="shared" si="161"/>
        <v>43875</v>
      </c>
      <c r="J5145" t="str">
        <f t="shared" si="162"/>
        <v>43875NairobiGround Nuts</v>
      </c>
      <c r="K5145">
        <v>125</v>
      </c>
      <c r="L5145">
        <v>123</v>
      </c>
      <c r="M5145" t="s">
        <v>5</v>
      </c>
      <c r="N5145" t="s">
        <v>6</v>
      </c>
      <c r="O5145">
        <v>1</v>
      </c>
      <c r="P5145" s="1">
        <v>43881.088391203702</v>
      </c>
    </row>
    <row r="5146" spans="1:16" x14ac:dyDescent="0.25">
      <c r="A5146">
        <v>512798</v>
      </c>
      <c r="B5146" t="s">
        <v>0</v>
      </c>
      <c r="C5146" t="s">
        <v>36</v>
      </c>
      <c r="D5146" t="s">
        <v>7</v>
      </c>
      <c r="E5146" t="s">
        <v>13</v>
      </c>
      <c r="F5146" t="s">
        <v>13</v>
      </c>
      <c r="G5146" t="s">
        <v>40</v>
      </c>
      <c r="H5146" s="1">
        <v>43875</v>
      </c>
      <c r="I5146" t="str">
        <f t="shared" si="161"/>
        <v>43875</v>
      </c>
      <c r="J5146" t="str">
        <f t="shared" si="162"/>
        <v>43875KimironkoBlack Beans (Dolichos)</v>
      </c>
      <c r="K5146">
        <v>141</v>
      </c>
      <c r="L5146">
        <v>130</v>
      </c>
      <c r="M5146" t="s">
        <v>5</v>
      </c>
      <c r="N5146" t="s">
        <v>6</v>
      </c>
      <c r="O5146">
        <v>1</v>
      </c>
      <c r="P5146" s="1">
        <v>43881.088414351849</v>
      </c>
    </row>
    <row r="5147" spans="1:16" x14ac:dyDescent="0.25">
      <c r="A5147">
        <v>512799</v>
      </c>
      <c r="B5147" t="s">
        <v>0</v>
      </c>
      <c r="C5147" t="s">
        <v>48</v>
      </c>
      <c r="D5147" t="s">
        <v>46</v>
      </c>
      <c r="E5147" t="s">
        <v>3</v>
      </c>
      <c r="F5147" t="s">
        <v>3</v>
      </c>
      <c r="G5147" t="s">
        <v>15</v>
      </c>
      <c r="H5147" s="1">
        <v>43875</v>
      </c>
      <c r="I5147" t="str">
        <f t="shared" si="161"/>
        <v>43875</v>
      </c>
      <c r="J5147" t="str">
        <f t="shared" si="162"/>
        <v>43875KitaleGreen Peas</v>
      </c>
      <c r="K5147">
        <v>56</v>
      </c>
      <c r="L5147">
        <v>49</v>
      </c>
      <c r="M5147" t="s">
        <v>5</v>
      </c>
      <c r="N5147" t="s">
        <v>6</v>
      </c>
      <c r="O5147">
        <v>1</v>
      </c>
      <c r="P5147" s="1">
        <v>43881.088414351849</v>
      </c>
    </row>
    <row r="5148" spans="1:16" x14ac:dyDescent="0.25">
      <c r="A5148">
        <v>512800</v>
      </c>
      <c r="B5148" t="s">
        <v>0</v>
      </c>
      <c r="C5148" t="s">
        <v>19</v>
      </c>
      <c r="D5148" t="s">
        <v>11</v>
      </c>
      <c r="E5148" t="s">
        <v>29</v>
      </c>
      <c r="F5148" t="s">
        <v>30</v>
      </c>
      <c r="G5148" t="s">
        <v>31</v>
      </c>
      <c r="H5148" s="1">
        <v>43875</v>
      </c>
      <c r="I5148" t="str">
        <f t="shared" si="161"/>
        <v>43875</v>
      </c>
      <c r="J5148" t="str">
        <f t="shared" si="162"/>
        <v>43875KoberoDry Maize</v>
      </c>
      <c r="K5148">
        <v>37</v>
      </c>
      <c r="L5148">
        <v>32</v>
      </c>
      <c r="M5148" t="s">
        <v>5</v>
      </c>
      <c r="N5148" t="s">
        <v>6</v>
      </c>
      <c r="O5148">
        <v>1</v>
      </c>
      <c r="P5148" s="1">
        <v>43881.088425925926</v>
      </c>
    </row>
    <row r="5149" spans="1:16" x14ac:dyDescent="0.25">
      <c r="A5149">
        <v>512801</v>
      </c>
      <c r="B5149" t="s">
        <v>0</v>
      </c>
      <c r="C5149" t="s">
        <v>43</v>
      </c>
      <c r="D5149" t="s">
        <v>41</v>
      </c>
      <c r="E5149" t="s">
        <v>9</v>
      </c>
      <c r="F5149" t="s">
        <v>10</v>
      </c>
      <c r="G5149" t="s">
        <v>10</v>
      </c>
      <c r="H5149" s="1">
        <v>43875</v>
      </c>
      <c r="I5149" t="str">
        <f t="shared" si="161"/>
        <v>43875</v>
      </c>
      <c r="J5149" t="str">
        <f t="shared" si="162"/>
        <v>43875Dar es salaamWheat</v>
      </c>
      <c r="K5149">
        <v>61</v>
      </c>
      <c r="L5149">
        <v>52</v>
      </c>
      <c r="M5149" t="s">
        <v>5</v>
      </c>
      <c r="N5149" t="s">
        <v>6</v>
      </c>
      <c r="O5149">
        <v>1</v>
      </c>
      <c r="P5149" s="1">
        <v>43881.088425925926</v>
      </c>
    </row>
    <row r="5150" spans="1:16" x14ac:dyDescent="0.25">
      <c r="A5150">
        <v>512810</v>
      </c>
      <c r="B5150" t="s">
        <v>0</v>
      </c>
      <c r="C5150" t="s">
        <v>48</v>
      </c>
      <c r="D5150" t="s">
        <v>46</v>
      </c>
      <c r="E5150" t="s">
        <v>29</v>
      </c>
      <c r="F5150" t="s">
        <v>30</v>
      </c>
      <c r="G5150" t="s">
        <v>31</v>
      </c>
      <c r="H5150" s="1">
        <v>43875</v>
      </c>
      <c r="I5150" t="str">
        <f t="shared" si="161"/>
        <v>43875</v>
      </c>
      <c r="J5150" t="str">
        <f t="shared" si="162"/>
        <v>43875KitaleDry Maize</v>
      </c>
      <c r="K5150">
        <v>36</v>
      </c>
      <c r="L5150">
        <v>33</v>
      </c>
      <c r="M5150" t="s">
        <v>5</v>
      </c>
      <c r="N5150" t="s">
        <v>6</v>
      </c>
      <c r="O5150">
        <v>1</v>
      </c>
      <c r="P5150" s="1">
        <v>43881.088472222225</v>
      </c>
    </row>
    <row r="5151" spans="1:16" x14ac:dyDescent="0.25">
      <c r="A5151">
        <v>512817</v>
      </c>
      <c r="B5151" t="s">
        <v>0</v>
      </c>
      <c r="C5151" t="s">
        <v>48</v>
      </c>
      <c r="D5151" t="s">
        <v>46</v>
      </c>
      <c r="E5151" t="s">
        <v>13</v>
      </c>
      <c r="F5151" t="s">
        <v>13</v>
      </c>
      <c r="G5151" t="s">
        <v>37</v>
      </c>
      <c r="H5151" s="1">
        <v>43875</v>
      </c>
      <c r="I5151" t="str">
        <f t="shared" si="161"/>
        <v>43875</v>
      </c>
      <c r="J5151" t="str">
        <f t="shared" si="162"/>
        <v>43875KitaleGreen Gram</v>
      </c>
      <c r="K5151">
        <v>156</v>
      </c>
      <c r="L5151">
        <v>150</v>
      </c>
      <c r="M5151" t="s">
        <v>5</v>
      </c>
      <c r="N5151" t="s">
        <v>6</v>
      </c>
      <c r="O5151">
        <v>1</v>
      </c>
      <c r="P5151" s="1">
        <v>43881.088518518518</v>
      </c>
    </row>
    <row r="5152" spans="1:16" x14ac:dyDescent="0.25">
      <c r="A5152">
        <v>512818</v>
      </c>
      <c r="B5152" t="s">
        <v>0</v>
      </c>
      <c r="C5152" t="s">
        <v>35</v>
      </c>
      <c r="D5152" t="s">
        <v>11</v>
      </c>
      <c r="E5152" t="s">
        <v>29</v>
      </c>
      <c r="F5152" t="s">
        <v>30</v>
      </c>
      <c r="G5152" t="s">
        <v>31</v>
      </c>
      <c r="H5152" s="1">
        <v>43875</v>
      </c>
      <c r="I5152" t="str">
        <f t="shared" si="161"/>
        <v>43875</v>
      </c>
      <c r="J5152" t="str">
        <f t="shared" si="162"/>
        <v>43875NgoziDry Maize</v>
      </c>
      <c r="K5152">
        <v>43</v>
      </c>
      <c r="L5152">
        <v>37</v>
      </c>
      <c r="M5152" t="s">
        <v>5</v>
      </c>
      <c r="N5152" t="s">
        <v>6</v>
      </c>
      <c r="O5152">
        <v>1</v>
      </c>
      <c r="P5152" s="1">
        <v>43881.088541666664</v>
      </c>
    </row>
    <row r="5153" spans="1:16" x14ac:dyDescent="0.25">
      <c r="A5153">
        <v>512824</v>
      </c>
      <c r="B5153" t="s">
        <v>0</v>
      </c>
      <c r="C5153" t="s">
        <v>47</v>
      </c>
      <c r="D5153" t="s">
        <v>46</v>
      </c>
      <c r="E5153" t="s">
        <v>29</v>
      </c>
      <c r="F5153" t="s">
        <v>30</v>
      </c>
      <c r="G5153" t="s">
        <v>31</v>
      </c>
      <c r="H5153" s="1">
        <v>43875</v>
      </c>
      <c r="I5153" t="str">
        <f t="shared" si="161"/>
        <v>43875</v>
      </c>
      <c r="J5153" t="str">
        <f t="shared" si="162"/>
        <v>43875NairobiDry Maize</v>
      </c>
      <c r="K5153">
        <v>39</v>
      </c>
      <c r="L5153">
        <v>37</v>
      </c>
      <c r="M5153" t="s">
        <v>5</v>
      </c>
      <c r="N5153" t="s">
        <v>6</v>
      </c>
      <c r="O5153">
        <v>1</v>
      </c>
      <c r="P5153" s="1">
        <v>43881.088576388887</v>
      </c>
    </row>
    <row r="5154" spans="1:16" x14ac:dyDescent="0.25">
      <c r="A5154">
        <v>512825</v>
      </c>
      <c r="B5154" t="s">
        <v>0</v>
      </c>
      <c r="C5154" t="s">
        <v>48</v>
      </c>
      <c r="D5154" t="s">
        <v>46</v>
      </c>
      <c r="E5154" t="s">
        <v>9</v>
      </c>
      <c r="F5154" t="s">
        <v>17</v>
      </c>
      <c r="G5154" t="s">
        <v>18</v>
      </c>
      <c r="H5154" s="1">
        <v>43875</v>
      </c>
      <c r="I5154" t="str">
        <f t="shared" si="161"/>
        <v>43875</v>
      </c>
      <c r="J5154" t="str">
        <f t="shared" si="162"/>
        <v>43875KitaleRed Sorghum</v>
      </c>
      <c r="K5154">
        <v>37</v>
      </c>
      <c r="L5154">
        <v>33</v>
      </c>
      <c r="M5154" t="s">
        <v>5</v>
      </c>
      <c r="N5154" t="s">
        <v>6</v>
      </c>
      <c r="O5154">
        <v>1</v>
      </c>
      <c r="P5154" s="1">
        <v>43881.088587962964</v>
      </c>
    </row>
    <row r="5155" spans="1:16" x14ac:dyDescent="0.25">
      <c r="A5155">
        <v>512828</v>
      </c>
      <c r="B5155" t="s">
        <v>0</v>
      </c>
      <c r="C5155" t="s">
        <v>54</v>
      </c>
      <c r="D5155" t="s">
        <v>46</v>
      </c>
      <c r="E5155" t="s">
        <v>9</v>
      </c>
      <c r="F5155" t="s">
        <v>20</v>
      </c>
      <c r="G5155" t="s">
        <v>21</v>
      </c>
      <c r="H5155" s="1">
        <v>43875</v>
      </c>
      <c r="I5155" t="str">
        <f t="shared" si="161"/>
        <v>43875</v>
      </c>
      <c r="J5155" t="str">
        <f t="shared" si="162"/>
        <v>43875NakuruMillet Grain</v>
      </c>
      <c r="K5155">
        <v>65</v>
      </c>
      <c r="L5155">
        <v>60</v>
      </c>
      <c r="M5155" t="s">
        <v>5</v>
      </c>
      <c r="N5155" t="s">
        <v>6</v>
      </c>
      <c r="O5155">
        <v>1</v>
      </c>
      <c r="P5155" s="1">
        <v>43881.088599537034</v>
      </c>
    </row>
    <row r="5156" spans="1:16" x14ac:dyDescent="0.25">
      <c r="A5156">
        <v>512841</v>
      </c>
      <c r="B5156" t="s">
        <v>0</v>
      </c>
      <c r="C5156" t="s">
        <v>16</v>
      </c>
      <c r="D5156" t="s">
        <v>7</v>
      </c>
      <c r="E5156" t="s">
        <v>13</v>
      </c>
      <c r="F5156" t="s">
        <v>13</v>
      </c>
      <c r="G5156" t="s">
        <v>14</v>
      </c>
      <c r="H5156" s="1">
        <v>43875</v>
      </c>
      <c r="I5156" t="str">
        <f t="shared" si="161"/>
        <v>43875</v>
      </c>
      <c r="J5156" t="str">
        <f t="shared" si="162"/>
        <v>43875GicumbiMixed Beans</v>
      </c>
      <c r="K5156">
        <v>59</v>
      </c>
      <c r="L5156">
        <v>54</v>
      </c>
      <c r="M5156" t="s">
        <v>5</v>
      </c>
      <c r="N5156" t="s">
        <v>6</v>
      </c>
      <c r="O5156">
        <v>1</v>
      </c>
      <c r="P5156" s="1">
        <v>43881.088692129626</v>
      </c>
    </row>
    <row r="5157" spans="1:16" x14ac:dyDescent="0.25">
      <c r="A5157">
        <v>512843</v>
      </c>
      <c r="B5157" t="s">
        <v>0</v>
      </c>
      <c r="C5157" t="s">
        <v>8</v>
      </c>
      <c r="D5157" t="s">
        <v>7</v>
      </c>
      <c r="E5157" t="s">
        <v>29</v>
      </c>
      <c r="F5157" t="s">
        <v>30</v>
      </c>
      <c r="G5157" t="s">
        <v>31</v>
      </c>
      <c r="H5157" s="1">
        <v>43875</v>
      </c>
      <c r="I5157" t="str">
        <f t="shared" si="161"/>
        <v>43875</v>
      </c>
      <c r="J5157" t="str">
        <f t="shared" si="162"/>
        <v>43875RuhengeriDry Maize</v>
      </c>
      <c r="K5157">
        <v>36</v>
      </c>
      <c r="L5157">
        <v>33</v>
      </c>
      <c r="M5157" t="s">
        <v>5</v>
      </c>
      <c r="N5157" t="s">
        <v>6</v>
      </c>
      <c r="O5157">
        <v>1</v>
      </c>
      <c r="P5157" s="1">
        <v>43881.088692129626</v>
      </c>
    </row>
    <row r="5158" spans="1:16" x14ac:dyDescent="0.25">
      <c r="A5158">
        <v>512858</v>
      </c>
      <c r="B5158" t="s">
        <v>0</v>
      </c>
      <c r="C5158" t="s">
        <v>42</v>
      </c>
      <c r="D5158" t="s">
        <v>41</v>
      </c>
      <c r="E5158" t="s">
        <v>9</v>
      </c>
      <c r="F5158" t="s">
        <v>20</v>
      </c>
      <c r="G5158" t="s">
        <v>21</v>
      </c>
      <c r="H5158" s="1">
        <v>43875</v>
      </c>
      <c r="I5158" t="str">
        <f t="shared" si="161"/>
        <v>43875</v>
      </c>
      <c r="J5158" t="str">
        <f t="shared" si="162"/>
        <v>43875KigomaMillet Grain</v>
      </c>
      <c r="K5158">
        <v>91</v>
      </c>
      <c r="L5158">
        <v>83</v>
      </c>
      <c r="M5158" t="s">
        <v>5</v>
      </c>
      <c r="N5158" t="s">
        <v>6</v>
      </c>
      <c r="O5158">
        <v>1</v>
      </c>
      <c r="P5158" s="1">
        <v>43881.088773148149</v>
      </c>
    </row>
    <row r="5159" spans="1:16" x14ac:dyDescent="0.25">
      <c r="A5159">
        <v>512864</v>
      </c>
      <c r="B5159" t="s">
        <v>0</v>
      </c>
      <c r="C5159" t="s">
        <v>27</v>
      </c>
      <c r="D5159" t="s">
        <v>11</v>
      </c>
      <c r="E5159" t="s">
        <v>13</v>
      </c>
      <c r="F5159" t="s">
        <v>13</v>
      </c>
      <c r="G5159" t="s">
        <v>26</v>
      </c>
      <c r="H5159" s="1">
        <v>43875</v>
      </c>
      <c r="I5159" t="str">
        <f t="shared" si="161"/>
        <v>43875</v>
      </c>
      <c r="J5159" t="str">
        <f t="shared" si="162"/>
        <v>43875BujumburaYellow Beans</v>
      </c>
      <c r="K5159">
        <v>107</v>
      </c>
      <c r="L5159">
        <v>102</v>
      </c>
      <c r="M5159" t="s">
        <v>5</v>
      </c>
      <c r="N5159" t="s">
        <v>6</v>
      </c>
      <c r="O5159">
        <v>1</v>
      </c>
      <c r="P5159" s="1">
        <v>43881.088842592595</v>
      </c>
    </row>
    <row r="5160" spans="1:16" x14ac:dyDescent="0.25">
      <c r="A5160">
        <v>512866</v>
      </c>
      <c r="B5160" t="s">
        <v>0</v>
      </c>
      <c r="C5160" t="s">
        <v>36</v>
      </c>
      <c r="D5160" t="s">
        <v>7</v>
      </c>
      <c r="E5160" t="s">
        <v>9</v>
      </c>
      <c r="F5160" t="s">
        <v>17</v>
      </c>
      <c r="G5160" t="s">
        <v>18</v>
      </c>
      <c r="H5160" s="1">
        <v>43875</v>
      </c>
      <c r="I5160" t="str">
        <f t="shared" si="161"/>
        <v>43875</v>
      </c>
      <c r="J5160" t="str">
        <f t="shared" si="162"/>
        <v>43875KimironkoRed Sorghum</v>
      </c>
      <c r="K5160">
        <v>41</v>
      </c>
      <c r="L5160">
        <v>38</v>
      </c>
      <c r="M5160" t="s">
        <v>5</v>
      </c>
      <c r="N5160" t="s">
        <v>6</v>
      </c>
      <c r="O5160">
        <v>1</v>
      </c>
      <c r="P5160" s="1">
        <v>43881.088854166665</v>
      </c>
    </row>
    <row r="5161" spans="1:16" x14ac:dyDescent="0.25">
      <c r="A5161">
        <v>512876</v>
      </c>
      <c r="B5161" t="s">
        <v>0</v>
      </c>
      <c r="C5161" t="s">
        <v>8</v>
      </c>
      <c r="D5161" t="s">
        <v>7</v>
      </c>
      <c r="E5161" t="s">
        <v>22</v>
      </c>
      <c r="F5161" t="s">
        <v>23</v>
      </c>
      <c r="G5161" t="s">
        <v>24</v>
      </c>
      <c r="H5161" s="1">
        <v>43875</v>
      </c>
      <c r="I5161" t="str">
        <f t="shared" si="161"/>
        <v>43875</v>
      </c>
      <c r="J5161" t="str">
        <f t="shared" si="162"/>
        <v>43875RuhengeriImported Rice</v>
      </c>
      <c r="K5161">
        <v>119</v>
      </c>
      <c r="L5161">
        <v>109</v>
      </c>
      <c r="M5161" t="s">
        <v>5</v>
      </c>
      <c r="N5161" t="s">
        <v>6</v>
      </c>
      <c r="O5161">
        <v>1</v>
      </c>
      <c r="P5161" s="1">
        <v>43881.088958333334</v>
      </c>
    </row>
    <row r="5162" spans="1:16" x14ac:dyDescent="0.25">
      <c r="A5162">
        <v>512877</v>
      </c>
      <c r="B5162" t="s">
        <v>0</v>
      </c>
      <c r="C5162" t="s">
        <v>43</v>
      </c>
      <c r="D5162" t="s">
        <v>41</v>
      </c>
      <c r="E5162" t="s">
        <v>3</v>
      </c>
      <c r="F5162" t="s">
        <v>3</v>
      </c>
      <c r="G5162" t="s">
        <v>15</v>
      </c>
      <c r="H5162" s="1">
        <v>43875</v>
      </c>
      <c r="I5162" t="str">
        <f t="shared" si="161"/>
        <v>43875</v>
      </c>
      <c r="J5162" t="str">
        <f t="shared" si="162"/>
        <v>43875Dar es salaamGreen Peas</v>
      </c>
      <c r="K5162">
        <v>57</v>
      </c>
      <c r="L5162">
        <v>52</v>
      </c>
      <c r="M5162" t="s">
        <v>5</v>
      </c>
      <c r="N5162" t="s">
        <v>6</v>
      </c>
      <c r="O5162">
        <v>1</v>
      </c>
      <c r="P5162" s="1">
        <v>43881.088969907411</v>
      </c>
    </row>
    <row r="5163" spans="1:16" x14ac:dyDescent="0.25">
      <c r="A5163">
        <v>512880</v>
      </c>
      <c r="B5163" t="s">
        <v>0</v>
      </c>
      <c r="C5163" t="s">
        <v>27</v>
      </c>
      <c r="D5163" t="s">
        <v>11</v>
      </c>
      <c r="E5163" t="s">
        <v>22</v>
      </c>
      <c r="F5163" t="s">
        <v>23</v>
      </c>
      <c r="G5163" t="s">
        <v>23</v>
      </c>
      <c r="H5163" s="1">
        <v>43875</v>
      </c>
      <c r="I5163" t="str">
        <f t="shared" si="161"/>
        <v>43875</v>
      </c>
      <c r="J5163" t="str">
        <f t="shared" si="162"/>
        <v>43875BujumburaRice</v>
      </c>
      <c r="K5163">
        <v>102</v>
      </c>
      <c r="L5163">
        <v>99</v>
      </c>
      <c r="M5163" t="s">
        <v>5</v>
      </c>
      <c r="N5163" t="s">
        <v>6</v>
      </c>
      <c r="O5163">
        <v>1</v>
      </c>
      <c r="P5163" s="1">
        <v>43881.088993055557</v>
      </c>
    </row>
    <row r="5164" spans="1:16" x14ac:dyDescent="0.25">
      <c r="A5164">
        <v>512884</v>
      </c>
      <c r="B5164" t="s">
        <v>0</v>
      </c>
      <c r="C5164" t="s">
        <v>44</v>
      </c>
      <c r="D5164" t="s">
        <v>41</v>
      </c>
      <c r="E5164" t="s">
        <v>9</v>
      </c>
      <c r="F5164" t="s">
        <v>17</v>
      </c>
      <c r="G5164" t="s">
        <v>18</v>
      </c>
      <c r="H5164" s="1">
        <v>43875</v>
      </c>
      <c r="I5164" t="str">
        <f t="shared" si="161"/>
        <v>43875</v>
      </c>
      <c r="J5164" t="str">
        <f t="shared" si="162"/>
        <v>43875ArushaRed Sorghum</v>
      </c>
      <c r="K5164">
        <v>52</v>
      </c>
      <c r="L5164">
        <v>43</v>
      </c>
      <c r="M5164" t="s">
        <v>5</v>
      </c>
      <c r="N5164" t="s">
        <v>6</v>
      </c>
      <c r="O5164">
        <v>1</v>
      </c>
      <c r="P5164" s="1">
        <v>43881.089016203703</v>
      </c>
    </row>
    <row r="5165" spans="1:16" x14ac:dyDescent="0.25">
      <c r="A5165">
        <v>512887</v>
      </c>
      <c r="B5165" t="s">
        <v>0</v>
      </c>
      <c r="C5165" t="s">
        <v>42</v>
      </c>
      <c r="D5165" t="s">
        <v>41</v>
      </c>
      <c r="E5165" t="s">
        <v>29</v>
      </c>
      <c r="F5165" t="s">
        <v>30</v>
      </c>
      <c r="G5165" t="s">
        <v>31</v>
      </c>
      <c r="H5165" s="1">
        <v>43875</v>
      </c>
      <c r="I5165" t="str">
        <f t="shared" si="161"/>
        <v>43875</v>
      </c>
      <c r="J5165" t="str">
        <f t="shared" si="162"/>
        <v>43875KigomaDry Maize</v>
      </c>
      <c r="K5165">
        <v>59</v>
      </c>
      <c r="L5165">
        <v>52</v>
      </c>
      <c r="M5165" t="s">
        <v>5</v>
      </c>
      <c r="N5165" t="s">
        <v>6</v>
      </c>
      <c r="O5165">
        <v>1</v>
      </c>
      <c r="P5165" s="1">
        <v>43881.089016203703</v>
      </c>
    </row>
    <row r="5166" spans="1:16" x14ac:dyDescent="0.25">
      <c r="A5166">
        <v>512890</v>
      </c>
      <c r="B5166" t="s">
        <v>0</v>
      </c>
      <c r="C5166" t="s">
        <v>12</v>
      </c>
      <c r="D5166" t="s">
        <v>11</v>
      </c>
      <c r="E5166" t="s">
        <v>9</v>
      </c>
      <c r="F5166" t="s">
        <v>17</v>
      </c>
      <c r="G5166" t="s">
        <v>18</v>
      </c>
      <c r="H5166" s="1">
        <v>43875</v>
      </c>
      <c r="I5166" t="str">
        <f t="shared" si="161"/>
        <v>43875</v>
      </c>
      <c r="J5166" t="str">
        <f t="shared" si="162"/>
        <v>43875GitegaRed Sorghum</v>
      </c>
      <c r="K5166">
        <v>91</v>
      </c>
      <c r="L5166">
        <v>80</v>
      </c>
      <c r="M5166" t="s">
        <v>5</v>
      </c>
      <c r="N5166" t="s">
        <v>6</v>
      </c>
      <c r="O5166">
        <v>1</v>
      </c>
      <c r="P5166" s="1">
        <v>43881.08902777778</v>
      </c>
    </row>
    <row r="5167" spans="1:16" x14ac:dyDescent="0.25">
      <c r="A5167">
        <v>512891</v>
      </c>
      <c r="B5167" t="s">
        <v>0</v>
      </c>
      <c r="C5167" t="s">
        <v>45</v>
      </c>
      <c r="D5167" t="s">
        <v>41</v>
      </c>
      <c r="E5167" t="s">
        <v>13</v>
      </c>
      <c r="F5167" t="s">
        <v>13</v>
      </c>
      <c r="G5167" t="s">
        <v>37</v>
      </c>
      <c r="H5167" s="1">
        <v>43875</v>
      </c>
      <c r="I5167" t="str">
        <f t="shared" si="161"/>
        <v>43875</v>
      </c>
      <c r="J5167" t="str">
        <f t="shared" si="162"/>
        <v>43875IringaGreen Gram</v>
      </c>
      <c r="K5167">
        <v>122</v>
      </c>
      <c r="L5167">
        <v>104</v>
      </c>
      <c r="M5167" t="s">
        <v>5</v>
      </c>
      <c r="N5167" t="s">
        <v>6</v>
      </c>
      <c r="O5167">
        <v>1</v>
      </c>
      <c r="P5167" s="1">
        <v>43881.089039351849</v>
      </c>
    </row>
    <row r="5168" spans="1:16" x14ac:dyDescent="0.25">
      <c r="A5168">
        <v>512898</v>
      </c>
      <c r="B5168" t="s">
        <v>0</v>
      </c>
      <c r="C5168" t="s">
        <v>45</v>
      </c>
      <c r="D5168" t="s">
        <v>41</v>
      </c>
      <c r="E5168" t="s">
        <v>13</v>
      </c>
      <c r="F5168" t="s">
        <v>13</v>
      </c>
      <c r="G5168" t="s">
        <v>14</v>
      </c>
      <c r="H5168" s="1">
        <v>43875</v>
      </c>
      <c r="I5168" t="str">
        <f t="shared" si="161"/>
        <v>43875</v>
      </c>
      <c r="J5168" t="str">
        <f t="shared" si="162"/>
        <v>43875IringaMixed Beans</v>
      </c>
      <c r="K5168">
        <v>52</v>
      </c>
      <c r="L5168">
        <v>43</v>
      </c>
      <c r="M5168" t="s">
        <v>5</v>
      </c>
      <c r="N5168" t="s">
        <v>6</v>
      </c>
      <c r="O5168">
        <v>1</v>
      </c>
      <c r="P5168" s="1">
        <v>43881.089097222219</v>
      </c>
    </row>
    <row r="5169" spans="1:16" x14ac:dyDescent="0.25">
      <c r="A5169">
        <v>512910</v>
      </c>
      <c r="B5169" t="s">
        <v>0</v>
      </c>
      <c r="C5169" t="s">
        <v>16</v>
      </c>
      <c r="D5169" t="s">
        <v>7</v>
      </c>
      <c r="E5169" t="s">
        <v>22</v>
      </c>
      <c r="F5169" t="s">
        <v>23</v>
      </c>
      <c r="G5169" t="s">
        <v>23</v>
      </c>
      <c r="H5169" s="1">
        <v>43875</v>
      </c>
      <c r="I5169" t="str">
        <f t="shared" si="161"/>
        <v>43875</v>
      </c>
      <c r="J5169" t="str">
        <f t="shared" si="162"/>
        <v>43875GicumbiRice</v>
      </c>
      <c r="K5169">
        <v>92</v>
      </c>
      <c r="L5169">
        <v>87</v>
      </c>
      <c r="M5169" t="s">
        <v>5</v>
      </c>
      <c r="N5169" t="s">
        <v>6</v>
      </c>
      <c r="O5169">
        <v>1</v>
      </c>
      <c r="P5169" s="1">
        <v>43881.089212962965</v>
      </c>
    </row>
    <row r="5170" spans="1:16" x14ac:dyDescent="0.25">
      <c r="A5170">
        <v>512918</v>
      </c>
      <c r="B5170" t="s">
        <v>0</v>
      </c>
      <c r="C5170" t="s">
        <v>36</v>
      </c>
      <c r="D5170" t="s">
        <v>7</v>
      </c>
      <c r="E5170" t="s">
        <v>3</v>
      </c>
      <c r="F5170" t="s">
        <v>3</v>
      </c>
      <c r="G5170" t="s">
        <v>15</v>
      </c>
      <c r="H5170" s="1">
        <v>43875</v>
      </c>
      <c r="I5170" t="str">
        <f t="shared" si="161"/>
        <v>43875</v>
      </c>
      <c r="J5170" t="str">
        <f t="shared" si="162"/>
        <v>43875KimironkoGreen Peas</v>
      </c>
      <c r="K5170">
        <v>130</v>
      </c>
      <c r="L5170">
        <v>109</v>
      </c>
      <c r="M5170" t="s">
        <v>5</v>
      </c>
      <c r="N5170" t="s">
        <v>6</v>
      </c>
      <c r="O5170">
        <v>1</v>
      </c>
      <c r="P5170" s="1">
        <v>43881.08929398148</v>
      </c>
    </row>
    <row r="5171" spans="1:16" x14ac:dyDescent="0.25">
      <c r="A5171">
        <v>512920</v>
      </c>
      <c r="B5171" t="s">
        <v>0</v>
      </c>
      <c r="C5171" t="s">
        <v>36</v>
      </c>
      <c r="D5171" t="s">
        <v>7</v>
      </c>
      <c r="E5171" t="s">
        <v>29</v>
      </c>
      <c r="F5171" t="s">
        <v>30</v>
      </c>
      <c r="G5171" t="s">
        <v>31</v>
      </c>
      <c r="H5171" s="1">
        <v>43875</v>
      </c>
      <c r="I5171" t="str">
        <f t="shared" si="161"/>
        <v>43875</v>
      </c>
      <c r="J5171" t="str">
        <f t="shared" si="162"/>
        <v>43875KimironkoDry Maize</v>
      </c>
      <c r="K5171">
        <v>37</v>
      </c>
      <c r="L5171">
        <v>33</v>
      </c>
      <c r="M5171" t="s">
        <v>5</v>
      </c>
      <c r="N5171" t="s">
        <v>6</v>
      </c>
      <c r="O5171">
        <v>1</v>
      </c>
      <c r="P5171" s="1">
        <v>43881.08929398148</v>
      </c>
    </row>
    <row r="5172" spans="1:16" x14ac:dyDescent="0.25">
      <c r="A5172">
        <v>512929</v>
      </c>
      <c r="B5172" t="s">
        <v>0</v>
      </c>
      <c r="C5172" t="s">
        <v>27</v>
      </c>
      <c r="D5172" t="s">
        <v>11</v>
      </c>
      <c r="E5172" t="s">
        <v>13</v>
      </c>
      <c r="F5172" t="s">
        <v>13</v>
      </c>
      <c r="G5172" t="s">
        <v>28</v>
      </c>
      <c r="H5172" s="1">
        <v>43875</v>
      </c>
      <c r="I5172" t="str">
        <f t="shared" si="161"/>
        <v>43875</v>
      </c>
      <c r="J5172" t="str">
        <f t="shared" si="162"/>
        <v>43875BujumburaRed Beans</v>
      </c>
      <c r="K5172">
        <v>64</v>
      </c>
      <c r="L5172">
        <v>59</v>
      </c>
      <c r="M5172" t="s">
        <v>5</v>
      </c>
      <c r="N5172" t="s">
        <v>6</v>
      </c>
      <c r="O5172">
        <v>1</v>
      </c>
      <c r="P5172" s="1">
        <v>43881.08935185185</v>
      </c>
    </row>
    <row r="5173" spans="1:16" x14ac:dyDescent="0.25">
      <c r="A5173">
        <v>512936</v>
      </c>
      <c r="B5173" t="s">
        <v>0</v>
      </c>
      <c r="C5173" t="s">
        <v>36</v>
      </c>
      <c r="D5173" t="s">
        <v>7</v>
      </c>
      <c r="E5173" t="s">
        <v>13</v>
      </c>
      <c r="F5173" t="s">
        <v>13</v>
      </c>
      <c r="G5173" t="s">
        <v>26</v>
      </c>
      <c r="H5173" s="1">
        <v>43875</v>
      </c>
      <c r="I5173" t="str">
        <f t="shared" si="161"/>
        <v>43875</v>
      </c>
      <c r="J5173" t="str">
        <f t="shared" si="162"/>
        <v>43875KimironkoYellow Beans</v>
      </c>
      <c r="K5173">
        <v>92</v>
      </c>
      <c r="L5173">
        <v>87</v>
      </c>
      <c r="M5173" t="s">
        <v>5</v>
      </c>
      <c r="N5173" t="s">
        <v>6</v>
      </c>
      <c r="O5173">
        <v>1</v>
      </c>
      <c r="P5173" s="1">
        <v>43881.089421296296</v>
      </c>
    </row>
    <row r="5174" spans="1:16" x14ac:dyDescent="0.25">
      <c r="A5174">
        <v>512937</v>
      </c>
      <c r="B5174" t="s">
        <v>0</v>
      </c>
      <c r="C5174" t="s">
        <v>53</v>
      </c>
      <c r="D5174" t="s">
        <v>46</v>
      </c>
      <c r="E5174" t="s">
        <v>9</v>
      </c>
      <c r="F5174" t="s">
        <v>20</v>
      </c>
      <c r="G5174" t="s">
        <v>21</v>
      </c>
      <c r="H5174" s="1">
        <v>43875</v>
      </c>
      <c r="I5174" t="str">
        <f t="shared" si="161"/>
        <v>43875</v>
      </c>
      <c r="J5174" t="str">
        <f t="shared" si="162"/>
        <v>43875MombasaMillet Grain</v>
      </c>
      <c r="K5174">
        <v>74</v>
      </c>
      <c r="L5174">
        <v>72</v>
      </c>
      <c r="M5174" t="s">
        <v>5</v>
      </c>
      <c r="N5174" t="s">
        <v>6</v>
      </c>
      <c r="O5174">
        <v>1</v>
      </c>
      <c r="P5174" s="1">
        <v>43881.089421296296</v>
      </c>
    </row>
    <row r="5175" spans="1:16" x14ac:dyDescent="0.25">
      <c r="A5175">
        <v>512938</v>
      </c>
      <c r="B5175" t="s">
        <v>0</v>
      </c>
      <c r="C5175" t="s">
        <v>52</v>
      </c>
      <c r="D5175" t="s">
        <v>46</v>
      </c>
      <c r="E5175" t="s">
        <v>13</v>
      </c>
      <c r="F5175" t="s">
        <v>13</v>
      </c>
      <c r="G5175" t="s">
        <v>40</v>
      </c>
      <c r="H5175" s="1">
        <v>43875</v>
      </c>
      <c r="I5175" t="str">
        <f t="shared" si="161"/>
        <v>43875</v>
      </c>
      <c r="J5175" t="str">
        <f t="shared" si="162"/>
        <v>43875EldoretBlack Beans (Dolichos)</v>
      </c>
      <c r="K5175">
        <v>138</v>
      </c>
      <c r="L5175">
        <v>130</v>
      </c>
      <c r="M5175" t="s">
        <v>5</v>
      </c>
      <c r="N5175" t="s">
        <v>6</v>
      </c>
      <c r="O5175">
        <v>1</v>
      </c>
      <c r="P5175" s="1">
        <v>43881.089421296296</v>
      </c>
    </row>
    <row r="5176" spans="1:16" x14ac:dyDescent="0.25">
      <c r="A5176">
        <v>512952</v>
      </c>
      <c r="B5176" t="s">
        <v>0</v>
      </c>
      <c r="C5176" t="s">
        <v>43</v>
      </c>
      <c r="D5176" t="s">
        <v>41</v>
      </c>
      <c r="E5176" t="s">
        <v>13</v>
      </c>
      <c r="F5176" t="s">
        <v>13</v>
      </c>
      <c r="G5176" t="s">
        <v>14</v>
      </c>
      <c r="H5176" s="1">
        <v>43875</v>
      </c>
      <c r="I5176" t="str">
        <f t="shared" si="161"/>
        <v>43875</v>
      </c>
      <c r="J5176" t="str">
        <f t="shared" si="162"/>
        <v>43875Dar es salaamMixed Beans</v>
      </c>
      <c r="K5176">
        <v>96</v>
      </c>
      <c r="L5176">
        <v>87</v>
      </c>
      <c r="M5176" t="s">
        <v>5</v>
      </c>
      <c r="N5176" t="s">
        <v>6</v>
      </c>
      <c r="O5176">
        <v>1</v>
      </c>
      <c r="P5176" s="1">
        <v>43881.08965277778</v>
      </c>
    </row>
    <row r="5177" spans="1:16" x14ac:dyDescent="0.25">
      <c r="A5177">
        <v>512956</v>
      </c>
      <c r="B5177" t="s">
        <v>0</v>
      </c>
      <c r="C5177" t="s">
        <v>12</v>
      </c>
      <c r="D5177" t="s">
        <v>11</v>
      </c>
      <c r="E5177" t="s">
        <v>13</v>
      </c>
      <c r="F5177" t="s">
        <v>13</v>
      </c>
      <c r="G5177" t="s">
        <v>14</v>
      </c>
      <c r="H5177" s="1">
        <v>43875</v>
      </c>
      <c r="I5177" t="str">
        <f t="shared" si="161"/>
        <v>43875</v>
      </c>
      <c r="J5177" t="str">
        <f t="shared" si="162"/>
        <v>43875GitegaMixed Beans</v>
      </c>
      <c r="K5177">
        <v>64</v>
      </c>
      <c r="L5177">
        <v>62</v>
      </c>
      <c r="M5177" t="s">
        <v>5</v>
      </c>
      <c r="N5177" t="s">
        <v>6</v>
      </c>
      <c r="O5177">
        <v>1</v>
      </c>
      <c r="P5177" s="1">
        <v>43881.089733796296</v>
      </c>
    </row>
    <row r="5178" spans="1:16" x14ac:dyDescent="0.25">
      <c r="A5178">
        <v>512962</v>
      </c>
      <c r="B5178" t="s">
        <v>0</v>
      </c>
      <c r="C5178" t="s">
        <v>45</v>
      </c>
      <c r="D5178" t="s">
        <v>41</v>
      </c>
      <c r="E5178" t="s">
        <v>3</v>
      </c>
      <c r="F5178" t="s">
        <v>3</v>
      </c>
      <c r="G5178" t="s">
        <v>4</v>
      </c>
      <c r="H5178" s="1">
        <v>43875</v>
      </c>
      <c r="I5178" t="str">
        <f t="shared" si="161"/>
        <v>43875</v>
      </c>
      <c r="J5178" t="str">
        <f t="shared" si="162"/>
        <v>43875IringaCowpeas</v>
      </c>
      <c r="K5178">
        <v>65</v>
      </c>
      <c r="L5178">
        <v>57</v>
      </c>
      <c r="M5178" t="s">
        <v>5</v>
      </c>
      <c r="N5178" t="s">
        <v>6</v>
      </c>
      <c r="O5178">
        <v>1</v>
      </c>
      <c r="P5178" s="1">
        <v>43881.089803240742</v>
      </c>
    </row>
    <row r="5179" spans="1:16" x14ac:dyDescent="0.25">
      <c r="A5179">
        <v>512968</v>
      </c>
      <c r="B5179" t="s">
        <v>0</v>
      </c>
      <c r="C5179" t="s">
        <v>45</v>
      </c>
      <c r="D5179" t="s">
        <v>41</v>
      </c>
      <c r="E5179" t="s">
        <v>13</v>
      </c>
      <c r="F5179" t="s">
        <v>13</v>
      </c>
      <c r="G5179" t="s">
        <v>26</v>
      </c>
      <c r="H5179" s="1">
        <v>43875</v>
      </c>
      <c r="I5179" t="str">
        <f t="shared" si="161"/>
        <v>43875</v>
      </c>
      <c r="J5179" t="str">
        <f t="shared" si="162"/>
        <v>43875IringaYellow Beans</v>
      </c>
      <c r="K5179">
        <v>100</v>
      </c>
      <c r="L5179">
        <v>96</v>
      </c>
      <c r="M5179" t="s">
        <v>5</v>
      </c>
      <c r="N5179" t="s">
        <v>6</v>
      </c>
      <c r="O5179">
        <v>1</v>
      </c>
      <c r="P5179" s="1">
        <v>43881.089849537035</v>
      </c>
    </row>
    <row r="5180" spans="1:16" x14ac:dyDescent="0.25">
      <c r="A5180">
        <v>512969</v>
      </c>
      <c r="B5180" t="s">
        <v>0</v>
      </c>
      <c r="C5180" t="s">
        <v>52</v>
      </c>
      <c r="D5180" t="s">
        <v>46</v>
      </c>
      <c r="E5180" t="s">
        <v>29</v>
      </c>
      <c r="F5180" t="s">
        <v>30</v>
      </c>
      <c r="G5180" t="s">
        <v>31</v>
      </c>
      <c r="H5180" s="1">
        <v>43875</v>
      </c>
      <c r="I5180" t="str">
        <f t="shared" si="161"/>
        <v>43875</v>
      </c>
      <c r="J5180" t="str">
        <f t="shared" si="162"/>
        <v>43875EldoretDry Maize</v>
      </c>
      <c r="K5180">
        <v>37</v>
      </c>
      <c r="L5180">
        <v>35</v>
      </c>
      <c r="M5180" t="s">
        <v>5</v>
      </c>
      <c r="N5180" t="s">
        <v>6</v>
      </c>
      <c r="O5180">
        <v>1</v>
      </c>
      <c r="P5180" s="1">
        <v>43881.089884259258</v>
      </c>
    </row>
    <row r="5181" spans="1:16" x14ac:dyDescent="0.25">
      <c r="A5181">
        <v>512974</v>
      </c>
      <c r="B5181" t="s">
        <v>0</v>
      </c>
      <c r="C5181" t="s">
        <v>43</v>
      </c>
      <c r="D5181" t="s">
        <v>41</v>
      </c>
      <c r="E5181" t="s">
        <v>9</v>
      </c>
      <c r="F5181" t="s">
        <v>17</v>
      </c>
      <c r="G5181" t="s">
        <v>18</v>
      </c>
      <c r="H5181" s="1">
        <v>43875</v>
      </c>
      <c r="I5181" t="str">
        <f t="shared" si="161"/>
        <v>43875</v>
      </c>
      <c r="J5181" t="str">
        <f t="shared" si="162"/>
        <v>43875Dar es salaamRed Sorghum</v>
      </c>
      <c r="K5181">
        <v>50</v>
      </c>
      <c r="L5181">
        <v>41</v>
      </c>
      <c r="M5181" t="s">
        <v>5</v>
      </c>
      <c r="N5181" t="s">
        <v>6</v>
      </c>
      <c r="O5181">
        <v>1</v>
      </c>
      <c r="P5181" s="1">
        <v>43881.089907407404</v>
      </c>
    </row>
    <row r="5182" spans="1:16" x14ac:dyDescent="0.25">
      <c r="A5182">
        <v>512983</v>
      </c>
      <c r="B5182" t="s">
        <v>0</v>
      </c>
      <c r="C5182" t="s">
        <v>44</v>
      </c>
      <c r="D5182" t="s">
        <v>41</v>
      </c>
      <c r="E5182" t="s">
        <v>22</v>
      </c>
      <c r="F5182" t="s">
        <v>23</v>
      </c>
      <c r="G5182" t="s">
        <v>23</v>
      </c>
      <c r="H5182" s="1">
        <v>43875</v>
      </c>
      <c r="I5182" t="str">
        <f t="shared" si="161"/>
        <v>43875</v>
      </c>
      <c r="J5182" t="str">
        <f t="shared" si="162"/>
        <v>43875ArushaRice</v>
      </c>
      <c r="K5182">
        <v>96</v>
      </c>
      <c r="L5182">
        <v>87</v>
      </c>
      <c r="M5182" t="s">
        <v>5</v>
      </c>
      <c r="N5182" t="s">
        <v>6</v>
      </c>
      <c r="O5182">
        <v>1</v>
      </c>
      <c r="P5182" s="1">
        <v>43881.089988425927</v>
      </c>
    </row>
    <row r="5183" spans="1:16" x14ac:dyDescent="0.25">
      <c r="A5183">
        <v>512985</v>
      </c>
      <c r="B5183" t="s">
        <v>0</v>
      </c>
      <c r="C5183" t="s">
        <v>44</v>
      </c>
      <c r="D5183" t="s">
        <v>41</v>
      </c>
      <c r="E5183" t="s">
        <v>3</v>
      </c>
      <c r="F5183" t="s">
        <v>3</v>
      </c>
      <c r="G5183" t="s">
        <v>15</v>
      </c>
      <c r="H5183" s="1">
        <v>43875</v>
      </c>
      <c r="I5183" t="str">
        <f t="shared" si="161"/>
        <v>43875</v>
      </c>
      <c r="J5183" t="str">
        <f t="shared" si="162"/>
        <v>43875ArushaGreen Peas</v>
      </c>
      <c r="K5183">
        <v>78</v>
      </c>
      <c r="L5183">
        <v>70</v>
      </c>
      <c r="M5183" t="s">
        <v>5</v>
      </c>
      <c r="N5183" t="s">
        <v>6</v>
      </c>
      <c r="O5183">
        <v>1</v>
      </c>
      <c r="P5183" s="1">
        <v>43881.089988425927</v>
      </c>
    </row>
    <row r="5184" spans="1:16" x14ac:dyDescent="0.25">
      <c r="A5184">
        <v>512986</v>
      </c>
      <c r="B5184" t="s">
        <v>0</v>
      </c>
      <c r="C5184" t="s">
        <v>44</v>
      </c>
      <c r="D5184" t="s">
        <v>41</v>
      </c>
      <c r="E5184" t="s">
        <v>9</v>
      </c>
      <c r="F5184" t="s">
        <v>10</v>
      </c>
      <c r="G5184" t="s">
        <v>10</v>
      </c>
      <c r="H5184" s="1">
        <v>43875</v>
      </c>
      <c r="I5184" t="str">
        <f t="shared" si="161"/>
        <v>43875</v>
      </c>
      <c r="J5184" t="str">
        <f t="shared" si="162"/>
        <v>43875ArushaWheat</v>
      </c>
      <c r="K5184">
        <v>61</v>
      </c>
      <c r="L5184">
        <v>52</v>
      </c>
      <c r="M5184" t="s">
        <v>5</v>
      </c>
      <c r="N5184" t="s">
        <v>6</v>
      </c>
      <c r="O5184">
        <v>1</v>
      </c>
      <c r="P5184" s="1">
        <v>43881.09</v>
      </c>
    </row>
    <row r="5185" spans="1:16" x14ac:dyDescent="0.25">
      <c r="A5185">
        <v>512987</v>
      </c>
      <c r="B5185" t="s">
        <v>0</v>
      </c>
      <c r="C5185" t="s">
        <v>19</v>
      </c>
      <c r="D5185" t="s">
        <v>11</v>
      </c>
      <c r="E5185" t="s">
        <v>3</v>
      </c>
      <c r="F5185" t="s">
        <v>3</v>
      </c>
      <c r="G5185" t="s">
        <v>39</v>
      </c>
      <c r="H5185" s="1">
        <v>43875</v>
      </c>
      <c r="I5185" t="str">
        <f t="shared" si="161"/>
        <v>43875</v>
      </c>
      <c r="J5185" t="str">
        <f t="shared" si="162"/>
        <v>43875KoberoDry Peas</v>
      </c>
      <c r="K5185">
        <v>161</v>
      </c>
      <c r="L5185">
        <v>150</v>
      </c>
      <c r="M5185" t="s">
        <v>5</v>
      </c>
      <c r="N5185" t="s">
        <v>6</v>
      </c>
      <c r="O5185">
        <v>1</v>
      </c>
      <c r="P5185" s="1">
        <v>43881.090011574073</v>
      </c>
    </row>
    <row r="5186" spans="1:16" x14ac:dyDescent="0.25">
      <c r="A5186">
        <v>512992</v>
      </c>
      <c r="B5186" t="s">
        <v>0</v>
      </c>
      <c r="C5186" t="s">
        <v>45</v>
      </c>
      <c r="D5186" t="s">
        <v>41</v>
      </c>
      <c r="E5186" t="s">
        <v>29</v>
      </c>
      <c r="F5186" t="s">
        <v>30</v>
      </c>
      <c r="G5186" t="s">
        <v>31</v>
      </c>
      <c r="H5186" s="1">
        <v>43875</v>
      </c>
      <c r="I5186" t="str">
        <f t="shared" ref="I5186:I5249" si="163">LEFT(H5186,10)</f>
        <v>43875</v>
      </c>
      <c r="J5186" t="str">
        <f t="shared" si="162"/>
        <v>43875IringaDry Maize</v>
      </c>
      <c r="K5186">
        <v>39</v>
      </c>
      <c r="L5186">
        <v>33</v>
      </c>
      <c r="M5186" t="s">
        <v>5</v>
      </c>
      <c r="N5186" t="s">
        <v>6</v>
      </c>
      <c r="O5186">
        <v>1</v>
      </c>
      <c r="P5186" s="1">
        <v>43881.09003472222</v>
      </c>
    </row>
    <row r="5187" spans="1:16" x14ac:dyDescent="0.25">
      <c r="A5187">
        <v>513006</v>
      </c>
      <c r="B5187" t="s">
        <v>0</v>
      </c>
      <c r="C5187" t="s">
        <v>45</v>
      </c>
      <c r="D5187" t="s">
        <v>41</v>
      </c>
      <c r="E5187" t="s">
        <v>9</v>
      </c>
      <c r="F5187" t="s">
        <v>20</v>
      </c>
      <c r="G5187" t="s">
        <v>21</v>
      </c>
      <c r="H5187" s="1">
        <v>43875</v>
      </c>
      <c r="I5187" t="str">
        <f t="shared" si="163"/>
        <v>43875</v>
      </c>
      <c r="J5187" t="str">
        <f t="shared" si="162"/>
        <v>43875IringaMillet Grain</v>
      </c>
      <c r="K5187">
        <v>65</v>
      </c>
      <c r="L5187">
        <v>57</v>
      </c>
      <c r="M5187" t="s">
        <v>5</v>
      </c>
      <c r="N5187" t="s">
        <v>6</v>
      </c>
      <c r="O5187">
        <v>1</v>
      </c>
      <c r="P5187" s="1">
        <v>43881.090104166666</v>
      </c>
    </row>
    <row r="5188" spans="1:16" x14ac:dyDescent="0.25">
      <c r="A5188">
        <v>513010</v>
      </c>
      <c r="B5188" t="s">
        <v>0</v>
      </c>
      <c r="C5188" t="s">
        <v>44</v>
      </c>
      <c r="D5188" t="s">
        <v>41</v>
      </c>
      <c r="E5188" t="s">
        <v>13</v>
      </c>
      <c r="F5188" t="s">
        <v>13</v>
      </c>
      <c r="G5188" t="s">
        <v>37</v>
      </c>
      <c r="H5188" s="1">
        <v>43875</v>
      </c>
      <c r="I5188" t="str">
        <f t="shared" si="163"/>
        <v>43875</v>
      </c>
      <c r="J5188" t="str">
        <f t="shared" si="162"/>
        <v>43875ArushaGreen Gram</v>
      </c>
      <c r="K5188">
        <v>117</v>
      </c>
      <c r="L5188">
        <v>109</v>
      </c>
      <c r="M5188" t="s">
        <v>5</v>
      </c>
      <c r="N5188" t="s">
        <v>6</v>
      </c>
      <c r="O5188">
        <v>1</v>
      </c>
      <c r="P5188" s="1">
        <v>43881.090127314812</v>
      </c>
    </row>
    <row r="5189" spans="1:16" x14ac:dyDescent="0.25">
      <c r="A5189">
        <v>513013</v>
      </c>
      <c r="B5189" t="s">
        <v>0</v>
      </c>
      <c r="C5189" t="s">
        <v>36</v>
      </c>
      <c r="D5189" t="s">
        <v>7</v>
      </c>
      <c r="E5189" t="s">
        <v>3</v>
      </c>
      <c r="F5189" t="s">
        <v>3</v>
      </c>
      <c r="G5189" t="s">
        <v>4</v>
      </c>
      <c r="H5189" s="1">
        <v>43875</v>
      </c>
      <c r="I5189" t="str">
        <f t="shared" si="163"/>
        <v>43875</v>
      </c>
      <c r="J5189" t="str">
        <f t="shared" si="162"/>
        <v>43875KimironkoCowpeas</v>
      </c>
      <c r="K5189">
        <v>152</v>
      </c>
      <c r="L5189">
        <v>141</v>
      </c>
      <c r="M5189" t="s">
        <v>5</v>
      </c>
      <c r="N5189" t="s">
        <v>6</v>
      </c>
      <c r="O5189">
        <v>1</v>
      </c>
      <c r="P5189" s="1">
        <v>43881.090150462966</v>
      </c>
    </row>
    <row r="5190" spans="1:16" x14ac:dyDescent="0.25">
      <c r="A5190">
        <v>513020</v>
      </c>
      <c r="B5190" t="s">
        <v>0</v>
      </c>
      <c r="C5190" t="s">
        <v>19</v>
      </c>
      <c r="D5190" t="s">
        <v>11</v>
      </c>
      <c r="E5190" t="s">
        <v>22</v>
      </c>
      <c r="F5190" t="s">
        <v>23</v>
      </c>
      <c r="G5190" t="s">
        <v>24</v>
      </c>
      <c r="H5190" s="1">
        <v>43875</v>
      </c>
      <c r="I5190" t="str">
        <f t="shared" si="163"/>
        <v>43875</v>
      </c>
      <c r="J5190" t="str">
        <f t="shared" si="162"/>
        <v>43875KoberoImported Rice</v>
      </c>
      <c r="K5190">
        <v>150</v>
      </c>
      <c r="L5190">
        <v>145</v>
      </c>
      <c r="M5190" t="s">
        <v>5</v>
      </c>
      <c r="N5190" t="s">
        <v>6</v>
      </c>
      <c r="O5190">
        <v>1</v>
      </c>
      <c r="P5190" s="1">
        <v>43881.090185185189</v>
      </c>
    </row>
    <row r="5191" spans="1:16" x14ac:dyDescent="0.25">
      <c r="A5191">
        <v>513022</v>
      </c>
      <c r="B5191" t="s">
        <v>0</v>
      </c>
      <c r="C5191" t="s">
        <v>43</v>
      </c>
      <c r="D5191" t="s">
        <v>41</v>
      </c>
      <c r="E5191" t="s">
        <v>22</v>
      </c>
      <c r="F5191" t="s">
        <v>23</v>
      </c>
      <c r="G5191" t="s">
        <v>24</v>
      </c>
      <c r="H5191" s="1">
        <v>43875</v>
      </c>
      <c r="I5191" t="str">
        <f t="shared" si="163"/>
        <v>43875</v>
      </c>
      <c r="J5191" t="str">
        <f t="shared" si="162"/>
        <v>43875Dar es salaamImported Rice</v>
      </c>
      <c r="K5191">
        <v>113</v>
      </c>
      <c r="L5191">
        <v>96</v>
      </c>
      <c r="M5191" t="s">
        <v>5</v>
      </c>
      <c r="N5191" t="s">
        <v>6</v>
      </c>
      <c r="O5191">
        <v>1</v>
      </c>
      <c r="P5191" s="1">
        <v>43881.090208333335</v>
      </c>
    </row>
    <row r="5192" spans="1:16" x14ac:dyDescent="0.25">
      <c r="A5192">
        <v>513023</v>
      </c>
      <c r="B5192" t="s">
        <v>0</v>
      </c>
      <c r="C5192" t="s">
        <v>27</v>
      </c>
      <c r="D5192" t="s">
        <v>11</v>
      </c>
      <c r="E5192" t="s">
        <v>3</v>
      </c>
      <c r="F5192" t="s">
        <v>3</v>
      </c>
      <c r="G5192" t="s">
        <v>15</v>
      </c>
      <c r="H5192" s="1">
        <v>43875</v>
      </c>
      <c r="I5192" t="str">
        <f t="shared" si="163"/>
        <v>43875</v>
      </c>
      <c r="J5192" t="str">
        <f t="shared" si="162"/>
        <v>43875BujumburaGreen Peas</v>
      </c>
      <c r="K5192">
        <v>225</v>
      </c>
      <c r="L5192">
        <v>214</v>
      </c>
      <c r="M5192" t="s">
        <v>5</v>
      </c>
      <c r="N5192" t="s">
        <v>6</v>
      </c>
      <c r="O5192">
        <v>1</v>
      </c>
      <c r="P5192" s="1">
        <v>43881.090219907404</v>
      </c>
    </row>
    <row r="5193" spans="1:16" x14ac:dyDescent="0.25">
      <c r="A5193">
        <v>513029</v>
      </c>
      <c r="B5193" t="s">
        <v>0</v>
      </c>
      <c r="C5193" t="s">
        <v>8</v>
      </c>
      <c r="D5193" t="s">
        <v>7</v>
      </c>
      <c r="E5193" t="s">
        <v>13</v>
      </c>
      <c r="F5193" t="s">
        <v>13</v>
      </c>
      <c r="G5193" t="s">
        <v>26</v>
      </c>
      <c r="H5193" s="1">
        <v>43875</v>
      </c>
      <c r="I5193" t="str">
        <f t="shared" si="163"/>
        <v>43875</v>
      </c>
      <c r="J5193" t="str">
        <f t="shared" si="162"/>
        <v>43875RuhengeriYellow Beans</v>
      </c>
      <c r="K5193">
        <v>92</v>
      </c>
      <c r="L5193">
        <v>87</v>
      </c>
      <c r="M5193" t="s">
        <v>5</v>
      </c>
      <c r="N5193" t="s">
        <v>6</v>
      </c>
      <c r="O5193">
        <v>1</v>
      </c>
      <c r="P5193" s="1">
        <v>43881.090254629627</v>
      </c>
    </row>
    <row r="5194" spans="1:16" x14ac:dyDescent="0.25">
      <c r="A5194">
        <v>513039</v>
      </c>
      <c r="B5194" t="s">
        <v>0</v>
      </c>
      <c r="C5194" t="s">
        <v>16</v>
      </c>
      <c r="D5194" t="s">
        <v>7</v>
      </c>
      <c r="E5194" t="s">
        <v>29</v>
      </c>
      <c r="F5194" t="s">
        <v>30</v>
      </c>
      <c r="G5194" t="s">
        <v>31</v>
      </c>
      <c r="H5194" s="1">
        <v>43875</v>
      </c>
      <c r="I5194" t="str">
        <f t="shared" si="163"/>
        <v>43875</v>
      </c>
      <c r="J5194" t="str">
        <f t="shared" si="162"/>
        <v>43875GicumbiDry Maize</v>
      </c>
      <c r="K5194">
        <v>34</v>
      </c>
      <c r="L5194">
        <v>30</v>
      </c>
      <c r="M5194" t="s">
        <v>5</v>
      </c>
      <c r="N5194" t="s">
        <v>6</v>
      </c>
      <c r="O5194">
        <v>1</v>
      </c>
      <c r="P5194" s="1">
        <v>43881.090428240743</v>
      </c>
    </row>
    <row r="5195" spans="1:16" x14ac:dyDescent="0.25">
      <c r="A5195">
        <v>513045</v>
      </c>
      <c r="B5195" t="s">
        <v>0</v>
      </c>
      <c r="C5195" t="s">
        <v>16</v>
      </c>
      <c r="D5195" t="s">
        <v>7</v>
      </c>
      <c r="E5195" t="s">
        <v>9</v>
      </c>
      <c r="F5195" t="s">
        <v>20</v>
      </c>
      <c r="G5195" t="s">
        <v>21</v>
      </c>
      <c r="H5195" s="1">
        <v>43875</v>
      </c>
      <c r="I5195" t="str">
        <f t="shared" si="163"/>
        <v>43875</v>
      </c>
      <c r="J5195" t="str">
        <f t="shared" si="162"/>
        <v>43875GicumbiMillet Grain</v>
      </c>
      <c r="K5195">
        <v>71</v>
      </c>
      <c r="L5195">
        <v>65</v>
      </c>
      <c r="M5195" t="s">
        <v>5</v>
      </c>
      <c r="N5195" t="s">
        <v>6</v>
      </c>
      <c r="O5195">
        <v>1</v>
      </c>
      <c r="P5195" s="1">
        <v>43881.090451388889</v>
      </c>
    </row>
    <row r="5196" spans="1:16" x14ac:dyDescent="0.25">
      <c r="A5196">
        <v>513049</v>
      </c>
      <c r="B5196" t="s">
        <v>0</v>
      </c>
      <c r="C5196" t="s">
        <v>12</v>
      </c>
      <c r="D5196" t="s">
        <v>11</v>
      </c>
      <c r="E5196" t="s">
        <v>3</v>
      </c>
      <c r="F5196" t="s">
        <v>3</v>
      </c>
      <c r="G5196" t="s">
        <v>15</v>
      </c>
      <c r="H5196" s="1">
        <v>43875</v>
      </c>
      <c r="I5196" t="str">
        <f t="shared" si="163"/>
        <v>43875</v>
      </c>
      <c r="J5196" t="str">
        <f t="shared" si="162"/>
        <v>43875GitegaGreen Peas</v>
      </c>
      <c r="K5196">
        <v>171</v>
      </c>
      <c r="L5196">
        <v>155</v>
      </c>
      <c r="M5196" t="s">
        <v>5</v>
      </c>
      <c r="N5196" t="s">
        <v>6</v>
      </c>
      <c r="O5196">
        <v>1</v>
      </c>
      <c r="P5196" s="1">
        <v>43881.090486111112</v>
      </c>
    </row>
    <row r="5197" spans="1:16" x14ac:dyDescent="0.25">
      <c r="A5197">
        <v>513056</v>
      </c>
      <c r="B5197" t="s">
        <v>0</v>
      </c>
      <c r="C5197" t="s">
        <v>54</v>
      </c>
      <c r="D5197" t="s">
        <v>46</v>
      </c>
      <c r="E5197" t="s">
        <v>9</v>
      </c>
      <c r="F5197" t="s">
        <v>17</v>
      </c>
      <c r="G5197" t="s">
        <v>18</v>
      </c>
      <c r="H5197" s="1">
        <v>43875</v>
      </c>
      <c r="I5197" t="str">
        <f t="shared" si="163"/>
        <v>43875</v>
      </c>
      <c r="J5197" t="str">
        <f t="shared" ref="J5197:J5260" si="164">I5197&amp;C5197&amp;G5197</f>
        <v>43875NakuruRed Sorghum</v>
      </c>
      <c r="K5197">
        <v>44</v>
      </c>
      <c r="L5197">
        <v>40</v>
      </c>
      <c r="M5197" t="s">
        <v>5</v>
      </c>
      <c r="N5197" t="s">
        <v>6</v>
      </c>
      <c r="O5197">
        <v>1</v>
      </c>
      <c r="P5197" s="1">
        <v>43881.090532407405</v>
      </c>
    </row>
    <row r="5198" spans="1:16" x14ac:dyDescent="0.25">
      <c r="A5198">
        <v>513058</v>
      </c>
      <c r="B5198" t="s">
        <v>0</v>
      </c>
      <c r="C5198" t="s">
        <v>8</v>
      </c>
      <c r="D5198" t="s">
        <v>7</v>
      </c>
      <c r="E5198" t="s">
        <v>9</v>
      </c>
      <c r="F5198" t="s">
        <v>20</v>
      </c>
      <c r="G5198" t="s">
        <v>21</v>
      </c>
      <c r="H5198" s="1">
        <v>43875</v>
      </c>
      <c r="I5198" t="str">
        <f t="shared" si="163"/>
        <v>43875</v>
      </c>
      <c r="J5198" t="str">
        <f t="shared" si="164"/>
        <v>43875RuhengeriMillet Grain</v>
      </c>
      <c r="K5198">
        <v>71</v>
      </c>
      <c r="L5198">
        <v>65</v>
      </c>
      <c r="M5198" t="s">
        <v>5</v>
      </c>
      <c r="N5198" t="s">
        <v>6</v>
      </c>
      <c r="O5198">
        <v>1</v>
      </c>
      <c r="P5198" s="1">
        <v>43881.090543981481</v>
      </c>
    </row>
    <row r="5199" spans="1:16" x14ac:dyDescent="0.25">
      <c r="A5199">
        <v>513059</v>
      </c>
      <c r="B5199" t="s">
        <v>0</v>
      </c>
      <c r="C5199" t="s">
        <v>48</v>
      </c>
      <c r="D5199" t="s">
        <v>46</v>
      </c>
      <c r="E5199" t="s">
        <v>3</v>
      </c>
      <c r="F5199" t="s">
        <v>3</v>
      </c>
      <c r="G5199" t="s">
        <v>4</v>
      </c>
      <c r="H5199" s="1">
        <v>43875</v>
      </c>
      <c r="I5199" t="str">
        <f t="shared" si="163"/>
        <v>43875</v>
      </c>
      <c r="J5199" t="str">
        <f t="shared" si="164"/>
        <v>43875KitaleCowpeas</v>
      </c>
      <c r="K5199">
        <v>85</v>
      </c>
      <c r="L5199">
        <v>83</v>
      </c>
      <c r="M5199" t="s">
        <v>5</v>
      </c>
      <c r="N5199" t="s">
        <v>6</v>
      </c>
      <c r="O5199">
        <v>1</v>
      </c>
      <c r="P5199" s="1">
        <v>43881.090543981481</v>
      </c>
    </row>
    <row r="5200" spans="1:16" x14ac:dyDescent="0.25">
      <c r="A5200">
        <v>513060</v>
      </c>
      <c r="B5200" t="s">
        <v>0</v>
      </c>
      <c r="C5200" t="s">
        <v>48</v>
      </c>
      <c r="D5200" t="s">
        <v>46</v>
      </c>
      <c r="E5200" t="s">
        <v>13</v>
      </c>
      <c r="F5200" t="s">
        <v>13</v>
      </c>
      <c r="G5200" t="s">
        <v>40</v>
      </c>
      <c r="H5200" s="1">
        <v>43875</v>
      </c>
      <c r="I5200" t="str">
        <f t="shared" si="163"/>
        <v>43875</v>
      </c>
      <c r="J5200" t="str">
        <f t="shared" si="164"/>
        <v>43875KitaleBlack Beans (Dolichos)</v>
      </c>
      <c r="K5200">
        <v>133</v>
      </c>
      <c r="L5200">
        <v>130</v>
      </c>
      <c r="M5200" t="s">
        <v>5</v>
      </c>
      <c r="N5200" t="s">
        <v>6</v>
      </c>
      <c r="O5200">
        <v>1</v>
      </c>
      <c r="P5200" s="1">
        <v>43881.090543981481</v>
      </c>
    </row>
    <row r="5201" spans="1:16" x14ac:dyDescent="0.25">
      <c r="A5201">
        <v>513061</v>
      </c>
      <c r="B5201" t="s">
        <v>0</v>
      </c>
      <c r="C5201" t="s">
        <v>48</v>
      </c>
      <c r="D5201" t="s">
        <v>46</v>
      </c>
      <c r="E5201" t="s">
        <v>13</v>
      </c>
      <c r="F5201" t="s">
        <v>13</v>
      </c>
      <c r="G5201" t="s">
        <v>40</v>
      </c>
      <c r="H5201" s="1">
        <v>43875</v>
      </c>
      <c r="I5201" t="str">
        <f t="shared" si="163"/>
        <v>43875</v>
      </c>
      <c r="J5201" t="str">
        <f t="shared" si="164"/>
        <v>43875KitaleBlack Beans (Dolichos)</v>
      </c>
      <c r="K5201">
        <v>135</v>
      </c>
      <c r="L5201">
        <v>130</v>
      </c>
      <c r="M5201" t="s">
        <v>5</v>
      </c>
      <c r="N5201" t="s">
        <v>6</v>
      </c>
      <c r="O5201">
        <v>1</v>
      </c>
      <c r="P5201" s="1">
        <v>43881.090543981481</v>
      </c>
    </row>
    <row r="5202" spans="1:16" x14ac:dyDescent="0.25">
      <c r="A5202">
        <v>513064</v>
      </c>
      <c r="B5202" t="s">
        <v>0</v>
      </c>
      <c r="C5202" t="s">
        <v>44</v>
      </c>
      <c r="D5202" t="s">
        <v>41</v>
      </c>
      <c r="E5202" t="s">
        <v>13</v>
      </c>
      <c r="F5202" t="s">
        <v>13</v>
      </c>
      <c r="G5202" t="s">
        <v>28</v>
      </c>
      <c r="H5202" s="1">
        <v>43875</v>
      </c>
      <c r="I5202" t="str">
        <f t="shared" si="163"/>
        <v>43875</v>
      </c>
      <c r="J5202" t="str">
        <f t="shared" si="164"/>
        <v>43875ArushaRed Beans</v>
      </c>
      <c r="K5202">
        <v>87</v>
      </c>
      <c r="L5202">
        <v>78</v>
      </c>
      <c r="M5202" t="s">
        <v>5</v>
      </c>
      <c r="N5202" t="s">
        <v>6</v>
      </c>
      <c r="O5202">
        <v>1</v>
      </c>
      <c r="P5202" s="1">
        <v>43881.090567129628</v>
      </c>
    </row>
    <row r="5203" spans="1:16" x14ac:dyDescent="0.25">
      <c r="A5203">
        <v>514961</v>
      </c>
      <c r="B5203" t="s">
        <v>0</v>
      </c>
      <c r="C5203" t="s">
        <v>42</v>
      </c>
      <c r="D5203" t="s">
        <v>41</v>
      </c>
      <c r="E5203" t="s">
        <v>13</v>
      </c>
      <c r="F5203" t="s">
        <v>13</v>
      </c>
      <c r="G5203" t="s">
        <v>37</v>
      </c>
      <c r="H5203" s="1">
        <v>43875</v>
      </c>
      <c r="I5203" t="str">
        <f t="shared" si="163"/>
        <v>43875</v>
      </c>
      <c r="J5203" t="str">
        <f t="shared" si="164"/>
        <v>43875KigomaGreen Gram</v>
      </c>
      <c r="K5203">
        <v>70</v>
      </c>
      <c r="L5203">
        <v>57</v>
      </c>
      <c r="M5203" t="s">
        <v>5</v>
      </c>
      <c r="N5203" t="s">
        <v>6</v>
      </c>
      <c r="O5203">
        <v>1</v>
      </c>
      <c r="P5203" s="1">
        <v>43886.280069444445</v>
      </c>
    </row>
    <row r="5204" spans="1:16" x14ac:dyDescent="0.25">
      <c r="A5204">
        <v>514975</v>
      </c>
      <c r="B5204" t="s">
        <v>0</v>
      </c>
      <c r="C5204" t="s">
        <v>43</v>
      </c>
      <c r="D5204" t="s">
        <v>41</v>
      </c>
      <c r="E5204" t="s">
        <v>22</v>
      </c>
      <c r="F5204" t="s">
        <v>23</v>
      </c>
      <c r="G5204" t="s">
        <v>23</v>
      </c>
      <c r="H5204" s="1">
        <v>43875</v>
      </c>
      <c r="I5204" t="str">
        <f t="shared" si="163"/>
        <v>43875</v>
      </c>
      <c r="J5204" t="str">
        <f t="shared" si="164"/>
        <v>43875Dar es salaamRice</v>
      </c>
      <c r="K5204">
        <v>104</v>
      </c>
      <c r="L5204">
        <v>96</v>
      </c>
      <c r="M5204" t="s">
        <v>5</v>
      </c>
      <c r="N5204" t="s">
        <v>6</v>
      </c>
      <c r="O5204">
        <v>1</v>
      </c>
      <c r="P5204" s="1">
        <v>43886.280115740738</v>
      </c>
    </row>
    <row r="5205" spans="1:16" x14ac:dyDescent="0.25">
      <c r="A5205">
        <v>514984</v>
      </c>
      <c r="B5205" t="s">
        <v>0</v>
      </c>
      <c r="C5205" t="s">
        <v>8</v>
      </c>
      <c r="D5205" t="s">
        <v>7</v>
      </c>
      <c r="E5205" t="s">
        <v>3</v>
      </c>
      <c r="F5205" t="s">
        <v>3</v>
      </c>
      <c r="G5205" t="s">
        <v>15</v>
      </c>
      <c r="H5205" s="1">
        <v>43875</v>
      </c>
      <c r="I5205" t="str">
        <f t="shared" si="163"/>
        <v>43875</v>
      </c>
      <c r="J5205" t="str">
        <f t="shared" si="164"/>
        <v>43875RuhengeriGreen Peas</v>
      </c>
      <c r="K5205">
        <v>109</v>
      </c>
      <c r="L5205">
        <v>87</v>
      </c>
      <c r="M5205" t="s">
        <v>5</v>
      </c>
      <c r="N5205" t="s">
        <v>6</v>
      </c>
      <c r="O5205">
        <v>1</v>
      </c>
      <c r="P5205" s="1">
        <v>43886.280185185184</v>
      </c>
    </row>
    <row r="5206" spans="1:16" x14ac:dyDescent="0.25">
      <c r="A5206">
        <v>514999</v>
      </c>
      <c r="B5206" t="s">
        <v>0</v>
      </c>
      <c r="C5206" t="s">
        <v>16</v>
      </c>
      <c r="D5206" t="s">
        <v>7</v>
      </c>
      <c r="E5206" t="s">
        <v>13</v>
      </c>
      <c r="F5206" t="s">
        <v>13</v>
      </c>
      <c r="G5206" t="s">
        <v>28</v>
      </c>
      <c r="H5206" s="1">
        <v>43875</v>
      </c>
      <c r="I5206" t="str">
        <f t="shared" si="163"/>
        <v>43875</v>
      </c>
      <c r="J5206" t="str">
        <f t="shared" si="164"/>
        <v>43875GicumbiRed Beans</v>
      </c>
      <c r="K5206">
        <v>71</v>
      </c>
      <c r="L5206">
        <v>65</v>
      </c>
      <c r="M5206" t="s">
        <v>5</v>
      </c>
      <c r="N5206" t="s">
        <v>6</v>
      </c>
      <c r="O5206">
        <v>1</v>
      </c>
      <c r="P5206" s="1">
        <v>43886.280347222222</v>
      </c>
    </row>
    <row r="5207" spans="1:16" x14ac:dyDescent="0.25">
      <c r="A5207">
        <v>515013</v>
      </c>
      <c r="B5207" t="s">
        <v>0</v>
      </c>
      <c r="C5207" t="s">
        <v>45</v>
      </c>
      <c r="D5207" t="s">
        <v>41</v>
      </c>
      <c r="E5207" t="s">
        <v>9</v>
      </c>
      <c r="F5207" t="s">
        <v>10</v>
      </c>
      <c r="G5207" t="s">
        <v>10</v>
      </c>
      <c r="H5207" s="1">
        <v>43875</v>
      </c>
      <c r="I5207" t="str">
        <f t="shared" si="163"/>
        <v>43875</v>
      </c>
      <c r="J5207" t="str">
        <f t="shared" si="164"/>
        <v>43875IringaWheat</v>
      </c>
      <c r="K5207">
        <v>70</v>
      </c>
      <c r="L5207">
        <v>61</v>
      </c>
      <c r="M5207" t="s">
        <v>5</v>
      </c>
      <c r="N5207" t="s">
        <v>6</v>
      </c>
      <c r="O5207">
        <v>1</v>
      </c>
      <c r="P5207" s="1">
        <v>43886.280555555553</v>
      </c>
    </row>
    <row r="5208" spans="1:16" x14ac:dyDescent="0.25">
      <c r="A5208">
        <v>515191</v>
      </c>
      <c r="B5208" t="s">
        <v>0</v>
      </c>
      <c r="C5208" t="s">
        <v>16</v>
      </c>
      <c r="D5208" t="s">
        <v>7</v>
      </c>
      <c r="E5208" t="s">
        <v>9</v>
      </c>
      <c r="F5208" t="s">
        <v>17</v>
      </c>
      <c r="G5208" t="s">
        <v>18</v>
      </c>
      <c r="H5208" s="1">
        <v>43875</v>
      </c>
      <c r="I5208" t="str">
        <f t="shared" si="163"/>
        <v>43875</v>
      </c>
      <c r="J5208" t="str">
        <f t="shared" si="164"/>
        <v>43875GicumbiRed Sorghum</v>
      </c>
      <c r="K5208">
        <v>38</v>
      </c>
      <c r="L5208">
        <v>36</v>
      </c>
      <c r="M5208" t="s">
        <v>5</v>
      </c>
      <c r="N5208" t="s">
        <v>6</v>
      </c>
      <c r="O5208">
        <v>1</v>
      </c>
      <c r="P5208" s="1">
        <v>43886.282858796294</v>
      </c>
    </row>
    <row r="5209" spans="1:16" x14ac:dyDescent="0.25">
      <c r="A5209">
        <v>515206</v>
      </c>
      <c r="B5209" t="s">
        <v>0</v>
      </c>
      <c r="C5209" t="s">
        <v>42</v>
      </c>
      <c r="D5209" t="s">
        <v>41</v>
      </c>
      <c r="E5209" t="s">
        <v>13</v>
      </c>
      <c r="F5209" t="s">
        <v>13</v>
      </c>
      <c r="G5209" t="s">
        <v>26</v>
      </c>
      <c r="H5209" s="1">
        <v>43875</v>
      </c>
      <c r="I5209" t="str">
        <f t="shared" si="163"/>
        <v>43875</v>
      </c>
      <c r="J5209" t="str">
        <f t="shared" si="164"/>
        <v>43875KigomaYellow Beans</v>
      </c>
      <c r="K5209">
        <v>91</v>
      </c>
      <c r="L5209">
        <v>83</v>
      </c>
      <c r="M5209" t="s">
        <v>5</v>
      </c>
      <c r="N5209" t="s">
        <v>6</v>
      </c>
      <c r="O5209">
        <v>1</v>
      </c>
      <c r="P5209" s="1">
        <v>43886.283009259256</v>
      </c>
    </row>
    <row r="5210" spans="1:16" x14ac:dyDescent="0.25">
      <c r="A5210">
        <v>515248</v>
      </c>
      <c r="B5210" t="s">
        <v>0</v>
      </c>
      <c r="C5210" t="s">
        <v>36</v>
      </c>
      <c r="D5210" t="s">
        <v>7</v>
      </c>
      <c r="E5210" t="s">
        <v>13</v>
      </c>
      <c r="F5210" t="s">
        <v>13</v>
      </c>
      <c r="G5210" t="s">
        <v>14</v>
      </c>
      <c r="H5210" s="1">
        <v>43875</v>
      </c>
      <c r="I5210" t="str">
        <f t="shared" si="163"/>
        <v>43875</v>
      </c>
      <c r="J5210" t="str">
        <f t="shared" si="164"/>
        <v>43875KimironkoMixed Beans</v>
      </c>
      <c r="K5210">
        <v>60</v>
      </c>
      <c r="L5210">
        <v>54</v>
      </c>
      <c r="M5210" t="s">
        <v>5</v>
      </c>
      <c r="N5210" t="s">
        <v>6</v>
      </c>
      <c r="O5210">
        <v>1</v>
      </c>
      <c r="P5210" s="1">
        <v>43886.286458333336</v>
      </c>
    </row>
    <row r="5211" spans="1:16" x14ac:dyDescent="0.25">
      <c r="A5211">
        <v>515387</v>
      </c>
      <c r="B5211" t="s">
        <v>0</v>
      </c>
      <c r="C5211" t="s">
        <v>35</v>
      </c>
      <c r="D5211" t="s">
        <v>11</v>
      </c>
      <c r="E5211" t="s">
        <v>9</v>
      </c>
      <c r="F5211" t="s">
        <v>17</v>
      </c>
      <c r="G5211" t="s">
        <v>18</v>
      </c>
      <c r="H5211" s="1">
        <v>43875</v>
      </c>
      <c r="I5211" t="str">
        <f t="shared" si="163"/>
        <v>43875</v>
      </c>
      <c r="J5211" t="str">
        <f t="shared" si="164"/>
        <v>43875NgoziRed Sorghum</v>
      </c>
      <c r="K5211">
        <v>70</v>
      </c>
      <c r="L5211">
        <v>66</v>
      </c>
      <c r="M5211" t="s">
        <v>5</v>
      </c>
      <c r="N5211" t="s">
        <v>6</v>
      </c>
      <c r="O5211">
        <v>1</v>
      </c>
      <c r="P5211" s="1">
        <v>43887.101122685184</v>
      </c>
    </row>
    <row r="5212" spans="1:16" x14ac:dyDescent="0.25">
      <c r="A5212">
        <v>516073</v>
      </c>
      <c r="B5212" t="s">
        <v>0</v>
      </c>
      <c r="C5212" t="s">
        <v>43</v>
      </c>
      <c r="D5212" t="s">
        <v>41</v>
      </c>
      <c r="E5212" t="s">
        <v>13</v>
      </c>
      <c r="F5212" t="s">
        <v>13</v>
      </c>
      <c r="G5212" t="s">
        <v>37</v>
      </c>
      <c r="H5212" s="1">
        <v>43875</v>
      </c>
      <c r="I5212" t="str">
        <f t="shared" si="163"/>
        <v>43875</v>
      </c>
      <c r="J5212" t="str">
        <f t="shared" si="164"/>
        <v>43875Dar es salaamGreen Gram</v>
      </c>
      <c r="K5212">
        <v>117</v>
      </c>
      <c r="L5212">
        <v>109</v>
      </c>
      <c r="M5212" t="s">
        <v>5</v>
      </c>
      <c r="N5212" t="s">
        <v>6</v>
      </c>
      <c r="O5212">
        <v>1</v>
      </c>
      <c r="P5212" s="1">
        <v>43888.280925925923</v>
      </c>
    </row>
    <row r="5213" spans="1:16" x14ac:dyDescent="0.25">
      <c r="A5213">
        <v>516080</v>
      </c>
      <c r="B5213" t="s">
        <v>0</v>
      </c>
      <c r="C5213" t="s">
        <v>54</v>
      </c>
      <c r="D5213" t="s">
        <v>46</v>
      </c>
      <c r="E5213" t="s">
        <v>49</v>
      </c>
      <c r="F5213" t="s">
        <v>50</v>
      </c>
      <c r="G5213" t="s">
        <v>51</v>
      </c>
      <c r="H5213" s="1">
        <v>43875</v>
      </c>
      <c r="I5213" t="str">
        <f t="shared" si="163"/>
        <v>43875</v>
      </c>
      <c r="J5213" t="str">
        <f t="shared" si="164"/>
        <v>43875NakuruGround Nuts</v>
      </c>
      <c r="K5213">
        <v>143</v>
      </c>
      <c r="L5213">
        <v>140</v>
      </c>
      <c r="M5213" t="s">
        <v>5</v>
      </c>
      <c r="N5213" t="s">
        <v>6</v>
      </c>
      <c r="O5213">
        <v>1</v>
      </c>
      <c r="P5213" s="1">
        <v>43888.281168981484</v>
      </c>
    </row>
    <row r="5214" spans="1:16" x14ac:dyDescent="0.25">
      <c r="A5214">
        <v>516081</v>
      </c>
      <c r="B5214" t="s">
        <v>0</v>
      </c>
      <c r="C5214" t="s">
        <v>53</v>
      </c>
      <c r="D5214" t="s">
        <v>46</v>
      </c>
      <c r="E5214" t="s">
        <v>49</v>
      </c>
      <c r="F5214" t="s">
        <v>50</v>
      </c>
      <c r="G5214" t="s">
        <v>51</v>
      </c>
      <c r="H5214" s="1">
        <v>43875</v>
      </c>
      <c r="I5214" t="str">
        <f t="shared" si="163"/>
        <v>43875</v>
      </c>
      <c r="J5214" t="str">
        <f t="shared" si="164"/>
        <v>43875MombasaGround Nuts</v>
      </c>
      <c r="K5214">
        <v>128</v>
      </c>
      <c r="L5214">
        <v>122</v>
      </c>
      <c r="M5214" t="s">
        <v>5</v>
      </c>
      <c r="N5214" t="s">
        <v>6</v>
      </c>
      <c r="O5214">
        <v>1</v>
      </c>
      <c r="P5214" s="1">
        <v>43888.281828703701</v>
      </c>
    </row>
    <row r="5215" spans="1:16" x14ac:dyDescent="0.25">
      <c r="A5215">
        <v>516084</v>
      </c>
      <c r="B5215" t="s">
        <v>0</v>
      </c>
      <c r="C5215" t="s">
        <v>35</v>
      </c>
      <c r="D5215" t="s">
        <v>11</v>
      </c>
      <c r="E5215" t="s">
        <v>3</v>
      </c>
      <c r="F5215" t="s">
        <v>3</v>
      </c>
      <c r="G5215" t="s">
        <v>39</v>
      </c>
      <c r="H5215" s="1">
        <v>43875</v>
      </c>
      <c r="I5215" t="str">
        <f t="shared" si="163"/>
        <v>43875</v>
      </c>
      <c r="J5215" t="str">
        <f t="shared" si="164"/>
        <v>43875NgoziDry Peas</v>
      </c>
      <c r="K5215">
        <v>161</v>
      </c>
      <c r="L5215">
        <v>155</v>
      </c>
      <c r="M5215" t="s">
        <v>5</v>
      </c>
      <c r="N5215" t="s">
        <v>6</v>
      </c>
      <c r="O5215">
        <v>1</v>
      </c>
      <c r="P5215" s="1">
        <v>43888.281886574077</v>
      </c>
    </row>
    <row r="5216" spans="1:16" x14ac:dyDescent="0.25">
      <c r="A5216">
        <v>516087</v>
      </c>
      <c r="B5216" t="s">
        <v>0</v>
      </c>
      <c r="C5216" t="s">
        <v>16</v>
      </c>
      <c r="D5216" t="s">
        <v>7</v>
      </c>
      <c r="E5216" t="s">
        <v>3</v>
      </c>
      <c r="F5216" t="s">
        <v>3</v>
      </c>
      <c r="G5216" t="s">
        <v>15</v>
      </c>
      <c r="H5216" s="1">
        <v>43875</v>
      </c>
      <c r="I5216" t="str">
        <f t="shared" si="163"/>
        <v>43875</v>
      </c>
      <c r="J5216" t="str">
        <f t="shared" si="164"/>
        <v>43875GicumbiGreen Peas</v>
      </c>
      <c r="K5216">
        <v>130</v>
      </c>
      <c r="L5216">
        <v>109</v>
      </c>
      <c r="M5216" t="s">
        <v>5</v>
      </c>
      <c r="N5216" t="s">
        <v>6</v>
      </c>
      <c r="O5216">
        <v>1</v>
      </c>
      <c r="P5216" s="1">
        <v>43888.281921296293</v>
      </c>
    </row>
    <row r="5217" spans="1:16" x14ac:dyDescent="0.25">
      <c r="A5217">
        <v>509859</v>
      </c>
      <c r="B5217" t="s">
        <v>0</v>
      </c>
      <c r="C5217" t="s">
        <v>8</v>
      </c>
      <c r="D5217" t="s">
        <v>7</v>
      </c>
      <c r="E5217" t="s">
        <v>22</v>
      </c>
      <c r="F5217" t="s">
        <v>23</v>
      </c>
      <c r="G5217" t="s">
        <v>23</v>
      </c>
      <c r="H5217" s="1">
        <v>43874</v>
      </c>
      <c r="I5217" t="str">
        <f t="shared" si="163"/>
        <v>43874</v>
      </c>
      <c r="J5217" t="str">
        <f t="shared" si="164"/>
        <v>43874RuhengeriRice</v>
      </c>
      <c r="K5217">
        <v>924</v>
      </c>
      <c r="L5217">
        <v>869</v>
      </c>
      <c r="M5217" t="s">
        <v>5</v>
      </c>
      <c r="N5217" t="s">
        <v>6</v>
      </c>
      <c r="O5217">
        <v>1</v>
      </c>
      <c r="P5217" s="1">
        <v>43879.179664351854</v>
      </c>
    </row>
    <row r="5218" spans="1:16" x14ac:dyDescent="0.25">
      <c r="A5218">
        <v>509867</v>
      </c>
      <c r="B5218" t="s">
        <v>0</v>
      </c>
      <c r="C5218" t="s">
        <v>52</v>
      </c>
      <c r="D5218" t="s">
        <v>46</v>
      </c>
      <c r="E5218" t="s">
        <v>9</v>
      </c>
      <c r="F5218" t="s">
        <v>10</v>
      </c>
      <c r="G5218" t="s">
        <v>10</v>
      </c>
      <c r="H5218" s="1">
        <v>43874</v>
      </c>
      <c r="I5218" t="str">
        <f t="shared" si="163"/>
        <v>43874</v>
      </c>
      <c r="J5218" t="str">
        <f t="shared" si="164"/>
        <v>43874EldoretWheat</v>
      </c>
      <c r="K5218">
        <v>401</v>
      </c>
      <c r="L5218">
        <v>330</v>
      </c>
      <c r="M5218" t="s">
        <v>5</v>
      </c>
      <c r="N5218" t="s">
        <v>6</v>
      </c>
      <c r="O5218">
        <v>1</v>
      </c>
      <c r="P5218" s="1">
        <v>43879.179675925923</v>
      </c>
    </row>
    <row r="5219" spans="1:16" x14ac:dyDescent="0.25">
      <c r="A5219">
        <v>509878</v>
      </c>
      <c r="B5219" t="s">
        <v>0</v>
      </c>
      <c r="C5219" t="s">
        <v>36</v>
      </c>
      <c r="D5219" t="s">
        <v>7</v>
      </c>
      <c r="E5219" t="s">
        <v>22</v>
      </c>
      <c r="F5219" t="s">
        <v>23</v>
      </c>
      <c r="G5219" t="s">
        <v>23</v>
      </c>
      <c r="H5219" s="1">
        <v>43874</v>
      </c>
      <c r="I5219" t="str">
        <f t="shared" si="163"/>
        <v>43874</v>
      </c>
      <c r="J5219" t="str">
        <f t="shared" si="164"/>
        <v>43874KimironkoRice</v>
      </c>
      <c r="K5219">
        <v>978</v>
      </c>
      <c r="L5219">
        <v>924</v>
      </c>
      <c r="M5219" t="s">
        <v>5</v>
      </c>
      <c r="N5219" t="s">
        <v>6</v>
      </c>
      <c r="O5219">
        <v>1</v>
      </c>
      <c r="P5219" s="1">
        <v>43879.179710648146</v>
      </c>
    </row>
    <row r="5220" spans="1:16" x14ac:dyDescent="0.25">
      <c r="A5220">
        <v>509904</v>
      </c>
      <c r="B5220" t="s">
        <v>0</v>
      </c>
      <c r="C5220" t="s">
        <v>16</v>
      </c>
      <c r="D5220" t="s">
        <v>7</v>
      </c>
      <c r="E5220" t="s">
        <v>22</v>
      </c>
      <c r="F5220" t="s">
        <v>23</v>
      </c>
      <c r="G5220" t="s">
        <v>24</v>
      </c>
      <c r="H5220" s="1">
        <v>43874</v>
      </c>
      <c r="I5220" t="str">
        <f t="shared" si="163"/>
        <v>43874</v>
      </c>
      <c r="J5220" t="str">
        <f t="shared" si="164"/>
        <v>43874GicumbiImported Rice</v>
      </c>
      <c r="K5220">
        <v>1304</v>
      </c>
      <c r="L5220">
        <v>1195</v>
      </c>
      <c r="M5220" t="s">
        <v>5</v>
      </c>
      <c r="N5220" t="s">
        <v>6</v>
      </c>
      <c r="O5220">
        <v>1</v>
      </c>
      <c r="P5220" s="1">
        <v>43879.179780092592</v>
      </c>
    </row>
    <row r="5221" spans="1:16" x14ac:dyDescent="0.25">
      <c r="A5221">
        <v>509924</v>
      </c>
      <c r="B5221" t="s">
        <v>0</v>
      </c>
      <c r="C5221" t="s">
        <v>47</v>
      </c>
      <c r="D5221" t="s">
        <v>46</v>
      </c>
      <c r="E5221" t="s">
        <v>29</v>
      </c>
      <c r="F5221" t="s">
        <v>30</v>
      </c>
      <c r="G5221" t="s">
        <v>31</v>
      </c>
      <c r="H5221" s="1">
        <v>43874</v>
      </c>
      <c r="I5221" t="str">
        <f t="shared" si="163"/>
        <v>43874</v>
      </c>
      <c r="J5221" t="str">
        <f t="shared" si="164"/>
        <v>43874NairobiDry Maize</v>
      </c>
      <c r="K5221">
        <v>411</v>
      </c>
      <c r="L5221">
        <v>371</v>
      </c>
      <c r="M5221" t="s">
        <v>5</v>
      </c>
      <c r="N5221" t="s">
        <v>6</v>
      </c>
      <c r="O5221">
        <v>1</v>
      </c>
      <c r="P5221" s="1">
        <v>43879.179837962962</v>
      </c>
    </row>
    <row r="5222" spans="1:16" x14ac:dyDescent="0.25">
      <c r="A5222">
        <v>509930</v>
      </c>
      <c r="B5222" t="s">
        <v>0</v>
      </c>
      <c r="C5222" t="s">
        <v>53</v>
      </c>
      <c r="D5222" t="s">
        <v>46</v>
      </c>
      <c r="E5222" t="s">
        <v>9</v>
      </c>
      <c r="F5222" t="s">
        <v>20</v>
      </c>
      <c r="G5222" t="s">
        <v>21</v>
      </c>
      <c r="H5222" s="1">
        <v>43874</v>
      </c>
      <c r="I5222" t="str">
        <f t="shared" si="163"/>
        <v>43874</v>
      </c>
      <c r="J5222" t="str">
        <f t="shared" si="164"/>
        <v>43874MombasaMillet Grain</v>
      </c>
      <c r="K5222">
        <v>741</v>
      </c>
      <c r="L5222">
        <v>721</v>
      </c>
      <c r="M5222" t="s">
        <v>5</v>
      </c>
      <c r="N5222" t="s">
        <v>6</v>
      </c>
      <c r="O5222">
        <v>1</v>
      </c>
      <c r="P5222" s="1">
        <v>43879.179861111108</v>
      </c>
    </row>
    <row r="5223" spans="1:16" x14ac:dyDescent="0.25">
      <c r="A5223">
        <v>509971</v>
      </c>
      <c r="B5223" t="s">
        <v>0</v>
      </c>
      <c r="C5223" t="s">
        <v>53</v>
      </c>
      <c r="D5223" t="s">
        <v>46</v>
      </c>
      <c r="E5223" t="s">
        <v>3</v>
      </c>
      <c r="F5223" t="s">
        <v>3</v>
      </c>
      <c r="G5223" t="s">
        <v>15</v>
      </c>
      <c r="H5223" s="1">
        <v>43874</v>
      </c>
      <c r="I5223" t="str">
        <f t="shared" si="163"/>
        <v>43874</v>
      </c>
      <c r="J5223" t="str">
        <f t="shared" si="164"/>
        <v>43874MombasaGreen Peas</v>
      </c>
      <c r="K5223">
        <v>941</v>
      </c>
      <c r="L5223">
        <v>901</v>
      </c>
      <c r="M5223" t="s">
        <v>5</v>
      </c>
      <c r="N5223" t="s">
        <v>6</v>
      </c>
      <c r="O5223">
        <v>1</v>
      </c>
      <c r="P5223" s="1">
        <v>43879.179988425924</v>
      </c>
    </row>
    <row r="5224" spans="1:16" x14ac:dyDescent="0.25">
      <c r="A5224">
        <v>510040</v>
      </c>
      <c r="B5224" t="s">
        <v>0</v>
      </c>
      <c r="C5224" t="s">
        <v>47</v>
      </c>
      <c r="D5224" t="s">
        <v>46</v>
      </c>
      <c r="E5224" t="s">
        <v>3</v>
      </c>
      <c r="F5224" t="s">
        <v>3</v>
      </c>
      <c r="G5224" t="s">
        <v>15</v>
      </c>
      <c r="H5224" s="1">
        <v>43874</v>
      </c>
      <c r="I5224" t="str">
        <f t="shared" si="163"/>
        <v>43874</v>
      </c>
      <c r="J5224" t="str">
        <f t="shared" si="164"/>
        <v>43874NairobiGreen Peas</v>
      </c>
      <c r="K5224">
        <v>671</v>
      </c>
      <c r="L5224">
        <v>581</v>
      </c>
      <c r="M5224" t="s">
        <v>5</v>
      </c>
      <c r="N5224" t="s">
        <v>6</v>
      </c>
      <c r="O5224">
        <v>0</v>
      </c>
      <c r="P5224" s="1">
        <v>43879.187719907408</v>
      </c>
    </row>
    <row r="5225" spans="1:16" x14ac:dyDescent="0.25">
      <c r="A5225">
        <v>510048</v>
      </c>
      <c r="B5225" t="s">
        <v>0</v>
      </c>
      <c r="C5225" t="s">
        <v>8</v>
      </c>
      <c r="D5225" t="s">
        <v>7</v>
      </c>
      <c r="E5225" t="s">
        <v>22</v>
      </c>
      <c r="F5225" t="s">
        <v>23</v>
      </c>
      <c r="G5225" t="s">
        <v>24</v>
      </c>
      <c r="H5225" s="1">
        <v>43874</v>
      </c>
      <c r="I5225" t="str">
        <f t="shared" si="163"/>
        <v>43874</v>
      </c>
      <c r="J5225" t="str">
        <f t="shared" si="164"/>
        <v>43874RuhengeriImported Rice</v>
      </c>
      <c r="K5225">
        <v>1195</v>
      </c>
      <c r="L5225">
        <v>1087</v>
      </c>
      <c r="M5225" t="s">
        <v>5</v>
      </c>
      <c r="N5225" t="s">
        <v>6</v>
      </c>
      <c r="O5225">
        <v>1</v>
      </c>
      <c r="P5225" s="1">
        <v>43879.180196759262</v>
      </c>
    </row>
    <row r="5226" spans="1:16" x14ac:dyDescent="0.25">
      <c r="A5226">
        <v>510054</v>
      </c>
      <c r="B5226" t="s">
        <v>0</v>
      </c>
      <c r="C5226" t="s">
        <v>54</v>
      </c>
      <c r="D5226" t="s">
        <v>46</v>
      </c>
      <c r="E5226" t="s">
        <v>29</v>
      </c>
      <c r="F5226" t="s">
        <v>30</v>
      </c>
      <c r="G5226" t="s">
        <v>31</v>
      </c>
      <c r="H5226" s="1">
        <v>43874</v>
      </c>
      <c r="I5226" t="str">
        <f t="shared" si="163"/>
        <v>43874</v>
      </c>
      <c r="J5226" t="str">
        <f t="shared" si="164"/>
        <v>43874NakuruDry Maize</v>
      </c>
      <c r="K5226">
        <v>361</v>
      </c>
      <c r="L5226">
        <v>310</v>
      </c>
      <c r="M5226" t="s">
        <v>5</v>
      </c>
      <c r="N5226" t="s">
        <v>6</v>
      </c>
      <c r="O5226">
        <v>1</v>
      </c>
      <c r="P5226" s="1">
        <v>43879.180208333331</v>
      </c>
    </row>
    <row r="5227" spans="1:16" x14ac:dyDescent="0.25">
      <c r="A5227">
        <v>510074</v>
      </c>
      <c r="B5227" t="s">
        <v>0</v>
      </c>
      <c r="C5227" t="s">
        <v>47</v>
      </c>
      <c r="D5227" t="s">
        <v>46</v>
      </c>
      <c r="E5227" t="s">
        <v>9</v>
      </c>
      <c r="F5227" t="s">
        <v>20</v>
      </c>
      <c r="G5227" t="s">
        <v>21</v>
      </c>
      <c r="H5227" s="1">
        <v>43874</v>
      </c>
      <c r="I5227" t="str">
        <f t="shared" si="163"/>
        <v>43874</v>
      </c>
      <c r="J5227" t="str">
        <f t="shared" si="164"/>
        <v>43874NairobiMillet Grain</v>
      </c>
      <c r="K5227">
        <v>991</v>
      </c>
      <c r="L5227">
        <v>951</v>
      </c>
      <c r="M5227" t="s">
        <v>5</v>
      </c>
      <c r="N5227" t="s">
        <v>6</v>
      </c>
      <c r="O5227">
        <v>1</v>
      </c>
      <c r="P5227" s="1">
        <v>43879.180277777778</v>
      </c>
    </row>
    <row r="5228" spans="1:16" x14ac:dyDescent="0.25">
      <c r="A5228">
        <v>510084</v>
      </c>
      <c r="B5228" t="s">
        <v>0</v>
      </c>
      <c r="C5228" t="s">
        <v>8</v>
      </c>
      <c r="D5228" t="s">
        <v>7</v>
      </c>
      <c r="E5228" t="s">
        <v>3</v>
      </c>
      <c r="F5228" t="s">
        <v>3</v>
      </c>
      <c r="G5228" t="s">
        <v>15</v>
      </c>
      <c r="H5228" s="1">
        <v>43874</v>
      </c>
      <c r="I5228" t="str">
        <f t="shared" si="163"/>
        <v>43874</v>
      </c>
      <c r="J5228" t="str">
        <f t="shared" si="164"/>
        <v>43874RuhengeriGreen Peas</v>
      </c>
      <c r="K5228">
        <v>1087</v>
      </c>
      <c r="L5228">
        <v>869</v>
      </c>
      <c r="M5228" t="s">
        <v>5</v>
      </c>
      <c r="N5228" t="s">
        <v>6</v>
      </c>
      <c r="O5228">
        <v>1</v>
      </c>
      <c r="P5228" s="1">
        <v>43879.180289351854</v>
      </c>
    </row>
    <row r="5229" spans="1:16" x14ac:dyDescent="0.25">
      <c r="A5229">
        <v>510144</v>
      </c>
      <c r="B5229" t="s">
        <v>0</v>
      </c>
      <c r="C5229" t="s">
        <v>52</v>
      </c>
      <c r="D5229" t="s">
        <v>46</v>
      </c>
      <c r="E5229" t="s">
        <v>3</v>
      </c>
      <c r="F5229" t="s">
        <v>3</v>
      </c>
      <c r="G5229" t="s">
        <v>15</v>
      </c>
      <c r="H5229" s="1">
        <v>43874</v>
      </c>
      <c r="I5229" t="str">
        <f t="shared" si="163"/>
        <v>43874</v>
      </c>
      <c r="J5229" t="str">
        <f t="shared" si="164"/>
        <v>43874EldoretGreen Peas</v>
      </c>
      <c r="K5229">
        <v>601</v>
      </c>
      <c r="L5229">
        <v>581</v>
      </c>
      <c r="M5229" t="s">
        <v>5</v>
      </c>
      <c r="N5229" t="s">
        <v>6</v>
      </c>
      <c r="O5229">
        <v>1</v>
      </c>
      <c r="P5229" s="1">
        <v>43879.18041666667</v>
      </c>
    </row>
    <row r="5230" spans="1:16" x14ac:dyDescent="0.25">
      <c r="A5230">
        <v>510152</v>
      </c>
      <c r="B5230" t="s">
        <v>0</v>
      </c>
      <c r="C5230" t="s">
        <v>52</v>
      </c>
      <c r="D5230" t="s">
        <v>46</v>
      </c>
      <c r="E5230" t="s">
        <v>29</v>
      </c>
      <c r="F5230" t="s">
        <v>30</v>
      </c>
      <c r="G5230" t="s">
        <v>31</v>
      </c>
      <c r="H5230" s="1">
        <v>43874</v>
      </c>
      <c r="I5230" t="str">
        <f t="shared" si="163"/>
        <v>43874</v>
      </c>
      <c r="J5230" t="str">
        <f t="shared" si="164"/>
        <v>43874EldoretDry Maize</v>
      </c>
      <c r="K5230">
        <v>371</v>
      </c>
      <c r="L5230">
        <v>351</v>
      </c>
      <c r="M5230" t="s">
        <v>5</v>
      </c>
      <c r="N5230" t="s">
        <v>6</v>
      </c>
      <c r="O5230">
        <v>0</v>
      </c>
      <c r="P5230" s="1">
        <v>43879.187719907408</v>
      </c>
    </row>
    <row r="5231" spans="1:16" x14ac:dyDescent="0.25">
      <c r="A5231">
        <v>510193</v>
      </c>
      <c r="B5231" t="s">
        <v>0</v>
      </c>
      <c r="C5231" t="s">
        <v>53</v>
      </c>
      <c r="D5231" t="s">
        <v>46</v>
      </c>
      <c r="E5231" t="s">
        <v>9</v>
      </c>
      <c r="F5231" t="s">
        <v>17</v>
      </c>
      <c r="G5231" t="s">
        <v>18</v>
      </c>
      <c r="H5231" s="1">
        <v>43874</v>
      </c>
      <c r="I5231" t="str">
        <f t="shared" si="163"/>
        <v>43874</v>
      </c>
      <c r="J5231" t="str">
        <f t="shared" si="164"/>
        <v>43874MombasaRed Sorghum</v>
      </c>
      <c r="K5231">
        <v>401</v>
      </c>
      <c r="L5231">
        <v>381</v>
      </c>
      <c r="M5231" t="s">
        <v>5</v>
      </c>
      <c r="N5231" t="s">
        <v>6</v>
      </c>
      <c r="O5231">
        <v>1</v>
      </c>
      <c r="P5231" s="1">
        <v>43879.180601851855</v>
      </c>
    </row>
    <row r="5232" spans="1:16" x14ac:dyDescent="0.25">
      <c r="A5232">
        <v>510195</v>
      </c>
      <c r="B5232" t="s">
        <v>0</v>
      </c>
      <c r="C5232" t="s">
        <v>54</v>
      </c>
      <c r="D5232" t="s">
        <v>46</v>
      </c>
      <c r="E5232" t="s">
        <v>3</v>
      </c>
      <c r="F5232" t="s">
        <v>3</v>
      </c>
      <c r="G5232" t="s">
        <v>4</v>
      </c>
      <c r="H5232" s="1">
        <v>43874</v>
      </c>
      <c r="I5232" t="str">
        <f t="shared" si="163"/>
        <v>43874</v>
      </c>
      <c r="J5232" t="str">
        <f t="shared" si="164"/>
        <v>43874NakuruCowpeas</v>
      </c>
      <c r="K5232">
        <v>861</v>
      </c>
      <c r="L5232">
        <v>831</v>
      </c>
      <c r="M5232" t="s">
        <v>5</v>
      </c>
      <c r="N5232" t="s">
        <v>6</v>
      </c>
      <c r="O5232">
        <v>1</v>
      </c>
      <c r="P5232" s="1">
        <v>43879.180613425924</v>
      </c>
    </row>
    <row r="5233" spans="1:16" x14ac:dyDescent="0.25">
      <c r="A5233">
        <v>510267</v>
      </c>
      <c r="B5233" t="s">
        <v>0</v>
      </c>
      <c r="C5233" t="s">
        <v>47</v>
      </c>
      <c r="D5233" t="s">
        <v>46</v>
      </c>
      <c r="E5233" t="s">
        <v>9</v>
      </c>
      <c r="F5233" t="s">
        <v>17</v>
      </c>
      <c r="G5233" t="s">
        <v>18</v>
      </c>
      <c r="H5233" s="1">
        <v>43874</v>
      </c>
      <c r="I5233" t="str">
        <f t="shared" si="163"/>
        <v>43874</v>
      </c>
      <c r="J5233" t="str">
        <f t="shared" si="164"/>
        <v>43874NairobiRed Sorghum</v>
      </c>
      <c r="K5233">
        <v>651</v>
      </c>
      <c r="L5233">
        <v>581</v>
      </c>
      <c r="M5233" t="s">
        <v>5</v>
      </c>
      <c r="N5233" t="s">
        <v>6</v>
      </c>
      <c r="O5233">
        <v>1</v>
      </c>
      <c r="P5233" s="1">
        <v>43879.180844907409</v>
      </c>
    </row>
    <row r="5234" spans="1:16" x14ac:dyDescent="0.25">
      <c r="A5234">
        <v>510279</v>
      </c>
      <c r="B5234" t="s">
        <v>0</v>
      </c>
      <c r="C5234" t="s">
        <v>36</v>
      </c>
      <c r="D5234" t="s">
        <v>7</v>
      </c>
      <c r="E5234" t="s">
        <v>3</v>
      </c>
      <c r="F5234" t="s">
        <v>3</v>
      </c>
      <c r="G5234" t="s">
        <v>4</v>
      </c>
      <c r="H5234" s="1">
        <v>43874</v>
      </c>
      <c r="I5234" t="str">
        <f t="shared" si="163"/>
        <v>43874</v>
      </c>
      <c r="J5234" t="str">
        <f t="shared" si="164"/>
        <v>43874KimironkoCowpeas</v>
      </c>
      <c r="K5234">
        <v>1521</v>
      </c>
      <c r="L5234">
        <v>1413</v>
      </c>
      <c r="M5234" t="s">
        <v>5</v>
      </c>
      <c r="N5234" t="s">
        <v>6</v>
      </c>
      <c r="O5234">
        <v>1</v>
      </c>
      <c r="P5234" s="1">
        <v>43879.180902777778</v>
      </c>
    </row>
    <row r="5235" spans="1:16" x14ac:dyDescent="0.25">
      <c r="A5235">
        <v>510292</v>
      </c>
      <c r="B5235" t="s">
        <v>0</v>
      </c>
      <c r="C5235" t="s">
        <v>36</v>
      </c>
      <c r="D5235" t="s">
        <v>7</v>
      </c>
      <c r="E5235" t="s">
        <v>22</v>
      </c>
      <c r="F5235" t="s">
        <v>23</v>
      </c>
      <c r="G5235" t="s">
        <v>24</v>
      </c>
      <c r="H5235" s="1">
        <v>43874</v>
      </c>
      <c r="I5235" t="str">
        <f t="shared" si="163"/>
        <v>43874</v>
      </c>
      <c r="J5235" t="str">
        <f t="shared" si="164"/>
        <v>43874KimironkoImported Rice</v>
      </c>
      <c r="K5235">
        <v>1304</v>
      </c>
      <c r="L5235">
        <v>1195</v>
      </c>
      <c r="M5235" t="s">
        <v>5</v>
      </c>
      <c r="N5235" t="s">
        <v>6</v>
      </c>
      <c r="O5235">
        <v>1</v>
      </c>
      <c r="P5235" s="1">
        <v>43879.180937500001</v>
      </c>
    </row>
    <row r="5236" spans="1:16" x14ac:dyDescent="0.25">
      <c r="A5236">
        <v>510317</v>
      </c>
      <c r="B5236" t="s">
        <v>0</v>
      </c>
      <c r="C5236" t="s">
        <v>54</v>
      </c>
      <c r="D5236" t="s">
        <v>46</v>
      </c>
      <c r="E5236" t="s">
        <v>9</v>
      </c>
      <c r="F5236" t="s">
        <v>17</v>
      </c>
      <c r="G5236" t="s">
        <v>18</v>
      </c>
      <c r="H5236" s="1">
        <v>43874</v>
      </c>
      <c r="I5236" t="str">
        <f t="shared" si="163"/>
        <v>43874</v>
      </c>
      <c r="J5236" t="str">
        <f t="shared" si="164"/>
        <v>43874NakuruRed Sorghum</v>
      </c>
      <c r="K5236">
        <v>461</v>
      </c>
      <c r="L5236">
        <v>401</v>
      </c>
      <c r="M5236" t="s">
        <v>5</v>
      </c>
      <c r="N5236" t="s">
        <v>6</v>
      </c>
      <c r="O5236">
        <v>1</v>
      </c>
      <c r="P5236" s="1">
        <v>43879.18109953704</v>
      </c>
    </row>
    <row r="5237" spans="1:16" x14ac:dyDescent="0.25">
      <c r="A5237">
        <v>510320</v>
      </c>
      <c r="B5237" t="s">
        <v>0</v>
      </c>
      <c r="C5237" t="s">
        <v>16</v>
      </c>
      <c r="D5237" t="s">
        <v>7</v>
      </c>
      <c r="E5237" t="s">
        <v>9</v>
      </c>
      <c r="F5237" t="s">
        <v>10</v>
      </c>
      <c r="G5237" t="s">
        <v>10</v>
      </c>
      <c r="H5237" s="1">
        <v>43874</v>
      </c>
      <c r="I5237" t="str">
        <f t="shared" si="163"/>
        <v>43874</v>
      </c>
      <c r="J5237" t="str">
        <f t="shared" si="164"/>
        <v>43874GicumbiWheat</v>
      </c>
      <c r="K5237">
        <v>652</v>
      </c>
      <c r="L5237">
        <v>598</v>
      </c>
      <c r="M5237" t="s">
        <v>5</v>
      </c>
      <c r="N5237" t="s">
        <v>6</v>
      </c>
      <c r="O5237">
        <v>1</v>
      </c>
      <c r="P5237" s="1">
        <v>43879.181111111109</v>
      </c>
    </row>
    <row r="5238" spans="1:16" x14ac:dyDescent="0.25">
      <c r="A5238">
        <v>510328</v>
      </c>
      <c r="B5238" t="s">
        <v>0</v>
      </c>
      <c r="C5238" t="s">
        <v>16</v>
      </c>
      <c r="D5238" t="s">
        <v>7</v>
      </c>
      <c r="E5238" t="s">
        <v>9</v>
      </c>
      <c r="F5238" t="s">
        <v>20</v>
      </c>
      <c r="G5238" t="s">
        <v>21</v>
      </c>
      <c r="H5238" s="1">
        <v>43874</v>
      </c>
      <c r="I5238" t="str">
        <f t="shared" si="163"/>
        <v>43874</v>
      </c>
      <c r="J5238" t="str">
        <f t="shared" si="164"/>
        <v>43874GicumbiMillet Grain</v>
      </c>
      <c r="K5238">
        <v>706</v>
      </c>
      <c r="L5238">
        <v>652</v>
      </c>
      <c r="M5238" t="s">
        <v>5</v>
      </c>
      <c r="N5238" t="s">
        <v>6</v>
      </c>
      <c r="O5238">
        <v>1</v>
      </c>
      <c r="P5238" s="1">
        <v>43879.181157407409</v>
      </c>
    </row>
    <row r="5239" spans="1:16" x14ac:dyDescent="0.25">
      <c r="A5239">
        <v>510348</v>
      </c>
      <c r="B5239" t="s">
        <v>0</v>
      </c>
      <c r="C5239" t="s">
        <v>52</v>
      </c>
      <c r="D5239" t="s">
        <v>46</v>
      </c>
      <c r="E5239" t="s">
        <v>9</v>
      </c>
      <c r="F5239" t="s">
        <v>20</v>
      </c>
      <c r="G5239" t="s">
        <v>21</v>
      </c>
      <c r="H5239" s="1">
        <v>43874</v>
      </c>
      <c r="I5239" t="str">
        <f t="shared" si="163"/>
        <v>43874</v>
      </c>
      <c r="J5239" t="str">
        <f t="shared" si="164"/>
        <v>43874EldoretMillet Grain</v>
      </c>
      <c r="K5239">
        <v>881</v>
      </c>
      <c r="L5239">
        <v>851</v>
      </c>
      <c r="M5239" t="s">
        <v>5</v>
      </c>
      <c r="N5239" t="s">
        <v>6</v>
      </c>
      <c r="O5239">
        <v>1</v>
      </c>
      <c r="P5239" s="1">
        <v>43879.181238425925</v>
      </c>
    </row>
    <row r="5240" spans="1:16" x14ac:dyDescent="0.25">
      <c r="A5240">
        <v>510365</v>
      </c>
      <c r="B5240" t="s">
        <v>0</v>
      </c>
      <c r="C5240" t="s">
        <v>54</v>
      </c>
      <c r="D5240" t="s">
        <v>46</v>
      </c>
      <c r="E5240" t="s">
        <v>9</v>
      </c>
      <c r="F5240" t="s">
        <v>20</v>
      </c>
      <c r="G5240" t="s">
        <v>21</v>
      </c>
      <c r="H5240" s="1">
        <v>43874</v>
      </c>
      <c r="I5240" t="str">
        <f t="shared" si="163"/>
        <v>43874</v>
      </c>
      <c r="J5240" t="str">
        <f t="shared" si="164"/>
        <v>43874NakuruMillet Grain</v>
      </c>
      <c r="K5240">
        <v>681</v>
      </c>
      <c r="L5240">
        <v>601</v>
      </c>
      <c r="M5240" t="s">
        <v>5</v>
      </c>
      <c r="N5240" t="s">
        <v>6</v>
      </c>
      <c r="O5240">
        <v>1</v>
      </c>
      <c r="P5240" s="1">
        <v>43879.181296296294</v>
      </c>
    </row>
    <row r="5241" spans="1:16" x14ac:dyDescent="0.25">
      <c r="A5241">
        <v>510392</v>
      </c>
      <c r="B5241" t="s">
        <v>0</v>
      </c>
      <c r="C5241" t="s">
        <v>47</v>
      </c>
      <c r="D5241" t="s">
        <v>46</v>
      </c>
      <c r="E5241" t="s">
        <v>3</v>
      </c>
      <c r="F5241" t="s">
        <v>3</v>
      </c>
      <c r="G5241" t="s">
        <v>4</v>
      </c>
      <c r="H5241" s="1">
        <v>43874</v>
      </c>
      <c r="I5241" t="str">
        <f t="shared" si="163"/>
        <v>43874</v>
      </c>
      <c r="J5241" t="str">
        <f t="shared" si="164"/>
        <v>43874NairobiCowpeas</v>
      </c>
      <c r="K5241">
        <v>891</v>
      </c>
      <c r="L5241">
        <v>801</v>
      </c>
      <c r="M5241" t="s">
        <v>5</v>
      </c>
      <c r="N5241" t="s">
        <v>6</v>
      </c>
      <c r="O5241">
        <v>1</v>
      </c>
      <c r="P5241" s="1">
        <v>43879.181377314817</v>
      </c>
    </row>
    <row r="5242" spans="1:16" x14ac:dyDescent="0.25">
      <c r="A5242">
        <v>510483</v>
      </c>
      <c r="B5242" t="s">
        <v>0</v>
      </c>
      <c r="C5242" t="s">
        <v>52</v>
      </c>
      <c r="D5242" t="s">
        <v>46</v>
      </c>
      <c r="E5242" t="s">
        <v>3</v>
      </c>
      <c r="F5242" t="s">
        <v>3</v>
      </c>
      <c r="G5242" t="s">
        <v>4</v>
      </c>
      <c r="H5242" s="1">
        <v>43874</v>
      </c>
      <c r="I5242" t="str">
        <f t="shared" si="163"/>
        <v>43874</v>
      </c>
      <c r="J5242" t="str">
        <f t="shared" si="164"/>
        <v>43874EldoretCowpeas</v>
      </c>
      <c r="K5242">
        <v>871</v>
      </c>
      <c r="L5242">
        <v>851</v>
      </c>
      <c r="M5242" t="s">
        <v>5</v>
      </c>
      <c r="N5242" t="s">
        <v>6</v>
      </c>
      <c r="O5242">
        <v>1</v>
      </c>
      <c r="P5242" s="1">
        <v>43879.181643518517</v>
      </c>
    </row>
    <row r="5243" spans="1:16" x14ac:dyDescent="0.25">
      <c r="A5243">
        <v>510494</v>
      </c>
      <c r="B5243" t="s">
        <v>0</v>
      </c>
      <c r="C5243" t="s">
        <v>8</v>
      </c>
      <c r="D5243" t="s">
        <v>7</v>
      </c>
      <c r="E5243" t="s">
        <v>13</v>
      </c>
      <c r="F5243" t="s">
        <v>13</v>
      </c>
      <c r="G5243" t="s">
        <v>26</v>
      </c>
      <c r="H5243" s="1">
        <v>43874</v>
      </c>
      <c r="I5243" t="str">
        <f t="shared" si="163"/>
        <v>43874</v>
      </c>
      <c r="J5243" t="str">
        <f t="shared" si="164"/>
        <v>43874RuhengeriYellow Beans</v>
      </c>
      <c r="K5243">
        <v>924</v>
      </c>
      <c r="L5243">
        <v>869</v>
      </c>
      <c r="M5243" t="s">
        <v>5</v>
      </c>
      <c r="N5243" t="s">
        <v>6</v>
      </c>
      <c r="O5243">
        <v>1</v>
      </c>
      <c r="P5243" s="1">
        <v>43879.18173611111</v>
      </c>
    </row>
    <row r="5244" spans="1:16" x14ac:dyDescent="0.25">
      <c r="A5244">
        <v>510508</v>
      </c>
      <c r="B5244" t="s">
        <v>0</v>
      </c>
      <c r="C5244" t="s">
        <v>16</v>
      </c>
      <c r="D5244" t="s">
        <v>7</v>
      </c>
      <c r="E5244" t="s">
        <v>29</v>
      </c>
      <c r="F5244" t="s">
        <v>30</v>
      </c>
      <c r="G5244" t="s">
        <v>31</v>
      </c>
      <c r="H5244" s="1">
        <v>43874</v>
      </c>
      <c r="I5244" t="str">
        <f t="shared" si="163"/>
        <v>43874</v>
      </c>
      <c r="J5244" t="str">
        <f t="shared" si="164"/>
        <v>43874GicumbiDry Maize</v>
      </c>
      <c r="K5244">
        <v>326</v>
      </c>
      <c r="L5244">
        <v>304</v>
      </c>
      <c r="M5244" t="s">
        <v>5</v>
      </c>
      <c r="N5244" t="s">
        <v>6</v>
      </c>
      <c r="O5244">
        <v>1</v>
      </c>
      <c r="P5244" s="1">
        <v>43879.181828703702</v>
      </c>
    </row>
    <row r="5245" spans="1:16" x14ac:dyDescent="0.25">
      <c r="A5245">
        <v>510510</v>
      </c>
      <c r="B5245" t="s">
        <v>0</v>
      </c>
      <c r="C5245" t="s">
        <v>48</v>
      </c>
      <c r="D5245" t="s">
        <v>46</v>
      </c>
      <c r="E5245" t="s">
        <v>3</v>
      </c>
      <c r="F5245" t="s">
        <v>3</v>
      </c>
      <c r="G5245" t="s">
        <v>15</v>
      </c>
      <c r="H5245" s="1">
        <v>43874</v>
      </c>
      <c r="I5245" t="str">
        <f t="shared" si="163"/>
        <v>43874</v>
      </c>
      <c r="J5245" t="str">
        <f t="shared" si="164"/>
        <v>43874KitaleGreen Peas</v>
      </c>
      <c r="K5245">
        <v>541</v>
      </c>
      <c r="L5245">
        <v>491</v>
      </c>
      <c r="M5245" t="s">
        <v>5</v>
      </c>
      <c r="N5245" t="s">
        <v>6</v>
      </c>
      <c r="O5245">
        <v>1</v>
      </c>
      <c r="P5245" s="1">
        <v>43879.181828703702</v>
      </c>
    </row>
    <row r="5246" spans="1:16" x14ac:dyDescent="0.25">
      <c r="A5246">
        <v>510514</v>
      </c>
      <c r="B5246" t="s">
        <v>0</v>
      </c>
      <c r="C5246" t="s">
        <v>16</v>
      </c>
      <c r="D5246" t="s">
        <v>7</v>
      </c>
      <c r="E5246" t="s">
        <v>13</v>
      </c>
      <c r="F5246" t="s">
        <v>13</v>
      </c>
      <c r="G5246" t="s">
        <v>26</v>
      </c>
      <c r="H5246" s="1">
        <v>43874</v>
      </c>
      <c r="I5246" t="str">
        <f t="shared" si="163"/>
        <v>43874</v>
      </c>
      <c r="J5246" t="str">
        <f t="shared" si="164"/>
        <v>43874GicumbiYellow Beans</v>
      </c>
      <c r="K5246">
        <v>804</v>
      </c>
      <c r="L5246">
        <v>761</v>
      </c>
      <c r="M5246" t="s">
        <v>5</v>
      </c>
      <c r="N5246" t="s">
        <v>6</v>
      </c>
      <c r="O5246">
        <v>1</v>
      </c>
      <c r="P5246" s="1">
        <v>43879.181863425925</v>
      </c>
    </row>
    <row r="5247" spans="1:16" x14ac:dyDescent="0.25">
      <c r="A5247">
        <v>510576</v>
      </c>
      <c r="B5247" t="s">
        <v>0</v>
      </c>
      <c r="C5247" t="s">
        <v>8</v>
      </c>
      <c r="D5247" t="s">
        <v>7</v>
      </c>
      <c r="E5247" t="s">
        <v>9</v>
      </c>
      <c r="F5247" t="s">
        <v>10</v>
      </c>
      <c r="G5247" t="s">
        <v>10</v>
      </c>
      <c r="H5247" s="1">
        <v>43874</v>
      </c>
      <c r="I5247" t="str">
        <f t="shared" si="163"/>
        <v>43874</v>
      </c>
      <c r="J5247" t="str">
        <f t="shared" si="164"/>
        <v>43874RuhengeriWheat</v>
      </c>
      <c r="K5247">
        <v>706</v>
      </c>
      <c r="L5247">
        <v>652</v>
      </c>
      <c r="M5247" t="s">
        <v>5</v>
      </c>
      <c r="N5247" t="s">
        <v>6</v>
      </c>
      <c r="O5247">
        <v>1</v>
      </c>
      <c r="P5247" s="1">
        <v>43879.182129629633</v>
      </c>
    </row>
    <row r="5248" spans="1:16" x14ac:dyDescent="0.25">
      <c r="A5248">
        <v>510590</v>
      </c>
      <c r="B5248" t="s">
        <v>0</v>
      </c>
      <c r="C5248" t="s">
        <v>48</v>
      </c>
      <c r="D5248" t="s">
        <v>46</v>
      </c>
      <c r="E5248" t="s">
        <v>9</v>
      </c>
      <c r="F5248" t="s">
        <v>17</v>
      </c>
      <c r="G5248" t="s">
        <v>18</v>
      </c>
      <c r="H5248" s="1">
        <v>43874</v>
      </c>
      <c r="I5248" t="str">
        <f t="shared" si="163"/>
        <v>43874</v>
      </c>
      <c r="J5248" t="str">
        <f t="shared" si="164"/>
        <v>43874KitaleRed Sorghum</v>
      </c>
      <c r="K5248">
        <v>391</v>
      </c>
      <c r="L5248">
        <v>300</v>
      </c>
      <c r="M5248" t="s">
        <v>5</v>
      </c>
      <c r="N5248" t="s">
        <v>6</v>
      </c>
      <c r="O5248">
        <v>1</v>
      </c>
      <c r="P5248" s="1">
        <v>43879.182164351849</v>
      </c>
    </row>
    <row r="5249" spans="1:16" x14ac:dyDescent="0.25">
      <c r="A5249">
        <v>510597</v>
      </c>
      <c r="B5249" t="s">
        <v>0</v>
      </c>
      <c r="C5249" t="s">
        <v>16</v>
      </c>
      <c r="D5249" t="s">
        <v>7</v>
      </c>
      <c r="E5249" t="s">
        <v>13</v>
      </c>
      <c r="F5249" t="s">
        <v>13</v>
      </c>
      <c r="G5249" t="s">
        <v>37</v>
      </c>
      <c r="H5249" s="1">
        <v>43874</v>
      </c>
      <c r="I5249" t="str">
        <f t="shared" si="163"/>
        <v>43874</v>
      </c>
      <c r="J5249" t="str">
        <f t="shared" si="164"/>
        <v>43874GicumbiGreen Gram</v>
      </c>
      <c r="K5249">
        <v>978</v>
      </c>
      <c r="L5249">
        <v>869</v>
      </c>
      <c r="M5249" t="s">
        <v>5</v>
      </c>
      <c r="N5249" t="s">
        <v>6</v>
      </c>
      <c r="O5249">
        <v>1</v>
      </c>
      <c r="P5249" s="1">
        <v>43879.182187500002</v>
      </c>
    </row>
    <row r="5250" spans="1:16" x14ac:dyDescent="0.25">
      <c r="A5250">
        <v>510619</v>
      </c>
      <c r="B5250" t="s">
        <v>0</v>
      </c>
      <c r="C5250" t="s">
        <v>54</v>
      </c>
      <c r="D5250" t="s">
        <v>46</v>
      </c>
      <c r="E5250" t="s">
        <v>3</v>
      </c>
      <c r="F5250" t="s">
        <v>3</v>
      </c>
      <c r="G5250" t="s">
        <v>15</v>
      </c>
      <c r="H5250" s="1">
        <v>43874</v>
      </c>
      <c r="I5250" t="str">
        <f t="shared" ref="I5250:I5313" si="165">LEFT(H5250,10)</f>
        <v>43874</v>
      </c>
      <c r="J5250" t="str">
        <f t="shared" si="164"/>
        <v>43874NakuruGreen Peas</v>
      </c>
      <c r="K5250">
        <v>531</v>
      </c>
      <c r="L5250">
        <v>491</v>
      </c>
      <c r="M5250" t="s">
        <v>5</v>
      </c>
      <c r="N5250" t="s">
        <v>6</v>
      </c>
      <c r="O5250">
        <v>1</v>
      </c>
      <c r="P5250" s="1">
        <v>43879.182280092595</v>
      </c>
    </row>
    <row r="5251" spans="1:16" x14ac:dyDescent="0.25">
      <c r="A5251">
        <v>510632</v>
      </c>
      <c r="B5251" t="s">
        <v>0</v>
      </c>
      <c r="C5251" t="s">
        <v>53</v>
      </c>
      <c r="D5251" t="s">
        <v>46</v>
      </c>
      <c r="E5251" t="s">
        <v>13</v>
      </c>
      <c r="F5251" t="s">
        <v>13</v>
      </c>
      <c r="G5251" t="s">
        <v>37</v>
      </c>
      <c r="H5251" s="1">
        <v>43874</v>
      </c>
      <c r="I5251" t="str">
        <f t="shared" si="165"/>
        <v>43874</v>
      </c>
      <c r="J5251" t="str">
        <f t="shared" si="164"/>
        <v>43874MombasaGreen Gram</v>
      </c>
      <c r="K5251">
        <v>791</v>
      </c>
      <c r="L5251">
        <v>771</v>
      </c>
      <c r="M5251" t="s">
        <v>5</v>
      </c>
      <c r="N5251" t="s">
        <v>6</v>
      </c>
      <c r="O5251">
        <v>1</v>
      </c>
      <c r="P5251" s="1">
        <v>43879.182303240741</v>
      </c>
    </row>
    <row r="5252" spans="1:16" x14ac:dyDescent="0.25">
      <c r="A5252">
        <v>510643</v>
      </c>
      <c r="B5252" t="s">
        <v>0</v>
      </c>
      <c r="C5252" t="s">
        <v>36</v>
      </c>
      <c r="D5252" t="s">
        <v>7</v>
      </c>
      <c r="E5252" t="s">
        <v>3</v>
      </c>
      <c r="F5252" t="s">
        <v>3</v>
      </c>
      <c r="G5252" t="s">
        <v>15</v>
      </c>
      <c r="H5252" s="1">
        <v>43874</v>
      </c>
      <c r="I5252" t="str">
        <f t="shared" si="165"/>
        <v>43874</v>
      </c>
      <c r="J5252" t="str">
        <f t="shared" si="164"/>
        <v>43874KimironkoGreen Peas</v>
      </c>
      <c r="K5252">
        <v>1304</v>
      </c>
      <c r="L5252">
        <v>1195</v>
      </c>
      <c r="M5252" t="s">
        <v>5</v>
      </c>
      <c r="N5252" t="s">
        <v>6</v>
      </c>
      <c r="O5252">
        <v>1</v>
      </c>
      <c r="P5252" s="1">
        <v>43879.182337962964</v>
      </c>
    </row>
    <row r="5253" spans="1:16" x14ac:dyDescent="0.25">
      <c r="A5253">
        <v>510648</v>
      </c>
      <c r="B5253" t="s">
        <v>0</v>
      </c>
      <c r="C5253" t="s">
        <v>54</v>
      </c>
      <c r="D5253" t="s">
        <v>46</v>
      </c>
      <c r="E5253" t="s">
        <v>13</v>
      </c>
      <c r="F5253" t="s">
        <v>13</v>
      </c>
      <c r="G5253" t="s">
        <v>37</v>
      </c>
      <c r="H5253" s="1">
        <v>43874</v>
      </c>
      <c r="I5253" t="str">
        <f t="shared" si="165"/>
        <v>43874</v>
      </c>
      <c r="J5253" t="str">
        <f t="shared" si="164"/>
        <v>43874NakuruGreen Gram</v>
      </c>
      <c r="K5253">
        <v>801</v>
      </c>
      <c r="L5253">
        <v>721</v>
      </c>
      <c r="M5253" t="s">
        <v>5</v>
      </c>
      <c r="N5253" t="s">
        <v>6</v>
      </c>
      <c r="O5253">
        <v>1</v>
      </c>
      <c r="P5253" s="1">
        <v>43879.182349537034</v>
      </c>
    </row>
    <row r="5254" spans="1:16" x14ac:dyDescent="0.25">
      <c r="A5254">
        <v>510676</v>
      </c>
      <c r="B5254" t="s">
        <v>0</v>
      </c>
      <c r="C5254" t="s">
        <v>53</v>
      </c>
      <c r="D5254" t="s">
        <v>46</v>
      </c>
      <c r="E5254" t="s">
        <v>29</v>
      </c>
      <c r="F5254" t="s">
        <v>30</v>
      </c>
      <c r="G5254" t="s">
        <v>31</v>
      </c>
      <c r="H5254" s="1">
        <v>43874</v>
      </c>
      <c r="I5254" t="str">
        <f t="shared" si="165"/>
        <v>43874</v>
      </c>
      <c r="J5254" t="str">
        <f t="shared" si="164"/>
        <v>43874MombasaDry Maize</v>
      </c>
      <c r="K5254">
        <v>391</v>
      </c>
      <c r="L5254">
        <v>351</v>
      </c>
      <c r="M5254" t="s">
        <v>5</v>
      </c>
      <c r="N5254" t="s">
        <v>6</v>
      </c>
      <c r="O5254">
        <v>1</v>
      </c>
      <c r="P5254" s="1">
        <v>43879.182430555556</v>
      </c>
    </row>
    <row r="5255" spans="1:16" x14ac:dyDescent="0.25">
      <c r="A5255">
        <v>510709</v>
      </c>
      <c r="B5255" t="s">
        <v>0</v>
      </c>
      <c r="C5255" t="s">
        <v>16</v>
      </c>
      <c r="D5255" t="s">
        <v>7</v>
      </c>
      <c r="E5255" t="s">
        <v>9</v>
      </c>
      <c r="F5255" t="s">
        <v>17</v>
      </c>
      <c r="G5255" t="s">
        <v>18</v>
      </c>
      <c r="H5255" s="1">
        <v>43874</v>
      </c>
      <c r="I5255" t="str">
        <f t="shared" si="165"/>
        <v>43874</v>
      </c>
      <c r="J5255" t="str">
        <f t="shared" si="164"/>
        <v>43874GicumbiRed Sorghum</v>
      </c>
      <c r="K5255">
        <v>359</v>
      </c>
      <c r="L5255">
        <v>337</v>
      </c>
      <c r="M5255" t="s">
        <v>5</v>
      </c>
      <c r="N5255" t="s">
        <v>6</v>
      </c>
      <c r="O5255">
        <v>1</v>
      </c>
      <c r="P5255" s="1">
        <v>43879.182534722226</v>
      </c>
    </row>
    <row r="5256" spans="1:16" x14ac:dyDescent="0.25">
      <c r="A5256">
        <v>510814</v>
      </c>
      <c r="B5256" t="s">
        <v>0</v>
      </c>
      <c r="C5256" t="s">
        <v>36</v>
      </c>
      <c r="D5256" t="s">
        <v>7</v>
      </c>
      <c r="E5256" t="s">
        <v>29</v>
      </c>
      <c r="F5256" t="s">
        <v>30</v>
      </c>
      <c r="G5256" t="s">
        <v>31</v>
      </c>
      <c r="H5256" s="1">
        <v>43874</v>
      </c>
      <c r="I5256" t="str">
        <f t="shared" si="165"/>
        <v>43874</v>
      </c>
      <c r="J5256" t="str">
        <f t="shared" si="164"/>
        <v>43874KimironkoDry Maize</v>
      </c>
      <c r="K5256">
        <v>380</v>
      </c>
      <c r="L5256">
        <v>348</v>
      </c>
      <c r="M5256" t="s">
        <v>5</v>
      </c>
      <c r="N5256" t="s">
        <v>6</v>
      </c>
      <c r="O5256">
        <v>1</v>
      </c>
      <c r="P5256" s="1">
        <v>43879.182893518519</v>
      </c>
    </row>
    <row r="5257" spans="1:16" x14ac:dyDescent="0.25">
      <c r="A5257">
        <v>512638</v>
      </c>
      <c r="B5257" t="s">
        <v>0</v>
      </c>
      <c r="C5257" t="s">
        <v>16</v>
      </c>
      <c r="D5257" t="s">
        <v>7</v>
      </c>
      <c r="E5257" t="s">
        <v>9</v>
      </c>
      <c r="F5257" t="s">
        <v>17</v>
      </c>
      <c r="G5257" t="s">
        <v>18</v>
      </c>
      <c r="H5257" s="1">
        <v>43874</v>
      </c>
      <c r="I5257" t="str">
        <f t="shared" si="165"/>
        <v>43874</v>
      </c>
      <c r="J5257" t="str">
        <f t="shared" si="164"/>
        <v>43874GicumbiRed Sorghum</v>
      </c>
      <c r="K5257">
        <v>36</v>
      </c>
      <c r="L5257">
        <v>34</v>
      </c>
      <c r="M5257" t="s">
        <v>5</v>
      </c>
      <c r="N5257" t="s">
        <v>6</v>
      </c>
      <c r="O5257">
        <v>1</v>
      </c>
      <c r="P5257" s="1">
        <v>43881.087210648147</v>
      </c>
    </row>
    <row r="5258" spans="1:16" x14ac:dyDescent="0.25">
      <c r="A5258">
        <v>512640</v>
      </c>
      <c r="B5258" t="s">
        <v>0</v>
      </c>
      <c r="C5258" t="s">
        <v>52</v>
      </c>
      <c r="D5258" t="s">
        <v>46</v>
      </c>
      <c r="E5258" t="s">
        <v>9</v>
      </c>
      <c r="F5258" t="s">
        <v>20</v>
      </c>
      <c r="G5258" t="s">
        <v>21</v>
      </c>
      <c r="H5258" s="1">
        <v>43874</v>
      </c>
      <c r="I5258" t="str">
        <f t="shared" si="165"/>
        <v>43874</v>
      </c>
      <c r="J5258" t="str">
        <f t="shared" si="164"/>
        <v>43874EldoretMillet Grain</v>
      </c>
      <c r="K5258">
        <v>88</v>
      </c>
      <c r="L5258">
        <v>85</v>
      </c>
      <c r="M5258" t="s">
        <v>5</v>
      </c>
      <c r="N5258" t="s">
        <v>6</v>
      </c>
      <c r="O5258">
        <v>1</v>
      </c>
      <c r="P5258" s="1">
        <v>43881.087222222224</v>
      </c>
    </row>
    <row r="5259" spans="1:16" x14ac:dyDescent="0.25">
      <c r="A5259">
        <v>512644</v>
      </c>
      <c r="B5259" t="s">
        <v>0</v>
      </c>
      <c r="C5259" t="s">
        <v>47</v>
      </c>
      <c r="D5259" t="s">
        <v>46</v>
      </c>
      <c r="E5259" t="s">
        <v>9</v>
      </c>
      <c r="F5259" t="s">
        <v>17</v>
      </c>
      <c r="G5259" t="s">
        <v>18</v>
      </c>
      <c r="H5259" s="1">
        <v>43874</v>
      </c>
      <c r="I5259" t="str">
        <f t="shared" si="165"/>
        <v>43874</v>
      </c>
      <c r="J5259" t="str">
        <f t="shared" si="164"/>
        <v>43874NairobiRed Sorghum</v>
      </c>
      <c r="K5259">
        <v>65</v>
      </c>
      <c r="L5259">
        <v>58</v>
      </c>
      <c r="M5259" t="s">
        <v>5</v>
      </c>
      <c r="N5259" t="s">
        <v>6</v>
      </c>
      <c r="O5259">
        <v>1</v>
      </c>
      <c r="P5259" s="1">
        <v>43881.087268518517</v>
      </c>
    </row>
    <row r="5260" spans="1:16" x14ac:dyDescent="0.25">
      <c r="A5260">
        <v>512648</v>
      </c>
      <c r="B5260" t="s">
        <v>0</v>
      </c>
      <c r="C5260" t="s">
        <v>16</v>
      </c>
      <c r="D5260" t="s">
        <v>7</v>
      </c>
      <c r="E5260" t="s">
        <v>13</v>
      </c>
      <c r="F5260" t="s">
        <v>13</v>
      </c>
      <c r="G5260" t="s">
        <v>37</v>
      </c>
      <c r="H5260" s="1">
        <v>43874</v>
      </c>
      <c r="I5260" t="str">
        <f t="shared" si="165"/>
        <v>43874</v>
      </c>
      <c r="J5260" t="str">
        <f t="shared" si="164"/>
        <v>43874GicumbiGreen Gram</v>
      </c>
      <c r="K5260">
        <v>98</v>
      </c>
      <c r="L5260">
        <v>87</v>
      </c>
      <c r="M5260" t="s">
        <v>5</v>
      </c>
      <c r="N5260" t="s">
        <v>6</v>
      </c>
      <c r="O5260">
        <v>1</v>
      </c>
      <c r="P5260" s="1">
        <v>43881.08730324074</v>
      </c>
    </row>
    <row r="5261" spans="1:16" x14ac:dyDescent="0.25">
      <c r="A5261">
        <v>512652</v>
      </c>
      <c r="B5261" t="s">
        <v>0</v>
      </c>
      <c r="C5261" t="s">
        <v>36</v>
      </c>
      <c r="D5261" t="s">
        <v>7</v>
      </c>
      <c r="E5261" t="s">
        <v>13</v>
      </c>
      <c r="F5261" t="s">
        <v>13</v>
      </c>
      <c r="G5261" t="s">
        <v>14</v>
      </c>
      <c r="H5261" s="1">
        <v>43874</v>
      </c>
      <c r="I5261" t="str">
        <f t="shared" si="165"/>
        <v>43874</v>
      </c>
      <c r="J5261" t="str">
        <f t="shared" ref="J5261:J5324" si="166">I5261&amp;C5261&amp;G5261</f>
        <v>43874KimironkoMixed Beans</v>
      </c>
      <c r="K5261">
        <v>60</v>
      </c>
      <c r="L5261">
        <v>54</v>
      </c>
      <c r="M5261" t="s">
        <v>5</v>
      </c>
      <c r="N5261" t="s">
        <v>6</v>
      </c>
      <c r="O5261">
        <v>1</v>
      </c>
      <c r="P5261" s="1">
        <v>43881.087326388886</v>
      </c>
    </row>
    <row r="5262" spans="1:16" x14ac:dyDescent="0.25">
      <c r="A5262">
        <v>512668</v>
      </c>
      <c r="B5262" t="s">
        <v>0</v>
      </c>
      <c r="C5262" t="s">
        <v>53</v>
      </c>
      <c r="D5262" t="s">
        <v>46</v>
      </c>
      <c r="E5262" t="s">
        <v>29</v>
      </c>
      <c r="F5262" t="s">
        <v>30</v>
      </c>
      <c r="G5262" t="s">
        <v>31</v>
      </c>
      <c r="H5262" s="1">
        <v>43874</v>
      </c>
      <c r="I5262" t="str">
        <f t="shared" si="165"/>
        <v>43874</v>
      </c>
      <c r="J5262" t="str">
        <f t="shared" si="166"/>
        <v>43874MombasaDry Maize</v>
      </c>
      <c r="K5262">
        <v>39</v>
      </c>
      <c r="L5262">
        <v>35</v>
      </c>
      <c r="M5262" t="s">
        <v>5</v>
      </c>
      <c r="N5262" t="s">
        <v>6</v>
      </c>
      <c r="O5262">
        <v>1</v>
      </c>
      <c r="P5262" s="1">
        <v>43881.087442129632</v>
      </c>
    </row>
    <row r="5263" spans="1:16" x14ac:dyDescent="0.25">
      <c r="A5263">
        <v>512673</v>
      </c>
      <c r="B5263" t="s">
        <v>0</v>
      </c>
      <c r="C5263" t="s">
        <v>8</v>
      </c>
      <c r="D5263" t="s">
        <v>7</v>
      </c>
      <c r="E5263" t="s">
        <v>13</v>
      </c>
      <c r="F5263" t="s">
        <v>13</v>
      </c>
      <c r="G5263" t="s">
        <v>26</v>
      </c>
      <c r="H5263" s="1">
        <v>43874</v>
      </c>
      <c r="I5263" t="str">
        <f t="shared" si="165"/>
        <v>43874</v>
      </c>
      <c r="J5263" t="str">
        <f t="shared" si="166"/>
        <v>43874RuhengeriYellow Beans</v>
      </c>
      <c r="K5263">
        <v>92</v>
      </c>
      <c r="L5263">
        <v>87</v>
      </c>
      <c r="M5263" t="s">
        <v>5</v>
      </c>
      <c r="N5263" t="s">
        <v>6</v>
      </c>
      <c r="O5263">
        <v>1</v>
      </c>
      <c r="P5263" s="1">
        <v>43881.087511574071</v>
      </c>
    </row>
    <row r="5264" spans="1:16" x14ac:dyDescent="0.25">
      <c r="A5264">
        <v>512680</v>
      </c>
      <c r="B5264" t="s">
        <v>0</v>
      </c>
      <c r="C5264" t="s">
        <v>16</v>
      </c>
      <c r="D5264" t="s">
        <v>7</v>
      </c>
      <c r="E5264" t="s">
        <v>13</v>
      </c>
      <c r="F5264" t="s">
        <v>13</v>
      </c>
      <c r="G5264" t="s">
        <v>14</v>
      </c>
      <c r="H5264" s="1">
        <v>43874</v>
      </c>
      <c r="I5264" t="str">
        <f t="shared" si="165"/>
        <v>43874</v>
      </c>
      <c r="J5264" t="str">
        <f t="shared" si="166"/>
        <v>43874GicumbiMixed Beans</v>
      </c>
      <c r="K5264">
        <v>59</v>
      </c>
      <c r="L5264">
        <v>54</v>
      </c>
      <c r="M5264" t="s">
        <v>5</v>
      </c>
      <c r="N5264" t="s">
        <v>6</v>
      </c>
      <c r="O5264">
        <v>1</v>
      </c>
      <c r="P5264" s="1">
        <v>43881.087546296294</v>
      </c>
    </row>
    <row r="5265" spans="1:16" x14ac:dyDescent="0.25">
      <c r="A5265">
        <v>512688</v>
      </c>
      <c r="B5265" t="s">
        <v>0</v>
      </c>
      <c r="C5265" t="s">
        <v>52</v>
      </c>
      <c r="D5265" t="s">
        <v>46</v>
      </c>
      <c r="E5265" t="s">
        <v>29</v>
      </c>
      <c r="F5265" t="s">
        <v>30</v>
      </c>
      <c r="G5265" t="s">
        <v>31</v>
      </c>
      <c r="H5265" s="1">
        <v>43874</v>
      </c>
      <c r="I5265" t="str">
        <f t="shared" si="165"/>
        <v>43874</v>
      </c>
      <c r="J5265" t="str">
        <f t="shared" si="166"/>
        <v>43874EldoretDry Maize</v>
      </c>
      <c r="K5265">
        <v>37</v>
      </c>
      <c r="L5265">
        <v>35</v>
      </c>
      <c r="M5265" t="s">
        <v>5</v>
      </c>
      <c r="N5265" t="s">
        <v>6</v>
      </c>
      <c r="O5265">
        <v>1</v>
      </c>
      <c r="P5265" s="1">
        <v>43881.087592592594</v>
      </c>
    </row>
    <row r="5266" spans="1:16" x14ac:dyDescent="0.25">
      <c r="A5266">
        <v>512691</v>
      </c>
      <c r="B5266" t="s">
        <v>0</v>
      </c>
      <c r="C5266" t="s">
        <v>47</v>
      </c>
      <c r="D5266" t="s">
        <v>46</v>
      </c>
      <c r="E5266" t="s">
        <v>9</v>
      </c>
      <c r="F5266" t="s">
        <v>20</v>
      </c>
      <c r="G5266" t="s">
        <v>21</v>
      </c>
      <c r="H5266" s="1">
        <v>43874</v>
      </c>
      <c r="I5266" t="str">
        <f t="shared" si="165"/>
        <v>43874</v>
      </c>
      <c r="J5266" t="str">
        <f t="shared" si="166"/>
        <v>43874NairobiMillet Grain</v>
      </c>
      <c r="K5266">
        <v>99</v>
      </c>
      <c r="L5266">
        <v>95</v>
      </c>
      <c r="M5266" t="s">
        <v>5</v>
      </c>
      <c r="N5266" t="s">
        <v>6</v>
      </c>
      <c r="O5266">
        <v>1</v>
      </c>
      <c r="P5266" s="1">
        <v>43881.087604166663</v>
      </c>
    </row>
    <row r="5267" spans="1:16" x14ac:dyDescent="0.25">
      <c r="A5267">
        <v>512700</v>
      </c>
      <c r="B5267" t="s">
        <v>0</v>
      </c>
      <c r="C5267" t="s">
        <v>36</v>
      </c>
      <c r="D5267" t="s">
        <v>7</v>
      </c>
      <c r="E5267" t="s">
        <v>29</v>
      </c>
      <c r="F5267" t="s">
        <v>30</v>
      </c>
      <c r="G5267" t="s">
        <v>31</v>
      </c>
      <c r="H5267" s="1">
        <v>43874</v>
      </c>
      <c r="I5267" t="str">
        <f t="shared" si="165"/>
        <v>43874</v>
      </c>
      <c r="J5267" t="str">
        <f t="shared" si="166"/>
        <v>43874KimironkoDry Maize</v>
      </c>
      <c r="K5267">
        <v>38</v>
      </c>
      <c r="L5267">
        <v>35</v>
      </c>
      <c r="M5267" t="s">
        <v>5</v>
      </c>
      <c r="N5267" t="s">
        <v>6</v>
      </c>
      <c r="O5267">
        <v>1</v>
      </c>
      <c r="P5267" s="1">
        <v>43881.087638888886</v>
      </c>
    </row>
    <row r="5268" spans="1:16" x14ac:dyDescent="0.25">
      <c r="A5268">
        <v>512707</v>
      </c>
      <c r="B5268" t="s">
        <v>0</v>
      </c>
      <c r="C5268" t="s">
        <v>36</v>
      </c>
      <c r="D5268" t="s">
        <v>7</v>
      </c>
      <c r="E5268" t="s">
        <v>9</v>
      </c>
      <c r="F5268" t="s">
        <v>20</v>
      </c>
      <c r="G5268" t="s">
        <v>21</v>
      </c>
      <c r="H5268" s="1">
        <v>43874</v>
      </c>
      <c r="I5268" t="str">
        <f t="shared" si="165"/>
        <v>43874</v>
      </c>
      <c r="J5268" t="str">
        <f t="shared" si="166"/>
        <v>43874KimironkoMillet Grain</v>
      </c>
      <c r="K5268">
        <v>81</v>
      </c>
      <c r="L5268">
        <v>76</v>
      </c>
      <c r="M5268" t="s">
        <v>5</v>
      </c>
      <c r="N5268" t="s">
        <v>6</v>
      </c>
      <c r="O5268">
        <v>1</v>
      </c>
      <c r="P5268" s="1">
        <v>43881.087673611109</v>
      </c>
    </row>
    <row r="5269" spans="1:16" x14ac:dyDescent="0.25">
      <c r="A5269">
        <v>512708</v>
      </c>
      <c r="B5269" t="s">
        <v>0</v>
      </c>
      <c r="C5269" t="s">
        <v>8</v>
      </c>
      <c r="D5269" t="s">
        <v>7</v>
      </c>
      <c r="E5269" t="s">
        <v>9</v>
      </c>
      <c r="F5269" t="s">
        <v>17</v>
      </c>
      <c r="G5269" t="s">
        <v>18</v>
      </c>
      <c r="H5269" s="1">
        <v>43874</v>
      </c>
      <c r="I5269" t="str">
        <f t="shared" si="165"/>
        <v>43874</v>
      </c>
      <c r="J5269" t="str">
        <f t="shared" si="166"/>
        <v>43874RuhengeriRed Sorghum</v>
      </c>
      <c r="K5269">
        <v>39</v>
      </c>
      <c r="L5269">
        <v>36</v>
      </c>
      <c r="M5269" t="s">
        <v>5</v>
      </c>
      <c r="N5269" t="s">
        <v>6</v>
      </c>
      <c r="O5269">
        <v>1</v>
      </c>
      <c r="P5269" s="1">
        <v>43881.087673611109</v>
      </c>
    </row>
    <row r="5270" spans="1:16" x14ac:dyDescent="0.25">
      <c r="A5270">
        <v>512715</v>
      </c>
      <c r="B5270" t="s">
        <v>0</v>
      </c>
      <c r="C5270" t="s">
        <v>48</v>
      </c>
      <c r="D5270" t="s">
        <v>46</v>
      </c>
      <c r="E5270" t="s">
        <v>3</v>
      </c>
      <c r="F5270" t="s">
        <v>3</v>
      </c>
      <c r="G5270" t="s">
        <v>4</v>
      </c>
      <c r="H5270" s="1">
        <v>43874</v>
      </c>
      <c r="I5270" t="str">
        <f t="shared" si="165"/>
        <v>43874</v>
      </c>
      <c r="J5270" t="str">
        <f t="shared" si="166"/>
        <v>43874KitaleCowpeas</v>
      </c>
      <c r="K5270">
        <v>88</v>
      </c>
      <c r="L5270">
        <v>83</v>
      </c>
      <c r="M5270" t="s">
        <v>5</v>
      </c>
      <c r="N5270" t="s">
        <v>6</v>
      </c>
      <c r="O5270">
        <v>1</v>
      </c>
      <c r="P5270" s="1">
        <v>43881.087708333333</v>
      </c>
    </row>
    <row r="5271" spans="1:16" x14ac:dyDescent="0.25">
      <c r="A5271">
        <v>512717</v>
      </c>
      <c r="B5271" t="s">
        <v>0</v>
      </c>
      <c r="C5271" t="s">
        <v>53</v>
      </c>
      <c r="D5271" t="s">
        <v>46</v>
      </c>
      <c r="E5271" t="s">
        <v>3</v>
      </c>
      <c r="F5271" t="s">
        <v>3</v>
      </c>
      <c r="G5271" t="s">
        <v>15</v>
      </c>
      <c r="H5271" s="1">
        <v>43874</v>
      </c>
      <c r="I5271" t="str">
        <f t="shared" si="165"/>
        <v>43874</v>
      </c>
      <c r="J5271" t="str">
        <f t="shared" si="166"/>
        <v>43874MombasaGreen Peas</v>
      </c>
      <c r="K5271">
        <v>94</v>
      </c>
      <c r="L5271">
        <v>90</v>
      </c>
      <c r="M5271" t="s">
        <v>5</v>
      </c>
      <c r="N5271" t="s">
        <v>6</v>
      </c>
      <c r="O5271">
        <v>1</v>
      </c>
      <c r="P5271" s="1">
        <v>43881.087719907409</v>
      </c>
    </row>
    <row r="5272" spans="1:16" x14ac:dyDescent="0.25">
      <c r="A5272">
        <v>512719</v>
      </c>
      <c r="B5272" t="s">
        <v>0</v>
      </c>
      <c r="C5272" t="s">
        <v>8</v>
      </c>
      <c r="D5272" t="s">
        <v>7</v>
      </c>
      <c r="E5272" t="s">
        <v>3</v>
      </c>
      <c r="F5272" t="s">
        <v>3</v>
      </c>
      <c r="G5272" t="s">
        <v>15</v>
      </c>
      <c r="H5272" s="1">
        <v>43874</v>
      </c>
      <c r="I5272" t="str">
        <f t="shared" si="165"/>
        <v>43874</v>
      </c>
      <c r="J5272" t="str">
        <f t="shared" si="166"/>
        <v>43874RuhengeriGreen Peas</v>
      </c>
      <c r="K5272">
        <v>109</v>
      </c>
      <c r="L5272">
        <v>87</v>
      </c>
      <c r="M5272" t="s">
        <v>5</v>
      </c>
      <c r="N5272" t="s">
        <v>6</v>
      </c>
      <c r="O5272">
        <v>1</v>
      </c>
      <c r="P5272" s="1">
        <v>43881.087743055556</v>
      </c>
    </row>
    <row r="5273" spans="1:16" x14ac:dyDescent="0.25">
      <c r="A5273">
        <v>512720</v>
      </c>
      <c r="B5273" t="s">
        <v>0</v>
      </c>
      <c r="C5273" t="s">
        <v>36</v>
      </c>
      <c r="D5273" t="s">
        <v>7</v>
      </c>
      <c r="E5273" t="s">
        <v>3</v>
      </c>
      <c r="F5273" t="s">
        <v>3</v>
      </c>
      <c r="G5273" t="s">
        <v>15</v>
      </c>
      <c r="H5273" s="1">
        <v>43874</v>
      </c>
      <c r="I5273" t="str">
        <f t="shared" si="165"/>
        <v>43874</v>
      </c>
      <c r="J5273" t="str">
        <f t="shared" si="166"/>
        <v>43874KimironkoGreen Peas</v>
      </c>
      <c r="K5273">
        <v>130</v>
      </c>
      <c r="L5273">
        <v>119</v>
      </c>
      <c r="M5273" t="s">
        <v>5</v>
      </c>
      <c r="N5273" t="s">
        <v>6</v>
      </c>
      <c r="O5273">
        <v>1</v>
      </c>
      <c r="P5273" s="1">
        <v>43881.087743055556</v>
      </c>
    </row>
    <row r="5274" spans="1:16" x14ac:dyDescent="0.25">
      <c r="A5274">
        <v>512723</v>
      </c>
      <c r="B5274" t="s">
        <v>0</v>
      </c>
      <c r="C5274" t="s">
        <v>8</v>
      </c>
      <c r="D5274" t="s">
        <v>7</v>
      </c>
      <c r="E5274" t="s">
        <v>9</v>
      </c>
      <c r="F5274" t="s">
        <v>10</v>
      </c>
      <c r="G5274" t="s">
        <v>10</v>
      </c>
      <c r="H5274" s="1">
        <v>43874</v>
      </c>
      <c r="I5274" t="str">
        <f t="shared" si="165"/>
        <v>43874</v>
      </c>
      <c r="J5274" t="str">
        <f t="shared" si="166"/>
        <v>43874RuhengeriWheat</v>
      </c>
      <c r="K5274">
        <v>71</v>
      </c>
      <c r="L5274">
        <v>65</v>
      </c>
      <c r="M5274" t="s">
        <v>5</v>
      </c>
      <c r="N5274" t="s">
        <v>6</v>
      </c>
      <c r="O5274">
        <v>1</v>
      </c>
      <c r="P5274" s="1">
        <v>43881.087777777779</v>
      </c>
    </row>
    <row r="5275" spans="1:16" x14ac:dyDescent="0.25">
      <c r="A5275">
        <v>512725</v>
      </c>
      <c r="B5275" t="s">
        <v>0</v>
      </c>
      <c r="C5275" t="s">
        <v>8</v>
      </c>
      <c r="D5275" t="s">
        <v>7</v>
      </c>
      <c r="E5275" t="s">
        <v>22</v>
      </c>
      <c r="F5275" t="s">
        <v>23</v>
      </c>
      <c r="G5275" t="s">
        <v>23</v>
      </c>
      <c r="H5275" s="1">
        <v>43874</v>
      </c>
      <c r="I5275" t="str">
        <f t="shared" si="165"/>
        <v>43874</v>
      </c>
      <c r="J5275" t="str">
        <f t="shared" si="166"/>
        <v>43874RuhengeriRice</v>
      </c>
      <c r="K5275">
        <v>92</v>
      </c>
      <c r="L5275">
        <v>87</v>
      </c>
      <c r="M5275" t="s">
        <v>5</v>
      </c>
      <c r="N5275" t="s">
        <v>6</v>
      </c>
      <c r="O5275">
        <v>1</v>
      </c>
      <c r="P5275" s="1">
        <v>43881.087777777779</v>
      </c>
    </row>
    <row r="5276" spans="1:16" x14ac:dyDescent="0.25">
      <c r="A5276">
        <v>512731</v>
      </c>
      <c r="B5276" t="s">
        <v>0</v>
      </c>
      <c r="C5276" t="s">
        <v>16</v>
      </c>
      <c r="D5276" t="s">
        <v>7</v>
      </c>
      <c r="E5276" t="s">
        <v>13</v>
      </c>
      <c r="F5276" t="s">
        <v>13</v>
      </c>
      <c r="G5276" t="s">
        <v>26</v>
      </c>
      <c r="H5276" s="1">
        <v>43874</v>
      </c>
      <c r="I5276" t="str">
        <f t="shared" si="165"/>
        <v>43874</v>
      </c>
      <c r="J5276" t="str">
        <f t="shared" si="166"/>
        <v>43874GicumbiYellow Beans</v>
      </c>
      <c r="K5276">
        <v>80</v>
      </c>
      <c r="L5276">
        <v>76</v>
      </c>
      <c r="M5276" t="s">
        <v>5</v>
      </c>
      <c r="N5276" t="s">
        <v>6</v>
      </c>
      <c r="O5276">
        <v>1</v>
      </c>
      <c r="P5276" s="1">
        <v>43881.087812500002</v>
      </c>
    </row>
    <row r="5277" spans="1:16" x14ac:dyDescent="0.25">
      <c r="A5277">
        <v>512741</v>
      </c>
      <c r="B5277" t="s">
        <v>0</v>
      </c>
      <c r="C5277" t="s">
        <v>54</v>
      </c>
      <c r="D5277" t="s">
        <v>46</v>
      </c>
      <c r="E5277" t="s">
        <v>13</v>
      </c>
      <c r="F5277" t="s">
        <v>13</v>
      </c>
      <c r="G5277" t="s">
        <v>37</v>
      </c>
      <c r="H5277" s="1">
        <v>43874</v>
      </c>
      <c r="I5277" t="str">
        <f t="shared" si="165"/>
        <v>43874</v>
      </c>
      <c r="J5277" t="str">
        <f t="shared" si="166"/>
        <v>43874NakuruGreen Gram</v>
      </c>
      <c r="K5277">
        <v>80</v>
      </c>
      <c r="L5277">
        <v>72</v>
      </c>
      <c r="M5277" t="s">
        <v>5</v>
      </c>
      <c r="N5277" t="s">
        <v>6</v>
      </c>
      <c r="O5277">
        <v>1</v>
      </c>
      <c r="P5277" s="1">
        <v>43881.087858796294</v>
      </c>
    </row>
    <row r="5278" spans="1:16" x14ac:dyDescent="0.25">
      <c r="A5278">
        <v>512743</v>
      </c>
      <c r="B5278" t="s">
        <v>0</v>
      </c>
      <c r="C5278" t="s">
        <v>36</v>
      </c>
      <c r="D5278" t="s">
        <v>7</v>
      </c>
      <c r="E5278" t="s">
        <v>13</v>
      </c>
      <c r="F5278" t="s">
        <v>13</v>
      </c>
      <c r="G5278" t="s">
        <v>26</v>
      </c>
      <c r="H5278" s="1">
        <v>43874</v>
      </c>
      <c r="I5278" t="str">
        <f t="shared" si="165"/>
        <v>43874</v>
      </c>
      <c r="J5278" t="str">
        <f t="shared" si="166"/>
        <v>43874KimironkoYellow Beans</v>
      </c>
      <c r="K5278">
        <v>92</v>
      </c>
      <c r="L5278">
        <v>87</v>
      </c>
      <c r="M5278" t="s">
        <v>5</v>
      </c>
      <c r="N5278" t="s">
        <v>6</v>
      </c>
      <c r="O5278">
        <v>1</v>
      </c>
      <c r="P5278" s="1">
        <v>43881.087870370371</v>
      </c>
    </row>
    <row r="5279" spans="1:16" x14ac:dyDescent="0.25">
      <c r="A5279">
        <v>512757</v>
      </c>
      <c r="B5279" t="s">
        <v>0</v>
      </c>
      <c r="C5279" t="s">
        <v>52</v>
      </c>
      <c r="D5279" t="s">
        <v>46</v>
      </c>
      <c r="E5279" t="s">
        <v>9</v>
      </c>
      <c r="F5279" t="s">
        <v>10</v>
      </c>
      <c r="G5279" t="s">
        <v>10</v>
      </c>
      <c r="H5279" s="1">
        <v>43874</v>
      </c>
      <c r="I5279" t="str">
        <f t="shared" si="165"/>
        <v>43874</v>
      </c>
      <c r="J5279" t="str">
        <f t="shared" si="166"/>
        <v>43874EldoretWheat</v>
      </c>
      <c r="K5279">
        <v>40</v>
      </c>
      <c r="L5279">
        <v>33</v>
      </c>
      <c r="M5279" t="s">
        <v>5</v>
      </c>
      <c r="N5279" t="s">
        <v>6</v>
      </c>
      <c r="O5279">
        <v>1</v>
      </c>
      <c r="P5279" s="1">
        <v>43881.087951388887</v>
      </c>
    </row>
    <row r="5280" spans="1:16" x14ac:dyDescent="0.25">
      <c r="A5280">
        <v>512788</v>
      </c>
      <c r="B5280" t="s">
        <v>0</v>
      </c>
      <c r="C5280" t="s">
        <v>53</v>
      </c>
      <c r="D5280" t="s">
        <v>46</v>
      </c>
      <c r="E5280" t="s">
        <v>3</v>
      </c>
      <c r="F5280" t="s">
        <v>3</v>
      </c>
      <c r="G5280" t="s">
        <v>4</v>
      </c>
      <c r="H5280" s="1">
        <v>43874</v>
      </c>
      <c r="I5280" t="str">
        <f t="shared" si="165"/>
        <v>43874</v>
      </c>
      <c r="J5280" t="str">
        <f t="shared" si="166"/>
        <v>43874MombasaCowpeas</v>
      </c>
      <c r="K5280">
        <v>45</v>
      </c>
      <c r="L5280">
        <v>38</v>
      </c>
      <c r="M5280" t="s">
        <v>5</v>
      </c>
      <c r="N5280" t="s">
        <v>6</v>
      </c>
      <c r="O5280">
        <v>1</v>
      </c>
      <c r="P5280" s="1">
        <v>43881.088368055556</v>
      </c>
    </row>
    <row r="5281" spans="1:16" x14ac:dyDescent="0.25">
      <c r="A5281">
        <v>512793</v>
      </c>
      <c r="B5281" t="s">
        <v>0</v>
      </c>
      <c r="C5281" t="s">
        <v>48</v>
      </c>
      <c r="D5281" t="s">
        <v>46</v>
      </c>
      <c r="E5281" t="s">
        <v>9</v>
      </c>
      <c r="F5281" t="s">
        <v>20</v>
      </c>
      <c r="G5281" t="s">
        <v>21</v>
      </c>
      <c r="H5281" s="1">
        <v>43874</v>
      </c>
      <c r="I5281" t="str">
        <f t="shared" si="165"/>
        <v>43874</v>
      </c>
      <c r="J5281" t="str">
        <f t="shared" si="166"/>
        <v>43874KitaleMillet Grain</v>
      </c>
      <c r="K5281">
        <v>57</v>
      </c>
      <c r="L5281">
        <v>50</v>
      </c>
      <c r="M5281" t="s">
        <v>5</v>
      </c>
      <c r="N5281" t="s">
        <v>6</v>
      </c>
      <c r="O5281">
        <v>1</v>
      </c>
      <c r="P5281" s="1">
        <v>43881.088379629633</v>
      </c>
    </row>
    <row r="5282" spans="1:16" x14ac:dyDescent="0.25">
      <c r="A5282">
        <v>512794</v>
      </c>
      <c r="B5282" t="s">
        <v>0</v>
      </c>
      <c r="C5282" t="s">
        <v>52</v>
      </c>
      <c r="D5282" t="s">
        <v>46</v>
      </c>
      <c r="E5282" t="s">
        <v>3</v>
      </c>
      <c r="F5282" t="s">
        <v>3</v>
      </c>
      <c r="G5282" t="s">
        <v>4</v>
      </c>
      <c r="H5282" s="1">
        <v>43874</v>
      </c>
      <c r="I5282" t="str">
        <f t="shared" si="165"/>
        <v>43874</v>
      </c>
      <c r="J5282" t="str">
        <f t="shared" si="166"/>
        <v>43874EldoretCowpeas</v>
      </c>
      <c r="K5282">
        <v>87</v>
      </c>
      <c r="L5282">
        <v>85</v>
      </c>
      <c r="M5282" t="s">
        <v>5</v>
      </c>
      <c r="N5282" t="s">
        <v>6</v>
      </c>
      <c r="O5282">
        <v>1</v>
      </c>
      <c r="P5282" s="1">
        <v>43881.088391203702</v>
      </c>
    </row>
    <row r="5283" spans="1:16" x14ac:dyDescent="0.25">
      <c r="A5283">
        <v>512804</v>
      </c>
      <c r="B5283" t="s">
        <v>0</v>
      </c>
      <c r="C5283" t="s">
        <v>16</v>
      </c>
      <c r="D5283" t="s">
        <v>7</v>
      </c>
      <c r="E5283" t="s">
        <v>13</v>
      </c>
      <c r="F5283" t="s">
        <v>13</v>
      </c>
      <c r="G5283" t="s">
        <v>28</v>
      </c>
      <c r="H5283" s="1">
        <v>43874</v>
      </c>
      <c r="I5283" t="str">
        <f t="shared" si="165"/>
        <v>43874</v>
      </c>
      <c r="J5283" t="str">
        <f t="shared" si="166"/>
        <v>43874GicumbiRed Beans</v>
      </c>
      <c r="K5283">
        <v>71</v>
      </c>
      <c r="L5283">
        <v>65</v>
      </c>
      <c r="M5283" t="s">
        <v>5</v>
      </c>
      <c r="N5283" t="s">
        <v>6</v>
      </c>
      <c r="O5283">
        <v>1</v>
      </c>
      <c r="P5283" s="1">
        <v>43881.088437500002</v>
      </c>
    </row>
    <row r="5284" spans="1:16" x14ac:dyDescent="0.25">
      <c r="A5284">
        <v>512811</v>
      </c>
      <c r="B5284" t="s">
        <v>0</v>
      </c>
      <c r="C5284" t="s">
        <v>52</v>
      </c>
      <c r="D5284" t="s">
        <v>46</v>
      </c>
      <c r="E5284" t="s">
        <v>13</v>
      </c>
      <c r="F5284" t="s">
        <v>13</v>
      </c>
      <c r="G5284" t="s">
        <v>37</v>
      </c>
      <c r="H5284" s="1">
        <v>43874</v>
      </c>
      <c r="I5284" t="str">
        <f t="shared" si="165"/>
        <v>43874</v>
      </c>
      <c r="J5284" t="str">
        <f t="shared" si="166"/>
        <v>43874EldoretGreen Gram</v>
      </c>
      <c r="K5284">
        <v>146</v>
      </c>
      <c r="L5284">
        <v>140</v>
      </c>
      <c r="M5284" t="s">
        <v>5</v>
      </c>
      <c r="N5284" t="s">
        <v>6</v>
      </c>
      <c r="O5284">
        <v>1</v>
      </c>
      <c r="P5284" s="1">
        <v>43881.088472222225</v>
      </c>
    </row>
    <row r="5285" spans="1:16" x14ac:dyDescent="0.25">
      <c r="A5285">
        <v>512846</v>
      </c>
      <c r="B5285" t="s">
        <v>0</v>
      </c>
      <c r="C5285" t="s">
        <v>54</v>
      </c>
      <c r="D5285" t="s">
        <v>46</v>
      </c>
      <c r="E5285" t="s">
        <v>3</v>
      </c>
      <c r="F5285" t="s">
        <v>3</v>
      </c>
      <c r="G5285" t="s">
        <v>4</v>
      </c>
      <c r="H5285" s="1">
        <v>43874</v>
      </c>
      <c r="I5285" t="str">
        <f t="shared" si="165"/>
        <v>43874</v>
      </c>
      <c r="J5285" t="str">
        <f t="shared" si="166"/>
        <v>43874NakuruCowpeas</v>
      </c>
      <c r="K5285">
        <v>86</v>
      </c>
      <c r="L5285">
        <v>83</v>
      </c>
      <c r="M5285" t="s">
        <v>5</v>
      </c>
      <c r="N5285" t="s">
        <v>6</v>
      </c>
      <c r="O5285">
        <v>1</v>
      </c>
      <c r="P5285" s="1">
        <v>43881.08871527778</v>
      </c>
    </row>
    <row r="5286" spans="1:16" x14ac:dyDescent="0.25">
      <c r="A5286">
        <v>512852</v>
      </c>
      <c r="B5286" t="s">
        <v>0</v>
      </c>
      <c r="C5286" t="s">
        <v>8</v>
      </c>
      <c r="D5286" t="s">
        <v>7</v>
      </c>
      <c r="E5286" t="s">
        <v>22</v>
      </c>
      <c r="F5286" t="s">
        <v>23</v>
      </c>
      <c r="G5286" t="s">
        <v>24</v>
      </c>
      <c r="H5286" s="1">
        <v>43874</v>
      </c>
      <c r="I5286" t="str">
        <f t="shared" si="165"/>
        <v>43874</v>
      </c>
      <c r="J5286" t="str">
        <f t="shared" si="166"/>
        <v>43874RuhengeriImported Rice</v>
      </c>
      <c r="K5286">
        <v>119</v>
      </c>
      <c r="L5286">
        <v>109</v>
      </c>
      <c r="M5286" t="s">
        <v>5</v>
      </c>
      <c r="N5286" t="s">
        <v>6</v>
      </c>
      <c r="O5286">
        <v>1</v>
      </c>
      <c r="P5286" s="1">
        <v>43881.088738425926</v>
      </c>
    </row>
    <row r="5287" spans="1:16" x14ac:dyDescent="0.25">
      <c r="A5287">
        <v>512865</v>
      </c>
      <c r="B5287" t="s">
        <v>0</v>
      </c>
      <c r="C5287" t="s">
        <v>47</v>
      </c>
      <c r="D5287" t="s">
        <v>46</v>
      </c>
      <c r="E5287" t="s">
        <v>29</v>
      </c>
      <c r="F5287" t="s">
        <v>30</v>
      </c>
      <c r="G5287" t="s">
        <v>31</v>
      </c>
      <c r="H5287" s="1">
        <v>43874</v>
      </c>
      <c r="I5287" t="str">
        <f t="shared" si="165"/>
        <v>43874</v>
      </c>
      <c r="J5287" t="str">
        <f t="shared" si="166"/>
        <v>43874NairobiDry Maize</v>
      </c>
      <c r="K5287">
        <v>41</v>
      </c>
      <c r="L5287">
        <v>37</v>
      </c>
      <c r="M5287" t="s">
        <v>5</v>
      </c>
      <c r="N5287" t="s">
        <v>6</v>
      </c>
      <c r="O5287">
        <v>1</v>
      </c>
      <c r="P5287" s="1">
        <v>43881.088854166665</v>
      </c>
    </row>
    <row r="5288" spans="1:16" x14ac:dyDescent="0.25">
      <c r="A5288">
        <v>512867</v>
      </c>
      <c r="B5288" t="s">
        <v>0</v>
      </c>
      <c r="C5288" t="s">
        <v>53</v>
      </c>
      <c r="D5288" t="s">
        <v>46</v>
      </c>
      <c r="E5288" t="s">
        <v>9</v>
      </c>
      <c r="F5288" t="s">
        <v>20</v>
      </c>
      <c r="G5288" t="s">
        <v>21</v>
      </c>
      <c r="H5288" s="1">
        <v>43874</v>
      </c>
      <c r="I5288" t="str">
        <f t="shared" si="165"/>
        <v>43874</v>
      </c>
      <c r="J5288" t="str">
        <f t="shared" si="166"/>
        <v>43874MombasaMillet Grain</v>
      </c>
      <c r="K5288">
        <v>74</v>
      </c>
      <c r="L5288">
        <v>72</v>
      </c>
      <c r="M5288" t="s">
        <v>5</v>
      </c>
      <c r="N5288" t="s">
        <v>6</v>
      </c>
      <c r="O5288">
        <v>1</v>
      </c>
      <c r="P5288" s="1">
        <v>43881.088854166665</v>
      </c>
    </row>
    <row r="5289" spans="1:16" x14ac:dyDescent="0.25">
      <c r="A5289">
        <v>512919</v>
      </c>
      <c r="B5289" t="s">
        <v>0</v>
      </c>
      <c r="C5289" t="s">
        <v>52</v>
      </c>
      <c r="D5289" t="s">
        <v>46</v>
      </c>
      <c r="E5289" t="s">
        <v>9</v>
      </c>
      <c r="F5289" t="s">
        <v>17</v>
      </c>
      <c r="G5289" t="s">
        <v>18</v>
      </c>
      <c r="H5289" s="1">
        <v>43874</v>
      </c>
      <c r="I5289" t="str">
        <f t="shared" si="165"/>
        <v>43874</v>
      </c>
      <c r="J5289" t="str">
        <f t="shared" si="166"/>
        <v>43874EldoretRed Sorghum</v>
      </c>
      <c r="K5289">
        <v>69</v>
      </c>
      <c r="L5289">
        <v>60</v>
      </c>
      <c r="M5289" t="s">
        <v>5</v>
      </c>
      <c r="N5289" t="s">
        <v>6</v>
      </c>
      <c r="O5289">
        <v>1</v>
      </c>
      <c r="P5289" s="1">
        <v>43881.08929398148</v>
      </c>
    </row>
    <row r="5290" spans="1:16" x14ac:dyDescent="0.25">
      <c r="A5290">
        <v>512935</v>
      </c>
      <c r="B5290" t="s">
        <v>0</v>
      </c>
      <c r="C5290" t="s">
        <v>47</v>
      </c>
      <c r="D5290" t="s">
        <v>46</v>
      </c>
      <c r="E5290" t="s">
        <v>13</v>
      </c>
      <c r="F5290" t="s">
        <v>13</v>
      </c>
      <c r="G5290" t="s">
        <v>37</v>
      </c>
      <c r="H5290" s="1">
        <v>43874</v>
      </c>
      <c r="I5290" t="str">
        <f t="shared" si="165"/>
        <v>43874</v>
      </c>
      <c r="J5290" t="str">
        <f t="shared" si="166"/>
        <v>43874NairobiGreen Gram</v>
      </c>
      <c r="K5290">
        <v>126</v>
      </c>
      <c r="L5290">
        <v>123</v>
      </c>
      <c r="M5290" t="s">
        <v>5</v>
      </c>
      <c r="N5290" t="s">
        <v>6</v>
      </c>
      <c r="O5290">
        <v>1</v>
      </c>
      <c r="P5290" s="1">
        <v>43881.089409722219</v>
      </c>
    </row>
    <row r="5291" spans="1:16" x14ac:dyDescent="0.25">
      <c r="A5291">
        <v>512944</v>
      </c>
      <c r="B5291" t="s">
        <v>0</v>
      </c>
      <c r="C5291" t="s">
        <v>53</v>
      </c>
      <c r="D5291" t="s">
        <v>46</v>
      </c>
      <c r="E5291" t="s">
        <v>13</v>
      </c>
      <c r="F5291" t="s">
        <v>13</v>
      </c>
      <c r="G5291" t="s">
        <v>37</v>
      </c>
      <c r="H5291" s="1">
        <v>43874</v>
      </c>
      <c r="I5291" t="str">
        <f t="shared" si="165"/>
        <v>43874</v>
      </c>
      <c r="J5291" t="str">
        <f t="shared" si="166"/>
        <v>43874MombasaGreen Gram</v>
      </c>
      <c r="K5291">
        <v>79</v>
      </c>
      <c r="L5291">
        <v>77</v>
      </c>
      <c r="M5291" t="s">
        <v>5</v>
      </c>
      <c r="N5291" t="s">
        <v>6</v>
      </c>
      <c r="O5291">
        <v>1</v>
      </c>
      <c r="P5291" s="1">
        <v>43881.089537037034</v>
      </c>
    </row>
    <row r="5292" spans="1:16" x14ac:dyDescent="0.25">
      <c r="A5292">
        <v>512945</v>
      </c>
      <c r="B5292" t="s">
        <v>0</v>
      </c>
      <c r="C5292" t="s">
        <v>16</v>
      </c>
      <c r="D5292" t="s">
        <v>7</v>
      </c>
      <c r="E5292" t="s">
        <v>9</v>
      </c>
      <c r="F5292" t="s">
        <v>20</v>
      </c>
      <c r="G5292" t="s">
        <v>21</v>
      </c>
      <c r="H5292" s="1">
        <v>43874</v>
      </c>
      <c r="I5292" t="str">
        <f t="shared" si="165"/>
        <v>43874</v>
      </c>
      <c r="J5292" t="str">
        <f t="shared" si="166"/>
        <v>43874GicumbiMillet Grain</v>
      </c>
      <c r="K5292">
        <v>71</v>
      </c>
      <c r="L5292">
        <v>65</v>
      </c>
      <c r="M5292" t="s">
        <v>5</v>
      </c>
      <c r="N5292" t="s">
        <v>6</v>
      </c>
      <c r="O5292">
        <v>1</v>
      </c>
      <c r="P5292" s="1">
        <v>43881.089548611111</v>
      </c>
    </row>
    <row r="5293" spans="1:16" x14ac:dyDescent="0.25">
      <c r="A5293">
        <v>512988</v>
      </c>
      <c r="B5293" t="s">
        <v>0</v>
      </c>
      <c r="C5293" t="s">
        <v>54</v>
      </c>
      <c r="D5293" t="s">
        <v>46</v>
      </c>
      <c r="E5293" t="s">
        <v>3</v>
      </c>
      <c r="F5293" t="s">
        <v>3</v>
      </c>
      <c r="G5293" t="s">
        <v>15</v>
      </c>
      <c r="H5293" s="1">
        <v>43874</v>
      </c>
      <c r="I5293" t="str">
        <f t="shared" si="165"/>
        <v>43874</v>
      </c>
      <c r="J5293" t="str">
        <f t="shared" si="166"/>
        <v>43874NakuruGreen Peas</v>
      </c>
      <c r="K5293">
        <v>53</v>
      </c>
      <c r="L5293">
        <v>49</v>
      </c>
      <c r="M5293" t="s">
        <v>5</v>
      </c>
      <c r="N5293" t="s">
        <v>6</v>
      </c>
      <c r="O5293">
        <v>1</v>
      </c>
      <c r="P5293" s="1">
        <v>43881.090011574073</v>
      </c>
    </row>
    <row r="5294" spans="1:16" x14ac:dyDescent="0.25">
      <c r="A5294">
        <v>513002</v>
      </c>
      <c r="B5294" t="s">
        <v>0</v>
      </c>
      <c r="C5294" t="s">
        <v>47</v>
      </c>
      <c r="D5294" t="s">
        <v>46</v>
      </c>
      <c r="E5294" t="s">
        <v>3</v>
      </c>
      <c r="F5294" t="s">
        <v>3</v>
      </c>
      <c r="G5294" t="s">
        <v>15</v>
      </c>
      <c r="H5294" s="1">
        <v>43874</v>
      </c>
      <c r="I5294" t="str">
        <f t="shared" si="165"/>
        <v>43874</v>
      </c>
      <c r="J5294" t="str">
        <f t="shared" si="166"/>
        <v>43874NairobiGreen Peas</v>
      </c>
      <c r="K5294">
        <v>67</v>
      </c>
      <c r="L5294">
        <v>58</v>
      </c>
      <c r="M5294" t="s">
        <v>5</v>
      </c>
      <c r="N5294" t="s">
        <v>6</v>
      </c>
      <c r="O5294">
        <v>1</v>
      </c>
      <c r="P5294" s="1">
        <v>43881.090081018519</v>
      </c>
    </row>
    <row r="5295" spans="1:16" x14ac:dyDescent="0.25">
      <c r="A5295">
        <v>513015</v>
      </c>
      <c r="B5295" t="s">
        <v>0</v>
      </c>
      <c r="C5295" t="s">
        <v>54</v>
      </c>
      <c r="D5295" t="s">
        <v>46</v>
      </c>
      <c r="E5295" t="s">
        <v>9</v>
      </c>
      <c r="F5295" t="s">
        <v>17</v>
      </c>
      <c r="G5295" t="s">
        <v>18</v>
      </c>
      <c r="H5295" s="1">
        <v>43874</v>
      </c>
      <c r="I5295" t="str">
        <f t="shared" si="165"/>
        <v>43874</v>
      </c>
      <c r="J5295" t="str">
        <f t="shared" si="166"/>
        <v>43874NakuruRed Sorghum</v>
      </c>
      <c r="K5295">
        <v>46</v>
      </c>
      <c r="L5295">
        <v>40</v>
      </c>
      <c r="M5295" t="s">
        <v>5</v>
      </c>
      <c r="N5295" t="s">
        <v>6</v>
      </c>
      <c r="O5295">
        <v>1</v>
      </c>
      <c r="P5295" s="1">
        <v>43881.090162037035</v>
      </c>
    </row>
    <row r="5296" spans="1:16" x14ac:dyDescent="0.25">
      <c r="A5296">
        <v>513017</v>
      </c>
      <c r="B5296" t="s">
        <v>0</v>
      </c>
      <c r="C5296" t="s">
        <v>54</v>
      </c>
      <c r="D5296" t="s">
        <v>46</v>
      </c>
      <c r="E5296" t="s">
        <v>9</v>
      </c>
      <c r="F5296" t="s">
        <v>20</v>
      </c>
      <c r="G5296" t="s">
        <v>21</v>
      </c>
      <c r="H5296" s="1">
        <v>43874</v>
      </c>
      <c r="I5296" t="str">
        <f t="shared" si="165"/>
        <v>43874</v>
      </c>
      <c r="J5296" t="str">
        <f t="shared" si="166"/>
        <v>43874NakuruMillet Grain</v>
      </c>
      <c r="K5296">
        <v>68</v>
      </c>
      <c r="L5296">
        <v>60</v>
      </c>
      <c r="M5296" t="s">
        <v>5</v>
      </c>
      <c r="N5296" t="s">
        <v>6</v>
      </c>
      <c r="O5296">
        <v>1</v>
      </c>
      <c r="P5296" s="1">
        <v>43881.090173611112</v>
      </c>
    </row>
    <row r="5297" spans="1:16" x14ac:dyDescent="0.25">
      <c r="A5297">
        <v>513038</v>
      </c>
      <c r="B5297" t="s">
        <v>0</v>
      </c>
      <c r="C5297" t="s">
        <v>54</v>
      </c>
      <c r="D5297" t="s">
        <v>46</v>
      </c>
      <c r="E5297" t="s">
        <v>29</v>
      </c>
      <c r="F5297" t="s">
        <v>30</v>
      </c>
      <c r="G5297" t="s">
        <v>31</v>
      </c>
      <c r="H5297" s="1">
        <v>43874</v>
      </c>
      <c r="I5297" t="str">
        <f t="shared" si="165"/>
        <v>43874</v>
      </c>
      <c r="J5297" t="str">
        <f t="shared" si="166"/>
        <v>43874NakuruDry Maize</v>
      </c>
      <c r="K5297">
        <v>36</v>
      </c>
      <c r="L5297">
        <v>31</v>
      </c>
      <c r="M5297" t="s">
        <v>5</v>
      </c>
      <c r="N5297" t="s">
        <v>6</v>
      </c>
      <c r="O5297">
        <v>1</v>
      </c>
      <c r="P5297" s="1">
        <v>43881.090416666666</v>
      </c>
    </row>
    <row r="5298" spans="1:16" x14ac:dyDescent="0.25">
      <c r="A5298">
        <v>513042</v>
      </c>
      <c r="B5298" t="s">
        <v>0</v>
      </c>
      <c r="C5298" t="s">
        <v>48</v>
      </c>
      <c r="D5298" t="s">
        <v>46</v>
      </c>
      <c r="E5298" t="s">
        <v>9</v>
      </c>
      <c r="F5298" t="s">
        <v>17</v>
      </c>
      <c r="G5298" t="s">
        <v>18</v>
      </c>
      <c r="H5298" s="1">
        <v>43874</v>
      </c>
      <c r="I5298" t="str">
        <f t="shared" si="165"/>
        <v>43874</v>
      </c>
      <c r="J5298" t="str">
        <f t="shared" si="166"/>
        <v>43874KitaleRed Sorghum</v>
      </c>
      <c r="K5298">
        <v>39</v>
      </c>
      <c r="L5298">
        <v>30</v>
      </c>
      <c r="M5298" t="s">
        <v>5</v>
      </c>
      <c r="N5298" t="s">
        <v>6</v>
      </c>
      <c r="O5298">
        <v>1</v>
      </c>
      <c r="P5298" s="1">
        <v>43881.090451388889</v>
      </c>
    </row>
    <row r="5299" spans="1:16" x14ac:dyDescent="0.25">
      <c r="A5299">
        <v>513043</v>
      </c>
      <c r="B5299" t="s">
        <v>0</v>
      </c>
      <c r="C5299" t="s">
        <v>16</v>
      </c>
      <c r="D5299" t="s">
        <v>7</v>
      </c>
      <c r="E5299" t="s">
        <v>29</v>
      </c>
      <c r="F5299" t="s">
        <v>30</v>
      </c>
      <c r="G5299" t="s">
        <v>31</v>
      </c>
      <c r="H5299" s="1">
        <v>43874</v>
      </c>
      <c r="I5299" t="str">
        <f t="shared" si="165"/>
        <v>43874</v>
      </c>
      <c r="J5299" t="str">
        <f t="shared" si="166"/>
        <v>43874GicumbiDry Maize</v>
      </c>
      <c r="K5299">
        <v>33</v>
      </c>
      <c r="L5299">
        <v>30</v>
      </c>
      <c r="M5299" t="s">
        <v>5</v>
      </c>
      <c r="N5299" t="s">
        <v>6</v>
      </c>
      <c r="O5299">
        <v>1</v>
      </c>
      <c r="P5299" s="1">
        <v>43881.090451388889</v>
      </c>
    </row>
    <row r="5300" spans="1:16" x14ac:dyDescent="0.25">
      <c r="A5300">
        <v>513044</v>
      </c>
      <c r="B5300" t="s">
        <v>0</v>
      </c>
      <c r="C5300" t="s">
        <v>48</v>
      </c>
      <c r="D5300" t="s">
        <v>46</v>
      </c>
      <c r="E5300" t="s">
        <v>29</v>
      </c>
      <c r="F5300" t="s">
        <v>30</v>
      </c>
      <c r="G5300" t="s">
        <v>31</v>
      </c>
      <c r="H5300" s="1">
        <v>43874</v>
      </c>
      <c r="I5300" t="str">
        <f t="shared" si="165"/>
        <v>43874</v>
      </c>
      <c r="J5300" t="str">
        <f t="shared" si="166"/>
        <v>43874KitaleDry Maize</v>
      </c>
      <c r="K5300">
        <v>38</v>
      </c>
      <c r="L5300">
        <v>33</v>
      </c>
      <c r="M5300" t="s">
        <v>5</v>
      </c>
      <c r="N5300" t="s">
        <v>6</v>
      </c>
      <c r="O5300">
        <v>1</v>
      </c>
      <c r="P5300" s="1">
        <v>43881.090451388889</v>
      </c>
    </row>
    <row r="5301" spans="1:16" x14ac:dyDescent="0.25">
      <c r="A5301">
        <v>513055</v>
      </c>
      <c r="B5301" t="s">
        <v>0</v>
      </c>
      <c r="C5301" t="s">
        <v>53</v>
      </c>
      <c r="D5301" t="s">
        <v>46</v>
      </c>
      <c r="E5301" t="s">
        <v>9</v>
      </c>
      <c r="F5301" t="s">
        <v>17</v>
      </c>
      <c r="G5301" t="s">
        <v>18</v>
      </c>
      <c r="H5301" s="1">
        <v>43874</v>
      </c>
      <c r="I5301" t="str">
        <f t="shared" si="165"/>
        <v>43874</v>
      </c>
      <c r="J5301" t="str">
        <f t="shared" si="166"/>
        <v>43874MombasaRed Sorghum</v>
      </c>
      <c r="K5301">
        <v>40</v>
      </c>
      <c r="L5301">
        <v>38</v>
      </c>
      <c r="M5301" t="s">
        <v>5</v>
      </c>
      <c r="N5301" t="s">
        <v>6</v>
      </c>
      <c r="O5301">
        <v>1</v>
      </c>
      <c r="P5301" s="1">
        <v>43881.090520833335</v>
      </c>
    </row>
    <row r="5302" spans="1:16" x14ac:dyDescent="0.25">
      <c r="A5302">
        <v>515169</v>
      </c>
      <c r="B5302" t="s">
        <v>0</v>
      </c>
      <c r="C5302" t="s">
        <v>52</v>
      </c>
      <c r="D5302" t="s">
        <v>46</v>
      </c>
      <c r="E5302" t="s">
        <v>3</v>
      </c>
      <c r="F5302" t="s">
        <v>3</v>
      </c>
      <c r="G5302" t="s">
        <v>15</v>
      </c>
      <c r="H5302" s="1">
        <v>43874</v>
      </c>
      <c r="I5302" t="str">
        <f t="shared" si="165"/>
        <v>43874</v>
      </c>
      <c r="J5302" t="str">
        <f t="shared" si="166"/>
        <v>43874EldoretGreen Peas</v>
      </c>
      <c r="K5302">
        <v>60</v>
      </c>
      <c r="L5302">
        <v>58</v>
      </c>
      <c r="M5302" t="s">
        <v>5</v>
      </c>
      <c r="N5302" t="s">
        <v>6</v>
      </c>
      <c r="O5302">
        <v>1</v>
      </c>
      <c r="P5302" s="1">
        <v>43886.282592592594</v>
      </c>
    </row>
    <row r="5303" spans="1:16" x14ac:dyDescent="0.25">
      <c r="A5303">
        <v>515194</v>
      </c>
      <c r="B5303" t="s">
        <v>0</v>
      </c>
      <c r="C5303" t="s">
        <v>16</v>
      </c>
      <c r="D5303" t="s">
        <v>7</v>
      </c>
      <c r="E5303" t="s">
        <v>3</v>
      </c>
      <c r="F5303" t="s">
        <v>3</v>
      </c>
      <c r="G5303" t="s">
        <v>15</v>
      </c>
      <c r="H5303" s="1">
        <v>43874</v>
      </c>
      <c r="I5303" t="str">
        <f t="shared" si="165"/>
        <v>43874</v>
      </c>
      <c r="J5303" t="str">
        <f t="shared" si="166"/>
        <v>43874GicumbiGreen Peas</v>
      </c>
      <c r="K5303">
        <v>130</v>
      </c>
      <c r="L5303">
        <v>109</v>
      </c>
      <c r="M5303" t="s">
        <v>5</v>
      </c>
      <c r="N5303" t="s">
        <v>6</v>
      </c>
      <c r="O5303">
        <v>1</v>
      </c>
      <c r="P5303" s="1">
        <v>43886.282881944448</v>
      </c>
    </row>
    <row r="5304" spans="1:16" x14ac:dyDescent="0.25">
      <c r="A5304">
        <v>515280</v>
      </c>
      <c r="B5304" t="s">
        <v>0</v>
      </c>
      <c r="C5304" t="s">
        <v>48</v>
      </c>
      <c r="D5304" t="s">
        <v>46</v>
      </c>
      <c r="E5304" t="s">
        <v>3</v>
      </c>
      <c r="F5304" t="s">
        <v>3</v>
      </c>
      <c r="G5304" t="s">
        <v>15</v>
      </c>
      <c r="H5304" s="1">
        <v>43874</v>
      </c>
      <c r="I5304" t="str">
        <f t="shared" si="165"/>
        <v>43874</v>
      </c>
      <c r="J5304" t="str">
        <f t="shared" si="166"/>
        <v>43874KitaleGreen Peas</v>
      </c>
      <c r="K5304">
        <v>54</v>
      </c>
      <c r="L5304">
        <v>49</v>
      </c>
      <c r="M5304" t="s">
        <v>5</v>
      </c>
      <c r="N5304" t="s">
        <v>6</v>
      </c>
      <c r="O5304">
        <v>1</v>
      </c>
      <c r="P5304" s="1">
        <v>43886.286689814813</v>
      </c>
    </row>
    <row r="5305" spans="1:16" x14ac:dyDescent="0.25">
      <c r="A5305">
        <v>508637</v>
      </c>
      <c r="B5305" t="s">
        <v>0</v>
      </c>
      <c r="C5305" t="s">
        <v>25</v>
      </c>
      <c r="D5305" t="s">
        <v>1</v>
      </c>
      <c r="E5305" t="s">
        <v>13</v>
      </c>
      <c r="F5305" t="s">
        <v>13</v>
      </c>
      <c r="G5305" t="s">
        <v>14</v>
      </c>
      <c r="H5305" s="1">
        <v>43873</v>
      </c>
      <c r="I5305" t="str">
        <f t="shared" si="165"/>
        <v>43873</v>
      </c>
      <c r="J5305" t="str">
        <f t="shared" si="166"/>
        <v>43873MasindiMixed Beans</v>
      </c>
      <c r="K5305">
        <v>82</v>
      </c>
      <c r="L5305">
        <v>71</v>
      </c>
      <c r="M5305" t="s">
        <v>5</v>
      </c>
      <c r="N5305" t="s">
        <v>6</v>
      </c>
      <c r="O5305">
        <v>1</v>
      </c>
      <c r="P5305" s="1">
        <v>43874.127384259256</v>
      </c>
    </row>
    <row r="5306" spans="1:16" x14ac:dyDescent="0.25">
      <c r="A5306">
        <v>508639</v>
      </c>
      <c r="B5306" t="s">
        <v>0</v>
      </c>
      <c r="C5306" t="s">
        <v>38</v>
      </c>
      <c r="D5306" t="s">
        <v>1</v>
      </c>
      <c r="E5306" t="s">
        <v>29</v>
      </c>
      <c r="F5306" t="s">
        <v>30</v>
      </c>
      <c r="G5306" t="s">
        <v>31</v>
      </c>
      <c r="H5306" s="1">
        <v>43873</v>
      </c>
      <c r="I5306" t="str">
        <f t="shared" si="165"/>
        <v>43873</v>
      </c>
      <c r="J5306" t="str">
        <f t="shared" si="166"/>
        <v>43873GuluDry Maize</v>
      </c>
      <c r="K5306">
        <v>33</v>
      </c>
      <c r="L5306">
        <v>24</v>
      </c>
      <c r="M5306" t="s">
        <v>5</v>
      </c>
      <c r="N5306" t="s">
        <v>6</v>
      </c>
      <c r="O5306">
        <v>1</v>
      </c>
      <c r="P5306" s="1">
        <v>43874.127395833333</v>
      </c>
    </row>
    <row r="5307" spans="1:16" x14ac:dyDescent="0.25">
      <c r="A5307">
        <v>508640</v>
      </c>
      <c r="B5307" t="s">
        <v>0</v>
      </c>
      <c r="C5307" t="s">
        <v>27</v>
      </c>
      <c r="D5307" t="s">
        <v>11</v>
      </c>
      <c r="E5307" t="s">
        <v>29</v>
      </c>
      <c r="F5307" t="s">
        <v>30</v>
      </c>
      <c r="G5307" t="s">
        <v>31</v>
      </c>
      <c r="H5307" s="1">
        <v>43873</v>
      </c>
      <c r="I5307" t="str">
        <f t="shared" si="165"/>
        <v>43873</v>
      </c>
      <c r="J5307" t="str">
        <f t="shared" si="166"/>
        <v>43873BujumburaDry Maize</v>
      </c>
      <c r="K5307">
        <v>54</v>
      </c>
      <c r="L5307">
        <v>51</v>
      </c>
      <c r="M5307" t="s">
        <v>5</v>
      </c>
      <c r="N5307" t="s">
        <v>6</v>
      </c>
      <c r="O5307">
        <v>1</v>
      </c>
      <c r="P5307" s="1">
        <v>43874.127418981479</v>
      </c>
    </row>
    <row r="5308" spans="1:16" x14ac:dyDescent="0.25">
      <c r="A5308">
        <v>508642</v>
      </c>
      <c r="B5308" t="s">
        <v>0</v>
      </c>
      <c r="C5308" t="s">
        <v>34</v>
      </c>
      <c r="D5308" t="s">
        <v>1</v>
      </c>
      <c r="E5308" t="s">
        <v>13</v>
      </c>
      <c r="F5308" t="s">
        <v>13</v>
      </c>
      <c r="G5308" t="s">
        <v>26</v>
      </c>
      <c r="H5308" s="1">
        <v>43873</v>
      </c>
      <c r="I5308" t="str">
        <f t="shared" si="165"/>
        <v>43873</v>
      </c>
      <c r="J5308" t="str">
        <f t="shared" si="166"/>
        <v>43873LiraYellow Beans</v>
      </c>
      <c r="K5308">
        <v>104</v>
      </c>
      <c r="L5308">
        <v>96</v>
      </c>
      <c r="M5308" t="s">
        <v>5</v>
      </c>
      <c r="N5308" t="s">
        <v>6</v>
      </c>
      <c r="O5308">
        <v>1</v>
      </c>
      <c r="P5308" s="1">
        <v>43874.127453703702</v>
      </c>
    </row>
    <row r="5309" spans="1:16" x14ac:dyDescent="0.25">
      <c r="A5309">
        <v>508646</v>
      </c>
      <c r="B5309" t="s">
        <v>0</v>
      </c>
      <c r="C5309" t="s">
        <v>27</v>
      </c>
      <c r="D5309" t="s">
        <v>11</v>
      </c>
      <c r="E5309" t="s">
        <v>3</v>
      </c>
      <c r="F5309" t="s">
        <v>3</v>
      </c>
      <c r="G5309" t="s">
        <v>15</v>
      </c>
      <c r="H5309" s="1">
        <v>43873</v>
      </c>
      <c r="I5309" t="str">
        <f t="shared" si="165"/>
        <v>43873</v>
      </c>
      <c r="J5309" t="str">
        <f t="shared" si="166"/>
        <v>43873BujumburaGreen Peas</v>
      </c>
      <c r="K5309">
        <v>171</v>
      </c>
      <c r="L5309">
        <v>161</v>
      </c>
      <c r="M5309" t="s">
        <v>5</v>
      </c>
      <c r="N5309" t="s">
        <v>6</v>
      </c>
      <c r="O5309">
        <v>1</v>
      </c>
      <c r="P5309" s="1">
        <v>43874.127546296295</v>
      </c>
    </row>
    <row r="5310" spans="1:16" x14ac:dyDescent="0.25">
      <c r="A5310">
        <v>508649</v>
      </c>
      <c r="B5310" t="s">
        <v>0</v>
      </c>
      <c r="C5310" t="s">
        <v>38</v>
      </c>
      <c r="D5310" t="s">
        <v>1</v>
      </c>
      <c r="E5310" t="s">
        <v>3</v>
      </c>
      <c r="F5310" t="s">
        <v>3</v>
      </c>
      <c r="G5310" t="s">
        <v>15</v>
      </c>
      <c r="H5310" s="1">
        <v>43873</v>
      </c>
      <c r="I5310" t="str">
        <f t="shared" si="165"/>
        <v>43873</v>
      </c>
      <c r="J5310" t="str">
        <f t="shared" si="166"/>
        <v>43873GuluGreen Peas</v>
      </c>
      <c r="K5310">
        <v>137</v>
      </c>
      <c r="L5310">
        <v>109</v>
      </c>
      <c r="M5310" t="s">
        <v>5</v>
      </c>
      <c r="N5310" t="s">
        <v>6</v>
      </c>
      <c r="O5310">
        <v>1</v>
      </c>
      <c r="P5310" s="1">
        <v>43874.127557870372</v>
      </c>
    </row>
    <row r="5311" spans="1:16" x14ac:dyDescent="0.25">
      <c r="A5311">
        <v>508650</v>
      </c>
      <c r="B5311" t="s">
        <v>0</v>
      </c>
      <c r="C5311" t="s">
        <v>27</v>
      </c>
      <c r="D5311" t="s">
        <v>11</v>
      </c>
      <c r="E5311" t="s">
        <v>3</v>
      </c>
      <c r="F5311" t="s">
        <v>3</v>
      </c>
      <c r="G5311" t="s">
        <v>39</v>
      </c>
      <c r="H5311" s="1">
        <v>43873</v>
      </c>
      <c r="I5311" t="str">
        <f t="shared" si="165"/>
        <v>43873</v>
      </c>
      <c r="J5311" t="str">
        <f t="shared" si="166"/>
        <v>43873BujumburaDry Peas</v>
      </c>
      <c r="K5311">
        <v>177</v>
      </c>
      <c r="L5311">
        <v>171</v>
      </c>
      <c r="M5311" t="s">
        <v>5</v>
      </c>
      <c r="N5311" t="s">
        <v>6</v>
      </c>
      <c r="O5311">
        <v>1</v>
      </c>
      <c r="P5311" s="1">
        <v>43874.127569444441</v>
      </c>
    </row>
    <row r="5312" spans="1:16" x14ac:dyDescent="0.25">
      <c r="A5312">
        <v>508651</v>
      </c>
      <c r="B5312" t="s">
        <v>0</v>
      </c>
      <c r="C5312" t="s">
        <v>35</v>
      </c>
      <c r="D5312" t="s">
        <v>11</v>
      </c>
      <c r="E5312" t="s">
        <v>3</v>
      </c>
      <c r="F5312" t="s">
        <v>3</v>
      </c>
      <c r="G5312" t="s">
        <v>39</v>
      </c>
      <c r="H5312" s="1">
        <v>43873</v>
      </c>
      <c r="I5312" t="str">
        <f t="shared" si="165"/>
        <v>43873</v>
      </c>
      <c r="J5312" t="str">
        <f t="shared" si="166"/>
        <v>43873NgoziDry Peas</v>
      </c>
      <c r="K5312">
        <v>150</v>
      </c>
      <c r="L5312">
        <v>145</v>
      </c>
      <c r="M5312" t="s">
        <v>5</v>
      </c>
      <c r="N5312" t="s">
        <v>6</v>
      </c>
      <c r="O5312">
        <v>1</v>
      </c>
      <c r="P5312" s="1">
        <v>43874.127569444441</v>
      </c>
    </row>
    <row r="5313" spans="1:16" x14ac:dyDescent="0.25">
      <c r="A5313">
        <v>508656</v>
      </c>
      <c r="B5313" t="s">
        <v>0</v>
      </c>
      <c r="C5313" t="s">
        <v>38</v>
      </c>
      <c r="D5313" t="s">
        <v>1</v>
      </c>
      <c r="E5313" t="s">
        <v>13</v>
      </c>
      <c r="F5313" t="s">
        <v>13</v>
      </c>
      <c r="G5313" t="s">
        <v>14</v>
      </c>
      <c r="H5313" s="1">
        <v>43873</v>
      </c>
      <c r="I5313" t="str">
        <f t="shared" si="165"/>
        <v>43873</v>
      </c>
      <c r="J5313" t="str">
        <f t="shared" si="166"/>
        <v>43873GuluMixed Beans</v>
      </c>
      <c r="K5313">
        <v>77</v>
      </c>
      <c r="L5313">
        <v>71</v>
      </c>
      <c r="M5313" t="s">
        <v>5</v>
      </c>
      <c r="N5313" t="s">
        <v>6</v>
      </c>
      <c r="O5313">
        <v>1</v>
      </c>
      <c r="P5313" s="1">
        <v>43874.127627314818</v>
      </c>
    </row>
    <row r="5314" spans="1:16" x14ac:dyDescent="0.25">
      <c r="A5314">
        <v>508658</v>
      </c>
      <c r="B5314" t="s">
        <v>0</v>
      </c>
      <c r="C5314" t="s">
        <v>35</v>
      </c>
      <c r="D5314" t="s">
        <v>11</v>
      </c>
      <c r="E5314" t="s">
        <v>13</v>
      </c>
      <c r="F5314" t="s">
        <v>13</v>
      </c>
      <c r="G5314" t="s">
        <v>14</v>
      </c>
      <c r="H5314" s="1">
        <v>43873</v>
      </c>
      <c r="I5314" t="str">
        <f t="shared" ref="I5314:I5377" si="167">LEFT(H5314,10)</f>
        <v>43873</v>
      </c>
      <c r="J5314" t="str">
        <f t="shared" si="166"/>
        <v>43873NgoziMixed Beans</v>
      </c>
      <c r="K5314">
        <v>59</v>
      </c>
      <c r="L5314">
        <v>54</v>
      </c>
      <c r="M5314" t="s">
        <v>5</v>
      </c>
      <c r="N5314" t="s">
        <v>6</v>
      </c>
      <c r="O5314">
        <v>1</v>
      </c>
      <c r="P5314" s="1">
        <v>43874.12773148148</v>
      </c>
    </row>
    <row r="5315" spans="1:16" x14ac:dyDescent="0.25">
      <c r="A5315">
        <v>508660</v>
      </c>
      <c r="B5315" t="s">
        <v>0</v>
      </c>
      <c r="C5315" t="s">
        <v>32</v>
      </c>
      <c r="D5315" t="s">
        <v>1</v>
      </c>
      <c r="E5315" t="s">
        <v>3</v>
      </c>
      <c r="F5315" t="s">
        <v>3</v>
      </c>
      <c r="G5315" t="s">
        <v>15</v>
      </c>
      <c r="H5315" s="1">
        <v>43873</v>
      </c>
      <c r="I5315" t="str">
        <f t="shared" si="167"/>
        <v>43873</v>
      </c>
      <c r="J5315" t="str">
        <f t="shared" si="166"/>
        <v>43873KapchorwaGreen Peas</v>
      </c>
      <c r="K5315">
        <v>137</v>
      </c>
      <c r="L5315">
        <v>82</v>
      </c>
      <c r="M5315" t="s">
        <v>5</v>
      </c>
      <c r="N5315" t="s">
        <v>6</v>
      </c>
      <c r="O5315">
        <v>1</v>
      </c>
      <c r="P5315" s="1">
        <v>43874.12777777778</v>
      </c>
    </row>
    <row r="5316" spans="1:16" x14ac:dyDescent="0.25">
      <c r="A5316">
        <v>508661</v>
      </c>
      <c r="B5316" t="s">
        <v>0</v>
      </c>
      <c r="C5316" t="s">
        <v>38</v>
      </c>
      <c r="D5316" t="s">
        <v>1</v>
      </c>
      <c r="E5316" t="s">
        <v>3</v>
      </c>
      <c r="F5316" t="s">
        <v>3</v>
      </c>
      <c r="G5316" t="s">
        <v>4</v>
      </c>
      <c r="H5316" s="1">
        <v>43873</v>
      </c>
      <c r="I5316" t="str">
        <f t="shared" si="167"/>
        <v>43873</v>
      </c>
      <c r="J5316" t="str">
        <f t="shared" si="166"/>
        <v>43873GuluCowpeas</v>
      </c>
      <c r="K5316">
        <v>96</v>
      </c>
      <c r="L5316">
        <v>88</v>
      </c>
      <c r="M5316" t="s">
        <v>5</v>
      </c>
      <c r="N5316" t="s">
        <v>6</v>
      </c>
      <c r="O5316">
        <v>1</v>
      </c>
      <c r="P5316" s="1">
        <v>43874.127800925926</v>
      </c>
    </row>
    <row r="5317" spans="1:16" x14ac:dyDescent="0.25">
      <c r="A5317">
        <v>508662</v>
      </c>
      <c r="B5317" t="s">
        <v>0</v>
      </c>
      <c r="C5317" t="s">
        <v>35</v>
      </c>
      <c r="D5317" t="s">
        <v>11</v>
      </c>
      <c r="E5317" t="s">
        <v>22</v>
      </c>
      <c r="F5317" t="s">
        <v>23</v>
      </c>
      <c r="G5317" t="s">
        <v>24</v>
      </c>
      <c r="H5317" s="1">
        <v>43873</v>
      </c>
      <c r="I5317" t="str">
        <f t="shared" si="167"/>
        <v>43873</v>
      </c>
      <c r="J5317" t="str">
        <f t="shared" si="166"/>
        <v>43873NgoziImported Rice</v>
      </c>
      <c r="K5317">
        <v>161</v>
      </c>
      <c r="L5317">
        <v>155</v>
      </c>
      <c r="M5317" t="s">
        <v>5</v>
      </c>
      <c r="N5317" t="s">
        <v>6</v>
      </c>
      <c r="O5317">
        <v>1</v>
      </c>
      <c r="P5317" s="1">
        <v>43874.127800925926</v>
      </c>
    </row>
    <row r="5318" spans="1:16" x14ac:dyDescent="0.25">
      <c r="A5318">
        <v>508665</v>
      </c>
      <c r="B5318" t="s">
        <v>0</v>
      </c>
      <c r="C5318" t="s">
        <v>27</v>
      </c>
      <c r="D5318" t="s">
        <v>11</v>
      </c>
      <c r="E5318" t="s">
        <v>22</v>
      </c>
      <c r="F5318" t="s">
        <v>23</v>
      </c>
      <c r="G5318" t="s">
        <v>24</v>
      </c>
      <c r="H5318" s="1">
        <v>43873</v>
      </c>
      <c r="I5318" t="str">
        <f t="shared" si="167"/>
        <v>43873</v>
      </c>
      <c r="J5318" t="str">
        <f t="shared" si="166"/>
        <v>43873BujumburaImported Rice</v>
      </c>
      <c r="K5318">
        <v>161</v>
      </c>
      <c r="L5318">
        <v>150</v>
      </c>
      <c r="M5318" t="s">
        <v>5</v>
      </c>
      <c r="N5318" t="s">
        <v>6</v>
      </c>
      <c r="O5318">
        <v>0</v>
      </c>
      <c r="P5318" s="1">
        <v>43878.958553240744</v>
      </c>
    </row>
    <row r="5319" spans="1:16" x14ac:dyDescent="0.25">
      <c r="A5319">
        <v>508670</v>
      </c>
      <c r="B5319" t="s">
        <v>0</v>
      </c>
      <c r="C5319" t="s">
        <v>2</v>
      </c>
      <c r="D5319" t="s">
        <v>1</v>
      </c>
      <c r="E5319" t="s">
        <v>22</v>
      </c>
      <c r="F5319" t="s">
        <v>23</v>
      </c>
      <c r="G5319" t="s">
        <v>24</v>
      </c>
      <c r="H5319" s="1">
        <v>43873</v>
      </c>
      <c r="I5319" t="str">
        <f t="shared" si="167"/>
        <v>43873</v>
      </c>
      <c r="J5319" t="str">
        <f t="shared" si="166"/>
        <v>43873KampalaImported Rice</v>
      </c>
      <c r="K5319">
        <v>104</v>
      </c>
      <c r="L5319">
        <v>96</v>
      </c>
      <c r="M5319" t="s">
        <v>5</v>
      </c>
      <c r="N5319" t="s">
        <v>6</v>
      </c>
      <c r="O5319">
        <v>1</v>
      </c>
      <c r="P5319" s="1">
        <v>43874.12809027778</v>
      </c>
    </row>
    <row r="5320" spans="1:16" x14ac:dyDescent="0.25">
      <c r="A5320">
        <v>508671</v>
      </c>
      <c r="B5320" t="s">
        <v>0</v>
      </c>
      <c r="C5320" t="s">
        <v>19</v>
      </c>
      <c r="D5320" t="s">
        <v>11</v>
      </c>
      <c r="E5320" t="s">
        <v>9</v>
      </c>
      <c r="F5320" t="s">
        <v>17</v>
      </c>
      <c r="G5320" t="s">
        <v>18</v>
      </c>
      <c r="H5320" s="1">
        <v>43873</v>
      </c>
      <c r="I5320" t="str">
        <f t="shared" si="167"/>
        <v>43873</v>
      </c>
      <c r="J5320" t="str">
        <f t="shared" si="166"/>
        <v>43873KoberoRed Sorghum</v>
      </c>
      <c r="K5320">
        <v>64</v>
      </c>
      <c r="L5320">
        <v>54</v>
      </c>
      <c r="M5320" t="s">
        <v>5</v>
      </c>
      <c r="N5320" t="s">
        <v>6</v>
      </c>
      <c r="O5320">
        <v>0</v>
      </c>
      <c r="P5320" s="1">
        <v>43874.146053240744</v>
      </c>
    </row>
    <row r="5321" spans="1:16" x14ac:dyDescent="0.25">
      <c r="A5321">
        <v>508674</v>
      </c>
      <c r="B5321" t="s">
        <v>0</v>
      </c>
      <c r="C5321" t="s">
        <v>25</v>
      </c>
      <c r="D5321" t="s">
        <v>1</v>
      </c>
      <c r="E5321" t="s">
        <v>9</v>
      </c>
      <c r="F5321" t="s">
        <v>20</v>
      </c>
      <c r="G5321" t="s">
        <v>21</v>
      </c>
      <c r="H5321" s="1">
        <v>43873</v>
      </c>
      <c r="I5321" t="str">
        <f t="shared" si="167"/>
        <v>43873</v>
      </c>
      <c r="J5321" t="str">
        <f t="shared" si="166"/>
        <v>43873MasindiMillet Grain</v>
      </c>
      <c r="K5321">
        <v>55</v>
      </c>
      <c r="L5321">
        <v>44</v>
      </c>
      <c r="M5321" t="s">
        <v>5</v>
      </c>
      <c r="N5321" t="s">
        <v>6</v>
      </c>
      <c r="O5321">
        <v>1</v>
      </c>
      <c r="P5321" s="1">
        <v>43874.128194444442</v>
      </c>
    </row>
    <row r="5322" spans="1:16" x14ac:dyDescent="0.25">
      <c r="A5322">
        <v>508675</v>
      </c>
      <c r="B5322" t="s">
        <v>0</v>
      </c>
      <c r="C5322" t="s">
        <v>27</v>
      </c>
      <c r="D5322" t="s">
        <v>11</v>
      </c>
      <c r="E5322" t="s">
        <v>9</v>
      </c>
      <c r="F5322" t="s">
        <v>17</v>
      </c>
      <c r="G5322" t="s">
        <v>18</v>
      </c>
      <c r="H5322" s="1">
        <v>43873</v>
      </c>
      <c r="I5322" t="str">
        <f t="shared" si="167"/>
        <v>43873</v>
      </c>
      <c r="J5322" t="str">
        <f t="shared" si="166"/>
        <v>43873BujumburaRed Sorghum</v>
      </c>
      <c r="K5322">
        <v>80</v>
      </c>
      <c r="L5322">
        <v>75</v>
      </c>
      <c r="M5322" t="s">
        <v>5</v>
      </c>
      <c r="N5322" t="s">
        <v>6</v>
      </c>
      <c r="O5322">
        <v>1</v>
      </c>
      <c r="P5322" s="1">
        <v>43874.128206018519</v>
      </c>
    </row>
    <row r="5323" spans="1:16" x14ac:dyDescent="0.25">
      <c r="A5323">
        <v>508676</v>
      </c>
      <c r="B5323" t="s">
        <v>0</v>
      </c>
      <c r="C5323" t="s">
        <v>25</v>
      </c>
      <c r="D5323" t="s">
        <v>1</v>
      </c>
      <c r="E5323" t="s">
        <v>22</v>
      </c>
      <c r="F5323" t="s">
        <v>23</v>
      </c>
      <c r="G5323" t="s">
        <v>23</v>
      </c>
      <c r="H5323" s="1">
        <v>43873</v>
      </c>
      <c r="I5323" t="str">
        <f t="shared" si="167"/>
        <v>43873</v>
      </c>
      <c r="J5323" t="str">
        <f t="shared" si="166"/>
        <v>43873MasindiRice</v>
      </c>
      <c r="K5323">
        <v>104</v>
      </c>
      <c r="L5323">
        <v>96</v>
      </c>
      <c r="M5323" t="s">
        <v>5</v>
      </c>
      <c r="N5323" t="s">
        <v>6</v>
      </c>
      <c r="O5323">
        <v>1</v>
      </c>
      <c r="P5323" s="1">
        <v>43874.128206018519</v>
      </c>
    </row>
    <row r="5324" spans="1:16" x14ac:dyDescent="0.25">
      <c r="A5324">
        <v>508677</v>
      </c>
      <c r="B5324" t="s">
        <v>0</v>
      </c>
      <c r="C5324" t="s">
        <v>2</v>
      </c>
      <c r="D5324" t="s">
        <v>1</v>
      </c>
      <c r="E5324" t="s">
        <v>13</v>
      </c>
      <c r="F5324" t="s">
        <v>13</v>
      </c>
      <c r="G5324" t="s">
        <v>14</v>
      </c>
      <c r="H5324" s="1">
        <v>43873</v>
      </c>
      <c r="I5324" t="str">
        <f t="shared" si="167"/>
        <v>43873</v>
      </c>
      <c r="J5324" t="str">
        <f t="shared" si="166"/>
        <v>43873KampalaMixed Beans</v>
      </c>
      <c r="K5324">
        <v>88</v>
      </c>
      <c r="L5324">
        <v>82</v>
      </c>
      <c r="M5324" t="s">
        <v>5</v>
      </c>
      <c r="N5324" t="s">
        <v>6</v>
      </c>
      <c r="O5324">
        <v>1</v>
      </c>
      <c r="P5324" s="1">
        <v>43874.128217592595</v>
      </c>
    </row>
    <row r="5325" spans="1:16" x14ac:dyDescent="0.25">
      <c r="A5325">
        <v>508678</v>
      </c>
      <c r="B5325" t="s">
        <v>0</v>
      </c>
      <c r="C5325" t="s">
        <v>27</v>
      </c>
      <c r="D5325" t="s">
        <v>11</v>
      </c>
      <c r="E5325" t="s">
        <v>9</v>
      </c>
      <c r="F5325" t="s">
        <v>20</v>
      </c>
      <c r="G5325" t="s">
        <v>21</v>
      </c>
      <c r="H5325" s="1">
        <v>43873</v>
      </c>
      <c r="I5325" t="str">
        <f t="shared" si="167"/>
        <v>43873</v>
      </c>
      <c r="J5325" t="str">
        <f t="shared" ref="J5325:J5388" si="168">I5325&amp;C5325&amp;G5325</f>
        <v>43873BujumburaMillet Grain</v>
      </c>
      <c r="K5325">
        <v>78</v>
      </c>
      <c r="L5325">
        <v>75</v>
      </c>
      <c r="M5325" t="s">
        <v>5</v>
      </c>
      <c r="N5325" t="s">
        <v>6</v>
      </c>
      <c r="O5325">
        <v>1</v>
      </c>
      <c r="P5325" s="1">
        <v>43874.128217592595</v>
      </c>
    </row>
    <row r="5326" spans="1:16" x14ac:dyDescent="0.25">
      <c r="A5326">
        <v>508680</v>
      </c>
      <c r="B5326" t="s">
        <v>0</v>
      </c>
      <c r="C5326" t="s">
        <v>38</v>
      </c>
      <c r="D5326" t="s">
        <v>1</v>
      </c>
      <c r="E5326" t="s">
        <v>13</v>
      </c>
      <c r="F5326" t="s">
        <v>13</v>
      </c>
      <c r="G5326" t="s">
        <v>40</v>
      </c>
      <c r="H5326" s="1">
        <v>43873</v>
      </c>
      <c r="I5326" t="str">
        <f t="shared" si="167"/>
        <v>43873</v>
      </c>
      <c r="J5326" t="str">
        <f t="shared" si="168"/>
        <v>43873GuluBlack Beans (Dolichos)</v>
      </c>
      <c r="K5326">
        <v>77</v>
      </c>
      <c r="L5326">
        <v>71</v>
      </c>
      <c r="M5326" t="s">
        <v>5</v>
      </c>
      <c r="N5326" t="s">
        <v>6</v>
      </c>
      <c r="O5326">
        <v>1</v>
      </c>
      <c r="P5326" s="1">
        <v>43874.128263888888</v>
      </c>
    </row>
    <row r="5327" spans="1:16" x14ac:dyDescent="0.25">
      <c r="A5327">
        <v>508681</v>
      </c>
      <c r="B5327" t="s">
        <v>0</v>
      </c>
      <c r="C5327" t="s">
        <v>34</v>
      </c>
      <c r="D5327" t="s">
        <v>1</v>
      </c>
      <c r="E5327" t="s">
        <v>13</v>
      </c>
      <c r="F5327" t="s">
        <v>13</v>
      </c>
      <c r="G5327" t="s">
        <v>37</v>
      </c>
      <c r="H5327" s="1">
        <v>43873</v>
      </c>
      <c r="I5327" t="str">
        <f t="shared" si="167"/>
        <v>43873</v>
      </c>
      <c r="J5327" t="str">
        <f t="shared" si="168"/>
        <v>43873LiraGreen Gram</v>
      </c>
      <c r="K5327">
        <v>63</v>
      </c>
      <c r="L5327">
        <v>55</v>
      </c>
      <c r="M5327" t="s">
        <v>5</v>
      </c>
      <c r="N5327" t="s">
        <v>6</v>
      </c>
      <c r="O5327">
        <v>1</v>
      </c>
      <c r="P5327" s="1">
        <v>43874.128287037034</v>
      </c>
    </row>
    <row r="5328" spans="1:16" x14ac:dyDescent="0.25">
      <c r="A5328">
        <v>508683</v>
      </c>
      <c r="B5328" t="s">
        <v>0</v>
      </c>
      <c r="C5328" t="s">
        <v>35</v>
      </c>
      <c r="D5328" t="s">
        <v>11</v>
      </c>
      <c r="E5328" t="s">
        <v>9</v>
      </c>
      <c r="F5328" t="s">
        <v>10</v>
      </c>
      <c r="G5328" t="s">
        <v>10</v>
      </c>
      <c r="H5328" s="1">
        <v>43873</v>
      </c>
      <c r="I5328" t="str">
        <f t="shared" si="167"/>
        <v>43873</v>
      </c>
      <c r="J5328" t="str">
        <f t="shared" si="168"/>
        <v>43873NgoziWheat</v>
      </c>
      <c r="K5328">
        <v>80</v>
      </c>
      <c r="L5328">
        <v>78</v>
      </c>
      <c r="M5328" t="s">
        <v>5</v>
      </c>
      <c r="N5328" t="s">
        <v>6</v>
      </c>
      <c r="O5328">
        <v>1</v>
      </c>
      <c r="P5328" s="1">
        <v>43874.128298611111</v>
      </c>
    </row>
    <row r="5329" spans="1:16" x14ac:dyDescent="0.25">
      <c r="A5329">
        <v>508685</v>
      </c>
      <c r="B5329" t="s">
        <v>0</v>
      </c>
      <c r="C5329" t="s">
        <v>25</v>
      </c>
      <c r="D5329" t="s">
        <v>1</v>
      </c>
      <c r="E5329" t="s">
        <v>9</v>
      </c>
      <c r="F5329" t="s">
        <v>17</v>
      </c>
      <c r="G5329" t="s">
        <v>18</v>
      </c>
      <c r="H5329" s="1">
        <v>43873</v>
      </c>
      <c r="I5329" t="str">
        <f t="shared" si="167"/>
        <v>43873</v>
      </c>
      <c r="J5329" t="str">
        <f t="shared" si="168"/>
        <v>43873MasindiRed Sorghum</v>
      </c>
      <c r="K5329">
        <v>41</v>
      </c>
      <c r="L5329">
        <v>27</v>
      </c>
      <c r="M5329" t="s">
        <v>5</v>
      </c>
      <c r="N5329" t="s">
        <v>6</v>
      </c>
      <c r="O5329">
        <v>1</v>
      </c>
      <c r="P5329" s="1">
        <v>43874.128321759257</v>
      </c>
    </row>
    <row r="5330" spans="1:16" x14ac:dyDescent="0.25">
      <c r="A5330">
        <v>508688</v>
      </c>
      <c r="B5330" t="s">
        <v>0</v>
      </c>
      <c r="C5330" t="s">
        <v>35</v>
      </c>
      <c r="D5330" t="s">
        <v>11</v>
      </c>
      <c r="E5330" t="s">
        <v>29</v>
      </c>
      <c r="F5330" t="s">
        <v>30</v>
      </c>
      <c r="G5330" t="s">
        <v>31</v>
      </c>
      <c r="H5330" s="1">
        <v>43873</v>
      </c>
      <c r="I5330" t="str">
        <f t="shared" si="167"/>
        <v>43873</v>
      </c>
      <c r="J5330" t="str">
        <f t="shared" si="168"/>
        <v>43873NgoziDry Maize</v>
      </c>
      <c r="K5330">
        <v>48</v>
      </c>
      <c r="L5330">
        <v>43</v>
      </c>
      <c r="M5330" t="s">
        <v>5</v>
      </c>
      <c r="N5330" t="s">
        <v>6</v>
      </c>
      <c r="O5330">
        <v>0</v>
      </c>
      <c r="P5330" s="1">
        <v>43874.146053240744</v>
      </c>
    </row>
    <row r="5331" spans="1:16" x14ac:dyDescent="0.25">
      <c r="A5331">
        <v>508691</v>
      </c>
      <c r="B5331" t="s">
        <v>0</v>
      </c>
      <c r="C5331" t="s">
        <v>19</v>
      </c>
      <c r="D5331" t="s">
        <v>11</v>
      </c>
      <c r="E5331" t="s">
        <v>29</v>
      </c>
      <c r="F5331" t="s">
        <v>30</v>
      </c>
      <c r="G5331" t="s">
        <v>31</v>
      </c>
      <c r="H5331" s="1">
        <v>43873</v>
      </c>
      <c r="I5331" t="str">
        <f t="shared" si="167"/>
        <v>43873</v>
      </c>
      <c r="J5331" t="str">
        <f t="shared" si="168"/>
        <v>43873KoberoDry Maize</v>
      </c>
      <c r="K5331">
        <v>48</v>
      </c>
      <c r="L5331">
        <v>43</v>
      </c>
      <c r="M5331" t="s">
        <v>5</v>
      </c>
      <c r="N5331" t="s">
        <v>6</v>
      </c>
      <c r="O5331">
        <v>1</v>
      </c>
      <c r="P5331" s="1">
        <v>43874.128425925926</v>
      </c>
    </row>
    <row r="5332" spans="1:16" x14ac:dyDescent="0.25">
      <c r="A5332">
        <v>508693</v>
      </c>
      <c r="B5332" t="s">
        <v>0</v>
      </c>
      <c r="C5332" t="s">
        <v>27</v>
      </c>
      <c r="D5332" t="s">
        <v>11</v>
      </c>
      <c r="E5332" t="s">
        <v>13</v>
      </c>
      <c r="F5332" t="s">
        <v>13</v>
      </c>
      <c r="G5332" t="s">
        <v>26</v>
      </c>
      <c r="H5332" s="1">
        <v>43873</v>
      </c>
      <c r="I5332" t="str">
        <f t="shared" si="167"/>
        <v>43873</v>
      </c>
      <c r="J5332" t="str">
        <f t="shared" si="168"/>
        <v>43873BujumburaYellow Beans</v>
      </c>
      <c r="K5332">
        <v>107</v>
      </c>
      <c r="L5332">
        <v>102</v>
      </c>
      <c r="M5332" t="s">
        <v>5</v>
      </c>
      <c r="N5332" t="s">
        <v>6</v>
      </c>
      <c r="O5332">
        <v>1</v>
      </c>
      <c r="P5332" s="1">
        <v>43874.128425925926</v>
      </c>
    </row>
    <row r="5333" spans="1:16" x14ac:dyDescent="0.25">
      <c r="A5333">
        <v>508694</v>
      </c>
      <c r="B5333" t="s">
        <v>0</v>
      </c>
      <c r="C5333" t="s">
        <v>38</v>
      </c>
      <c r="D5333" t="s">
        <v>1</v>
      </c>
      <c r="E5333" t="s">
        <v>13</v>
      </c>
      <c r="F5333" t="s">
        <v>13</v>
      </c>
      <c r="G5333" t="s">
        <v>28</v>
      </c>
      <c r="H5333" s="1">
        <v>43873</v>
      </c>
      <c r="I5333" t="str">
        <f t="shared" si="167"/>
        <v>43873</v>
      </c>
      <c r="J5333" t="str">
        <f t="shared" si="168"/>
        <v>43873GuluRed Beans</v>
      </c>
      <c r="K5333">
        <v>96</v>
      </c>
      <c r="L5333">
        <v>82</v>
      </c>
      <c r="M5333" t="s">
        <v>5</v>
      </c>
      <c r="N5333" t="s">
        <v>6</v>
      </c>
      <c r="O5333">
        <v>1</v>
      </c>
      <c r="P5333" s="1">
        <v>43874.128437500003</v>
      </c>
    </row>
    <row r="5334" spans="1:16" x14ac:dyDescent="0.25">
      <c r="A5334">
        <v>508695</v>
      </c>
      <c r="B5334" t="s">
        <v>0</v>
      </c>
      <c r="C5334" t="s">
        <v>12</v>
      </c>
      <c r="D5334" t="s">
        <v>11</v>
      </c>
      <c r="E5334" t="s">
        <v>3</v>
      </c>
      <c r="F5334" t="s">
        <v>3</v>
      </c>
      <c r="G5334" t="s">
        <v>15</v>
      </c>
      <c r="H5334" s="1">
        <v>43873</v>
      </c>
      <c r="I5334" t="str">
        <f t="shared" si="167"/>
        <v>43873</v>
      </c>
      <c r="J5334" t="str">
        <f t="shared" si="168"/>
        <v>43873GitegaGreen Peas</v>
      </c>
      <c r="K5334">
        <v>139</v>
      </c>
      <c r="L5334">
        <v>134</v>
      </c>
      <c r="M5334" t="s">
        <v>5</v>
      </c>
      <c r="N5334" t="s">
        <v>6</v>
      </c>
      <c r="O5334">
        <v>1</v>
      </c>
      <c r="P5334" s="1">
        <v>43874.128437500003</v>
      </c>
    </row>
    <row r="5335" spans="1:16" x14ac:dyDescent="0.25">
      <c r="A5335">
        <v>508697</v>
      </c>
      <c r="B5335" t="s">
        <v>0</v>
      </c>
      <c r="C5335" t="s">
        <v>32</v>
      </c>
      <c r="D5335" t="s">
        <v>1</v>
      </c>
      <c r="E5335" t="s">
        <v>29</v>
      </c>
      <c r="F5335" t="s">
        <v>30</v>
      </c>
      <c r="G5335" t="s">
        <v>31</v>
      </c>
      <c r="H5335" s="1">
        <v>43873</v>
      </c>
      <c r="I5335" t="str">
        <f t="shared" si="167"/>
        <v>43873</v>
      </c>
      <c r="J5335" t="str">
        <f t="shared" si="168"/>
        <v>43873KapchorwaDry Maize</v>
      </c>
      <c r="K5335">
        <v>27</v>
      </c>
      <c r="L5335">
        <v>23</v>
      </c>
      <c r="M5335" t="s">
        <v>5</v>
      </c>
      <c r="N5335" t="s">
        <v>6</v>
      </c>
      <c r="O5335">
        <v>1</v>
      </c>
      <c r="P5335" s="1">
        <v>43874.128472222219</v>
      </c>
    </row>
    <row r="5336" spans="1:16" x14ac:dyDescent="0.25">
      <c r="A5336">
        <v>508699</v>
      </c>
      <c r="B5336" t="s">
        <v>0</v>
      </c>
      <c r="C5336" t="s">
        <v>33</v>
      </c>
      <c r="D5336" t="s">
        <v>1</v>
      </c>
      <c r="E5336" t="s">
        <v>22</v>
      </c>
      <c r="F5336" t="s">
        <v>23</v>
      </c>
      <c r="G5336" t="s">
        <v>24</v>
      </c>
      <c r="H5336" s="1">
        <v>43873</v>
      </c>
      <c r="I5336" t="str">
        <f t="shared" si="167"/>
        <v>43873</v>
      </c>
      <c r="J5336" t="str">
        <f t="shared" si="168"/>
        <v>43873KabaleImported Rice</v>
      </c>
      <c r="K5336">
        <v>109</v>
      </c>
      <c r="L5336">
        <v>96</v>
      </c>
      <c r="M5336" t="s">
        <v>5</v>
      </c>
      <c r="N5336" t="s">
        <v>6</v>
      </c>
      <c r="O5336">
        <v>1</v>
      </c>
      <c r="P5336" s="1">
        <v>43874.128576388888</v>
      </c>
    </row>
    <row r="5337" spans="1:16" x14ac:dyDescent="0.25">
      <c r="A5337">
        <v>508701</v>
      </c>
      <c r="B5337" t="s">
        <v>0</v>
      </c>
      <c r="C5337" t="s">
        <v>12</v>
      </c>
      <c r="D5337" t="s">
        <v>11</v>
      </c>
      <c r="E5337" t="s">
        <v>9</v>
      </c>
      <c r="F5337" t="s">
        <v>17</v>
      </c>
      <c r="G5337" t="s">
        <v>18</v>
      </c>
      <c r="H5337" s="1">
        <v>43873</v>
      </c>
      <c r="I5337" t="str">
        <f t="shared" si="167"/>
        <v>43873</v>
      </c>
      <c r="J5337" t="str">
        <f t="shared" si="168"/>
        <v>43873GitegaRed Sorghum</v>
      </c>
      <c r="K5337">
        <v>91</v>
      </c>
      <c r="L5337">
        <v>80</v>
      </c>
      <c r="M5337" t="s">
        <v>5</v>
      </c>
      <c r="N5337" t="s">
        <v>6</v>
      </c>
      <c r="O5337">
        <v>1</v>
      </c>
      <c r="P5337" s="1">
        <v>43874.128587962965</v>
      </c>
    </row>
    <row r="5338" spans="1:16" x14ac:dyDescent="0.25">
      <c r="A5338">
        <v>508703</v>
      </c>
      <c r="B5338" t="s">
        <v>0</v>
      </c>
      <c r="C5338" t="s">
        <v>25</v>
      </c>
      <c r="D5338" t="s">
        <v>1</v>
      </c>
      <c r="E5338" t="s">
        <v>3</v>
      </c>
      <c r="F5338" t="s">
        <v>3</v>
      </c>
      <c r="G5338" t="s">
        <v>15</v>
      </c>
      <c r="H5338" s="1">
        <v>43873</v>
      </c>
      <c r="I5338" t="str">
        <f t="shared" si="167"/>
        <v>43873</v>
      </c>
      <c r="J5338" t="str">
        <f t="shared" si="168"/>
        <v>43873MasindiGreen Peas</v>
      </c>
      <c r="K5338">
        <v>109</v>
      </c>
      <c r="L5338">
        <v>82</v>
      </c>
      <c r="M5338" t="s">
        <v>5</v>
      </c>
      <c r="N5338" t="s">
        <v>6</v>
      </c>
      <c r="O5338">
        <v>1</v>
      </c>
      <c r="P5338" s="1">
        <v>43874.128622685188</v>
      </c>
    </row>
    <row r="5339" spans="1:16" x14ac:dyDescent="0.25">
      <c r="A5339">
        <v>508708</v>
      </c>
      <c r="B5339" t="s">
        <v>0</v>
      </c>
      <c r="C5339" t="s">
        <v>33</v>
      </c>
      <c r="D5339" t="s">
        <v>1</v>
      </c>
      <c r="E5339" t="s">
        <v>9</v>
      </c>
      <c r="F5339" t="s">
        <v>20</v>
      </c>
      <c r="G5339" t="s">
        <v>21</v>
      </c>
      <c r="H5339" s="1">
        <v>43873</v>
      </c>
      <c r="I5339" t="str">
        <f t="shared" si="167"/>
        <v>43873</v>
      </c>
      <c r="J5339" t="str">
        <f t="shared" si="168"/>
        <v>43873KabaleMillet Grain</v>
      </c>
      <c r="K5339">
        <v>49</v>
      </c>
      <c r="L5339">
        <v>36</v>
      </c>
      <c r="M5339" t="s">
        <v>5</v>
      </c>
      <c r="N5339" t="s">
        <v>6</v>
      </c>
      <c r="O5339">
        <v>1</v>
      </c>
      <c r="P5339" s="1">
        <v>43874.128692129627</v>
      </c>
    </row>
    <row r="5340" spans="1:16" x14ac:dyDescent="0.25">
      <c r="A5340">
        <v>508709</v>
      </c>
      <c r="B5340" t="s">
        <v>0</v>
      </c>
      <c r="C5340" t="s">
        <v>25</v>
      </c>
      <c r="D5340" t="s">
        <v>1</v>
      </c>
      <c r="E5340" t="s">
        <v>3</v>
      </c>
      <c r="F5340" t="s">
        <v>3</v>
      </c>
      <c r="G5340" t="s">
        <v>4</v>
      </c>
      <c r="H5340" s="1">
        <v>43873</v>
      </c>
      <c r="I5340" t="str">
        <f t="shared" si="167"/>
        <v>43873</v>
      </c>
      <c r="J5340" t="str">
        <f t="shared" si="168"/>
        <v>43873MasindiCowpeas</v>
      </c>
      <c r="K5340">
        <v>109</v>
      </c>
      <c r="L5340">
        <v>82</v>
      </c>
      <c r="M5340" t="s">
        <v>5</v>
      </c>
      <c r="N5340" t="s">
        <v>6</v>
      </c>
      <c r="O5340">
        <v>1</v>
      </c>
      <c r="P5340" s="1">
        <v>43874.128703703704</v>
      </c>
    </row>
    <row r="5341" spans="1:16" x14ac:dyDescent="0.25">
      <c r="A5341">
        <v>508712</v>
      </c>
      <c r="B5341" t="s">
        <v>0</v>
      </c>
      <c r="C5341" t="s">
        <v>35</v>
      </c>
      <c r="D5341" t="s">
        <v>11</v>
      </c>
      <c r="E5341" t="s">
        <v>22</v>
      </c>
      <c r="F5341" t="s">
        <v>23</v>
      </c>
      <c r="G5341" t="s">
        <v>23</v>
      </c>
      <c r="H5341" s="1">
        <v>43873</v>
      </c>
      <c r="I5341" t="str">
        <f t="shared" si="167"/>
        <v>43873</v>
      </c>
      <c r="J5341" t="str">
        <f t="shared" si="168"/>
        <v>43873NgoziRice</v>
      </c>
      <c r="K5341">
        <v>112</v>
      </c>
      <c r="L5341">
        <v>107</v>
      </c>
      <c r="M5341" t="s">
        <v>5</v>
      </c>
      <c r="N5341" t="s">
        <v>6</v>
      </c>
      <c r="O5341">
        <v>0</v>
      </c>
      <c r="P5341" s="1">
        <v>43874.146053240744</v>
      </c>
    </row>
    <row r="5342" spans="1:16" x14ac:dyDescent="0.25">
      <c r="A5342">
        <v>508714</v>
      </c>
      <c r="B5342" t="s">
        <v>0</v>
      </c>
      <c r="C5342" t="s">
        <v>2</v>
      </c>
      <c r="D5342" t="s">
        <v>1</v>
      </c>
      <c r="E5342" t="s">
        <v>3</v>
      </c>
      <c r="F5342" t="s">
        <v>3</v>
      </c>
      <c r="G5342" t="s">
        <v>15</v>
      </c>
      <c r="H5342" s="1">
        <v>43873</v>
      </c>
      <c r="I5342" t="str">
        <f t="shared" si="167"/>
        <v>43873</v>
      </c>
      <c r="J5342" t="str">
        <f t="shared" si="168"/>
        <v>43873KampalaGreen Peas</v>
      </c>
      <c r="K5342">
        <v>137</v>
      </c>
      <c r="L5342">
        <v>96</v>
      </c>
      <c r="M5342" t="s">
        <v>5</v>
      </c>
      <c r="N5342" t="s">
        <v>6</v>
      </c>
      <c r="O5342">
        <v>1</v>
      </c>
      <c r="P5342" s="1">
        <v>43874.128750000003</v>
      </c>
    </row>
    <row r="5343" spans="1:16" x14ac:dyDescent="0.25">
      <c r="A5343">
        <v>508716</v>
      </c>
      <c r="B5343" t="s">
        <v>0</v>
      </c>
      <c r="C5343" t="s">
        <v>19</v>
      </c>
      <c r="D5343" t="s">
        <v>11</v>
      </c>
      <c r="E5343" t="s">
        <v>3</v>
      </c>
      <c r="F5343" t="s">
        <v>3</v>
      </c>
      <c r="G5343" t="s">
        <v>15</v>
      </c>
      <c r="H5343" s="1">
        <v>43873</v>
      </c>
      <c r="I5343" t="str">
        <f t="shared" si="167"/>
        <v>43873</v>
      </c>
      <c r="J5343" t="str">
        <f t="shared" si="168"/>
        <v>43873KoberoGreen Peas</v>
      </c>
      <c r="K5343">
        <v>118</v>
      </c>
      <c r="L5343">
        <v>107</v>
      </c>
      <c r="M5343" t="s">
        <v>5</v>
      </c>
      <c r="N5343" t="s">
        <v>6</v>
      </c>
      <c r="O5343">
        <v>1</v>
      </c>
      <c r="P5343" s="1">
        <v>43874.128750000003</v>
      </c>
    </row>
    <row r="5344" spans="1:16" x14ac:dyDescent="0.25">
      <c r="A5344">
        <v>508718</v>
      </c>
      <c r="B5344" t="s">
        <v>0</v>
      </c>
      <c r="C5344" t="s">
        <v>12</v>
      </c>
      <c r="D5344" t="s">
        <v>11</v>
      </c>
      <c r="E5344" t="s">
        <v>9</v>
      </c>
      <c r="F5344" t="s">
        <v>20</v>
      </c>
      <c r="G5344" t="s">
        <v>21</v>
      </c>
      <c r="H5344" s="1">
        <v>43873</v>
      </c>
      <c r="I5344" t="str">
        <f t="shared" si="167"/>
        <v>43873</v>
      </c>
      <c r="J5344" t="str">
        <f t="shared" si="168"/>
        <v>43873GitegaMillet Grain</v>
      </c>
      <c r="K5344">
        <v>70</v>
      </c>
      <c r="L5344">
        <v>64</v>
      </c>
      <c r="M5344" t="s">
        <v>5</v>
      </c>
      <c r="N5344" t="s">
        <v>6</v>
      </c>
      <c r="O5344">
        <v>1</v>
      </c>
      <c r="P5344" s="1">
        <v>43874.128784722219</v>
      </c>
    </row>
    <row r="5345" spans="1:16" x14ac:dyDescent="0.25">
      <c r="A5345">
        <v>508721</v>
      </c>
      <c r="B5345" t="s">
        <v>0</v>
      </c>
      <c r="C5345" t="s">
        <v>33</v>
      </c>
      <c r="D5345" t="s">
        <v>1</v>
      </c>
      <c r="E5345" t="s">
        <v>3</v>
      </c>
      <c r="F5345" t="s">
        <v>3</v>
      </c>
      <c r="G5345" t="s">
        <v>4</v>
      </c>
      <c r="H5345" s="1">
        <v>43873</v>
      </c>
      <c r="I5345" t="str">
        <f t="shared" si="167"/>
        <v>43873</v>
      </c>
      <c r="J5345" t="str">
        <f t="shared" si="168"/>
        <v>43873KabaleCowpeas</v>
      </c>
      <c r="K5345">
        <v>137</v>
      </c>
      <c r="L5345">
        <v>96</v>
      </c>
      <c r="M5345" t="s">
        <v>5</v>
      </c>
      <c r="N5345" t="s">
        <v>6</v>
      </c>
      <c r="O5345">
        <v>1</v>
      </c>
      <c r="P5345" s="1">
        <v>43874.128831018519</v>
      </c>
    </row>
    <row r="5346" spans="1:16" x14ac:dyDescent="0.25">
      <c r="A5346">
        <v>508724</v>
      </c>
      <c r="B5346" t="s">
        <v>0</v>
      </c>
      <c r="C5346" t="s">
        <v>38</v>
      </c>
      <c r="D5346" t="s">
        <v>1</v>
      </c>
      <c r="E5346" t="s">
        <v>13</v>
      </c>
      <c r="F5346" t="s">
        <v>13</v>
      </c>
      <c r="G5346" t="s">
        <v>37</v>
      </c>
      <c r="H5346" s="1">
        <v>43873</v>
      </c>
      <c r="I5346" t="str">
        <f t="shared" si="167"/>
        <v>43873</v>
      </c>
      <c r="J5346" t="str">
        <f t="shared" si="168"/>
        <v>43873GuluGreen Gram</v>
      </c>
      <c r="K5346">
        <v>68</v>
      </c>
      <c r="L5346">
        <v>55</v>
      </c>
      <c r="M5346" t="s">
        <v>5</v>
      </c>
      <c r="N5346" t="s">
        <v>6</v>
      </c>
      <c r="O5346">
        <v>1</v>
      </c>
      <c r="P5346" s="1">
        <v>43874.128888888888</v>
      </c>
    </row>
    <row r="5347" spans="1:16" x14ac:dyDescent="0.25">
      <c r="A5347">
        <v>508726</v>
      </c>
      <c r="B5347" t="s">
        <v>0</v>
      </c>
      <c r="C5347" t="s">
        <v>2</v>
      </c>
      <c r="D5347" t="s">
        <v>1</v>
      </c>
      <c r="E5347" t="s">
        <v>13</v>
      </c>
      <c r="F5347" t="s">
        <v>13</v>
      </c>
      <c r="G5347" t="s">
        <v>40</v>
      </c>
      <c r="H5347" s="1">
        <v>43873</v>
      </c>
      <c r="I5347" t="str">
        <f t="shared" si="167"/>
        <v>43873</v>
      </c>
      <c r="J5347" t="str">
        <f t="shared" si="168"/>
        <v>43873KampalaBlack Beans (Dolichos)</v>
      </c>
      <c r="K5347">
        <v>77</v>
      </c>
      <c r="L5347">
        <v>68</v>
      </c>
      <c r="M5347" t="s">
        <v>5</v>
      </c>
      <c r="N5347" t="s">
        <v>6</v>
      </c>
      <c r="O5347">
        <v>1</v>
      </c>
      <c r="P5347" s="1">
        <v>43874.129016203704</v>
      </c>
    </row>
    <row r="5348" spans="1:16" x14ac:dyDescent="0.25">
      <c r="A5348">
        <v>508727</v>
      </c>
      <c r="B5348" t="s">
        <v>0</v>
      </c>
      <c r="C5348" t="s">
        <v>2</v>
      </c>
      <c r="D5348" t="s">
        <v>1</v>
      </c>
      <c r="E5348" t="s">
        <v>3</v>
      </c>
      <c r="F5348" t="s">
        <v>3</v>
      </c>
      <c r="G5348" t="s">
        <v>4</v>
      </c>
      <c r="H5348" s="1">
        <v>43873</v>
      </c>
      <c r="I5348" t="str">
        <f t="shared" si="167"/>
        <v>43873</v>
      </c>
      <c r="J5348" t="str">
        <f t="shared" si="168"/>
        <v>43873KampalaCowpeas</v>
      </c>
      <c r="K5348">
        <v>137</v>
      </c>
      <c r="L5348">
        <v>109</v>
      </c>
      <c r="M5348" t="s">
        <v>5</v>
      </c>
      <c r="N5348" t="s">
        <v>6</v>
      </c>
      <c r="O5348">
        <v>1</v>
      </c>
      <c r="P5348" s="1">
        <v>43874.12903935185</v>
      </c>
    </row>
    <row r="5349" spans="1:16" x14ac:dyDescent="0.25">
      <c r="A5349">
        <v>508729</v>
      </c>
      <c r="B5349" t="s">
        <v>0</v>
      </c>
      <c r="C5349" t="s">
        <v>12</v>
      </c>
      <c r="D5349" t="s">
        <v>11</v>
      </c>
      <c r="E5349" t="s">
        <v>3</v>
      </c>
      <c r="F5349" t="s">
        <v>3</v>
      </c>
      <c r="G5349" t="s">
        <v>39</v>
      </c>
      <c r="H5349" s="1">
        <v>43873</v>
      </c>
      <c r="I5349" t="str">
        <f t="shared" si="167"/>
        <v>43873</v>
      </c>
      <c r="J5349" t="str">
        <f t="shared" si="168"/>
        <v>43873GitegaDry Peas</v>
      </c>
      <c r="K5349">
        <v>145</v>
      </c>
      <c r="L5349">
        <v>134</v>
      </c>
      <c r="M5349" t="s">
        <v>5</v>
      </c>
      <c r="N5349" t="s">
        <v>6</v>
      </c>
      <c r="O5349">
        <v>1</v>
      </c>
      <c r="P5349" s="1">
        <v>43874.129050925927</v>
      </c>
    </row>
    <row r="5350" spans="1:16" x14ac:dyDescent="0.25">
      <c r="A5350">
        <v>508730</v>
      </c>
      <c r="B5350" t="s">
        <v>0</v>
      </c>
      <c r="C5350" t="s">
        <v>12</v>
      </c>
      <c r="D5350" t="s">
        <v>11</v>
      </c>
      <c r="E5350" t="s">
        <v>22</v>
      </c>
      <c r="F5350" t="s">
        <v>23</v>
      </c>
      <c r="G5350" t="s">
        <v>23</v>
      </c>
      <c r="H5350" s="1">
        <v>43873</v>
      </c>
      <c r="I5350" t="str">
        <f t="shared" si="167"/>
        <v>43873</v>
      </c>
      <c r="J5350" t="str">
        <f t="shared" si="168"/>
        <v>43873GitegaRice</v>
      </c>
      <c r="K5350">
        <v>107</v>
      </c>
      <c r="L5350">
        <v>102</v>
      </c>
      <c r="M5350" t="s">
        <v>5</v>
      </c>
      <c r="N5350" t="s">
        <v>6</v>
      </c>
      <c r="O5350">
        <v>1</v>
      </c>
      <c r="P5350" s="1">
        <v>43874.129062499997</v>
      </c>
    </row>
    <row r="5351" spans="1:16" x14ac:dyDescent="0.25">
      <c r="A5351">
        <v>508731</v>
      </c>
      <c r="B5351" t="s">
        <v>0</v>
      </c>
      <c r="C5351" t="s">
        <v>32</v>
      </c>
      <c r="D5351" t="s">
        <v>1</v>
      </c>
      <c r="E5351" t="s">
        <v>9</v>
      </c>
      <c r="F5351" t="s">
        <v>20</v>
      </c>
      <c r="G5351" t="s">
        <v>21</v>
      </c>
      <c r="H5351" s="1">
        <v>43873</v>
      </c>
      <c r="I5351" t="str">
        <f t="shared" si="167"/>
        <v>43873</v>
      </c>
      <c r="J5351" t="str">
        <f t="shared" si="168"/>
        <v>43873KapchorwaMillet Grain</v>
      </c>
      <c r="K5351">
        <v>55</v>
      </c>
      <c r="L5351">
        <v>41</v>
      </c>
      <c r="M5351" t="s">
        <v>5</v>
      </c>
      <c r="N5351" t="s">
        <v>6</v>
      </c>
      <c r="O5351">
        <v>1</v>
      </c>
      <c r="P5351" s="1">
        <v>43874.129074074073</v>
      </c>
    </row>
    <row r="5352" spans="1:16" x14ac:dyDescent="0.25">
      <c r="A5352">
        <v>508734</v>
      </c>
      <c r="B5352" t="s">
        <v>0</v>
      </c>
      <c r="C5352" t="s">
        <v>12</v>
      </c>
      <c r="D5352" t="s">
        <v>11</v>
      </c>
      <c r="E5352" t="s">
        <v>13</v>
      </c>
      <c r="F5352" t="s">
        <v>13</v>
      </c>
      <c r="G5352" t="s">
        <v>26</v>
      </c>
      <c r="H5352" s="1">
        <v>43873</v>
      </c>
      <c r="I5352" t="str">
        <f t="shared" si="167"/>
        <v>43873</v>
      </c>
      <c r="J5352" t="str">
        <f t="shared" si="168"/>
        <v>43873GitegaYellow Beans</v>
      </c>
      <c r="K5352">
        <v>96</v>
      </c>
      <c r="L5352">
        <v>91</v>
      </c>
      <c r="M5352" t="s">
        <v>5</v>
      </c>
      <c r="N5352" t="s">
        <v>6</v>
      </c>
      <c r="O5352">
        <v>1</v>
      </c>
      <c r="P5352" s="1">
        <v>43874.129120370373</v>
      </c>
    </row>
    <row r="5353" spans="1:16" x14ac:dyDescent="0.25">
      <c r="A5353">
        <v>508737</v>
      </c>
      <c r="B5353" t="s">
        <v>0</v>
      </c>
      <c r="C5353" t="s">
        <v>2</v>
      </c>
      <c r="D5353" t="s">
        <v>1</v>
      </c>
      <c r="E5353" t="s">
        <v>22</v>
      </c>
      <c r="F5353" t="s">
        <v>23</v>
      </c>
      <c r="G5353" t="s">
        <v>23</v>
      </c>
      <c r="H5353" s="1">
        <v>43873</v>
      </c>
      <c r="I5353" t="str">
        <f t="shared" si="167"/>
        <v>43873</v>
      </c>
      <c r="J5353" t="str">
        <f t="shared" si="168"/>
        <v>43873KampalaRice</v>
      </c>
      <c r="K5353">
        <v>104</v>
      </c>
      <c r="L5353">
        <v>96</v>
      </c>
      <c r="M5353" t="s">
        <v>5</v>
      </c>
      <c r="N5353" t="s">
        <v>6</v>
      </c>
      <c r="O5353">
        <v>1</v>
      </c>
      <c r="P5353" s="1">
        <v>43874.129166666666</v>
      </c>
    </row>
    <row r="5354" spans="1:16" x14ac:dyDescent="0.25">
      <c r="A5354">
        <v>508738</v>
      </c>
      <c r="B5354" t="s">
        <v>0</v>
      </c>
      <c r="C5354" t="s">
        <v>33</v>
      </c>
      <c r="D5354" t="s">
        <v>1</v>
      </c>
      <c r="E5354" t="s">
        <v>13</v>
      </c>
      <c r="F5354" t="s">
        <v>13</v>
      </c>
      <c r="G5354" t="s">
        <v>14</v>
      </c>
      <c r="H5354" s="1">
        <v>43873</v>
      </c>
      <c r="I5354" t="str">
        <f t="shared" si="167"/>
        <v>43873</v>
      </c>
      <c r="J5354" t="str">
        <f t="shared" si="168"/>
        <v>43873KabaleMixed Beans</v>
      </c>
      <c r="K5354">
        <v>77</v>
      </c>
      <c r="L5354">
        <v>68</v>
      </c>
      <c r="M5354" t="s">
        <v>5</v>
      </c>
      <c r="N5354" t="s">
        <v>6</v>
      </c>
      <c r="O5354">
        <v>1</v>
      </c>
      <c r="P5354" s="1">
        <v>43874.129189814812</v>
      </c>
    </row>
    <row r="5355" spans="1:16" x14ac:dyDescent="0.25">
      <c r="A5355">
        <v>508739</v>
      </c>
      <c r="B5355" t="s">
        <v>0</v>
      </c>
      <c r="C5355" t="s">
        <v>27</v>
      </c>
      <c r="D5355" t="s">
        <v>11</v>
      </c>
      <c r="E5355" t="s">
        <v>22</v>
      </c>
      <c r="F5355" t="s">
        <v>23</v>
      </c>
      <c r="G5355" t="s">
        <v>23</v>
      </c>
      <c r="H5355" s="1">
        <v>43873</v>
      </c>
      <c r="I5355" t="str">
        <f t="shared" si="167"/>
        <v>43873</v>
      </c>
      <c r="J5355" t="str">
        <f t="shared" si="168"/>
        <v>43873BujumburaRice</v>
      </c>
      <c r="K5355">
        <v>102</v>
      </c>
      <c r="L5355">
        <v>99</v>
      </c>
      <c r="M5355" t="s">
        <v>5</v>
      </c>
      <c r="N5355" t="s">
        <v>6</v>
      </c>
      <c r="O5355">
        <v>1</v>
      </c>
      <c r="P5355" s="1">
        <v>43874.129224537035</v>
      </c>
    </row>
    <row r="5356" spans="1:16" x14ac:dyDescent="0.25">
      <c r="A5356">
        <v>508740</v>
      </c>
      <c r="B5356" t="s">
        <v>0</v>
      </c>
      <c r="C5356" t="s">
        <v>33</v>
      </c>
      <c r="D5356" t="s">
        <v>1</v>
      </c>
      <c r="E5356" t="s">
        <v>9</v>
      </c>
      <c r="F5356" t="s">
        <v>17</v>
      </c>
      <c r="G5356" t="s">
        <v>18</v>
      </c>
      <c r="H5356" s="1">
        <v>43873</v>
      </c>
      <c r="I5356" t="str">
        <f t="shared" si="167"/>
        <v>43873</v>
      </c>
      <c r="J5356" t="str">
        <f t="shared" si="168"/>
        <v>43873KabaleRed Sorghum</v>
      </c>
      <c r="K5356">
        <v>41</v>
      </c>
      <c r="L5356">
        <v>33</v>
      </c>
      <c r="M5356" t="s">
        <v>5</v>
      </c>
      <c r="N5356" t="s">
        <v>6</v>
      </c>
      <c r="O5356">
        <v>1</v>
      </c>
      <c r="P5356" s="1">
        <v>43874.129224537035</v>
      </c>
    </row>
    <row r="5357" spans="1:16" x14ac:dyDescent="0.25">
      <c r="A5357">
        <v>508741</v>
      </c>
      <c r="B5357" t="s">
        <v>0</v>
      </c>
      <c r="C5357" t="s">
        <v>38</v>
      </c>
      <c r="D5357" t="s">
        <v>1</v>
      </c>
      <c r="E5357" t="s">
        <v>9</v>
      </c>
      <c r="F5357" t="s">
        <v>20</v>
      </c>
      <c r="G5357" t="s">
        <v>21</v>
      </c>
      <c r="H5357" s="1">
        <v>43873</v>
      </c>
      <c r="I5357" t="str">
        <f t="shared" si="167"/>
        <v>43873</v>
      </c>
      <c r="J5357" t="str">
        <f t="shared" si="168"/>
        <v>43873GuluMillet Grain</v>
      </c>
      <c r="K5357">
        <v>41</v>
      </c>
      <c r="L5357">
        <v>30</v>
      </c>
      <c r="M5357" t="s">
        <v>5</v>
      </c>
      <c r="N5357" t="s">
        <v>6</v>
      </c>
      <c r="O5357">
        <v>1</v>
      </c>
      <c r="P5357" s="1">
        <v>43874.129224537035</v>
      </c>
    </row>
    <row r="5358" spans="1:16" x14ac:dyDescent="0.25">
      <c r="A5358">
        <v>508743</v>
      </c>
      <c r="B5358" t="s">
        <v>0</v>
      </c>
      <c r="C5358" t="s">
        <v>12</v>
      </c>
      <c r="D5358" t="s">
        <v>11</v>
      </c>
      <c r="E5358" t="s">
        <v>13</v>
      </c>
      <c r="F5358" t="s">
        <v>13</v>
      </c>
      <c r="G5358" t="s">
        <v>14</v>
      </c>
      <c r="H5358" s="1">
        <v>43873</v>
      </c>
      <c r="I5358" t="str">
        <f t="shared" si="167"/>
        <v>43873</v>
      </c>
      <c r="J5358" t="str">
        <f t="shared" si="168"/>
        <v>43873GitegaMixed Beans</v>
      </c>
      <c r="K5358">
        <v>64</v>
      </c>
      <c r="L5358">
        <v>62</v>
      </c>
      <c r="M5358" t="s">
        <v>5</v>
      </c>
      <c r="N5358" t="s">
        <v>6</v>
      </c>
      <c r="O5358">
        <v>1</v>
      </c>
      <c r="P5358" s="1">
        <v>43874.129282407404</v>
      </c>
    </row>
    <row r="5359" spans="1:16" x14ac:dyDescent="0.25">
      <c r="A5359">
        <v>508744</v>
      </c>
      <c r="B5359" t="s">
        <v>0</v>
      </c>
      <c r="C5359" t="s">
        <v>35</v>
      </c>
      <c r="D5359" t="s">
        <v>11</v>
      </c>
      <c r="E5359" t="s">
        <v>13</v>
      </c>
      <c r="F5359" t="s">
        <v>13</v>
      </c>
      <c r="G5359" t="s">
        <v>37</v>
      </c>
      <c r="H5359" s="1">
        <v>43873</v>
      </c>
      <c r="I5359" t="str">
        <f t="shared" si="167"/>
        <v>43873</v>
      </c>
      <c r="J5359" t="str">
        <f t="shared" si="168"/>
        <v>43873NgoziGreen Gram</v>
      </c>
      <c r="K5359">
        <v>187</v>
      </c>
      <c r="L5359">
        <v>182</v>
      </c>
      <c r="M5359" t="s">
        <v>5</v>
      </c>
      <c r="N5359" t="s">
        <v>6</v>
      </c>
      <c r="O5359">
        <v>1</v>
      </c>
      <c r="P5359" s="1">
        <v>43874.129293981481</v>
      </c>
    </row>
    <row r="5360" spans="1:16" x14ac:dyDescent="0.25">
      <c r="A5360">
        <v>508749</v>
      </c>
      <c r="B5360" t="s">
        <v>0</v>
      </c>
      <c r="C5360" t="s">
        <v>34</v>
      </c>
      <c r="D5360" t="s">
        <v>1</v>
      </c>
      <c r="E5360" t="s">
        <v>13</v>
      </c>
      <c r="F5360" t="s">
        <v>13</v>
      </c>
      <c r="G5360" t="s">
        <v>28</v>
      </c>
      <c r="H5360" s="1">
        <v>43873</v>
      </c>
      <c r="I5360" t="str">
        <f t="shared" si="167"/>
        <v>43873</v>
      </c>
      <c r="J5360" t="str">
        <f t="shared" si="168"/>
        <v>43873LiraRed Beans</v>
      </c>
      <c r="K5360">
        <v>96</v>
      </c>
      <c r="L5360">
        <v>88</v>
      </c>
      <c r="M5360" t="s">
        <v>5</v>
      </c>
      <c r="N5360" t="s">
        <v>6</v>
      </c>
      <c r="O5360">
        <v>1</v>
      </c>
      <c r="P5360" s="1">
        <v>43874.129363425927</v>
      </c>
    </row>
    <row r="5361" spans="1:16" x14ac:dyDescent="0.25">
      <c r="A5361">
        <v>508750</v>
      </c>
      <c r="B5361" t="s">
        <v>0</v>
      </c>
      <c r="C5361" t="s">
        <v>34</v>
      </c>
      <c r="D5361" t="s">
        <v>1</v>
      </c>
      <c r="E5361" t="s">
        <v>29</v>
      </c>
      <c r="F5361" t="s">
        <v>30</v>
      </c>
      <c r="G5361" t="s">
        <v>31</v>
      </c>
      <c r="H5361" s="1">
        <v>43873</v>
      </c>
      <c r="I5361" t="str">
        <f t="shared" si="167"/>
        <v>43873</v>
      </c>
      <c r="J5361" t="str">
        <f t="shared" si="168"/>
        <v>43873LiraDry Maize</v>
      </c>
      <c r="K5361">
        <v>33</v>
      </c>
      <c r="L5361">
        <v>23</v>
      </c>
      <c r="M5361" t="s">
        <v>5</v>
      </c>
      <c r="N5361" t="s">
        <v>6</v>
      </c>
      <c r="O5361">
        <v>1</v>
      </c>
      <c r="P5361" s="1">
        <v>43874.129374999997</v>
      </c>
    </row>
    <row r="5362" spans="1:16" x14ac:dyDescent="0.25">
      <c r="A5362">
        <v>508754</v>
      </c>
      <c r="B5362" t="s">
        <v>0</v>
      </c>
      <c r="C5362" t="s">
        <v>34</v>
      </c>
      <c r="D5362" t="s">
        <v>1</v>
      </c>
      <c r="E5362" t="s">
        <v>3</v>
      </c>
      <c r="F5362" t="s">
        <v>3</v>
      </c>
      <c r="G5362" t="s">
        <v>15</v>
      </c>
      <c r="H5362" s="1">
        <v>43873</v>
      </c>
      <c r="I5362" t="str">
        <f t="shared" si="167"/>
        <v>43873</v>
      </c>
      <c r="J5362" t="str">
        <f t="shared" si="168"/>
        <v>43873LiraGreen Peas</v>
      </c>
      <c r="K5362">
        <v>96</v>
      </c>
      <c r="L5362">
        <v>82</v>
      </c>
      <c r="M5362" t="s">
        <v>5</v>
      </c>
      <c r="N5362" t="s">
        <v>6</v>
      </c>
      <c r="O5362">
        <v>1</v>
      </c>
      <c r="P5362" s="1">
        <v>43874.129467592589</v>
      </c>
    </row>
    <row r="5363" spans="1:16" x14ac:dyDescent="0.25">
      <c r="A5363">
        <v>508755</v>
      </c>
      <c r="B5363" t="s">
        <v>0</v>
      </c>
      <c r="C5363" t="s">
        <v>35</v>
      </c>
      <c r="D5363" t="s">
        <v>11</v>
      </c>
      <c r="E5363" t="s">
        <v>13</v>
      </c>
      <c r="F5363" t="s">
        <v>13</v>
      </c>
      <c r="G5363" t="s">
        <v>26</v>
      </c>
      <c r="H5363" s="1">
        <v>43873</v>
      </c>
      <c r="I5363" t="str">
        <f t="shared" si="167"/>
        <v>43873</v>
      </c>
      <c r="J5363" t="str">
        <f t="shared" si="168"/>
        <v>43873NgoziYellow Beans</v>
      </c>
      <c r="K5363">
        <v>102</v>
      </c>
      <c r="L5363">
        <v>96</v>
      </c>
      <c r="M5363" t="s">
        <v>5</v>
      </c>
      <c r="N5363" t="s">
        <v>6</v>
      </c>
      <c r="O5363">
        <v>1</v>
      </c>
      <c r="P5363" s="1">
        <v>43874.129479166666</v>
      </c>
    </row>
    <row r="5364" spans="1:16" x14ac:dyDescent="0.25">
      <c r="A5364">
        <v>508756</v>
      </c>
      <c r="B5364" t="s">
        <v>0</v>
      </c>
      <c r="C5364" t="s">
        <v>33</v>
      </c>
      <c r="D5364" t="s">
        <v>1</v>
      </c>
      <c r="E5364" t="s">
        <v>3</v>
      </c>
      <c r="F5364" t="s">
        <v>3</v>
      </c>
      <c r="G5364" t="s">
        <v>15</v>
      </c>
      <c r="H5364" s="1">
        <v>43873</v>
      </c>
      <c r="I5364" t="str">
        <f t="shared" si="167"/>
        <v>43873</v>
      </c>
      <c r="J5364" t="str">
        <f t="shared" si="168"/>
        <v>43873KabaleGreen Peas</v>
      </c>
      <c r="K5364">
        <v>137</v>
      </c>
      <c r="L5364">
        <v>82</v>
      </c>
      <c r="M5364" t="s">
        <v>5</v>
      </c>
      <c r="N5364" t="s">
        <v>6</v>
      </c>
      <c r="O5364">
        <v>1</v>
      </c>
      <c r="P5364" s="1">
        <v>43874.129502314812</v>
      </c>
    </row>
    <row r="5365" spans="1:16" x14ac:dyDescent="0.25">
      <c r="A5365">
        <v>508757</v>
      </c>
      <c r="B5365" t="s">
        <v>0</v>
      </c>
      <c r="C5365" t="s">
        <v>34</v>
      </c>
      <c r="D5365" t="s">
        <v>1</v>
      </c>
      <c r="E5365" t="s">
        <v>22</v>
      </c>
      <c r="F5365" t="s">
        <v>23</v>
      </c>
      <c r="G5365" t="s">
        <v>23</v>
      </c>
      <c r="H5365" s="1">
        <v>43873</v>
      </c>
      <c r="I5365" t="str">
        <f t="shared" si="167"/>
        <v>43873</v>
      </c>
      <c r="J5365" t="str">
        <f t="shared" si="168"/>
        <v>43873LiraRice</v>
      </c>
      <c r="K5365">
        <v>96</v>
      </c>
      <c r="L5365">
        <v>82</v>
      </c>
      <c r="M5365" t="s">
        <v>5</v>
      </c>
      <c r="N5365" t="s">
        <v>6</v>
      </c>
      <c r="O5365">
        <v>0</v>
      </c>
      <c r="P5365" s="1">
        <v>43874.146053240744</v>
      </c>
    </row>
    <row r="5366" spans="1:16" x14ac:dyDescent="0.25">
      <c r="A5366">
        <v>508762</v>
      </c>
      <c r="B5366" t="s">
        <v>0</v>
      </c>
      <c r="C5366" t="s">
        <v>25</v>
      </c>
      <c r="D5366" t="s">
        <v>1</v>
      </c>
      <c r="E5366" t="s">
        <v>13</v>
      </c>
      <c r="F5366" t="s">
        <v>13</v>
      </c>
      <c r="G5366" t="s">
        <v>26</v>
      </c>
      <c r="H5366" s="1">
        <v>43873</v>
      </c>
      <c r="I5366" t="str">
        <f t="shared" si="167"/>
        <v>43873</v>
      </c>
      <c r="J5366" t="str">
        <f t="shared" si="168"/>
        <v>43873MasindiYellow Beans</v>
      </c>
      <c r="K5366">
        <v>104</v>
      </c>
      <c r="L5366">
        <v>98</v>
      </c>
      <c r="M5366" t="s">
        <v>5</v>
      </c>
      <c r="N5366" t="s">
        <v>6</v>
      </c>
      <c r="O5366">
        <v>1</v>
      </c>
      <c r="P5366" s="1">
        <v>43874.129571759258</v>
      </c>
    </row>
    <row r="5367" spans="1:16" x14ac:dyDescent="0.25">
      <c r="A5367">
        <v>508765</v>
      </c>
      <c r="B5367" t="s">
        <v>0</v>
      </c>
      <c r="C5367" t="s">
        <v>12</v>
      </c>
      <c r="D5367" t="s">
        <v>11</v>
      </c>
      <c r="E5367" t="s">
        <v>13</v>
      </c>
      <c r="F5367" t="s">
        <v>13</v>
      </c>
      <c r="G5367" t="s">
        <v>28</v>
      </c>
      <c r="H5367" s="1">
        <v>43873</v>
      </c>
      <c r="I5367" t="str">
        <f t="shared" si="167"/>
        <v>43873</v>
      </c>
      <c r="J5367" t="str">
        <f t="shared" si="168"/>
        <v>43873GitegaRed Beans</v>
      </c>
      <c r="K5367">
        <v>70</v>
      </c>
      <c r="L5367">
        <v>64</v>
      </c>
      <c r="M5367" t="s">
        <v>5</v>
      </c>
      <c r="N5367" t="s">
        <v>6</v>
      </c>
      <c r="O5367">
        <v>0</v>
      </c>
      <c r="P5367" s="1">
        <v>43874.146053240744</v>
      </c>
    </row>
    <row r="5368" spans="1:16" x14ac:dyDescent="0.25">
      <c r="A5368">
        <v>508766</v>
      </c>
      <c r="B5368" t="s">
        <v>0</v>
      </c>
      <c r="C5368" t="s">
        <v>19</v>
      </c>
      <c r="D5368" t="s">
        <v>11</v>
      </c>
      <c r="E5368" t="s">
        <v>9</v>
      </c>
      <c r="F5368" t="s">
        <v>20</v>
      </c>
      <c r="G5368" t="s">
        <v>21</v>
      </c>
      <c r="H5368" s="1">
        <v>43873</v>
      </c>
      <c r="I5368" t="str">
        <f t="shared" si="167"/>
        <v>43873</v>
      </c>
      <c r="J5368" t="str">
        <f t="shared" si="168"/>
        <v>43873KoberoMillet Grain</v>
      </c>
      <c r="K5368">
        <v>80</v>
      </c>
      <c r="L5368">
        <v>75</v>
      </c>
      <c r="M5368" t="s">
        <v>5</v>
      </c>
      <c r="N5368" t="s">
        <v>6</v>
      </c>
      <c r="O5368">
        <v>1</v>
      </c>
      <c r="P5368" s="1">
        <v>43874.129618055558</v>
      </c>
    </row>
    <row r="5369" spans="1:16" x14ac:dyDescent="0.25">
      <c r="A5369">
        <v>508771</v>
      </c>
      <c r="B5369" t="s">
        <v>0</v>
      </c>
      <c r="C5369" t="s">
        <v>19</v>
      </c>
      <c r="D5369" t="s">
        <v>11</v>
      </c>
      <c r="E5369" t="s">
        <v>3</v>
      </c>
      <c r="F5369" t="s">
        <v>3</v>
      </c>
      <c r="G5369" t="s">
        <v>39</v>
      </c>
      <c r="H5369" s="1">
        <v>43873</v>
      </c>
      <c r="I5369" t="str">
        <f t="shared" si="167"/>
        <v>43873</v>
      </c>
      <c r="J5369" t="str">
        <f t="shared" si="168"/>
        <v>43873KoberoDry Peas</v>
      </c>
      <c r="K5369">
        <v>139</v>
      </c>
      <c r="L5369">
        <v>134</v>
      </c>
      <c r="M5369" t="s">
        <v>5</v>
      </c>
      <c r="N5369" t="s">
        <v>6</v>
      </c>
      <c r="O5369">
        <v>1</v>
      </c>
      <c r="P5369" s="1">
        <v>43874.129652777781</v>
      </c>
    </row>
    <row r="5370" spans="1:16" x14ac:dyDescent="0.25">
      <c r="A5370">
        <v>508775</v>
      </c>
      <c r="B5370" t="s">
        <v>0</v>
      </c>
      <c r="C5370" t="s">
        <v>38</v>
      </c>
      <c r="D5370" t="s">
        <v>1</v>
      </c>
      <c r="E5370" t="s">
        <v>22</v>
      </c>
      <c r="F5370" t="s">
        <v>23</v>
      </c>
      <c r="G5370" t="s">
        <v>24</v>
      </c>
      <c r="H5370" s="1">
        <v>43873</v>
      </c>
      <c r="I5370" t="str">
        <f t="shared" si="167"/>
        <v>43873</v>
      </c>
      <c r="J5370" t="str">
        <f t="shared" si="168"/>
        <v>43873GuluImported Rice</v>
      </c>
      <c r="K5370">
        <v>104</v>
      </c>
      <c r="L5370">
        <v>96</v>
      </c>
      <c r="M5370" t="s">
        <v>5</v>
      </c>
      <c r="N5370" t="s">
        <v>6</v>
      </c>
      <c r="O5370">
        <v>1</v>
      </c>
      <c r="P5370" s="1">
        <v>43874.129699074074</v>
      </c>
    </row>
    <row r="5371" spans="1:16" x14ac:dyDescent="0.25">
      <c r="A5371">
        <v>508776</v>
      </c>
      <c r="B5371" t="s">
        <v>0</v>
      </c>
      <c r="C5371" t="s">
        <v>38</v>
      </c>
      <c r="D5371" t="s">
        <v>1</v>
      </c>
      <c r="E5371" t="s">
        <v>9</v>
      </c>
      <c r="F5371" t="s">
        <v>17</v>
      </c>
      <c r="G5371" t="s">
        <v>18</v>
      </c>
      <c r="H5371" s="1">
        <v>43873</v>
      </c>
      <c r="I5371" t="str">
        <f t="shared" si="167"/>
        <v>43873</v>
      </c>
      <c r="J5371" t="str">
        <f t="shared" si="168"/>
        <v>43873GuluRed Sorghum</v>
      </c>
      <c r="K5371">
        <v>33</v>
      </c>
      <c r="L5371">
        <v>22</v>
      </c>
      <c r="M5371" t="s">
        <v>5</v>
      </c>
      <c r="N5371" t="s">
        <v>6</v>
      </c>
      <c r="O5371">
        <v>1</v>
      </c>
      <c r="P5371" s="1">
        <v>43874.129710648151</v>
      </c>
    </row>
    <row r="5372" spans="1:16" x14ac:dyDescent="0.25">
      <c r="A5372">
        <v>508779</v>
      </c>
      <c r="B5372" t="s">
        <v>0</v>
      </c>
      <c r="C5372" t="s">
        <v>2</v>
      </c>
      <c r="D5372" t="s">
        <v>1</v>
      </c>
      <c r="E5372" t="s">
        <v>13</v>
      </c>
      <c r="F5372" t="s">
        <v>13</v>
      </c>
      <c r="G5372" t="s">
        <v>26</v>
      </c>
      <c r="H5372" s="1">
        <v>43873</v>
      </c>
      <c r="I5372" t="str">
        <f t="shared" si="167"/>
        <v>43873</v>
      </c>
      <c r="J5372" t="str">
        <f t="shared" si="168"/>
        <v>43873KampalaYellow Beans</v>
      </c>
      <c r="K5372">
        <v>109</v>
      </c>
      <c r="L5372">
        <v>104</v>
      </c>
      <c r="M5372" t="s">
        <v>5</v>
      </c>
      <c r="N5372" t="s">
        <v>6</v>
      </c>
      <c r="O5372">
        <v>1</v>
      </c>
      <c r="P5372" s="1">
        <v>43874.129733796297</v>
      </c>
    </row>
    <row r="5373" spans="1:16" x14ac:dyDescent="0.25">
      <c r="A5373">
        <v>508780</v>
      </c>
      <c r="B5373" t="s">
        <v>0</v>
      </c>
      <c r="C5373" t="s">
        <v>38</v>
      </c>
      <c r="D5373" t="s">
        <v>1</v>
      </c>
      <c r="E5373" t="s">
        <v>13</v>
      </c>
      <c r="F5373" t="s">
        <v>13</v>
      </c>
      <c r="G5373" t="s">
        <v>26</v>
      </c>
      <c r="H5373" s="1">
        <v>43873</v>
      </c>
      <c r="I5373" t="str">
        <f t="shared" si="167"/>
        <v>43873</v>
      </c>
      <c r="J5373" t="str">
        <f t="shared" si="168"/>
        <v>43873GuluYellow Beans</v>
      </c>
      <c r="K5373">
        <v>104</v>
      </c>
      <c r="L5373">
        <v>97</v>
      </c>
      <c r="M5373" t="s">
        <v>5</v>
      </c>
      <c r="N5373" t="s">
        <v>6</v>
      </c>
      <c r="O5373">
        <v>1</v>
      </c>
      <c r="P5373" s="1">
        <v>43874.129756944443</v>
      </c>
    </row>
    <row r="5374" spans="1:16" x14ac:dyDescent="0.25">
      <c r="A5374">
        <v>508796</v>
      </c>
      <c r="B5374" t="s">
        <v>0</v>
      </c>
      <c r="C5374" t="s">
        <v>33</v>
      </c>
      <c r="D5374" t="s">
        <v>1</v>
      </c>
      <c r="E5374" t="s">
        <v>13</v>
      </c>
      <c r="F5374" t="s">
        <v>13</v>
      </c>
      <c r="G5374" t="s">
        <v>28</v>
      </c>
      <c r="H5374" s="1">
        <v>43873</v>
      </c>
      <c r="I5374" t="str">
        <f t="shared" si="167"/>
        <v>43873</v>
      </c>
      <c r="J5374" t="str">
        <f t="shared" si="168"/>
        <v>43873KabaleRed Beans</v>
      </c>
      <c r="K5374">
        <v>96</v>
      </c>
      <c r="L5374">
        <v>88</v>
      </c>
      <c r="M5374" t="s">
        <v>5</v>
      </c>
      <c r="N5374" t="s">
        <v>6</v>
      </c>
      <c r="O5374">
        <v>1</v>
      </c>
      <c r="P5374" s="1">
        <v>43874.130057870374</v>
      </c>
    </row>
    <row r="5375" spans="1:16" x14ac:dyDescent="0.25">
      <c r="A5375">
        <v>508800</v>
      </c>
      <c r="B5375" t="s">
        <v>0</v>
      </c>
      <c r="C5375" t="s">
        <v>35</v>
      </c>
      <c r="D5375" t="s">
        <v>11</v>
      </c>
      <c r="E5375" t="s">
        <v>9</v>
      </c>
      <c r="F5375" t="s">
        <v>17</v>
      </c>
      <c r="G5375" t="s">
        <v>18</v>
      </c>
      <c r="H5375" s="1">
        <v>43873</v>
      </c>
      <c r="I5375" t="str">
        <f t="shared" si="167"/>
        <v>43873</v>
      </c>
      <c r="J5375" t="str">
        <f t="shared" si="168"/>
        <v>43873NgoziRed Sorghum</v>
      </c>
      <c r="K5375">
        <v>70</v>
      </c>
      <c r="L5375">
        <v>66</v>
      </c>
      <c r="M5375" t="s">
        <v>5</v>
      </c>
      <c r="N5375" t="s">
        <v>6</v>
      </c>
      <c r="O5375">
        <v>1</v>
      </c>
      <c r="P5375" s="1">
        <v>43874.130381944444</v>
      </c>
    </row>
    <row r="5376" spans="1:16" x14ac:dyDescent="0.25">
      <c r="A5376">
        <v>508801</v>
      </c>
      <c r="B5376" t="s">
        <v>0</v>
      </c>
      <c r="C5376" t="s">
        <v>32</v>
      </c>
      <c r="D5376" t="s">
        <v>1</v>
      </c>
      <c r="E5376" t="s">
        <v>9</v>
      </c>
      <c r="F5376" t="s">
        <v>10</v>
      </c>
      <c r="G5376" t="s">
        <v>10</v>
      </c>
      <c r="H5376" s="1">
        <v>43873</v>
      </c>
      <c r="I5376" t="str">
        <f t="shared" si="167"/>
        <v>43873</v>
      </c>
      <c r="J5376" t="str">
        <f t="shared" si="168"/>
        <v>43873KapchorwaWheat</v>
      </c>
      <c r="K5376">
        <v>41</v>
      </c>
      <c r="L5376">
        <v>30</v>
      </c>
      <c r="M5376" t="s">
        <v>5</v>
      </c>
      <c r="N5376" t="s">
        <v>6</v>
      </c>
      <c r="O5376">
        <v>1</v>
      </c>
      <c r="P5376" s="1">
        <v>43874.13040509259</v>
      </c>
    </row>
    <row r="5377" spans="1:16" x14ac:dyDescent="0.25">
      <c r="A5377">
        <v>508803</v>
      </c>
      <c r="B5377" t="s">
        <v>0</v>
      </c>
      <c r="C5377" t="s">
        <v>19</v>
      </c>
      <c r="D5377" t="s">
        <v>11</v>
      </c>
      <c r="E5377" t="s">
        <v>13</v>
      </c>
      <c r="F5377" t="s">
        <v>13</v>
      </c>
      <c r="G5377" t="s">
        <v>28</v>
      </c>
      <c r="H5377" s="1">
        <v>43873</v>
      </c>
      <c r="I5377" t="str">
        <f t="shared" si="167"/>
        <v>43873</v>
      </c>
      <c r="J5377" t="str">
        <f t="shared" si="168"/>
        <v>43873KoberoRed Beans</v>
      </c>
      <c r="K5377">
        <v>48</v>
      </c>
      <c r="L5377">
        <v>45</v>
      </c>
      <c r="M5377" t="s">
        <v>5</v>
      </c>
      <c r="N5377" t="s">
        <v>6</v>
      </c>
      <c r="O5377">
        <v>1</v>
      </c>
      <c r="P5377" s="1">
        <v>43874.130486111113</v>
      </c>
    </row>
    <row r="5378" spans="1:16" x14ac:dyDescent="0.25">
      <c r="A5378">
        <v>508804</v>
      </c>
      <c r="B5378" t="s">
        <v>0</v>
      </c>
      <c r="C5378" t="s">
        <v>32</v>
      </c>
      <c r="D5378" t="s">
        <v>1</v>
      </c>
      <c r="E5378" t="s">
        <v>3</v>
      </c>
      <c r="F5378" t="s">
        <v>3</v>
      </c>
      <c r="G5378" t="s">
        <v>4</v>
      </c>
      <c r="H5378" s="1">
        <v>43873</v>
      </c>
      <c r="I5378" t="str">
        <f t="shared" ref="I5378:I5441" si="169">LEFT(H5378,10)</f>
        <v>43873</v>
      </c>
      <c r="J5378" t="str">
        <f t="shared" si="168"/>
        <v>43873KapchorwaCowpeas</v>
      </c>
      <c r="K5378">
        <v>109</v>
      </c>
      <c r="L5378">
        <v>96</v>
      </c>
      <c r="M5378" t="s">
        <v>5</v>
      </c>
      <c r="N5378" t="s">
        <v>6</v>
      </c>
      <c r="O5378">
        <v>1</v>
      </c>
      <c r="P5378" s="1">
        <v>43874.130486111113</v>
      </c>
    </row>
    <row r="5379" spans="1:16" x14ac:dyDescent="0.25">
      <c r="A5379">
        <v>508806</v>
      </c>
      <c r="B5379" t="s">
        <v>0</v>
      </c>
      <c r="C5379" t="s">
        <v>27</v>
      </c>
      <c r="D5379" t="s">
        <v>11</v>
      </c>
      <c r="E5379" t="s">
        <v>13</v>
      </c>
      <c r="F5379" t="s">
        <v>13</v>
      </c>
      <c r="G5379" t="s">
        <v>28</v>
      </c>
      <c r="H5379" s="1">
        <v>43873</v>
      </c>
      <c r="I5379" t="str">
        <f t="shared" si="169"/>
        <v>43873</v>
      </c>
      <c r="J5379" t="str">
        <f t="shared" si="168"/>
        <v>43873BujumburaRed Beans</v>
      </c>
      <c r="K5379">
        <v>64</v>
      </c>
      <c r="L5379">
        <v>59</v>
      </c>
      <c r="M5379" t="s">
        <v>5</v>
      </c>
      <c r="N5379" t="s">
        <v>6</v>
      </c>
      <c r="O5379">
        <v>1</v>
      </c>
      <c r="P5379" s="1">
        <v>43874.130555555559</v>
      </c>
    </row>
    <row r="5380" spans="1:16" x14ac:dyDescent="0.25">
      <c r="A5380">
        <v>508807</v>
      </c>
      <c r="B5380" t="s">
        <v>0</v>
      </c>
      <c r="C5380" t="s">
        <v>32</v>
      </c>
      <c r="D5380" t="s">
        <v>1</v>
      </c>
      <c r="E5380" t="s">
        <v>22</v>
      </c>
      <c r="F5380" t="s">
        <v>23</v>
      </c>
      <c r="G5380" t="s">
        <v>23</v>
      </c>
      <c r="H5380" s="1">
        <v>43873</v>
      </c>
      <c r="I5380" t="str">
        <f t="shared" si="169"/>
        <v>43873</v>
      </c>
      <c r="J5380" t="str">
        <f t="shared" si="168"/>
        <v>43873KapchorwaRice</v>
      </c>
      <c r="K5380">
        <v>96</v>
      </c>
      <c r="L5380">
        <v>90</v>
      </c>
      <c r="M5380" t="s">
        <v>5</v>
      </c>
      <c r="N5380" t="s">
        <v>6</v>
      </c>
      <c r="O5380">
        <v>0</v>
      </c>
      <c r="P5380" s="1">
        <v>43874.146053240744</v>
      </c>
    </row>
    <row r="5381" spans="1:16" x14ac:dyDescent="0.25">
      <c r="A5381">
        <v>508808</v>
      </c>
      <c r="B5381" t="s">
        <v>0</v>
      </c>
      <c r="C5381" t="s">
        <v>33</v>
      </c>
      <c r="D5381" t="s">
        <v>1</v>
      </c>
      <c r="E5381" t="s">
        <v>29</v>
      </c>
      <c r="F5381" t="s">
        <v>30</v>
      </c>
      <c r="G5381" t="s">
        <v>31</v>
      </c>
      <c r="H5381" s="1">
        <v>43873</v>
      </c>
      <c r="I5381" t="str">
        <f t="shared" si="169"/>
        <v>43873</v>
      </c>
      <c r="J5381" t="str">
        <f t="shared" si="168"/>
        <v>43873KabaleDry Maize</v>
      </c>
      <c r="K5381">
        <v>33</v>
      </c>
      <c r="L5381">
        <v>27</v>
      </c>
      <c r="M5381" t="s">
        <v>5</v>
      </c>
      <c r="N5381" t="s">
        <v>6</v>
      </c>
      <c r="O5381">
        <v>1</v>
      </c>
      <c r="P5381" s="1">
        <v>43874.130590277775</v>
      </c>
    </row>
    <row r="5382" spans="1:16" x14ac:dyDescent="0.25">
      <c r="A5382">
        <v>508810</v>
      </c>
      <c r="B5382" t="s">
        <v>0</v>
      </c>
      <c r="C5382" t="s">
        <v>19</v>
      </c>
      <c r="D5382" t="s">
        <v>11</v>
      </c>
      <c r="E5382" t="s">
        <v>22</v>
      </c>
      <c r="F5382" t="s">
        <v>23</v>
      </c>
      <c r="G5382" t="s">
        <v>24</v>
      </c>
      <c r="H5382" s="1">
        <v>43873</v>
      </c>
      <c r="I5382" t="str">
        <f t="shared" si="169"/>
        <v>43873</v>
      </c>
      <c r="J5382" t="str">
        <f t="shared" si="168"/>
        <v>43873KoberoImported Rice</v>
      </c>
      <c r="K5382">
        <v>145</v>
      </c>
      <c r="L5382">
        <v>139</v>
      </c>
      <c r="M5382" t="s">
        <v>5</v>
      </c>
      <c r="N5382" t="s">
        <v>6</v>
      </c>
      <c r="O5382">
        <v>1</v>
      </c>
      <c r="P5382" s="1">
        <v>43874.130624999998</v>
      </c>
    </row>
    <row r="5383" spans="1:16" x14ac:dyDescent="0.25">
      <c r="A5383">
        <v>508812</v>
      </c>
      <c r="B5383" t="s">
        <v>0</v>
      </c>
      <c r="C5383" t="s">
        <v>34</v>
      </c>
      <c r="D5383" t="s">
        <v>1</v>
      </c>
      <c r="E5383" t="s">
        <v>22</v>
      </c>
      <c r="F5383" t="s">
        <v>23</v>
      </c>
      <c r="G5383" t="s">
        <v>24</v>
      </c>
      <c r="H5383" s="1">
        <v>43873</v>
      </c>
      <c r="I5383" t="str">
        <f t="shared" si="169"/>
        <v>43873</v>
      </c>
      <c r="J5383" t="str">
        <f t="shared" si="168"/>
        <v>43873LiraImported Rice</v>
      </c>
      <c r="K5383">
        <v>96</v>
      </c>
      <c r="L5383">
        <v>90</v>
      </c>
      <c r="M5383" t="s">
        <v>5</v>
      </c>
      <c r="N5383" t="s">
        <v>6</v>
      </c>
      <c r="O5383">
        <v>1</v>
      </c>
      <c r="P5383" s="1">
        <v>43874.130694444444</v>
      </c>
    </row>
    <row r="5384" spans="1:16" x14ac:dyDescent="0.25">
      <c r="A5384">
        <v>508815</v>
      </c>
      <c r="B5384" t="s">
        <v>0</v>
      </c>
      <c r="C5384" t="s">
        <v>19</v>
      </c>
      <c r="D5384" t="s">
        <v>11</v>
      </c>
      <c r="E5384" t="s">
        <v>13</v>
      </c>
      <c r="F5384" t="s">
        <v>13</v>
      </c>
      <c r="G5384" t="s">
        <v>14</v>
      </c>
      <c r="H5384" s="1">
        <v>43873</v>
      </c>
      <c r="I5384" t="str">
        <f t="shared" si="169"/>
        <v>43873</v>
      </c>
      <c r="J5384" t="str">
        <f t="shared" si="168"/>
        <v>43873KoberoMixed Beans</v>
      </c>
      <c r="K5384">
        <v>54</v>
      </c>
      <c r="L5384">
        <v>43</v>
      </c>
      <c r="M5384" t="s">
        <v>5</v>
      </c>
      <c r="N5384" t="s">
        <v>6</v>
      </c>
      <c r="O5384">
        <v>1</v>
      </c>
      <c r="P5384" s="1">
        <v>43874.13076388889</v>
      </c>
    </row>
    <row r="5385" spans="1:16" x14ac:dyDescent="0.25">
      <c r="A5385">
        <v>508816</v>
      </c>
      <c r="B5385" t="s">
        <v>0</v>
      </c>
      <c r="C5385" t="s">
        <v>2</v>
      </c>
      <c r="D5385" t="s">
        <v>1</v>
      </c>
      <c r="E5385" t="s">
        <v>29</v>
      </c>
      <c r="F5385" t="s">
        <v>30</v>
      </c>
      <c r="G5385" t="s">
        <v>31</v>
      </c>
      <c r="H5385" s="1">
        <v>43873</v>
      </c>
      <c r="I5385" t="str">
        <f t="shared" si="169"/>
        <v>43873</v>
      </c>
      <c r="J5385" t="str">
        <f t="shared" si="168"/>
        <v>43873KampalaDry Maize</v>
      </c>
      <c r="K5385">
        <v>33</v>
      </c>
      <c r="L5385">
        <v>26</v>
      </c>
      <c r="M5385" t="s">
        <v>5</v>
      </c>
      <c r="N5385" t="s">
        <v>6</v>
      </c>
      <c r="O5385">
        <v>1</v>
      </c>
      <c r="P5385" s="1">
        <v>43874.13077546296</v>
      </c>
    </row>
    <row r="5386" spans="1:16" x14ac:dyDescent="0.25">
      <c r="A5386">
        <v>508817</v>
      </c>
      <c r="B5386" t="s">
        <v>0</v>
      </c>
      <c r="C5386" t="s">
        <v>12</v>
      </c>
      <c r="D5386" t="s">
        <v>11</v>
      </c>
      <c r="E5386" t="s">
        <v>9</v>
      </c>
      <c r="F5386" t="s">
        <v>10</v>
      </c>
      <c r="G5386" t="s">
        <v>10</v>
      </c>
      <c r="H5386" s="1">
        <v>43873</v>
      </c>
      <c r="I5386" t="str">
        <f t="shared" si="169"/>
        <v>43873</v>
      </c>
      <c r="J5386" t="str">
        <f t="shared" si="168"/>
        <v>43873GitegaWheat</v>
      </c>
      <c r="K5386">
        <v>86</v>
      </c>
      <c r="L5386">
        <v>80</v>
      </c>
      <c r="M5386" t="s">
        <v>5</v>
      </c>
      <c r="N5386" t="s">
        <v>6</v>
      </c>
      <c r="O5386">
        <v>1</v>
      </c>
      <c r="P5386" s="1">
        <v>43874.13077546296</v>
      </c>
    </row>
    <row r="5387" spans="1:16" x14ac:dyDescent="0.25">
      <c r="A5387">
        <v>508820</v>
      </c>
      <c r="B5387" t="s">
        <v>0</v>
      </c>
      <c r="C5387" t="s">
        <v>25</v>
      </c>
      <c r="D5387" t="s">
        <v>1</v>
      </c>
      <c r="E5387" t="s">
        <v>13</v>
      </c>
      <c r="F5387" t="s">
        <v>13</v>
      </c>
      <c r="G5387" t="s">
        <v>28</v>
      </c>
      <c r="H5387" s="1">
        <v>43873</v>
      </c>
      <c r="I5387" t="str">
        <f t="shared" si="169"/>
        <v>43873</v>
      </c>
      <c r="J5387" t="str">
        <f t="shared" si="168"/>
        <v>43873MasindiRed Beans</v>
      </c>
      <c r="K5387">
        <v>82</v>
      </c>
      <c r="L5387">
        <v>77</v>
      </c>
      <c r="M5387" t="s">
        <v>5</v>
      </c>
      <c r="N5387" t="s">
        <v>6</v>
      </c>
      <c r="O5387">
        <v>1</v>
      </c>
      <c r="P5387" s="1">
        <v>43874.187384259261</v>
      </c>
    </row>
    <row r="5388" spans="1:16" x14ac:dyDescent="0.25">
      <c r="A5388">
        <v>508821</v>
      </c>
      <c r="B5388" t="s">
        <v>0</v>
      </c>
      <c r="C5388" t="s">
        <v>32</v>
      </c>
      <c r="D5388" t="s">
        <v>1</v>
      </c>
      <c r="E5388" t="s">
        <v>9</v>
      </c>
      <c r="F5388" t="s">
        <v>17</v>
      </c>
      <c r="G5388" t="s">
        <v>18</v>
      </c>
      <c r="H5388" s="1">
        <v>43873</v>
      </c>
      <c r="I5388" t="str">
        <f t="shared" si="169"/>
        <v>43873</v>
      </c>
      <c r="J5388" t="str">
        <f t="shared" si="168"/>
        <v>43873KapchorwaRed Sorghum</v>
      </c>
      <c r="K5388">
        <v>41</v>
      </c>
      <c r="L5388">
        <v>27</v>
      </c>
      <c r="M5388" t="s">
        <v>5</v>
      </c>
      <c r="N5388" t="s">
        <v>6</v>
      </c>
      <c r="O5388">
        <v>1</v>
      </c>
      <c r="P5388" s="1">
        <v>43874.187395833331</v>
      </c>
    </row>
    <row r="5389" spans="1:16" x14ac:dyDescent="0.25">
      <c r="A5389">
        <v>509375</v>
      </c>
      <c r="B5389" t="s">
        <v>0</v>
      </c>
      <c r="C5389" t="s">
        <v>53</v>
      </c>
      <c r="D5389" t="s">
        <v>46</v>
      </c>
      <c r="E5389" t="s">
        <v>49</v>
      </c>
      <c r="F5389" t="s">
        <v>50</v>
      </c>
      <c r="G5389" t="s">
        <v>51</v>
      </c>
      <c r="H5389" s="1">
        <v>43873</v>
      </c>
      <c r="I5389" t="str">
        <f t="shared" si="169"/>
        <v>43873</v>
      </c>
      <c r="J5389" t="str">
        <f t="shared" ref="J5389:J5452" si="170">I5389&amp;C5389&amp;G5389</f>
        <v>43873MombasaGround Nuts</v>
      </c>
      <c r="K5389">
        <v>130</v>
      </c>
      <c r="L5389">
        <v>122</v>
      </c>
      <c r="M5389" t="s">
        <v>5</v>
      </c>
      <c r="N5389" t="s">
        <v>6</v>
      </c>
      <c r="O5389">
        <v>1</v>
      </c>
      <c r="P5389" s="1">
        <v>43878.192303240743</v>
      </c>
    </row>
    <row r="5390" spans="1:16" x14ac:dyDescent="0.25">
      <c r="A5390">
        <v>509376</v>
      </c>
      <c r="B5390" t="s">
        <v>0</v>
      </c>
      <c r="C5390" t="s">
        <v>53</v>
      </c>
      <c r="D5390" t="s">
        <v>46</v>
      </c>
      <c r="E5390" t="s">
        <v>29</v>
      </c>
      <c r="F5390" t="s">
        <v>30</v>
      </c>
      <c r="G5390" t="s">
        <v>31</v>
      </c>
      <c r="H5390" s="1">
        <v>43873</v>
      </c>
      <c r="I5390" t="str">
        <f t="shared" si="169"/>
        <v>43873</v>
      </c>
      <c r="J5390" t="str">
        <f t="shared" si="170"/>
        <v>43873MombasaDry Maize</v>
      </c>
      <c r="K5390">
        <v>38</v>
      </c>
      <c r="L5390">
        <v>35</v>
      </c>
      <c r="M5390" t="s">
        <v>5</v>
      </c>
      <c r="N5390" t="s">
        <v>6</v>
      </c>
      <c r="O5390">
        <v>1</v>
      </c>
      <c r="P5390" s="1">
        <v>43878.192361111112</v>
      </c>
    </row>
    <row r="5391" spans="1:16" x14ac:dyDescent="0.25">
      <c r="A5391">
        <v>509377</v>
      </c>
      <c r="B5391" t="s">
        <v>0</v>
      </c>
      <c r="C5391" t="s">
        <v>12</v>
      </c>
      <c r="D5391" t="s">
        <v>11</v>
      </c>
      <c r="E5391" t="s">
        <v>29</v>
      </c>
      <c r="F5391" t="s">
        <v>30</v>
      </c>
      <c r="G5391" t="s">
        <v>31</v>
      </c>
      <c r="H5391" s="1">
        <v>43873</v>
      </c>
      <c r="I5391" t="str">
        <f t="shared" si="169"/>
        <v>43873</v>
      </c>
      <c r="J5391" t="str">
        <f t="shared" si="170"/>
        <v>43873GitegaDry Maize</v>
      </c>
      <c r="K5391">
        <v>54</v>
      </c>
      <c r="L5391">
        <v>48</v>
      </c>
      <c r="M5391" t="s">
        <v>5</v>
      </c>
      <c r="N5391" t="s">
        <v>6</v>
      </c>
      <c r="O5391">
        <v>0</v>
      </c>
      <c r="P5391" s="1">
        <v>43878.208564814813</v>
      </c>
    </row>
    <row r="5392" spans="1:16" x14ac:dyDescent="0.25">
      <c r="A5392">
        <v>509378</v>
      </c>
      <c r="B5392" t="s">
        <v>0</v>
      </c>
      <c r="C5392" t="s">
        <v>12</v>
      </c>
      <c r="D5392" t="s">
        <v>11</v>
      </c>
      <c r="E5392" t="s">
        <v>22</v>
      </c>
      <c r="F5392" t="s">
        <v>23</v>
      </c>
      <c r="G5392" t="s">
        <v>24</v>
      </c>
      <c r="H5392" s="1">
        <v>43873</v>
      </c>
      <c r="I5392" t="str">
        <f t="shared" si="169"/>
        <v>43873</v>
      </c>
      <c r="J5392" t="str">
        <f t="shared" si="170"/>
        <v>43873GitegaImported Rice</v>
      </c>
      <c r="K5392">
        <v>134</v>
      </c>
      <c r="L5392">
        <v>128</v>
      </c>
      <c r="M5392" t="s">
        <v>5</v>
      </c>
      <c r="N5392" t="s">
        <v>6</v>
      </c>
      <c r="O5392">
        <v>1</v>
      </c>
      <c r="P5392" s="1">
        <v>43878.192557870374</v>
      </c>
    </row>
    <row r="5393" spans="1:16" x14ac:dyDescent="0.25">
      <c r="A5393">
        <v>509379</v>
      </c>
      <c r="B5393" t="s">
        <v>0</v>
      </c>
      <c r="C5393" t="s">
        <v>48</v>
      </c>
      <c r="D5393" t="s">
        <v>46</v>
      </c>
      <c r="E5393" t="s">
        <v>3</v>
      </c>
      <c r="F5393" t="s">
        <v>3</v>
      </c>
      <c r="G5393" t="s">
        <v>15</v>
      </c>
      <c r="H5393" s="1">
        <v>43873</v>
      </c>
      <c r="I5393" t="str">
        <f t="shared" si="169"/>
        <v>43873</v>
      </c>
      <c r="J5393" t="str">
        <f t="shared" si="170"/>
        <v>43873KitaleGreen Peas</v>
      </c>
      <c r="K5393">
        <v>54</v>
      </c>
      <c r="L5393">
        <v>49</v>
      </c>
      <c r="M5393" t="s">
        <v>5</v>
      </c>
      <c r="N5393" t="s">
        <v>6</v>
      </c>
      <c r="O5393">
        <v>1</v>
      </c>
      <c r="P5393" s="1">
        <v>43878.192557870374</v>
      </c>
    </row>
    <row r="5394" spans="1:16" x14ac:dyDescent="0.25">
      <c r="A5394">
        <v>509380</v>
      </c>
      <c r="B5394" t="s">
        <v>0</v>
      </c>
      <c r="C5394" t="s">
        <v>48</v>
      </c>
      <c r="D5394" t="s">
        <v>46</v>
      </c>
      <c r="E5394" t="s">
        <v>13</v>
      </c>
      <c r="F5394" t="s">
        <v>13</v>
      </c>
      <c r="G5394" t="s">
        <v>37</v>
      </c>
      <c r="H5394" s="1">
        <v>43873</v>
      </c>
      <c r="I5394" t="str">
        <f t="shared" si="169"/>
        <v>43873</v>
      </c>
      <c r="J5394" t="str">
        <f t="shared" si="170"/>
        <v>43873KitaleGreen Gram</v>
      </c>
      <c r="K5394">
        <v>154</v>
      </c>
      <c r="L5394">
        <v>150</v>
      </c>
      <c r="M5394" t="s">
        <v>5</v>
      </c>
      <c r="N5394" t="s">
        <v>6</v>
      </c>
      <c r="O5394">
        <v>1</v>
      </c>
      <c r="P5394" s="1">
        <v>43878.192731481482</v>
      </c>
    </row>
    <row r="5395" spans="1:16" x14ac:dyDescent="0.25">
      <c r="A5395">
        <v>509381</v>
      </c>
      <c r="B5395" t="s">
        <v>0</v>
      </c>
      <c r="C5395" t="s">
        <v>47</v>
      </c>
      <c r="D5395" t="s">
        <v>46</v>
      </c>
      <c r="E5395" t="s">
        <v>13</v>
      </c>
      <c r="F5395" t="s">
        <v>13</v>
      </c>
      <c r="G5395" t="s">
        <v>37</v>
      </c>
      <c r="H5395" s="1">
        <v>43873</v>
      </c>
      <c r="I5395" t="str">
        <f t="shared" si="169"/>
        <v>43873</v>
      </c>
      <c r="J5395" t="str">
        <f t="shared" si="170"/>
        <v>43873NairobiGreen Gram</v>
      </c>
      <c r="K5395">
        <v>125</v>
      </c>
      <c r="L5395">
        <v>123</v>
      </c>
      <c r="M5395" t="s">
        <v>5</v>
      </c>
      <c r="N5395" t="s">
        <v>6</v>
      </c>
      <c r="O5395">
        <v>1</v>
      </c>
      <c r="P5395" s="1">
        <v>43878.192812499998</v>
      </c>
    </row>
    <row r="5396" spans="1:16" x14ac:dyDescent="0.25">
      <c r="A5396">
        <v>509384</v>
      </c>
      <c r="B5396" t="s">
        <v>0</v>
      </c>
      <c r="C5396" t="s">
        <v>48</v>
      </c>
      <c r="D5396" t="s">
        <v>46</v>
      </c>
      <c r="E5396" t="s">
        <v>49</v>
      </c>
      <c r="F5396" t="s">
        <v>50</v>
      </c>
      <c r="G5396" t="s">
        <v>51</v>
      </c>
      <c r="H5396" s="1">
        <v>43873</v>
      </c>
      <c r="I5396" t="str">
        <f t="shared" si="169"/>
        <v>43873</v>
      </c>
      <c r="J5396" t="str">
        <f t="shared" si="170"/>
        <v>43873KitaleGround Nuts</v>
      </c>
      <c r="K5396">
        <v>133</v>
      </c>
      <c r="L5396">
        <v>130</v>
      </c>
      <c r="M5396" t="s">
        <v>5</v>
      </c>
      <c r="N5396" t="s">
        <v>6</v>
      </c>
      <c r="O5396">
        <v>1</v>
      </c>
      <c r="P5396" s="1">
        <v>43878.192962962959</v>
      </c>
    </row>
    <row r="5397" spans="1:16" x14ac:dyDescent="0.25">
      <c r="A5397">
        <v>509385</v>
      </c>
      <c r="B5397" t="s">
        <v>0</v>
      </c>
      <c r="C5397" t="s">
        <v>32</v>
      </c>
      <c r="D5397" t="s">
        <v>1</v>
      </c>
      <c r="E5397" t="s">
        <v>22</v>
      </c>
      <c r="F5397" t="s">
        <v>23</v>
      </c>
      <c r="G5397" t="s">
        <v>24</v>
      </c>
      <c r="H5397" s="1">
        <v>43873</v>
      </c>
      <c r="I5397" t="str">
        <f t="shared" si="169"/>
        <v>43873</v>
      </c>
      <c r="J5397" t="str">
        <f t="shared" si="170"/>
        <v>43873KapchorwaImported Rice</v>
      </c>
      <c r="K5397">
        <v>123</v>
      </c>
      <c r="L5397">
        <v>104</v>
      </c>
      <c r="M5397" t="s">
        <v>5</v>
      </c>
      <c r="N5397" t="s">
        <v>6</v>
      </c>
      <c r="O5397">
        <v>1</v>
      </c>
      <c r="P5397" s="1">
        <v>43878.192974537036</v>
      </c>
    </row>
    <row r="5398" spans="1:16" x14ac:dyDescent="0.25">
      <c r="A5398">
        <v>509387</v>
      </c>
      <c r="B5398" t="s">
        <v>0</v>
      </c>
      <c r="C5398" t="s">
        <v>53</v>
      </c>
      <c r="D5398" t="s">
        <v>46</v>
      </c>
      <c r="E5398" t="s">
        <v>3</v>
      </c>
      <c r="F5398" t="s">
        <v>3</v>
      </c>
      <c r="G5398" t="s">
        <v>15</v>
      </c>
      <c r="H5398" s="1">
        <v>43873</v>
      </c>
      <c r="I5398" t="str">
        <f t="shared" si="169"/>
        <v>43873</v>
      </c>
      <c r="J5398" t="str">
        <f t="shared" si="170"/>
        <v>43873MombasaGreen Peas</v>
      </c>
      <c r="K5398">
        <v>99</v>
      </c>
      <c r="L5398">
        <v>90</v>
      </c>
      <c r="M5398" t="s">
        <v>5</v>
      </c>
      <c r="N5398" t="s">
        <v>6</v>
      </c>
      <c r="O5398">
        <v>1</v>
      </c>
      <c r="P5398" s="1">
        <v>43878.193067129629</v>
      </c>
    </row>
    <row r="5399" spans="1:16" x14ac:dyDescent="0.25">
      <c r="A5399">
        <v>509388</v>
      </c>
      <c r="B5399" t="s">
        <v>0</v>
      </c>
      <c r="C5399" t="s">
        <v>2</v>
      </c>
      <c r="D5399" t="s">
        <v>1</v>
      </c>
      <c r="E5399" t="s">
        <v>13</v>
      </c>
      <c r="F5399" t="s">
        <v>13</v>
      </c>
      <c r="G5399" t="s">
        <v>37</v>
      </c>
      <c r="H5399" s="1">
        <v>43873</v>
      </c>
      <c r="I5399" t="str">
        <f t="shared" si="169"/>
        <v>43873</v>
      </c>
      <c r="J5399" t="str">
        <f t="shared" si="170"/>
        <v>43873KampalaGreen Gram</v>
      </c>
      <c r="K5399">
        <v>82</v>
      </c>
      <c r="L5399">
        <v>71</v>
      </c>
      <c r="M5399" t="s">
        <v>5</v>
      </c>
      <c r="N5399" t="s">
        <v>6</v>
      </c>
      <c r="O5399">
        <v>1</v>
      </c>
      <c r="P5399" s="1">
        <v>43878.193067129629</v>
      </c>
    </row>
    <row r="5400" spans="1:16" x14ac:dyDescent="0.25">
      <c r="A5400">
        <v>509389</v>
      </c>
      <c r="B5400" t="s">
        <v>0</v>
      </c>
      <c r="C5400" t="s">
        <v>2</v>
      </c>
      <c r="D5400" t="s">
        <v>1</v>
      </c>
      <c r="E5400" t="s">
        <v>9</v>
      </c>
      <c r="F5400" t="s">
        <v>17</v>
      </c>
      <c r="G5400" t="s">
        <v>18</v>
      </c>
      <c r="H5400" s="1">
        <v>43873</v>
      </c>
      <c r="I5400" t="str">
        <f t="shared" si="169"/>
        <v>43873</v>
      </c>
      <c r="J5400" t="str">
        <f t="shared" si="170"/>
        <v>43873KampalaRed Sorghum</v>
      </c>
      <c r="K5400">
        <v>36</v>
      </c>
      <c r="L5400">
        <v>23</v>
      </c>
      <c r="M5400" t="s">
        <v>5</v>
      </c>
      <c r="N5400" t="s">
        <v>6</v>
      </c>
      <c r="O5400">
        <v>1</v>
      </c>
      <c r="P5400" s="1">
        <v>43878.19332175926</v>
      </c>
    </row>
    <row r="5401" spans="1:16" x14ac:dyDescent="0.25">
      <c r="A5401">
        <v>509390</v>
      </c>
      <c r="B5401" t="s">
        <v>0</v>
      </c>
      <c r="C5401" t="s">
        <v>25</v>
      </c>
      <c r="D5401" t="s">
        <v>1</v>
      </c>
      <c r="E5401" t="s">
        <v>13</v>
      </c>
      <c r="F5401" t="s">
        <v>13</v>
      </c>
      <c r="G5401" t="s">
        <v>40</v>
      </c>
      <c r="H5401" s="1">
        <v>43873</v>
      </c>
      <c r="I5401" t="str">
        <f t="shared" si="169"/>
        <v>43873</v>
      </c>
      <c r="J5401" t="str">
        <f t="shared" si="170"/>
        <v>43873MasindiBlack Beans (Dolichos)</v>
      </c>
      <c r="K5401">
        <v>77</v>
      </c>
      <c r="L5401">
        <v>68</v>
      </c>
      <c r="M5401" t="s">
        <v>5</v>
      </c>
      <c r="N5401" t="s">
        <v>6</v>
      </c>
      <c r="O5401">
        <v>1</v>
      </c>
      <c r="P5401" s="1">
        <v>43878.193368055552</v>
      </c>
    </row>
    <row r="5402" spans="1:16" x14ac:dyDescent="0.25">
      <c r="A5402">
        <v>509391</v>
      </c>
      <c r="B5402" t="s">
        <v>0</v>
      </c>
      <c r="C5402" t="s">
        <v>47</v>
      </c>
      <c r="D5402" t="s">
        <v>46</v>
      </c>
      <c r="E5402" t="s">
        <v>3</v>
      </c>
      <c r="F5402" t="s">
        <v>3</v>
      </c>
      <c r="G5402" t="s">
        <v>4</v>
      </c>
      <c r="H5402" s="1">
        <v>43873</v>
      </c>
      <c r="I5402" t="str">
        <f t="shared" si="169"/>
        <v>43873</v>
      </c>
      <c r="J5402" t="str">
        <f t="shared" si="170"/>
        <v>43873NairobiCowpeas</v>
      </c>
      <c r="K5402">
        <v>87</v>
      </c>
      <c r="L5402">
        <v>80</v>
      </c>
      <c r="M5402" t="s">
        <v>5</v>
      </c>
      <c r="N5402" t="s">
        <v>6</v>
      </c>
      <c r="O5402">
        <v>1</v>
      </c>
      <c r="P5402" s="1">
        <v>43878.193379629629</v>
      </c>
    </row>
    <row r="5403" spans="1:16" x14ac:dyDescent="0.25">
      <c r="A5403">
        <v>509392</v>
      </c>
      <c r="B5403" t="s">
        <v>0</v>
      </c>
      <c r="C5403" t="s">
        <v>47</v>
      </c>
      <c r="D5403" t="s">
        <v>46</v>
      </c>
      <c r="E5403" t="s">
        <v>29</v>
      </c>
      <c r="F5403" t="s">
        <v>30</v>
      </c>
      <c r="G5403" t="s">
        <v>31</v>
      </c>
      <c r="H5403" s="1">
        <v>43873</v>
      </c>
      <c r="I5403" t="str">
        <f t="shared" si="169"/>
        <v>43873</v>
      </c>
      <c r="J5403" t="str">
        <f t="shared" si="170"/>
        <v>43873NairobiDry Maize</v>
      </c>
      <c r="K5403">
        <v>39</v>
      </c>
      <c r="L5403">
        <v>37</v>
      </c>
      <c r="M5403" t="s">
        <v>5</v>
      </c>
      <c r="N5403" t="s">
        <v>6</v>
      </c>
      <c r="O5403">
        <v>1</v>
      </c>
      <c r="P5403" s="1">
        <v>43878.193460648145</v>
      </c>
    </row>
    <row r="5404" spans="1:16" x14ac:dyDescent="0.25">
      <c r="A5404">
        <v>509394</v>
      </c>
      <c r="B5404" t="s">
        <v>0</v>
      </c>
      <c r="C5404" t="s">
        <v>25</v>
      </c>
      <c r="D5404" t="s">
        <v>1</v>
      </c>
      <c r="E5404" t="s">
        <v>13</v>
      </c>
      <c r="F5404" t="s">
        <v>13</v>
      </c>
      <c r="G5404" t="s">
        <v>37</v>
      </c>
      <c r="H5404" s="1">
        <v>43873</v>
      </c>
      <c r="I5404" t="str">
        <f t="shared" si="169"/>
        <v>43873</v>
      </c>
      <c r="J5404" t="str">
        <f t="shared" si="170"/>
        <v>43873MasindiGreen Gram</v>
      </c>
      <c r="K5404">
        <v>77</v>
      </c>
      <c r="L5404">
        <v>68</v>
      </c>
      <c r="M5404" t="s">
        <v>5</v>
      </c>
      <c r="N5404" t="s">
        <v>6</v>
      </c>
      <c r="O5404">
        <v>1</v>
      </c>
      <c r="P5404" s="1">
        <v>43878.193483796298</v>
      </c>
    </row>
    <row r="5405" spans="1:16" x14ac:dyDescent="0.25">
      <c r="A5405">
        <v>509395</v>
      </c>
      <c r="B5405" t="s">
        <v>0</v>
      </c>
      <c r="C5405" t="s">
        <v>19</v>
      </c>
      <c r="D5405" t="s">
        <v>11</v>
      </c>
      <c r="E5405" t="s">
        <v>13</v>
      </c>
      <c r="F5405" t="s">
        <v>13</v>
      </c>
      <c r="G5405" t="s">
        <v>26</v>
      </c>
      <c r="H5405" s="1">
        <v>43873</v>
      </c>
      <c r="I5405" t="str">
        <f t="shared" si="169"/>
        <v>43873</v>
      </c>
      <c r="J5405" t="str">
        <f t="shared" si="170"/>
        <v>43873KoberoYellow Beans</v>
      </c>
      <c r="K5405">
        <v>96</v>
      </c>
      <c r="L5405">
        <v>91</v>
      </c>
      <c r="M5405" t="s">
        <v>5</v>
      </c>
      <c r="N5405" t="s">
        <v>6</v>
      </c>
      <c r="O5405">
        <v>1</v>
      </c>
      <c r="P5405" s="1">
        <v>43878.193506944444</v>
      </c>
    </row>
    <row r="5406" spans="1:16" x14ac:dyDescent="0.25">
      <c r="A5406">
        <v>509396</v>
      </c>
      <c r="B5406" t="s">
        <v>0</v>
      </c>
      <c r="C5406" t="s">
        <v>34</v>
      </c>
      <c r="D5406" t="s">
        <v>1</v>
      </c>
      <c r="E5406" t="s">
        <v>13</v>
      </c>
      <c r="F5406" t="s">
        <v>13</v>
      </c>
      <c r="G5406" t="s">
        <v>40</v>
      </c>
      <c r="H5406" s="1">
        <v>43873</v>
      </c>
      <c r="I5406" t="str">
        <f t="shared" si="169"/>
        <v>43873</v>
      </c>
      <c r="J5406" t="str">
        <f t="shared" si="170"/>
        <v>43873LiraBlack Beans (Dolichos)</v>
      </c>
      <c r="K5406">
        <v>71</v>
      </c>
      <c r="L5406">
        <v>66</v>
      </c>
      <c r="M5406" t="s">
        <v>5</v>
      </c>
      <c r="N5406" t="s">
        <v>6</v>
      </c>
      <c r="O5406">
        <v>1</v>
      </c>
      <c r="P5406" s="1">
        <v>43878.193506944444</v>
      </c>
    </row>
    <row r="5407" spans="1:16" x14ac:dyDescent="0.25">
      <c r="A5407">
        <v>509397</v>
      </c>
      <c r="B5407" t="s">
        <v>0</v>
      </c>
      <c r="C5407" t="s">
        <v>53</v>
      </c>
      <c r="D5407" t="s">
        <v>46</v>
      </c>
      <c r="E5407" t="s">
        <v>13</v>
      </c>
      <c r="F5407" t="s">
        <v>13</v>
      </c>
      <c r="G5407" t="s">
        <v>37</v>
      </c>
      <c r="H5407" s="1">
        <v>43873</v>
      </c>
      <c r="I5407" t="str">
        <f t="shared" si="169"/>
        <v>43873</v>
      </c>
      <c r="J5407" t="str">
        <f t="shared" si="170"/>
        <v>43873MombasaGreen Gram</v>
      </c>
      <c r="K5407">
        <v>81</v>
      </c>
      <c r="L5407">
        <v>77</v>
      </c>
      <c r="M5407" t="s">
        <v>5</v>
      </c>
      <c r="N5407" t="s">
        <v>6</v>
      </c>
      <c r="O5407">
        <v>1</v>
      </c>
      <c r="P5407" s="1">
        <v>43878.193530092591</v>
      </c>
    </row>
    <row r="5408" spans="1:16" x14ac:dyDescent="0.25">
      <c r="A5408">
        <v>509398</v>
      </c>
      <c r="B5408" t="s">
        <v>0</v>
      </c>
      <c r="C5408" t="s">
        <v>47</v>
      </c>
      <c r="D5408" t="s">
        <v>46</v>
      </c>
      <c r="E5408" t="s">
        <v>3</v>
      </c>
      <c r="F5408" t="s">
        <v>3</v>
      </c>
      <c r="G5408" t="s">
        <v>15</v>
      </c>
      <c r="H5408" s="1">
        <v>43873</v>
      </c>
      <c r="I5408" t="str">
        <f t="shared" si="169"/>
        <v>43873</v>
      </c>
      <c r="J5408" t="str">
        <f t="shared" si="170"/>
        <v>43873NairobiGreen Peas</v>
      </c>
      <c r="K5408">
        <v>60</v>
      </c>
      <c r="L5408">
        <v>58</v>
      </c>
      <c r="M5408" t="s">
        <v>5</v>
      </c>
      <c r="N5408" t="s">
        <v>6</v>
      </c>
      <c r="O5408">
        <v>1</v>
      </c>
      <c r="P5408" s="1">
        <v>43878.193611111114</v>
      </c>
    </row>
    <row r="5409" spans="1:16" x14ac:dyDescent="0.25">
      <c r="A5409">
        <v>509400</v>
      </c>
      <c r="B5409" t="s">
        <v>0</v>
      </c>
      <c r="C5409" t="s">
        <v>34</v>
      </c>
      <c r="D5409" t="s">
        <v>1</v>
      </c>
      <c r="E5409" t="s">
        <v>9</v>
      </c>
      <c r="F5409" t="s">
        <v>20</v>
      </c>
      <c r="G5409" t="s">
        <v>21</v>
      </c>
      <c r="H5409" s="1">
        <v>43873</v>
      </c>
      <c r="I5409" t="str">
        <f t="shared" si="169"/>
        <v>43873</v>
      </c>
      <c r="J5409" t="str">
        <f t="shared" si="170"/>
        <v>43873LiraMillet Grain</v>
      </c>
      <c r="K5409">
        <v>41</v>
      </c>
      <c r="L5409">
        <v>27</v>
      </c>
      <c r="M5409" t="s">
        <v>5</v>
      </c>
      <c r="N5409" t="s">
        <v>6</v>
      </c>
      <c r="O5409">
        <v>1</v>
      </c>
      <c r="P5409" s="1">
        <v>43878.193715277775</v>
      </c>
    </row>
    <row r="5410" spans="1:16" x14ac:dyDescent="0.25">
      <c r="A5410">
        <v>509401</v>
      </c>
      <c r="B5410" t="s">
        <v>0</v>
      </c>
      <c r="C5410" t="s">
        <v>25</v>
      </c>
      <c r="D5410" t="s">
        <v>1</v>
      </c>
      <c r="E5410" t="s">
        <v>29</v>
      </c>
      <c r="F5410" t="s">
        <v>30</v>
      </c>
      <c r="G5410" t="s">
        <v>31</v>
      </c>
      <c r="H5410" s="1">
        <v>43873</v>
      </c>
      <c r="I5410" t="str">
        <f t="shared" si="169"/>
        <v>43873</v>
      </c>
      <c r="J5410" t="str">
        <f t="shared" si="170"/>
        <v>43873MasindiDry Maize</v>
      </c>
      <c r="K5410">
        <v>27</v>
      </c>
      <c r="L5410">
        <v>23</v>
      </c>
      <c r="M5410" t="s">
        <v>5</v>
      </c>
      <c r="N5410" t="s">
        <v>6</v>
      </c>
      <c r="O5410">
        <v>1</v>
      </c>
      <c r="P5410" s="1">
        <v>43878.193761574075</v>
      </c>
    </row>
    <row r="5411" spans="1:16" x14ac:dyDescent="0.25">
      <c r="A5411">
        <v>509402</v>
      </c>
      <c r="B5411" t="s">
        <v>0</v>
      </c>
      <c r="C5411" t="s">
        <v>48</v>
      </c>
      <c r="D5411" t="s">
        <v>46</v>
      </c>
      <c r="E5411" t="s">
        <v>9</v>
      </c>
      <c r="F5411" t="s">
        <v>20</v>
      </c>
      <c r="G5411" t="s">
        <v>21</v>
      </c>
      <c r="H5411" s="1">
        <v>43873</v>
      </c>
      <c r="I5411" t="str">
        <f t="shared" si="169"/>
        <v>43873</v>
      </c>
      <c r="J5411" t="str">
        <f t="shared" si="170"/>
        <v>43873KitaleMillet Grain</v>
      </c>
      <c r="K5411">
        <v>56</v>
      </c>
      <c r="L5411">
        <v>50</v>
      </c>
      <c r="M5411" t="s">
        <v>5</v>
      </c>
      <c r="N5411" t="s">
        <v>6</v>
      </c>
      <c r="O5411">
        <v>1</v>
      </c>
      <c r="P5411" s="1">
        <v>43878.193831018521</v>
      </c>
    </row>
    <row r="5412" spans="1:16" x14ac:dyDescent="0.25">
      <c r="A5412">
        <v>509403</v>
      </c>
      <c r="B5412" t="s">
        <v>0</v>
      </c>
      <c r="C5412" t="s">
        <v>48</v>
      </c>
      <c r="D5412" t="s">
        <v>46</v>
      </c>
      <c r="E5412" t="s">
        <v>9</v>
      </c>
      <c r="F5412" t="s">
        <v>17</v>
      </c>
      <c r="G5412" t="s">
        <v>18</v>
      </c>
      <c r="H5412" s="1">
        <v>43873</v>
      </c>
      <c r="I5412" t="str">
        <f t="shared" si="169"/>
        <v>43873</v>
      </c>
      <c r="J5412" t="str">
        <f t="shared" si="170"/>
        <v>43873KitaleRed Sorghum</v>
      </c>
      <c r="K5412">
        <v>36</v>
      </c>
      <c r="L5412">
        <v>30</v>
      </c>
      <c r="M5412" t="s">
        <v>5</v>
      </c>
      <c r="N5412" t="s">
        <v>6</v>
      </c>
      <c r="O5412">
        <v>0</v>
      </c>
      <c r="P5412" s="1">
        <v>43878.208564814813</v>
      </c>
    </row>
    <row r="5413" spans="1:16" x14ac:dyDescent="0.25">
      <c r="A5413">
        <v>509405</v>
      </c>
      <c r="B5413" t="s">
        <v>0</v>
      </c>
      <c r="C5413" t="s">
        <v>53</v>
      </c>
      <c r="D5413" t="s">
        <v>46</v>
      </c>
      <c r="E5413" t="s">
        <v>3</v>
      </c>
      <c r="F5413" t="s">
        <v>3</v>
      </c>
      <c r="G5413" t="s">
        <v>4</v>
      </c>
      <c r="H5413" s="1">
        <v>43873</v>
      </c>
      <c r="I5413" t="str">
        <f t="shared" si="169"/>
        <v>43873</v>
      </c>
      <c r="J5413" t="str">
        <f t="shared" si="170"/>
        <v>43873MombasaCowpeas</v>
      </c>
      <c r="K5413">
        <v>44</v>
      </c>
      <c r="L5413">
        <v>38</v>
      </c>
      <c r="M5413" t="s">
        <v>5</v>
      </c>
      <c r="N5413" t="s">
        <v>6</v>
      </c>
      <c r="O5413">
        <v>0</v>
      </c>
      <c r="P5413" s="1">
        <v>43878.208564814813</v>
      </c>
    </row>
    <row r="5414" spans="1:16" x14ac:dyDescent="0.25">
      <c r="A5414">
        <v>509407</v>
      </c>
      <c r="B5414" t="s">
        <v>0</v>
      </c>
      <c r="C5414" t="s">
        <v>32</v>
      </c>
      <c r="D5414" t="s">
        <v>1</v>
      </c>
      <c r="E5414" t="s">
        <v>13</v>
      </c>
      <c r="F5414" t="s">
        <v>13</v>
      </c>
      <c r="G5414" t="s">
        <v>40</v>
      </c>
      <c r="H5414" s="1">
        <v>43873</v>
      </c>
      <c r="I5414" t="str">
        <f t="shared" si="169"/>
        <v>43873</v>
      </c>
      <c r="J5414" t="str">
        <f t="shared" si="170"/>
        <v>43873KapchorwaBlack Beans (Dolichos)</v>
      </c>
      <c r="K5414">
        <v>68</v>
      </c>
      <c r="L5414">
        <v>63</v>
      </c>
      <c r="M5414" t="s">
        <v>5</v>
      </c>
      <c r="N5414" t="s">
        <v>6</v>
      </c>
      <c r="O5414">
        <v>1</v>
      </c>
      <c r="P5414" s="1">
        <v>43878.194016203706</v>
      </c>
    </row>
    <row r="5415" spans="1:16" x14ac:dyDescent="0.25">
      <c r="A5415">
        <v>509408</v>
      </c>
      <c r="B5415" t="s">
        <v>0</v>
      </c>
      <c r="C5415" t="s">
        <v>35</v>
      </c>
      <c r="D5415" t="s">
        <v>11</v>
      </c>
      <c r="E5415" t="s">
        <v>13</v>
      </c>
      <c r="F5415" t="s">
        <v>13</v>
      </c>
      <c r="G5415" t="s">
        <v>28</v>
      </c>
      <c r="H5415" s="1">
        <v>43873</v>
      </c>
      <c r="I5415" t="str">
        <f t="shared" si="169"/>
        <v>43873</v>
      </c>
      <c r="J5415" t="str">
        <f t="shared" si="170"/>
        <v>43873NgoziRed Beans</v>
      </c>
      <c r="K5415">
        <v>64</v>
      </c>
      <c r="L5415">
        <v>62</v>
      </c>
      <c r="M5415" t="s">
        <v>5</v>
      </c>
      <c r="N5415" t="s">
        <v>6</v>
      </c>
      <c r="O5415">
        <v>1</v>
      </c>
      <c r="P5415" s="1">
        <v>43878.194062499999</v>
      </c>
    </row>
    <row r="5416" spans="1:16" x14ac:dyDescent="0.25">
      <c r="A5416">
        <v>509409</v>
      </c>
      <c r="B5416" t="s">
        <v>0</v>
      </c>
      <c r="C5416" t="s">
        <v>25</v>
      </c>
      <c r="D5416" t="s">
        <v>1</v>
      </c>
      <c r="E5416" t="s">
        <v>22</v>
      </c>
      <c r="F5416" t="s">
        <v>23</v>
      </c>
      <c r="G5416" t="s">
        <v>24</v>
      </c>
      <c r="H5416" s="1">
        <v>43873</v>
      </c>
      <c r="I5416" t="str">
        <f t="shared" si="169"/>
        <v>43873</v>
      </c>
      <c r="J5416" t="str">
        <f t="shared" si="170"/>
        <v>43873MasindiImported Rice</v>
      </c>
      <c r="K5416">
        <v>109</v>
      </c>
      <c r="L5416">
        <v>98</v>
      </c>
      <c r="M5416" t="s">
        <v>5</v>
      </c>
      <c r="N5416" t="s">
        <v>6</v>
      </c>
      <c r="O5416">
        <v>1</v>
      </c>
      <c r="P5416" s="1">
        <v>43878.194062499999</v>
      </c>
    </row>
    <row r="5417" spans="1:16" x14ac:dyDescent="0.25">
      <c r="A5417">
        <v>509412</v>
      </c>
      <c r="B5417" t="s">
        <v>0</v>
      </c>
      <c r="C5417" t="s">
        <v>33</v>
      </c>
      <c r="D5417" t="s">
        <v>1</v>
      </c>
      <c r="E5417" t="s">
        <v>22</v>
      </c>
      <c r="F5417" t="s">
        <v>23</v>
      </c>
      <c r="G5417" t="s">
        <v>23</v>
      </c>
      <c r="H5417" s="1">
        <v>43873</v>
      </c>
      <c r="I5417" t="str">
        <f t="shared" si="169"/>
        <v>43873</v>
      </c>
      <c r="J5417" t="str">
        <f t="shared" si="170"/>
        <v>43873KabaleRice</v>
      </c>
      <c r="K5417">
        <v>109</v>
      </c>
      <c r="L5417">
        <v>96</v>
      </c>
      <c r="M5417" t="s">
        <v>5</v>
      </c>
      <c r="N5417" t="s">
        <v>6</v>
      </c>
      <c r="O5417">
        <v>1</v>
      </c>
      <c r="P5417" s="1">
        <v>43878.194212962961</v>
      </c>
    </row>
    <row r="5418" spans="1:16" x14ac:dyDescent="0.25">
      <c r="A5418">
        <v>509414</v>
      </c>
      <c r="B5418" t="s">
        <v>0</v>
      </c>
      <c r="C5418" t="s">
        <v>38</v>
      </c>
      <c r="D5418" t="s">
        <v>1</v>
      </c>
      <c r="E5418" t="s">
        <v>22</v>
      </c>
      <c r="F5418" t="s">
        <v>23</v>
      </c>
      <c r="G5418" t="s">
        <v>23</v>
      </c>
      <c r="H5418" s="1">
        <v>43873</v>
      </c>
      <c r="I5418" t="str">
        <f t="shared" si="169"/>
        <v>43873</v>
      </c>
      <c r="J5418" t="str">
        <f t="shared" si="170"/>
        <v>43873GuluRice</v>
      </c>
      <c r="K5418">
        <v>96</v>
      </c>
      <c r="L5418">
        <v>82</v>
      </c>
      <c r="M5418" t="s">
        <v>5</v>
      </c>
      <c r="N5418" t="s">
        <v>6</v>
      </c>
      <c r="O5418">
        <v>0</v>
      </c>
      <c r="P5418" s="1">
        <v>43878.208564814813</v>
      </c>
    </row>
    <row r="5419" spans="1:16" x14ac:dyDescent="0.25">
      <c r="A5419">
        <v>509418</v>
      </c>
      <c r="B5419" t="s">
        <v>0</v>
      </c>
      <c r="C5419" t="s">
        <v>53</v>
      </c>
      <c r="D5419" t="s">
        <v>46</v>
      </c>
      <c r="E5419" t="s">
        <v>9</v>
      </c>
      <c r="F5419" t="s">
        <v>20</v>
      </c>
      <c r="G5419" t="s">
        <v>21</v>
      </c>
      <c r="H5419" s="1">
        <v>43873</v>
      </c>
      <c r="I5419" t="str">
        <f t="shared" si="169"/>
        <v>43873</v>
      </c>
      <c r="J5419" t="str">
        <f t="shared" si="170"/>
        <v>43873MombasaMillet Grain</v>
      </c>
      <c r="K5419">
        <v>78</v>
      </c>
      <c r="L5419">
        <v>72</v>
      </c>
      <c r="M5419" t="s">
        <v>5</v>
      </c>
      <c r="N5419" t="s">
        <v>6</v>
      </c>
      <c r="O5419">
        <v>1</v>
      </c>
      <c r="P5419" s="1">
        <v>43878.194594907407</v>
      </c>
    </row>
    <row r="5420" spans="1:16" x14ac:dyDescent="0.25">
      <c r="A5420">
        <v>509419</v>
      </c>
      <c r="B5420" t="s">
        <v>0</v>
      </c>
      <c r="C5420" t="s">
        <v>48</v>
      </c>
      <c r="D5420" t="s">
        <v>46</v>
      </c>
      <c r="E5420" t="s">
        <v>29</v>
      </c>
      <c r="F5420" t="s">
        <v>30</v>
      </c>
      <c r="G5420" t="s">
        <v>31</v>
      </c>
      <c r="H5420" s="1">
        <v>43873</v>
      </c>
      <c r="I5420" t="str">
        <f t="shared" si="169"/>
        <v>43873</v>
      </c>
      <c r="J5420" t="str">
        <f t="shared" si="170"/>
        <v>43873KitaleDry Maize</v>
      </c>
      <c r="K5420">
        <v>36</v>
      </c>
      <c r="L5420">
        <v>33</v>
      </c>
      <c r="M5420" t="s">
        <v>5</v>
      </c>
      <c r="N5420" t="s">
        <v>6</v>
      </c>
      <c r="O5420">
        <v>1</v>
      </c>
      <c r="P5420" s="1">
        <v>43878.194664351853</v>
      </c>
    </row>
    <row r="5421" spans="1:16" x14ac:dyDescent="0.25">
      <c r="A5421">
        <v>509421</v>
      </c>
      <c r="B5421" t="s">
        <v>0</v>
      </c>
      <c r="C5421" t="s">
        <v>47</v>
      </c>
      <c r="D5421" t="s">
        <v>46</v>
      </c>
      <c r="E5421" t="s">
        <v>9</v>
      </c>
      <c r="F5421" t="s">
        <v>20</v>
      </c>
      <c r="G5421" t="s">
        <v>21</v>
      </c>
      <c r="H5421" s="1">
        <v>43873</v>
      </c>
      <c r="I5421" t="str">
        <f t="shared" si="169"/>
        <v>43873</v>
      </c>
      <c r="J5421" t="str">
        <f t="shared" si="170"/>
        <v>43873NairobiMillet Grain</v>
      </c>
      <c r="K5421">
        <v>99</v>
      </c>
      <c r="L5421">
        <v>95</v>
      </c>
      <c r="M5421" t="s">
        <v>5</v>
      </c>
      <c r="N5421" t="s">
        <v>6</v>
      </c>
      <c r="O5421">
        <v>1</v>
      </c>
      <c r="P5421" s="1">
        <v>43878.194791666669</v>
      </c>
    </row>
    <row r="5422" spans="1:16" x14ac:dyDescent="0.25">
      <c r="A5422">
        <v>509422</v>
      </c>
      <c r="B5422" t="s">
        <v>0</v>
      </c>
      <c r="C5422" t="s">
        <v>52</v>
      </c>
      <c r="D5422" t="s">
        <v>46</v>
      </c>
      <c r="E5422" t="s">
        <v>9</v>
      </c>
      <c r="F5422" t="s">
        <v>20</v>
      </c>
      <c r="G5422" t="s">
        <v>21</v>
      </c>
      <c r="H5422" s="1">
        <v>43873</v>
      </c>
      <c r="I5422" t="str">
        <f t="shared" si="169"/>
        <v>43873</v>
      </c>
      <c r="J5422" t="str">
        <f t="shared" si="170"/>
        <v>43873EldoretMillet Grain</v>
      </c>
      <c r="K5422">
        <v>91</v>
      </c>
      <c r="L5422">
        <v>85</v>
      </c>
      <c r="M5422" t="s">
        <v>5</v>
      </c>
      <c r="N5422" t="s">
        <v>6</v>
      </c>
      <c r="O5422">
        <v>1</v>
      </c>
      <c r="P5422" s="1">
        <v>43878.194837962961</v>
      </c>
    </row>
    <row r="5423" spans="1:16" x14ac:dyDescent="0.25">
      <c r="A5423">
        <v>509423</v>
      </c>
      <c r="B5423" t="s">
        <v>0</v>
      </c>
      <c r="C5423" t="s">
        <v>2</v>
      </c>
      <c r="D5423" t="s">
        <v>1</v>
      </c>
      <c r="E5423" t="s">
        <v>9</v>
      </c>
      <c r="F5423" t="s">
        <v>20</v>
      </c>
      <c r="G5423" t="s">
        <v>21</v>
      </c>
      <c r="H5423" s="1">
        <v>43873</v>
      </c>
      <c r="I5423" t="str">
        <f t="shared" si="169"/>
        <v>43873</v>
      </c>
      <c r="J5423" t="str">
        <f t="shared" si="170"/>
        <v>43873KampalaMillet Grain</v>
      </c>
      <c r="K5423">
        <v>49</v>
      </c>
      <c r="L5423">
        <v>33</v>
      </c>
      <c r="M5423" t="s">
        <v>5</v>
      </c>
      <c r="N5423" t="s">
        <v>6</v>
      </c>
      <c r="O5423">
        <v>1</v>
      </c>
      <c r="P5423" s="1">
        <v>43878.194837962961</v>
      </c>
    </row>
    <row r="5424" spans="1:16" x14ac:dyDescent="0.25">
      <c r="A5424">
        <v>509424</v>
      </c>
      <c r="B5424" t="s">
        <v>0</v>
      </c>
      <c r="C5424" t="s">
        <v>32</v>
      </c>
      <c r="D5424" t="s">
        <v>1</v>
      </c>
      <c r="E5424" t="s">
        <v>13</v>
      </c>
      <c r="F5424" t="s">
        <v>13</v>
      </c>
      <c r="G5424" t="s">
        <v>14</v>
      </c>
      <c r="H5424" s="1">
        <v>43873</v>
      </c>
      <c r="I5424" t="str">
        <f t="shared" si="169"/>
        <v>43873</v>
      </c>
      <c r="J5424" t="str">
        <f t="shared" si="170"/>
        <v>43873KapchorwaMixed Beans</v>
      </c>
      <c r="K5424">
        <v>77</v>
      </c>
      <c r="L5424">
        <v>68</v>
      </c>
      <c r="M5424" t="s">
        <v>5</v>
      </c>
      <c r="N5424" t="s">
        <v>6</v>
      </c>
      <c r="O5424">
        <v>1</v>
      </c>
      <c r="P5424" s="1">
        <v>43878.194895833331</v>
      </c>
    </row>
    <row r="5425" spans="1:16" x14ac:dyDescent="0.25">
      <c r="A5425">
        <v>509425</v>
      </c>
      <c r="B5425" t="s">
        <v>0</v>
      </c>
      <c r="C5425" t="s">
        <v>34</v>
      </c>
      <c r="D5425" t="s">
        <v>1</v>
      </c>
      <c r="E5425" t="s">
        <v>9</v>
      </c>
      <c r="F5425" t="s">
        <v>17</v>
      </c>
      <c r="G5425" t="s">
        <v>18</v>
      </c>
      <c r="H5425" s="1">
        <v>43873</v>
      </c>
      <c r="I5425" t="str">
        <f t="shared" si="169"/>
        <v>43873</v>
      </c>
      <c r="J5425" t="str">
        <f t="shared" si="170"/>
        <v>43873LiraRed Sorghum</v>
      </c>
      <c r="K5425">
        <v>33</v>
      </c>
      <c r="L5425">
        <v>22</v>
      </c>
      <c r="M5425" t="s">
        <v>5</v>
      </c>
      <c r="N5425" t="s">
        <v>6</v>
      </c>
      <c r="O5425">
        <v>1</v>
      </c>
      <c r="P5425" s="1">
        <v>43878.194988425923</v>
      </c>
    </row>
    <row r="5426" spans="1:16" x14ac:dyDescent="0.25">
      <c r="A5426">
        <v>509427</v>
      </c>
      <c r="B5426" t="s">
        <v>0</v>
      </c>
      <c r="C5426" t="s">
        <v>52</v>
      </c>
      <c r="D5426" t="s">
        <v>46</v>
      </c>
      <c r="E5426" t="s">
        <v>29</v>
      </c>
      <c r="F5426" t="s">
        <v>30</v>
      </c>
      <c r="G5426" t="s">
        <v>31</v>
      </c>
      <c r="H5426" s="1">
        <v>43873</v>
      </c>
      <c r="I5426" t="str">
        <f t="shared" si="169"/>
        <v>43873</v>
      </c>
      <c r="J5426" t="str">
        <f t="shared" si="170"/>
        <v>43873EldoretDry Maize</v>
      </c>
      <c r="K5426">
        <v>39</v>
      </c>
      <c r="L5426">
        <v>35</v>
      </c>
      <c r="M5426" t="s">
        <v>5</v>
      </c>
      <c r="N5426" t="s">
        <v>6</v>
      </c>
      <c r="O5426">
        <v>1</v>
      </c>
      <c r="P5426" s="1">
        <v>43878.195034722223</v>
      </c>
    </row>
    <row r="5427" spans="1:16" x14ac:dyDescent="0.25">
      <c r="A5427">
        <v>509428</v>
      </c>
      <c r="B5427" t="s">
        <v>0</v>
      </c>
      <c r="C5427" t="s">
        <v>19</v>
      </c>
      <c r="D5427" t="s">
        <v>11</v>
      </c>
      <c r="E5427" t="s">
        <v>22</v>
      </c>
      <c r="F5427" t="s">
        <v>23</v>
      </c>
      <c r="G5427" t="s">
        <v>23</v>
      </c>
      <c r="H5427" s="1">
        <v>43873</v>
      </c>
      <c r="I5427" t="str">
        <f t="shared" si="169"/>
        <v>43873</v>
      </c>
      <c r="J5427" t="str">
        <f t="shared" si="170"/>
        <v>43873KoberoRice</v>
      </c>
      <c r="K5427">
        <v>96</v>
      </c>
      <c r="L5427">
        <v>91</v>
      </c>
      <c r="M5427" t="s">
        <v>5</v>
      </c>
      <c r="N5427" t="s">
        <v>6</v>
      </c>
      <c r="O5427">
        <v>1</v>
      </c>
      <c r="P5427" s="1">
        <v>43878.195150462961</v>
      </c>
    </row>
    <row r="5428" spans="1:16" x14ac:dyDescent="0.25">
      <c r="A5428">
        <v>509429</v>
      </c>
      <c r="B5428" t="s">
        <v>0</v>
      </c>
      <c r="C5428" t="s">
        <v>2</v>
      </c>
      <c r="D5428" t="s">
        <v>1</v>
      </c>
      <c r="E5428" t="s">
        <v>13</v>
      </c>
      <c r="F5428" t="s">
        <v>13</v>
      </c>
      <c r="G5428" t="s">
        <v>28</v>
      </c>
      <c r="H5428" s="1">
        <v>43873</v>
      </c>
      <c r="I5428" t="str">
        <f t="shared" si="169"/>
        <v>43873</v>
      </c>
      <c r="J5428" t="str">
        <f t="shared" si="170"/>
        <v>43873KampalaRed Beans</v>
      </c>
      <c r="K5428">
        <v>104</v>
      </c>
      <c r="L5428">
        <v>96</v>
      </c>
      <c r="M5428" t="s">
        <v>5</v>
      </c>
      <c r="N5428" t="s">
        <v>6</v>
      </c>
      <c r="O5428">
        <v>1</v>
      </c>
      <c r="P5428" s="1">
        <v>43878.195173611108</v>
      </c>
    </row>
    <row r="5429" spans="1:16" x14ac:dyDescent="0.25">
      <c r="A5429">
        <v>509431</v>
      </c>
      <c r="B5429" t="s">
        <v>0</v>
      </c>
      <c r="C5429" t="s">
        <v>48</v>
      </c>
      <c r="D5429" t="s">
        <v>46</v>
      </c>
      <c r="E5429" t="s">
        <v>3</v>
      </c>
      <c r="F5429" t="s">
        <v>3</v>
      </c>
      <c r="G5429" t="s">
        <v>4</v>
      </c>
      <c r="H5429" s="1">
        <v>43873</v>
      </c>
      <c r="I5429" t="str">
        <f t="shared" si="169"/>
        <v>43873</v>
      </c>
      <c r="J5429" t="str">
        <f t="shared" si="170"/>
        <v>43873KitaleCowpeas</v>
      </c>
      <c r="K5429">
        <v>86</v>
      </c>
      <c r="L5429">
        <v>83</v>
      </c>
      <c r="M5429" t="s">
        <v>5</v>
      </c>
      <c r="N5429" t="s">
        <v>6</v>
      </c>
      <c r="O5429">
        <v>1</v>
      </c>
      <c r="P5429" s="1">
        <v>43878.195231481484</v>
      </c>
    </row>
    <row r="5430" spans="1:16" x14ac:dyDescent="0.25">
      <c r="A5430">
        <v>509432</v>
      </c>
      <c r="B5430" t="s">
        <v>0</v>
      </c>
      <c r="C5430" t="s">
        <v>53</v>
      </c>
      <c r="D5430" t="s">
        <v>46</v>
      </c>
      <c r="E5430" t="s">
        <v>9</v>
      </c>
      <c r="F5430" t="s">
        <v>17</v>
      </c>
      <c r="G5430" t="s">
        <v>18</v>
      </c>
      <c r="H5430" s="1">
        <v>43873</v>
      </c>
      <c r="I5430" t="str">
        <f t="shared" si="169"/>
        <v>43873</v>
      </c>
      <c r="J5430" t="str">
        <f t="shared" si="170"/>
        <v>43873MombasaRed Sorghum</v>
      </c>
      <c r="K5430">
        <v>40</v>
      </c>
      <c r="L5430">
        <v>38</v>
      </c>
      <c r="M5430" t="s">
        <v>5</v>
      </c>
      <c r="N5430" t="s">
        <v>6</v>
      </c>
      <c r="O5430">
        <v>1</v>
      </c>
      <c r="P5430" s="1">
        <v>43878.1952662037</v>
      </c>
    </row>
    <row r="5431" spans="1:16" x14ac:dyDescent="0.25">
      <c r="A5431">
        <v>509433</v>
      </c>
      <c r="B5431" t="s">
        <v>0</v>
      </c>
      <c r="C5431" t="s">
        <v>52</v>
      </c>
      <c r="D5431" t="s">
        <v>46</v>
      </c>
      <c r="E5431" t="s">
        <v>13</v>
      </c>
      <c r="F5431" t="s">
        <v>13</v>
      </c>
      <c r="G5431" t="s">
        <v>37</v>
      </c>
      <c r="H5431" s="1">
        <v>43873</v>
      </c>
      <c r="I5431" t="str">
        <f t="shared" si="169"/>
        <v>43873</v>
      </c>
      <c r="J5431" t="str">
        <f t="shared" si="170"/>
        <v>43873EldoretGreen Gram</v>
      </c>
      <c r="K5431">
        <v>145</v>
      </c>
      <c r="L5431">
        <v>140</v>
      </c>
      <c r="M5431" t="s">
        <v>5</v>
      </c>
      <c r="N5431" t="s">
        <v>6</v>
      </c>
      <c r="O5431">
        <v>1</v>
      </c>
      <c r="P5431" s="1">
        <v>43878.1953587963</v>
      </c>
    </row>
    <row r="5432" spans="1:16" x14ac:dyDescent="0.25">
      <c r="A5432">
        <v>509434</v>
      </c>
      <c r="B5432" t="s">
        <v>0</v>
      </c>
      <c r="C5432" t="s">
        <v>53</v>
      </c>
      <c r="D5432" t="s">
        <v>46</v>
      </c>
      <c r="E5432" t="s">
        <v>13</v>
      </c>
      <c r="F5432" t="s">
        <v>13</v>
      </c>
      <c r="G5432" t="s">
        <v>40</v>
      </c>
      <c r="H5432" s="1">
        <v>43873</v>
      </c>
      <c r="I5432" t="str">
        <f t="shared" si="169"/>
        <v>43873</v>
      </c>
      <c r="J5432" t="str">
        <f t="shared" si="170"/>
        <v>43873MombasaBlack Beans (Dolichos)</v>
      </c>
      <c r="K5432">
        <v>159</v>
      </c>
      <c r="L5432">
        <v>155</v>
      </c>
      <c r="M5432" t="s">
        <v>5</v>
      </c>
      <c r="N5432" t="s">
        <v>6</v>
      </c>
      <c r="O5432">
        <v>1</v>
      </c>
      <c r="P5432" s="1">
        <v>43878.195381944446</v>
      </c>
    </row>
    <row r="5433" spans="1:16" x14ac:dyDescent="0.25">
      <c r="A5433">
        <v>509435</v>
      </c>
      <c r="B5433" t="s">
        <v>0</v>
      </c>
      <c r="C5433" t="s">
        <v>35</v>
      </c>
      <c r="D5433" t="s">
        <v>11</v>
      </c>
      <c r="E5433" t="s">
        <v>9</v>
      </c>
      <c r="F5433" t="s">
        <v>20</v>
      </c>
      <c r="G5433" t="s">
        <v>21</v>
      </c>
      <c r="H5433" s="1">
        <v>43873</v>
      </c>
      <c r="I5433" t="str">
        <f t="shared" si="169"/>
        <v>43873</v>
      </c>
      <c r="J5433" t="str">
        <f t="shared" si="170"/>
        <v>43873NgoziMillet Grain</v>
      </c>
      <c r="K5433">
        <v>70</v>
      </c>
      <c r="L5433">
        <v>67</v>
      </c>
      <c r="M5433" t="s">
        <v>5</v>
      </c>
      <c r="N5433" t="s">
        <v>6</v>
      </c>
      <c r="O5433">
        <v>1</v>
      </c>
      <c r="P5433" s="1">
        <v>43878.195405092592</v>
      </c>
    </row>
    <row r="5434" spans="1:16" x14ac:dyDescent="0.25">
      <c r="A5434">
        <v>509436</v>
      </c>
      <c r="B5434" t="s">
        <v>0</v>
      </c>
      <c r="C5434" t="s">
        <v>34</v>
      </c>
      <c r="D5434" t="s">
        <v>1</v>
      </c>
      <c r="E5434" t="s">
        <v>3</v>
      </c>
      <c r="F5434" t="s">
        <v>3</v>
      </c>
      <c r="G5434" t="s">
        <v>4</v>
      </c>
      <c r="H5434" s="1">
        <v>43873</v>
      </c>
      <c r="I5434" t="str">
        <f t="shared" si="169"/>
        <v>43873</v>
      </c>
      <c r="J5434" t="str">
        <f t="shared" si="170"/>
        <v>43873LiraCowpeas</v>
      </c>
      <c r="K5434">
        <v>109</v>
      </c>
      <c r="L5434">
        <v>82</v>
      </c>
      <c r="M5434" t="s">
        <v>5</v>
      </c>
      <c r="N5434" t="s">
        <v>6</v>
      </c>
      <c r="O5434">
        <v>1</v>
      </c>
      <c r="P5434" s="1">
        <v>43878.195439814815</v>
      </c>
    </row>
    <row r="5435" spans="1:16" x14ac:dyDescent="0.25">
      <c r="A5435">
        <v>509437</v>
      </c>
      <c r="B5435" t="s">
        <v>0</v>
      </c>
      <c r="C5435" t="s">
        <v>32</v>
      </c>
      <c r="D5435" t="s">
        <v>1</v>
      </c>
      <c r="E5435" t="s">
        <v>13</v>
      </c>
      <c r="F5435" t="s">
        <v>13</v>
      </c>
      <c r="G5435" t="s">
        <v>28</v>
      </c>
      <c r="H5435" s="1">
        <v>43873</v>
      </c>
      <c r="I5435" t="str">
        <f t="shared" si="169"/>
        <v>43873</v>
      </c>
      <c r="J5435" t="str">
        <f t="shared" si="170"/>
        <v>43873KapchorwaRed Beans</v>
      </c>
      <c r="K5435">
        <v>82</v>
      </c>
      <c r="L5435">
        <v>77</v>
      </c>
      <c r="M5435" t="s">
        <v>5</v>
      </c>
      <c r="N5435" t="s">
        <v>6</v>
      </c>
      <c r="O5435">
        <v>1</v>
      </c>
      <c r="P5435" s="1">
        <v>43878.195462962962</v>
      </c>
    </row>
    <row r="5436" spans="1:16" x14ac:dyDescent="0.25">
      <c r="A5436">
        <v>509439</v>
      </c>
      <c r="B5436" t="s">
        <v>0</v>
      </c>
      <c r="C5436" t="s">
        <v>47</v>
      </c>
      <c r="D5436" t="s">
        <v>46</v>
      </c>
      <c r="E5436" t="s">
        <v>9</v>
      </c>
      <c r="F5436" t="s">
        <v>17</v>
      </c>
      <c r="G5436" t="s">
        <v>18</v>
      </c>
      <c r="H5436" s="1">
        <v>43873</v>
      </c>
      <c r="I5436" t="str">
        <f t="shared" si="169"/>
        <v>43873</v>
      </c>
      <c r="J5436" t="str">
        <f t="shared" si="170"/>
        <v>43873NairobiRed Sorghum</v>
      </c>
      <c r="K5436">
        <v>67</v>
      </c>
      <c r="L5436">
        <v>58</v>
      </c>
      <c r="M5436" t="s">
        <v>5</v>
      </c>
      <c r="N5436" t="s">
        <v>6</v>
      </c>
      <c r="O5436">
        <v>1</v>
      </c>
      <c r="P5436" s="1">
        <v>43878.195567129631</v>
      </c>
    </row>
    <row r="5437" spans="1:16" x14ac:dyDescent="0.25">
      <c r="A5437">
        <v>509440</v>
      </c>
      <c r="B5437" t="s">
        <v>0</v>
      </c>
      <c r="C5437" t="s">
        <v>52</v>
      </c>
      <c r="D5437" t="s">
        <v>46</v>
      </c>
      <c r="E5437" t="s">
        <v>49</v>
      </c>
      <c r="F5437" t="s">
        <v>50</v>
      </c>
      <c r="G5437" t="s">
        <v>51</v>
      </c>
      <c r="H5437" s="1">
        <v>43873</v>
      </c>
      <c r="I5437" t="str">
        <f t="shared" si="169"/>
        <v>43873</v>
      </c>
      <c r="J5437" t="str">
        <f t="shared" si="170"/>
        <v>43873EldoretGround Nuts</v>
      </c>
      <c r="K5437">
        <v>97</v>
      </c>
      <c r="L5437">
        <v>90</v>
      </c>
      <c r="M5437" t="s">
        <v>5</v>
      </c>
      <c r="N5437" t="s">
        <v>6</v>
      </c>
      <c r="O5437">
        <v>1</v>
      </c>
      <c r="P5437" s="1">
        <v>43878.1955787037</v>
      </c>
    </row>
    <row r="5438" spans="1:16" x14ac:dyDescent="0.25">
      <c r="A5438">
        <v>509442</v>
      </c>
      <c r="B5438" t="s">
        <v>0</v>
      </c>
      <c r="C5438" t="s">
        <v>34</v>
      </c>
      <c r="D5438" t="s">
        <v>1</v>
      </c>
      <c r="E5438" t="s">
        <v>13</v>
      </c>
      <c r="F5438" t="s">
        <v>13</v>
      </c>
      <c r="G5438" t="s">
        <v>14</v>
      </c>
      <c r="H5438" s="1">
        <v>43873</v>
      </c>
      <c r="I5438" t="str">
        <f t="shared" si="169"/>
        <v>43873</v>
      </c>
      <c r="J5438" t="str">
        <f t="shared" si="170"/>
        <v>43873LiraMixed Beans</v>
      </c>
      <c r="K5438">
        <v>77</v>
      </c>
      <c r="L5438">
        <v>68</v>
      </c>
      <c r="M5438" t="s">
        <v>5</v>
      </c>
      <c r="N5438" t="s">
        <v>6</v>
      </c>
      <c r="O5438">
        <v>1</v>
      </c>
      <c r="P5438" s="1">
        <v>43878.195694444446</v>
      </c>
    </row>
    <row r="5439" spans="1:16" x14ac:dyDescent="0.25">
      <c r="A5439">
        <v>509443</v>
      </c>
      <c r="B5439" t="s">
        <v>0</v>
      </c>
      <c r="C5439" t="s">
        <v>48</v>
      </c>
      <c r="D5439" t="s">
        <v>46</v>
      </c>
      <c r="E5439" t="s">
        <v>13</v>
      </c>
      <c r="F5439" t="s">
        <v>13</v>
      </c>
      <c r="G5439" t="s">
        <v>40</v>
      </c>
      <c r="H5439" s="1">
        <v>43873</v>
      </c>
      <c r="I5439" t="str">
        <f t="shared" si="169"/>
        <v>43873</v>
      </c>
      <c r="J5439" t="str">
        <f t="shared" si="170"/>
        <v>43873KitaleBlack Beans (Dolichos)</v>
      </c>
      <c r="K5439">
        <v>136</v>
      </c>
      <c r="L5439">
        <v>130</v>
      </c>
      <c r="M5439" t="s">
        <v>5</v>
      </c>
      <c r="N5439" t="s">
        <v>6</v>
      </c>
      <c r="O5439">
        <v>1</v>
      </c>
      <c r="P5439" s="1">
        <v>43878.195729166669</v>
      </c>
    </row>
    <row r="5440" spans="1:16" x14ac:dyDescent="0.25">
      <c r="A5440">
        <v>509444</v>
      </c>
      <c r="B5440" t="s">
        <v>0</v>
      </c>
      <c r="C5440" t="s">
        <v>47</v>
      </c>
      <c r="D5440" t="s">
        <v>46</v>
      </c>
      <c r="E5440" t="s">
        <v>49</v>
      </c>
      <c r="F5440" t="s">
        <v>50</v>
      </c>
      <c r="G5440" t="s">
        <v>51</v>
      </c>
      <c r="H5440" s="1">
        <v>43873</v>
      </c>
      <c r="I5440" t="str">
        <f t="shared" si="169"/>
        <v>43873</v>
      </c>
      <c r="J5440" t="str">
        <f t="shared" si="170"/>
        <v>43873NairobiGround Nuts</v>
      </c>
      <c r="K5440">
        <v>125</v>
      </c>
      <c r="L5440">
        <v>123</v>
      </c>
      <c r="M5440" t="s">
        <v>5</v>
      </c>
      <c r="N5440" t="s">
        <v>6</v>
      </c>
      <c r="O5440">
        <v>1</v>
      </c>
      <c r="P5440" s="1">
        <v>43878.195740740739</v>
      </c>
    </row>
    <row r="5441" spans="1:16" x14ac:dyDescent="0.25">
      <c r="A5441">
        <v>509824</v>
      </c>
      <c r="B5441" t="s">
        <v>0</v>
      </c>
      <c r="C5441" t="s">
        <v>43</v>
      </c>
      <c r="D5441" t="s">
        <v>41</v>
      </c>
      <c r="E5441" t="s">
        <v>13</v>
      </c>
      <c r="F5441" t="s">
        <v>13</v>
      </c>
      <c r="G5441" t="s">
        <v>26</v>
      </c>
      <c r="H5441" s="1">
        <v>43873</v>
      </c>
      <c r="I5441" t="str">
        <f t="shared" si="169"/>
        <v>43873</v>
      </c>
      <c r="J5441" t="str">
        <f t="shared" si="170"/>
        <v>43873Dar es salaamYellow Beans</v>
      </c>
      <c r="K5441">
        <v>1132</v>
      </c>
      <c r="L5441">
        <v>1045</v>
      </c>
      <c r="M5441" t="s">
        <v>5</v>
      </c>
      <c r="N5441" t="s">
        <v>6</v>
      </c>
      <c r="O5441">
        <v>1</v>
      </c>
      <c r="P5441" s="1">
        <v>43879.179583333331</v>
      </c>
    </row>
    <row r="5442" spans="1:16" x14ac:dyDescent="0.25">
      <c r="A5442">
        <v>509828</v>
      </c>
      <c r="B5442" t="s">
        <v>0</v>
      </c>
      <c r="C5442" t="s">
        <v>32</v>
      </c>
      <c r="D5442" t="s">
        <v>1</v>
      </c>
      <c r="E5442" t="s">
        <v>9</v>
      </c>
      <c r="F5442" t="s">
        <v>10</v>
      </c>
      <c r="G5442" t="s">
        <v>10</v>
      </c>
      <c r="H5442" s="1">
        <v>43873</v>
      </c>
      <c r="I5442" t="str">
        <f t="shared" ref="I5442:I5505" si="171">LEFT(H5442,10)</f>
        <v>43873</v>
      </c>
      <c r="J5442" t="str">
        <f t="shared" si="170"/>
        <v>43873KapchorwaWheat</v>
      </c>
      <c r="K5442">
        <v>412</v>
      </c>
      <c r="L5442">
        <v>302</v>
      </c>
      <c r="M5442" t="s">
        <v>5</v>
      </c>
      <c r="N5442" t="s">
        <v>6</v>
      </c>
      <c r="O5442">
        <v>1</v>
      </c>
      <c r="P5442" s="1">
        <v>43879.179594907408</v>
      </c>
    </row>
    <row r="5443" spans="1:16" x14ac:dyDescent="0.25">
      <c r="A5443">
        <v>509842</v>
      </c>
      <c r="B5443" t="s">
        <v>0</v>
      </c>
      <c r="C5443" t="s">
        <v>27</v>
      </c>
      <c r="D5443" t="s">
        <v>11</v>
      </c>
      <c r="E5443" t="s">
        <v>9</v>
      </c>
      <c r="F5443" t="s">
        <v>10</v>
      </c>
      <c r="G5443" t="s">
        <v>10</v>
      </c>
      <c r="H5443" s="1">
        <v>43873</v>
      </c>
      <c r="I5443" t="str">
        <f t="shared" si="171"/>
        <v>43873</v>
      </c>
      <c r="J5443" t="str">
        <f t="shared" si="170"/>
        <v>43873BujumburaWheat</v>
      </c>
      <c r="K5443">
        <v>778</v>
      </c>
      <c r="L5443">
        <v>751</v>
      </c>
      <c r="M5443" t="s">
        <v>5</v>
      </c>
      <c r="N5443" t="s">
        <v>6</v>
      </c>
      <c r="O5443">
        <v>1</v>
      </c>
      <c r="P5443" s="1">
        <v>43879.179618055554</v>
      </c>
    </row>
    <row r="5444" spans="1:16" x14ac:dyDescent="0.25">
      <c r="A5444">
        <v>509848</v>
      </c>
      <c r="B5444" t="s">
        <v>0</v>
      </c>
      <c r="C5444" t="s">
        <v>12</v>
      </c>
      <c r="D5444" t="s">
        <v>11</v>
      </c>
      <c r="E5444" t="s">
        <v>9</v>
      </c>
      <c r="F5444" t="s">
        <v>10</v>
      </c>
      <c r="G5444" t="s">
        <v>10</v>
      </c>
      <c r="H5444" s="1">
        <v>43873</v>
      </c>
      <c r="I5444" t="str">
        <f t="shared" si="171"/>
        <v>43873</v>
      </c>
      <c r="J5444" t="str">
        <f t="shared" si="170"/>
        <v>43873GitegaWheat</v>
      </c>
      <c r="K5444">
        <v>859</v>
      </c>
      <c r="L5444">
        <v>805</v>
      </c>
      <c r="M5444" t="s">
        <v>5</v>
      </c>
      <c r="N5444" t="s">
        <v>6</v>
      </c>
      <c r="O5444">
        <v>1</v>
      </c>
      <c r="P5444" s="1">
        <v>43879.179629629631</v>
      </c>
    </row>
    <row r="5445" spans="1:16" x14ac:dyDescent="0.25">
      <c r="A5445">
        <v>509864</v>
      </c>
      <c r="B5445" t="s">
        <v>0</v>
      </c>
      <c r="C5445" t="s">
        <v>47</v>
      </c>
      <c r="D5445" t="s">
        <v>46</v>
      </c>
      <c r="E5445" t="s">
        <v>13</v>
      </c>
      <c r="F5445" t="s">
        <v>13</v>
      </c>
      <c r="G5445" t="s">
        <v>40</v>
      </c>
      <c r="H5445" s="1">
        <v>43873</v>
      </c>
      <c r="I5445" t="str">
        <f t="shared" si="171"/>
        <v>43873</v>
      </c>
      <c r="J5445" t="str">
        <f t="shared" si="170"/>
        <v>43873NairobiBlack Beans (Dolichos)</v>
      </c>
      <c r="K5445">
        <v>1484</v>
      </c>
      <c r="L5445">
        <v>1464</v>
      </c>
      <c r="M5445" t="s">
        <v>5</v>
      </c>
      <c r="N5445" t="s">
        <v>6</v>
      </c>
      <c r="O5445">
        <v>1</v>
      </c>
      <c r="P5445" s="1">
        <v>43879.179675925923</v>
      </c>
    </row>
    <row r="5446" spans="1:16" x14ac:dyDescent="0.25">
      <c r="A5446">
        <v>509865</v>
      </c>
      <c r="B5446" t="s">
        <v>0</v>
      </c>
      <c r="C5446" t="s">
        <v>43</v>
      </c>
      <c r="D5446" t="s">
        <v>41</v>
      </c>
      <c r="E5446" t="s">
        <v>29</v>
      </c>
      <c r="F5446" t="s">
        <v>30</v>
      </c>
      <c r="G5446" t="s">
        <v>31</v>
      </c>
      <c r="H5446" s="1">
        <v>43873</v>
      </c>
      <c r="I5446" t="str">
        <f t="shared" si="171"/>
        <v>43873</v>
      </c>
      <c r="J5446" t="str">
        <f t="shared" si="170"/>
        <v>43873Dar es salaamDry Maize</v>
      </c>
      <c r="K5446">
        <v>566</v>
      </c>
      <c r="L5446">
        <v>392</v>
      </c>
      <c r="M5446" t="s">
        <v>5</v>
      </c>
      <c r="N5446" t="s">
        <v>6</v>
      </c>
      <c r="O5446">
        <v>1</v>
      </c>
      <c r="P5446" s="1">
        <v>43879.179675925923</v>
      </c>
    </row>
    <row r="5447" spans="1:16" x14ac:dyDescent="0.25">
      <c r="A5447">
        <v>509866</v>
      </c>
      <c r="B5447" t="s">
        <v>0</v>
      </c>
      <c r="C5447" t="s">
        <v>43</v>
      </c>
      <c r="D5447" t="s">
        <v>41</v>
      </c>
      <c r="E5447" t="s">
        <v>13</v>
      </c>
      <c r="F5447" t="s">
        <v>13</v>
      </c>
      <c r="G5447" t="s">
        <v>28</v>
      </c>
      <c r="H5447" s="1">
        <v>43873</v>
      </c>
      <c r="I5447" t="str">
        <f t="shared" si="171"/>
        <v>43873</v>
      </c>
      <c r="J5447" t="str">
        <f t="shared" si="170"/>
        <v>43873Dar es salaamRed Beans</v>
      </c>
      <c r="K5447">
        <v>958</v>
      </c>
      <c r="L5447">
        <v>871</v>
      </c>
      <c r="M5447" t="s">
        <v>5</v>
      </c>
      <c r="N5447" t="s">
        <v>6</v>
      </c>
      <c r="O5447">
        <v>1</v>
      </c>
      <c r="P5447" s="1">
        <v>43879.179675925923</v>
      </c>
    </row>
    <row r="5448" spans="1:16" x14ac:dyDescent="0.25">
      <c r="A5448">
        <v>509873</v>
      </c>
      <c r="B5448" t="s">
        <v>0</v>
      </c>
      <c r="C5448" t="s">
        <v>2</v>
      </c>
      <c r="D5448" t="s">
        <v>1</v>
      </c>
      <c r="E5448" t="s">
        <v>22</v>
      </c>
      <c r="F5448" t="s">
        <v>23</v>
      </c>
      <c r="G5448" t="s">
        <v>24</v>
      </c>
      <c r="H5448" s="1">
        <v>43873</v>
      </c>
      <c r="I5448" t="str">
        <f t="shared" si="171"/>
        <v>43873</v>
      </c>
      <c r="J5448" t="str">
        <f t="shared" si="170"/>
        <v>43873KampalaImported Rice</v>
      </c>
      <c r="K5448">
        <v>1043</v>
      </c>
      <c r="L5448">
        <v>960</v>
      </c>
      <c r="M5448" t="s">
        <v>5</v>
      </c>
      <c r="N5448" t="s">
        <v>6</v>
      </c>
      <c r="O5448">
        <v>1</v>
      </c>
      <c r="P5448" s="1">
        <v>43879.1796875</v>
      </c>
    </row>
    <row r="5449" spans="1:16" x14ac:dyDescent="0.25">
      <c r="A5449">
        <v>509884</v>
      </c>
      <c r="B5449" t="s">
        <v>0</v>
      </c>
      <c r="C5449" t="s">
        <v>12</v>
      </c>
      <c r="D5449" t="s">
        <v>11</v>
      </c>
      <c r="E5449" t="s">
        <v>13</v>
      </c>
      <c r="F5449" t="s">
        <v>13</v>
      </c>
      <c r="G5449" t="s">
        <v>26</v>
      </c>
      <c r="H5449" s="1">
        <v>43873</v>
      </c>
      <c r="I5449" t="str">
        <f t="shared" si="171"/>
        <v>43873</v>
      </c>
      <c r="J5449" t="str">
        <f t="shared" si="170"/>
        <v>43873GitegaYellow Beans</v>
      </c>
      <c r="K5449">
        <v>966</v>
      </c>
      <c r="L5449">
        <v>913</v>
      </c>
      <c r="M5449" t="s">
        <v>5</v>
      </c>
      <c r="N5449" t="s">
        <v>6</v>
      </c>
      <c r="O5449">
        <v>1</v>
      </c>
      <c r="P5449" s="1">
        <v>43879.179722222223</v>
      </c>
    </row>
    <row r="5450" spans="1:16" x14ac:dyDescent="0.25">
      <c r="A5450">
        <v>509890</v>
      </c>
      <c r="B5450" t="s">
        <v>0</v>
      </c>
      <c r="C5450" t="s">
        <v>44</v>
      </c>
      <c r="D5450" t="s">
        <v>41</v>
      </c>
      <c r="E5450" t="s">
        <v>13</v>
      </c>
      <c r="F5450" t="s">
        <v>13</v>
      </c>
      <c r="G5450" t="s">
        <v>28</v>
      </c>
      <c r="H5450" s="1">
        <v>43873</v>
      </c>
      <c r="I5450" t="str">
        <f t="shared" si="171"/>
        <v>43873</v>
      </c>
      <c r="J5450" t="str">
        <f t="shared" si="170"/>
        <v>43873ArushaRed Beans</v>
      </c>
      <c r="K5450">
        <v>871</v>
      </c>
      <c r="L5450">
        <v>784</v>
      </c>
      <c r="M5450" t="s">
        <v>5</v>
      </c>
      <c r="N5450" t="s">
        <v>6</v>
      </c>
      <c r="O5450">
        <v>1</v>
      </c>
      <c r="P5450" s="1">
        <v>43879.1797337963</v>
      </c>
    </row>
    <row r="5451" spans="1:16" x14ac:dyDescent="0.25">
      <c r="A5451">
        <v>509891</v>
      </c>
      <c r="B5451" t="s">
        <v>0</v>
      </c>
      <c r="C5451" t="s">
        <v>52</v>
      </c>
      <c r="D5451" t="s">
        <v>46</v>
      </c>
      <c r="E5451" t="s">
        <v>13</v>
      </c>
      <c r="F5451" t="s">
        <v>13</v>
      </c>
      <c r="G5451" t="s">
        <v>40</v>
      </c>
      <c r="H5451" s="1">
        <v>43873</v>
      </c>
      <c r="I5451" t="str">
        <f t="shared" si="171"/>
        <v>43873</v>
      </c>
      <c r="J5451" t="str">
        <f t="shared" si="170"/>
        <v>43873EldoretBlack Beans (Dolichos)</v>
      </c>
      <c r="K5451">
        <v>1344</v>
      </c>
      <c r="L5451">
        <v>1304</v>
      </c>
      <c r="M5451" t="s">
        <v>5</v>
      </c>
      <c r="N5451" t="s">
        <v>6</v>
      </c>
      <c r="O5451">
        <v>1</v>
      </c>
      <c r="P5451" s="1">
        <v>43879.179745370369</v>
      </c>
    </row>
    <row r="5452" spans="1:16" x14ac:dyDescent="0.25">
      <c r="A5452">
        <v>509909</v>
      </c>
      <c r="B5452" t="s">
        <v>0</v>
      </c>
      <c r="C5452" t="s">
        <v>52</v>
      </c>
      <c r="D5452" t="s">
        <v>46</v>
      </c>
      <c r="E5452" t="s">
        <v>3</v>
      </c>
      <c r="F5452" t="s">
        <v>3</v>
      </c>
      <c r="G5452" t="s">
        <v>4</v>
      </c>
      <c r="H5452" s="1">
        <v>43873</v>
      </c>
      <c r="I5452" t="str">
        <f t="shared" si="171"/>
        <v>43873</v>
      </c>
      <c r="J5452" t="str">
        <f t="shared" si="170"/>
        <v>43873EldoretCowpeas</v>
      </c>
      <c r="K5452">
        <v>903</v>
      </c>
      <c r="L5452">
        <v>852</v>
      </c>
      <c r="M5452" t="s">
        <v>5</v>
      </c>
      <c r="N5452" t="s">
        <v>6</v>
      </c>
      <c r="O5452">
        <v>1</v>
      </c>
      <c r="P5452" s="1">
        <v>43879.179791666669</v>
      </c>
    </row>
    <row r="5453" spans="1:16" x14ac:dyDescent="0.25">
      <c r="A5453">
        <v>509912</v>
      </c>
      <c r="B5453" t="s">
        <v>0</v>
      </c>
      <c r="C5453" t="s">
        <v>45</v>
      </c>
      <c r="D5453" t="s">
        <v>41</v>
      </c>
      <c r="E5453" t="s">
        <v>9</v>
      </c>
      <c r="F5453" t="s">
        <v>10</v>
      </c>
      <c r="G5453" t="s">
        <v>10</v>
      </c>
      <c r="H5453" s="1">
        <v>43873</v>
      </c>
      <c r="I5453" t="str">
        <f t="shared" si="171"/>
        <v>43873</v>
      </c>
      <c r="J5453" t="str">
        <f t="shared" ref="J5453:J5516" si="172">I5453&amp;C5453&amp;G5453</f>
        <v>43873IringaWheat</v>
      </c>
      <c r="K5453">
        <v>697</v>
      </c>
      <c r="L5453">
        <v>609</v>
      </c>
      <c r="M5453" t="s">
        <v>5</v>
      </c>
      <c r="N5453" t="s">
        <v>6</v>
      </c>
      <c r="O5453">
        <v>1</v>
      </c>
      <c r="P5453" s="1">
        <v>43879.179791666669</v>
      </c>
    </row>
    <row r="5454" spans="1:16" x14ac:dyDescent="0.25">
      <c r="A5454">
        <v>509913</v>
      </c>
      <c r="B5454" t="s">
        <v>0</v>
      </c>
      <c r="C5454" t="s">
        <v>45</v>
      </c>
      <c r="D5454" t="s">
        <v>41</v>
      </c>
      <c r="E5454" t="s">
        <v>13</v>
      </c>
      <c r="F5454" t="s">
        <v>13</v>
      </c>
      <c r="G5454" t="s">
        <v>37</v>
      </c>
      <c r="H5454" s="1">
        <v>43873</v>
      </c>
      <c r="I5454" t="str">
        <f t="shared" si="171"/>
        <v>43873</v>
      </c>
      <c r="J5454" t="str">
        <f t="shared" si="172"/>
        <v>43873IringaGreen Gram</v>
      </c>
      <c r="K5454">
        <v>1219</v>
      </c>
      <c r="L5454">
        <v>1045</v>
      </c>
      <c r="M5454" t="s">
        <v>5</v>
      </c>
      <c r="N5454" t="s">
        <v>6</v>
      </c>
      <c r="O5454">
        <v>1</v>
      </c>
      <c r="P5454" s="1">
        <v>43879.179803240739</v>
      </c>
    </row>
    <row r="5455" spans="1:16" x14ac:dyDescent="0.25">
      <c r="A5455">
        <v>509920</v>
      </c>
      <c r="B5455" t="s">
        <v>0</v>
      </c>
      <c r="C5455" t="s">
        <v>53</v>
      </c>
      <c r="D5455" t="s">
        <v>46</v>
      </c>
      <c r="E5455" t="s">
        <v>9</v>
      </c>
      <c r="F5455" t="s">
        <v>17</v>
      </c>
      <c r="G5455" t="s">
        <v>18</v>
      </c>
      <c r="H5455" s="1">
        <v>43873</v>
      </c>
      <c r="I5455" t="str">
        <f t="shared" si="171"/>
        <v>43873</v>
      </c>
      <c r="J5455" t="str">
        <f t="shared" si="172"/>
        <v>43873MombasaRed Sorghum</v>
      </c>
      <c r="K5455">
        <v>401</v>
      </c>
      <c r="L5455">
        <v>381</v>
      </c>
      <c r="M5455" t="s">
        <v>5</v>
      </c>
      <c r="N5455" t="s">
        <v>6</v>
      </c>
      <c r="O5455">
        <v>1</v>
      </c>
      <c r="P5455" s="1">
        <v>43879.179826388892</v>
      </c>
    </row>
    <row r="5456" spans="1:16" x14ac:dyDescent="0.25">
      <c r="A5456">
        <v>509927</v>
      </c>
      <c r="B5456" t="s">
        <v>0</v>
      </c>
      <c r="C5456" t="s">
        <v>52</v>
      </c>
      <c r="D5456" t="s">
        <v>46</v>
      </c>
      <c r="E5456" t="s">
        <v>9</v>
      </c>
      <c r="F5456" t="s">
        <v>17</v>
      </c>
      <c r="G5456" t="s">
        <v>18</v>
      </c>
      <c r="H5456" s="1">
        <v>43873</v>
      </c>
      <c r="I5456" t="str">
        <f t="shared" si="171"/>
        <v>43873</v>
      </c>
      <c r="J5456" t="str">
        <f t="shared" si="172"/>
        <v>43873EldoretRed Sorghum</v>
      </c>
      <c r="K5456">
        <v>672</v>
      </c>
      <c r="L5456">
        <v>602</v>
      </c>
      <c r="M5456" t="s">
        <v>5</v>
      </c>
      <c r="N5456" t="s">
        <v>6</v>
      </c>
      <c r="O5456">
        <v>1</v>
      </c>
      <c r="P5456" s="1">
        <v>43879.179837962962</v>
      </c>
    </row>
    <row r="5457" spans="1:16" x14ac:dyDescent="0.25">
      <c r="A5457">
        <v>509931</v>
      </c>
      <c r="B5457" t="s">
        <v>0</v>
      </c>
      <c r="C5457" t="s">
        <v>42</v>
      </c>
      <c r="D5457" t="s">
        <v>41</v>
      </c>
      <c r="E5457" t="s">
        <v>29</v>
      </c>
      <c r="F5457" t="s">
        <v>30</v>
      </c>
      <c r="G5457" t="s">
        <v>31</v>
      </c>
      <c r="H5457" s="1">
        <v>43873</v>
      </c>
      <c r="I5457" t="str">
        <f t="shared" si="171"/>
        <v>43873</v>
      </c>
      <c r="J5457" t="str">
        <f t="shared" si="172"/>
        <v>43873KigomaDry Maize</v>
      </c>
      <c r="K5457">
        <v>623</v>
      </c>
      <c r="L5457">
        <v>535</v>
      </c>
      <c r="M5457" t="s">
        <v>5</v>
      </c>
      <c r="N5457" t="s">
        <v>6</v>
      </c>
      <c r="O5457">
        <v>1</v>
      </c>
      <c r="P5457" s="1">
        <v>43879.179861111108</v>
      </c>
    </row>
    <row r="5458" spans="1:16" x14ac:dyDescent="0.25">
      <c r="A5458">
        <v>509940</v>
      </c>
      <c r="B5458" t="s">
        <v>0</v>
      </c>
      <c r="C5458" t="s">
        <v>32</v>
      </c>
      <c r="D5458" t="s">
        <v>1</v>
      </c>
      <c r="E5458" t="s">
        <v>22</v>
      </c>
      <c r="F5458" t="s">
        <v>23</v>
      </c>
      <c r="G5458" t="s">
        <v>24</v>
      </c>
      <c r="H5458" s="1">
        <v>43873</v>
      </c>
      <c r="I5458" t="str">
        <f t="shared" si="171"/>
        <v>43873</v>
      </c>
      <c r="J5458" t="str">
        <f t="shared" si="172"/>
        <v>43873KapchorwaImported Rice</v>
      </c>
      <c r="K5458">
        <v>1235</v>
      </c>
      <c r="L5458">
        <v>1043</v>
      </c>
      <c r="M5458" t="s">
        <v>5</v>
      </c>
      <c r="N5458" t="s">
        <v>6</v>
      </c>
      <c r="O5458">
        <v>1</v>
      </c>
      <c r="P5458" s="1">
        <v>43879.179895833331</v>
      </c>
    </row>
    <row r="5459" spans="1:16" x14ac:dyDescent="0.25">
      <c r="A5459">
        <v>509945</v>
      </c>
      <c r="B5459" t="s">
        <v>0</v>
      </c>
      <c r="C5459" t="s">
        <v>34</v>
      </c>
      <c r="D5459" t="s">
        <v>1</v>
      </c>
      <c r="E5459" t="s">
        <v>13</v>
      </c>
      <c r="F5459" t="s">
        <v>13</v>
      </c>
      <c r="G5459" t="s">
        <v>40</v>
      </c>
      <c r="H5459" s="1">
        <v>43873</v>
      </c>
      <c r="I5459" t="str">
        <f t="shared" si="171"/>
        <v>43873</v>
      </c>
      <c r="J5459" t="str">
        <f t="shared" si="172"/>
        <v>43873LiraBlack Beans (Dolichos)</v>
      </c>
      <c r="K5459">
        <v>713</v>
      </c>
      <c r="L5459">
        <v>659</v>
      </c>
      <c r="M5459" t="s">
        <v>5</v>
      </c>
      <c r="N5459" t="s">
        <v>6</v>
      </c>
      <c r="O5459">
        <v>1</v>
      </c>
      <c r="P5459" s="1">
        <v>43879.179907407408</v>
      </c>
    </row>
    <row r="5460" spans="1:16" x14ac:dyDescent="0.25">
      <c r="A5460">
        <v>509956</v>
      </c>
      <c r="B5460" t="s">
        <v>0</v>
      </c>
      <c r="C5460" t="s">
        <v>19</v>
      </c>
      <c r="D5460" t="s">
        <v>11</v>
      </c>
      <c r="E5460" t="s">
        <v>9</v>
      </c>
      <c r="F5460" t="s">
        <v>17</v>
      </c>
      <c r="G5460" t="s">
        <v>18</v>
      </c>
      <c r="H5460" s="1">
        <v>43873</v>
      </c>
      <c r="I5460" t="str">
        <f t="shared" si="171"/>
        <v>43873</v>
      </c>
      <c r="J5460" t="str">
        <f t="shared" si="172"/>
        <v>43873KoberoRed Sorghum</v>
      </c>
      <c r="K5460">
        <v>644</v>
      </c>
      <c r="L5460">
        <v>537</v>
      </c>
      <c r="M5460" t="s">
        <v>5</v>
      </c>
      <c r="N5460" t="s">
        <v>6</v>
      </c>
      <c r="O5460">
        <v>1</v>
      </c>
      <c r="P5460" s="1">
        <v>43879.179942129631</v>
      </c>
    </row>
    <row r="5461" spans="1:16" x14ac:dyDescent="0.25">
      <c r="A5461">
        <v>509962</v>
      </c>
      <c r="B5461" t="s">
        <v>0</v>
      </c>
      <c r="C5461" t="s">
        <v>45</v>
      </c>
      <c r="D5461" t="s">
        <v>41</v>
      </c>
      <c r="E5461" t="s">
        <v>3</v>
      </c>
      <c r="F5461" t="s">
        <v>3</v>
      </c>
      <c r="G5461" t="s">
        <v>15</v>
      </c>
      <c r="H5461" s="1">
        <v>43873</v>
      </c>
      <c r="I5461" t="str">
        <f t="shared" si="171"/>
        <v>43873</v>
      </c>
      <c r="J5461" t="str">
        <f t="shared" si="172"/>
        <v>43873IringaGreen Peas</v>
      </c>
      <c r="K5461">
        <v>1524</v>
      </c>
      <c r="L5461">
        <v>1306</v>
      </c>
      <c r="M5461" t="s">
        <v>5</v>
      </c>
      <c r="N5461" t="s">
        <v>6</v>
      </c>
      <c r="O5461">
        <v>1</v>
      </c>
      <c r="P5461" s="1">
        <v>43879.179965277777</v>
      </c>
    </row>
    <row r="5462" spans="1:16" x14ac:dyDescent="0.25">
      <c r="A5462">
        <v>509966</v>
      </c>
      <c r="B5462" t="s">
        <v>0</v>
      </c>
      <c r="C5462" t="s">
        <v>35</v>
      </c>
      <c r="D5462" t="s">
        <v>11</v>
      </c>
      <c r="E5462" t="s">
        <v>29</v>
      </c>
      <c r="F5462" t="s">
        <v>30</v>
      </c>
      <c r="G5462" t="s">
        <v>31</v>
      </c>
      <c r="H5462" s="1">
        <v>43873</v>
      </c>
      <c r="I5462" t="str">
        <f t="shared" si="171"/>
        <v>43873</v>
      </c>
      <c r="J5462" t="str">
        <f t="shared" si="172"/>
        <v>43873NgoziDry Maize</v>
      </c>
      <c r="K5462">
        <v>483</v>
      </c>
      <c r="L5462">
        <v>429</v>
      </c>
      <c r="M5462" t="s">
        <v>5</v>
      </c>
      <c r="N5462" t="s">
        <v>6</v>
      </c>
      <c r="O5462">
        <v>1</v>
      </c>
      <c r="P5462" s="1">
        <v>43879.179976851854</v>
      </c>
    </row>
    <row r="5463" spans="1:16" x14ac:dyDescent="0.25">
      <c r="A5463">
        <v>509972</v>
      </c>
      <c r="B5463" t="s">
        <v>0</v>
      </c>
      <c r="C5463" t="s">
        <v>43</v>
      </c>
      <c r="D5463" t="s">
        <v>41</v>
      </c>
      <c r="E5463" t="s">
        <v>13</v>
      </c>
      <c r="F5463" t="s">
        <v>13</v>
      </c>
      <c r="G5463" t="s">
        <v>14</v>
      </c>
      <c r="H5463" s="1">
        <v>43873</v>
      </c>
      <c r="I5463" t="str">
        <f t="shared" si="171"/>
        <v>43873</v>
      </c>
      <c r="J5463" t="str">
        <f t="shared" si="172"/>
        <v>43873Dar es salaamMixed Beans</v>
      </c>
      <c r="K5463">
        <v>958</v>
      </c>
      <c r="L5463">
        <v>871</v>
      </c>
      <c r="M5463" t="s">
        <v>5</v>
      </c>
      <c r="N5463" t="s">
        <v>6</v>
      </c>
      <c r="O5463">
        <v>1</v>
      </c>
      <c r="P5463" s="1">
        <v>43879.179988425924</v>
      </c>
    </row>
    <row r="5464" spans="1:16" x14ac:dyDescent="0.25">
      <c r="A5464">
        <v>509988</v>
      </c>
      <c r="B5464" t="s">
        <v>0</v>
      </c>
      <c r="C5464" t="s">
        <v>2</v>
      </c>
      <c r="D5464" t="s">
        <v>1</v>
      </c>
      <c r="E5464" t="s">
        <v>13</v>
      </c>
      <c r="F5464" t="s">
        <v>13</v>
      </c>
      <c r="G5464" t="s">
        <v>37</v>
      </c>
      <c r="H5464" s="1">
        <v>43873</v>
      </c>
      <c r="I5464" t="str">
        <f t="shared" si="171"/>
        <v>43873</v>
      </c>
      <c r="J5464" t="str">
        <f t="shared" si="172"/>
        <v>43873KampalaGreen Gram</v>
      </c>
      <c r="K5464">
        <v>823</v>
      </c>
      <c r="L5464">
        <v>713</v>
      </c>
      <c r="M5464" t="s">
        <v>5</v>
      </c>
      <c r="N5464" t="s">
        <v>6</v>
      </c>
      <c r="O5464">
        <v>1</v>
      </c>
      <c r="P5464" s="1">
        <v>43879.180046296293</v>
      </c>
    </row>
    <row r="5465" spans="1:16" x14ac:dyDescent="0.25">
      <c r="A5465">
        <v>509989</v>
      </c>
      <c r="B5465" t="s">
        <v>0</v>
      </c>
      <c r="C5465" t="s">
        <v>48</v>
      </c>
      <c r="D5465" t="s">
        <v>46</v>
      </c>
      <c r="E5465" t="s">
        <v>13</v>
      </c>
      <c r="F5465" t="s">
        <v>13</v>
      </c>
      <c r="G5465" t="s">
        <v>37</v>
      </c>
      <c r="H5465" s="1">
        <v>43873</v>
      </c>
      <c r="I5465" t="str">
        <f t="shared" si="171"/>
        <v>43873</v>
      </c>
      <c r="J5465" t="str">
        <f t="shared" si="172"/>
        <v>43873KitaleGreen Gram</v>
      </c>
      <c r="K5465">
        <v>1544</v>
      </c>
      <c r="L5465">
        <v>1504</v>
      </c>
      <c r="M5465" t="s">
        <v>5</v>
      </c>
      <c r="N5465" t="s">
        <v>6</v>
      </c>
      <c r="O5465">
        <v>1</v>
      </c>
      <c r="P5465" s="1">
        <v>43879.180046296293</v>
      </c>
    </row>
    <row r="5466" spans="1:16" x14ac:dyDescent="0.25">
      <c r="A5466">
        <v>509996</v>
      </c>
      <c r="B5466" t="s">
        <v>0</v>
      </c>
      <c r="C5466" t="s">
        <v>44</v>
      </c>
      <c r="D5466" t="s">
        <v>41</v>
      </c>
      <c r="E5466" t="s">
        <v>3</v>
      </c>
      <c r="F5466" t="s">
        <v>3</v>
      </c>
      <c r="G5466" t="s">
        <v>15</v>
      </c>
      <c r="H5466" s="1">
        <v>43873</v>
      </c>
      <c r="I5466" t="str">
        <f t="shared" si="171"/>
        <v>43873</v>
      </c>
      <c r="J5466" t="str">
        <f t="shared" si="172"/>
        <v>43873ArushaGreen Peas</v>
      </c>
      <c r="K5466">
        <v>784</v>
      </c>
      <c r="L5466">
        <v>697</v>
      </c>
      <c r="M5466" t="s">
        <v>5</v>
      </c>
      <c r="N5466" t="s">
        <v>6</v>
      </c>
      <c r="O5466">
        <v>1</v>
      </c>
      <c r="P5466" s="1">
        <v>43879.18005787037</v>
      </c>
    </row>
    <row r="5467" spans="1:16" x14ac:dyDescent="0.25">
      <c r="A5467">
        <v>510008</v>
      </c>
      <c r="B5467" t="s">
        <v>0</v>
      </c>
      <c r="C5467" t="s">
        <v>27</v>
      </c>
      <c r="D5467" t="s">
        <v>11</v>
      </c>
      <c r="E5467" t="s">
        <v>3</v>
      </c>
      <c r="F5467" t="s">
        <v>3</v>
      </c>
      <c r="G5467" t="s">
        <v>39</v>
      </c>
      <c r="H5467" s="1">
        <v>43873</v>
      </c>
      <c r="I5467" t="str">
        <f t="shared" si="171"/>
        <v>43873</v>
      </c>
      <c r="J5467" t="str">
        <f t="shared" si="172"/>
        <v>43873BujumburaDry Peas</v>
      </c>
      <c r="K5467">
        <v>1771</v>
      </c>
      <c r="L5467">
        <v>1718</v>
      </c>
      <c r="M5467" t="s">
        <v>5</v>
      </c>
      <c r="N5467" t="s">
        <v>6</v>
      </c>
      <c r="O5467">
        <v>1</v>
      </c>
      <c r="P5467" s="1">
        <v>43879.180104166669</v>
      </c>
    </row>
    <row r="5468" spans="1:16" x14ac:dyDescent="0.25">
      <c r="A5468">
        <v>510012</v>
      </c>
      <c r="B5468" t="s">
        <v>0</v>
      </c>
      <c r="C5468" t="s">
        <v>33</v>
      </c>
      <c r="D5468" t="s">
        <v>1</v>
      </c>
      <c r="E5468" t="s">
        <v>9</v>
      </c>
      <c r="F5468" t="s">
        <v>20</v>
      </c>
      <c r="G5468" t="s">
        <v>21</v>
      </c>
      <c r="H5468" s="1">
        <v>43873</v>
      </c>
      <c r="I5468" t="str">
        <f t="shared" si="171"/>
        <v>43873</v>
      </c>
      <c r="J5468" t="str">
        <f t="shared" si="172"/>
        <v>43873KabaleMillet Grain</v>
      </c>
      <c r="K5468">
        <v>494</v>
      </c>
      <c r="L5468">
        <v>357</v>
      </c>
      <c r="M5468" t="s">
        <v>5</v>
      </c>
      <c r="N5468" t="s">
        <v>6</v>
      </c>
      <c r="O5468">
        <v>1</v>
      </c>
      <c r="P5468" s="1">
        <v>43879.180115740739</v>
      </c>
    </row>
    <row r="5469" spans="1:16" x14ac:dyDescent="0.25">
      <c r="A5469">
        <v>510023</v>
      </c>
      <c r="B5469" t="s">
        <v>0</v>
      </c>
      <c r="C5469" t="s">
        <v>38</v>
      </c>
      <c r="D5469" t="s">
        <v>1</v>
      </c>
      <c r="E5469" t="s">
        <v>3</v>
      </c>
      <c r="F5469" t="s">
        <v>3</v>
      </c>
      <c r="G5469" t="s">
        <v>15</v>
      </c>
      <c r="H5469" s="1">
        <v>43873</v>
      </c>
      <c r="I5469" t="str">
        <f t="shared" si="171"/>
        <v>43873</v>
      </c>
      <c r="J5469" t="str">
        <f t="shared" si="172"/>
        <v>43873GuluGreen Peas</v>
      </c>
      <c r="K5469">
        <v>1372</v>
      </c>
      <c r="L5469">
        <v>1098</v>
      </c>
      <c r="M5469" t="s">
        <v>5</v>
      </c>
      <c r="N5469" t="s">
        <v>6</v>
      </c>
      <c r="O5469">
        <v>1</v>
      </c>
      <c r="P5469" s="1">
        <v>43879.180138888885</v>
      </c>
    </row>
    <row r="5470" spans="1:16" x14ac:dyDescent="0.25">
      <c r="A5470">
        <v>510026</v>
      </c>
      <c r="B5470" t="s">
        <v>0</v>
      </c>
      <c r="C5470" t="s">
        <v>32</v>
      </c>
      <c r="D5470" t="s">
        <v>1</v>
      </c>
      <c r="E5470" t="s">
        <v>13</v>
      </c>
      <c r="F5470" t="s">
        <v>13</v>
      </c>
      <c r="G5470" t="s">
        <v>28</v>
      </c>
      <c r="H5470" s="1">
        <v>43873</v>
      </c>
      <c r="I5470" t="str">
        <f t="shared" si="171"/>
        <v>43873</v>
      </c>
      <c r="J5470" t="str">
        <f t="shared" si="172"/>
        <v>43873KapchorwaRed Beans</v>
      </c>
      <c r="K5470">
        <v>823</v>
      </c>
      <c r="L5470">
        <v>768</v>
      </c>
      <c r="M5470" t="s">
        <v>5</v>
      </c>
      <c r="N5470" t="s">
        <v>6</v>
      </c>
      <c r="O5470">
        <v>1</v>
      </c>
      <c r="P5470" s="1">
        <v>43879.180150462962</v>
      </c>
    </row>
    <row r="5471" spans="1:16" x14ac:dyDescent="0.25">
      <c r="A5471">
        <v>510030</v>
      </c>
      <c r="B5471" t="s">
        <v>0</v>
      </c>
      <c r="C5471" t="s">
        <v>12</v>
      </c>
      <c r="D5471" t="s">
        <v>11</v>
      </c>
      <c r="E5471" t="s">
        <v>9</v>
      </c>
      <c r="F5471" t="s">
        <v>17</v>
      </c>
      <c r="G5471" t="s">
        <v>18</v>
      </c>
      <c r="H5471" s="1">
        <v>43873</v>
      </c>
      <c r="I5471" t="str">
        <f t="shared" si="171"/>
        <v>43873</v>
      </c>
      <c r="J5471" t="str">
        <f t="shared" si="172"/>
        <v>43873GitegaRed Sorghum</v>
      </c>
      <c r="K5471">
        <v>913</v>
      </c>
      <c r="L5471">
        <v>805</v>
      </c>
      <c r="M5471" t="s">
        <v>5</v>
      </c>
      <c r="N5471" t="s">
        <v>6</v>
      </c>
      <c r="O5471">
        <v>1</v>
      </c>
      <c r="P5471" s="1">
        <v>43879.180150462962</v>
      </c>
    </row>
    <row r="5472" spans="1:16" x14ac:dyDescent="0.25">
      <c r="A5472">
        <v>510050</v>
      </c>
      <c r="B5472" t="s">
        <v>0</v>
      </c>
      <c r="C5472" t="s">
        <v>2</v>
      </c>
      <c r="D5472" t="s">
        <v>1</v>
      </c>
      <c r="E5472" t="s">
        <v>13</v>
      </c>
      <c r="F5472" t="s">
        <v>13</v>
      </c>
      <c r="G5472" t="s">
        <v>40</v>
      </c>
      <c r="H5472" s="1">
        <v>43873</v>
      </c>
      <c r="I5472" t="str">
        <f t="shared" si="171"/>
        <v>43873</v>
      </c>
      <c r="J5472" t="str">
        <f t="shared" si="172"/>
        <v>43873KampalaBlack Beans (Dolichos)</v>
      </c>
      <c r="K5472">
        <v>768</v>
      </c>
      <c r="L5472">
        <v>686</v>
      </c>
      <c r="M5472" t="s">
        <v>5</v>
      </c>
      <c r="N5472" t="s">
        <v>6</v>
      </c>
      <c r="O5472">
        <v>1</v>
      </c>
      <c r="P5472" s="1">
        <v>43879.180208333331</v>
      </c>
    </row>
    <row r="5473" spans="1:16" x14ac:dyDescent="0.25">
      <c r="A5473">
        <v>510067</v>
      </c>
      <c r="B5473" t="s">
        <v>0</v>
      </c>
      <c r="C5473" t="s">
        <v>42</v>
      </c>
      <c r="D5473" t="s">
        <v>41</v>
      </c>
      <c r="E5473" t="s">
        <v>13</v>
      </c>
      <c r="F5473" t="s">
        <v>13</v>
      </c>
      <c r="G5473" t="s">
        <v>14</v>
      </c>
      <c r="H5473" s="1">
        <v>43873</v>
      </c>
      <c r="I5473" t="str">
        <f t="shared" si="171"/>
        <v>43873</v>
      </c>
      <c r="J5473" t="str">
        <f t="shared" si="172"/>
        <v>43873KigomaMixed Beans</v>
      </c>
      <c r="K5473">
        <v>871</v>
      </c>
      <c r="L5473">
        <v>784</v>
      </c>
      <c r="M5473" t="s">
        <v>5</v>
      </c>
      <c r="N5473" t="s">
        <v>6</v>
      </c>
      <c r="O5473">
        <v>1</v>
      </c>
      <c r="P5473" s="1">
        <v>43879.180254629631</v>
      </c>
    </row>
    <row r="5474" spans="1:16" x14ac:dyDescent="0.25">
      <c r="A5474">
        <v>510083</v>
      </c>
      <c r="B5474" t="s">
        <v>0</v>
      </c>
      <c r="C5474" t="s">
        <v>42</v>
      </c>
      <c r="D5474" t="s">
        <v>41</v>
      </c>
      <c r="E5474" t="s">
        <v>13</v>
      </c>
      <c r="F5474" t="s">
        <v>13</v>
      </c>
      <c r="G5474" t="s">
        <v>26</v>
      </c>
      <c r="H5474" s="1">
        <v>43873</v>
      </c>
      <c r="I5474" t="str">
        <f t="shared" si="171"/>
        <v>43873</v>
      </c>
      <c r="J5474" t="str">
        <f t="shared" si="172"/>
        <v>43873KigomaYellow Beans</v>
      </c>
      <c r="K5474">
        <v>914</v>
      </c>
      <c r="L5474">
        <v>827</v>
      </c>
      <c r="M5474" t="s">
        <v>5</v>
      </c>
      <c r="N5474" t="s">
        <v>6</v>
      </c>
      <c r="O5474">
        <v>1</v>
      </c>
      <c r="P5474" s="1">
        <v>43879.180277777778</v>
      </c>
    </row>
    <row r="5475" spans="1:16" x14ac:dyDescent="0.25">
      <c r="A5475">
        <v>510118</v>
      </c>
      <c r="B5475" t="s">
        <v>0</v>
      </c>
      <c r="C5475" t="s">
        <v>34</v>
      </c>
      <c r="D5475" t="s">
        <v>1</v>
      </c>
      <c r="E5475" t="s">
        <v>9</v>
      </c>
      <c r="F5475" t="s">
        <v>20</v>
      </c>
      <c r="G5475" t="s">
        <v>21</v>
      </c>
      <c r="H5475" s="1">
        <v>43873</v>
      </c>
      <c r="I5475" t="str">
        <f t="shared" si="171"/>
        <v>43873</v>
      </c>
      <c r="J5475" t="str">
        <f t="shared" si="172"/>
        <v>43873LiraMillet Grain</v>
      </c>
      <c r="K5475">
        <v>412</v>
      </c>
      <c r="L5475">
        <v>274</v>
      </c>
      <c r="M5475" t="s">
        <v>5</v>
      </c>
      <c r="N5475" t="s">
        <v>6</v>
      </c>
      <c r="O5475">
        <v>1</v>
      </c>
      <c r="P5475" s="1">
        <v>43879.180358796293</v>
      </c>
    </row>
    <row r="5476" spans="1:16" x14ac:dyDescent="0.25">
      <c r="A5476">
        <v>510127</v>
      </c>
      <c r="B5476" t="s">
        <v>0</v>
      </c>
      <c r="C5476" t="s">
        <v>35</v>
      </c>
      <c r="D5476" t="s">
        <v>11</v>
      </c>
      <c r="E5476" t="s">
        <v>13</v>
      </c>
      <c r="F5476" t="s">
        <v>13</v>
      </c>
      <c r="G5476" t="s">
        <v>14</v>
      </c>
      <c r="H5476" s="1">
        <v>43873</v>
      </c>
      <c r="I5476" t="str">
        <f t="shared" si="171"/>
        <v>43873</v>
      </c>
      <c r="J5476" t="str">
        <f t="shared" si="172"/>
        <v>43873NgoziMixed Beans</v>
      </c>
      <c r="K5476">
        <v>590</v>
      </c>
      <c r="L5476">
        <v>537</v>
      </c>
      <c r="M5476" t="s">
        <v>5</v>
      </c>
      <c r="N5476" t="s">
        <v>6</v>
      </c>
      <c r="O5476">
        <v>1</v>
      </c>
      <c r="P5476" s="1">
        <v>43879.180381944447</v>
      </c>
    </row>
    <row r="5477" spans="1:16" x14ac:dyDescent="0.25">
      <c r="A5477">
        <v>510132</v>
      </c>
      <c r="B5477" t="s">
        <v>0</v>
      </c>
      <c r="C5477" t="s">
        <v>34</v>
      </c>
      <c r="D5477" t="s">
        <v>1</v>
      </c>
      <c r="E5477" t="s">
        <v>3</v>
      </c>
      <c r="F5477" t="s">
        <v>3</v>
      </c>
      <c r="G5477" t="s">
        <v>15</v>
      </c>
      <c r="H5477" s="1">
        <v>43873</v>
      </c>
      <c r="I5477" t="str">
        <f t="shared" si="171"/>
        <v>43873</v>
      </c>
      <c r="J5477" t="str">
        <f t="shared" si="172"/>
        <v>43873LiraGreen Peas</v>
      </c>
      <c r="K5477">
        <v>960</v>
      </c>
      <c r="L5477">
        <v>823</v>
      </c>
      <c r="M5477" t="s">
        <v>5</v>
      </c>
      <c r="N5477" t="s">
        <v>6</v>
      </c>
      <c r="O5477">
        <v>1</v>
      </c>
      <c r="P5477" s="1">
        <v>43879.180393518516</v>
      </c>
    </row>
    <row r="5478" spans="1:16" x14ac:dyDescent="0.25">
      <c r="A5478">
        <v>510149</v>
      </c>
      <c r="B5478" t="s">
        <v>0</v>
      </c>
      <c r="C5478" t="s">
        <v>19</v>
      </c>
      <c r="D5478" t="s">
        <v>11</v>
      </c>
      <c r="E5478" t="s">
        <v>9</v>
      </c>
      <c r="F5478" t="s">
        <v>20</v>
      </c>
      <c r="G5478" t="s">
        <v>21</v>
      </c>
      <c r="H5478" s="1">
        <v>43873</v>
      </c>
      <c r="I5478" t="str">
        <f t="shared" si="171"/>
        <v>43873</v>
      </c>
      <c r="J5478" t="str">
        <f t="shared" si="172"/>
        <v>43873KoberoMillet Grain</v>
      </c>
      <c r="K5478">
        <v>805</v>
      </c>
      <c r="L5478">
        <v>751</v>
      </c>
      <c r="M5478" t="s">
        <v>5</v>
      </c>
      <c r="N5478" t="s">
        <v>6</v>
      </c>
      <c r="O5478">
        <v>1</v>
      </c>
      <c r="P5478" s="1">
        <v>43879.180439814816</v>
      </c>
    </row>
    <row r="5479" spans="1:16" x14ac:dyDescent="0.25">
      <c r="A5479">
        <v>510157</v>
      </c>
      <c r="B5479" t="s">
        <v>0</v>
      </c>
      <c r="C5479" t="s">
        <v>53</v>
      </c>
      <c r="D5479" t="s">
        <v>46</v>
      </c>
      <c r="E5479" t="s">
        <v>29</v>
      </c>
      <c r="F5479" t="s">
        <v>30</v>
      </c>
      <c r="G5479" t="s">
        <v>31</v>
      </c>
      <c r="H5479" s="1">
        <v>43873</v>
      </c>
      <c r="I5479" t="str">
        <f t="shared" si="171"/>
        <v>43873</v>
      </c>
      <c r="J5479" t="str">
        <f t="shared" si="172"/>
        <v>43873MombasaDry Maize</v>
      </c>
      <c r="K5479">
        <v>381</v>
      </c>
      <c r="L5479">
        <v>351</v>
      </c>
      <c r="M5479" t="s">
        <v>5</v>
      </c>
      <c r="N5479" t="s">
        <v>6</v>
      </c>
      <c r="O5479">
        <v>1</v>
      </c>
      <c r="P5479" s="1">
        <v>43879.180462962962</v>
      </c>
    </row>
    <row r="5480" spans="1:16" x14ac:dyDescent="0.25">
      <c r="A5480">
        <v>510158</v>
      </c>
      <c r="B5480" t="s">
        <v>0</v>
      </c>
      <c r="C5480" t="s">
        <v>27</v>
      </c>
      <c r="D5480" t="s">
        <v>11</v>
      </c>
      <c r="E5480" t="s">
        <v>9</v>
      </c>
      <c r="F5480" t="s">
        <v>20</v>
      </c>
      <c r="G5480" t="s">
        <v>21</v>
      </c>
      <c r="H5480" s="1">
        <v>43873</v>
      </c>
      <c r="I5480" t="str">
        <f t="shared" si="171"/>
        <v>43873</v>
      </c>
      <c r="J5480" t="str">
        <f t="shared" si="172"/>
        <v>43873BujumburaMillet Grain</v>
      </c>
      <c r="K5480">
        <v>778</v>
      </c>
      <c r="L5480">
        <v>751</v>
      </c>
      <c r="M5480" t="s">
        <v>5</v>
      </c>
      <c r="N5480" t="s">
        <v>6</v>
      </c>
      <c r="O5480">
        <v>1</v>
      </c>
      <c r="P5480" s="1">
        <v>43879.180474537039</v>
      </c>
    </row>
    <row r="5481" spans="1:16" x14ac:dyDescent="0.25">
      <c r="A5481">
        <v>510164</v>
      </c>
      <c r="B5481" t="s">
        <v>0</v>
      </c>
      <c r="C5481" t="s">
        <v>33</v>
      </c>
      <c r="D5481" t="s">
        <v>1</v>
      </c>
      <c r="E5481" t="s">
        <v>3</v>
      </c>
      <c r="F5481" t="s">
        <v>3</v>
      </c>
      <c r="G5481" t="s">
        <v>4</v>
      </c>
      <c r="H5481" s="1">
        <v>43873</v>
      </c>
      <c r="I5481" t="str">
        <f t="shared" si="171"/>
        <v>43873</v>
      </c>
      <c r="J5481" t="str">
        <f t="shared" si="172"/>
        <v>43873KabaleCowpeas</v>
      </c>
      <c r="K5481">
        <v>1372</v>
      </c>
      <c r="L5481">
        <v>960</v>
      </c>
      <c r="M5481" t="s">
        <v>5</v>
      </c>
      <c r="N5481" t="s">
        <v>6</v>
      </c>
      <c r="O5481">
        <v>1</v>
      </c>
      <c r="P5481" s="1">
        <v>43879.180497685185</v>
      </c>
    </row>
    <row r="5482" spans="1:16" x14ac:dyDescent="0.25">
      <c r="A5482">
        <v>510171</v>
      </c>
      <c r="B5482" t="s">
        <v>0</v>
      </c>
      <c r="C5482" t="s">
        <v>35</v>
      </c>
      <c r="D5482" t="s">
        <v>11</v>
      </c>
      <c r="E5482" t="s">
        <v>3</v>
      </c>
      <c r="F5482" t="s">
        <v>3</v>
      </c>
      <c r="G5482" t="s">
        <v>39</v>
      </c>
      <c r="H5482" s="1">
        <v>43873</v>
      </c>
      <c r="I5482" t="str">
        <f t="shared" si="171"/>
        <v>43873</v>
      </c>
      <c r="J5482" t="str">
        <f t="shared" si="172"/>
        <v>43873NgoziDry Peas</v>
      </c>
      <c r="K5482">
        <v>1503</v>
      </c>
      <c r="L5482">
        <v>1449</v>
      </c>
      <c r="M5482" t="s">
        <v>5</v>
      </c>
      <c r="N5482" t="s">
        <v>6</v>
      </c>
      <c r="O5482">
        <v>1</v>
      </c>
      <c r="P5482" s="1">
        <v>43879.180509259262</v>
      </c>
    </row>
    <row r="5483" spans="1:16" x14ac:dyDescent="0.25">
      <c r="A5483">
        <v>510182</v>
      </c>
      <c r="B5483" t="s">
        <v>0</v>
      </c>
      <c r="C5483" t="s">
        <v>2</v>
      </c>
      <c r="D5483" t="s">
        <v>1</v>
      </c>
      <c r="E5483" t="s">
        <v>22</v>
      </c>
      <c r="F5483" t="s">
        <v>23</v>
      </c>
      <c r="G5483" t="s">
        <v>23</v>
      </c>
      <c r="H5483" s="1">
        <v>43873</v>
      </c>
      <c r="I5483" t="str">
        <f t="shared" si="171"/>
        <v>43873</v>
      </c>
      <c r="J5483" t="str">
        <f t="shared" si="172"/>
        <v>43873KampalaRice</v>
      </c>
      <c r="K5483">
        <v>1043</v>
      </c>
      <c r="L5483">
        <v>960</v>
      </c>
      <c r="M5483" t="s">
        <v>5</v>
      </c>
      <c r="N5483" t="s">
        <v>6</v>
      </c>
      <c r="O5483">
        <v>1</v>
      </c>
      <c r="P5483" s="1">
        <v>43879.180543981478</v>
      </c>
    </row>
    <row r="5484" spans="1:16" x14ac:dyDescent="0.25">
      <c r="A5484">
        <v>510200</v>
      </c>
      <c r="B5484" t="s">
        <v>0</v>
      </c>
      <c r="C5484" t="s">
        <v>48</v>
      </c>
      <c r="D5484" t="s">
        <v>46</v>
      </c>
      <c r="E5484" t="s">
        <v>13</v>
      </c>
      <c r="F5484" t="s">
        <v>13</v>
      </c>
      <c r="G5484" t="s">
        <v>40</v>
      </c>
      <c r="H5484" s="1">
        <v>43873</v>
      </c>
      <c r="I5484" t="str">
        <f t="shared" si="171"/>
        <v>43873</v>
      </c>
      <c r="J5484" t="str">
        <f t="shared" si="172"/>
        <v>43873KitaleBlack Beans (Dolichos)</v>
      </c>
      <c r="K5484">
        <v>1364</v>
      </c>
      <c r="L5484">
        <v>1304</v>
      </c>
      <c r="M5484" t="s">
        <v>5</v>
      </c>
      <c r="N5484" t="s">
        <v>6</v>
      </c>
      <c r="O5484">
        <v>1</v>
      </c>
      <c r="P5484" s="1">
        <v>43879.180648148147</v>
      </c>
    </row>
    <row r="5485" spans="1:16" x14ac:dyDescent="0.25">
      <c r="A5485">
        <v>510205</v>
      </c>
      <c r="B5485" t="s">
        <v>0</v>
      </c>
      <c r="C5485" t="s">
        <v>34</v>
      </c>
      <c r="D5485" t="s">
        <v>1</v>
      </c>
      <c r="E5485" t="s">
        <v>13</v>
      </c>
      <c r="F5485" t="s">
        <v>13</v>
      </c>
      <c r="G5485" t="s">
        <v>37</v>
      </c>
      <c r="H5485" s="1">
        <v>43873</v>
      </c>
      <c r="I5485" t="str">
        <f t="shared" si="171"/>
        <v>43873</v>
      </c>
      <c r="J5485" t="str">
        <f t="shared" si="172"/>
        <v>43873LiraGreen Gram</v>
      </c>
      <c r="K5485">
        <v>631</v>
      </c>
      <c r="L5485">
        <v>549</v>
      </c>
      <c r="M5485" t="s">
        <v>5</v>
      </c>
      <c r="N5485" t="s">
        <v>6</v>
      </c>
      <c r="O5485">
        <v>1</v>
      </c>
      <c r="P5485" s="1">
        <v>43879.180659722224</v>
      </c>
    </row>
    <row r="5486" spans="1:16" x14ac:dyDescent="0.25">
      <c r="A5486">
        <v>510211</v>
      </c>
      <c r="B5486" t="s">
        <v>0</v>
      </c>
      <c r="C5486" t="s">
        <v>38</v>
      </c>
      <c r="D5486" t="s">
        <v>1</v>
      </c>
      <c r="E5486" t="s">
        <v>13</v>
      </c>
      <c r="F5486" t="s">
        <v>13</v>
      </c>
      <c r="G5486" t="s">
        <v>40</v>
      </c>
      <c r="H5486" s="1">
        <v>43873</v>
      </c>
      <c r="I5486" t="str">
        <f t="shared" si="171"/>
        <v>43873</v>
      </c>
      <c r="J5486" t="str">
        <f t="shared" si="172"/>
        <v>43873GuluBlack Beans (Dolichos)</v>
      </c>
      <c r="K5486">
        <v>768</v>
      </c>
      <c r="L5486">
        <v>713</v>
      </c>
      <c r="M5486" t="s">
        <v>5</v>
      </c>
      <c r="N5486" t="s">
        <v>6</v>
      </c>
      <c r="O5486">
        <v>1</v>
      </c>
      <c r="P5486" s="1">
        <v>43879.180671296293</v>
      </c>
    </row>
    <row r="5487" spans="1:16" x14ac:dyDescent="0.25">
      <c r="A5487">
        <v>510214</v>
      </c>
      <c r="B5487" t="s">
        <v>0</v>
      </c>
      <c r="C5487" t="s">
        <v>25</v>
      </c>
      <c r="D5487" t="s">
        <v>1</v>
      </c>
      <c r="E5487" t="s">
        <v>13</v>
      </c>
      <c r="F5487" t="s">
        <v>13</v>
      </c>
      <c r="G5487" t="s">
        <v>14</v>
      </c>
      <c r="H5487" s="1">
        <v>43873</v>
      </c>
      <c r="I5487" t="str">
        <f t="shared" si="171"/>
        <v>43873</v>
      </c>
      <c r="J5487" t="str">
        <f t="shared" si="172"/>
        <v>43873MasindiMixed Beans</v>
      </c>
      <c r="K5487">
        <v>823</v>
      </c>
      <c r="L5487">
        <v>713</v>
      </c>
      <c r="M5487" t="s">
        <v>5</v>
      </c>
      <c r="N5487" t="s">
        <v>6</v>
      </c>
      <c r="O5487">
        <v>1</v>
      </c>
      <c r="P5487" s="1">
        <v>43879.180671296293</v>
      </c>
    </row>
    <row r="5488" spans="1:16" x14ac:dyDescent="0.25">
      <c r="A5488">
        <v>510221</v>
      </c>
      <c r="B5488" t="s">
        <v>0</v>
      </c>
      <c r="C5488" t="s">
        <v>32</v>
      </c>
      <c r="D5488" t="s">
        <v>1</v>
      </c>
      <c r="E5488" t="s">
        <v>29</v>
      </c>
      <c r="F5488" t="s">
        <v>30</v>
      </c>
      <c r="G5488" t="s">
        <v>31</v>
      </c>
      <c r="H5488" s="1">
        <v>43873</v>
      </c>
      <c r="I5488" t="str">
        <f t="shared" si="171"/>
        <v>43873</v>
      </c>
      <c r="J5488" t="str">
        <f t="shared" si="172"/>
        <v>43873KapchorwaDry Maize</v>
      </c>
      <c r="K5488">
        <v>274</v>
      </c>
      <c r="L5488">
        <v>233</v>
      </c>
      <c r="M5488" t="s">
        <v>5</v>
      </c>
      <c r="N5488" t="s">
        <v>6</v>
      </c>
      <c r="O5488">
        <v>1</v>
      </c>
      <c r="P5488" s="1">
        <v>43879.180706018517</v>
      </c>
    </row>
    <row r="5489" spans="1:16" x14ac:dyDescent="0.25">
      <c r="A5489">
        <v>510240</v>
      </c>
      <c r="B5489" t="s">
        <v>0</v>
      </c>
      <c r="C5489" t="s">
        <v>25</v>
      </c>
      <c r="D5489" t="s">
        <v>1</v>
      </c>
      <c r="E5489" t="s">
        <v>22</v>
      </c>
      <c r="F5489" t="s">
        <v>23</v>
      </c>
      <c r="G5489" t="s">
        <v>23</v>
      </c>
      <c r="H5489" s="1">
        <v>43873</v>
      </c>
      <c r="I5489" t="str">
        <f t="shared" si="171"/>
        <v>43873</v>
      </c>
      <c r="J5489" t="str">
        <f t="shared" si="172"/>
        <v>43873MasindiRice</v>
      </c>
      <c r="K5489">
        <v>1043</v>
      </c>
      <c r="L5489">
        <v>960</v>
      </c>
      <c r="M5489" t="s">
        <v>5</v>
      </c>
      <c r="N5489" t="s">
        <v>6</v>
      </c>
      <c r="O5489">
        <v>1</v>
      </c>
      <c r="P5489" s="1">
        <v>43879.180763888886</v>
      </c>
    </row>
    <row r="5490" spans="1:16" x14ac:dyDescent="0.25">
      <c r="A5490">
        <v>510242</v>
      </c>
      <c r="B5490" t="s">
        <v>0</v>
      </c>
      <c r="C5490" t="s">
        <v>35</v>
      </c>
      <c r="D5490" t="s">
        <v>11</v>
      </c>
      <c r="E5490" t="s">
        <v>9</v>
      </c>
      <c r="F5490" t="s">
        <v>10</v>
      </c>
      <c r="G5490" t="s">
        <v>10</v>
      </c>
      <c r="H5490" s="1">
        <v>43873</v>
      </c>
      <c r="I5490" t="str">
        <f t="shared" si="171"/>
        <v>43873</v>
      </c>
      <c r="J5490" t="str">
        <f t="shared" si="172"/>
        <v>43873NgoziWheat</v>
      </c>
      <c r="K5490">
        <v>805</v>
      </c>
      <c r="L5490">
        <v>778</v>
      </c>
      <c r="M5490" t="s">
        <v>5</v>
      </c>
      <c r="N5490" t="s">
        <v>6</v>
      </c>
      <c r="O5490">
        <v>1</v>
      </c>
      <c r="P5490" s="1">
        <v>43879.180763888886</v>
      </c>
    </row>
    <row r="5491" spans="1:16" x14ac:dyDescent="0.25">
      <c r="A5491">
        <v>510252</v>
      </c>
      <c r="B5491" t="s">
        <v>0</v>
      </c>
      <c r="C5491" t="s">
        <v>33</v>
      </c>
      <c r="D5491" t="s">
        <v>1</v>
      </c>
      <c r="E5491" t="s">
        <v>13</v>
      </c>
      <c r="F5491" t="s">
        <v>13</v>
      </c>
      <c r="G5491" t="s">
        <v>28</v>
      </c>
      <c r="H5491" s="1">
        <v>43873</v>
      </c>
      <c r="I5491" t="str">
        <f t="shared" si="171"/>
        <v>43873</v>
      </c>
      <c r="J5491" t="str">
        <f t="shared" si="172"/>
        <v>43873KabaleRed Beans</v>
      </c>
      <c r="K5491">
        <v>960</v>
      </c>
      <c r="L5491">
        <v>878</v>
      </c>
      <c r="M5491" t="s">
        <v>5</v>
      </c>
      <c r="N5491" t="s">
        <v>6</v>
      </c>
      <c r="O5491">
        <v>1</v>
      </c>
      <c r="P5491" s="1">
        <v>43879.180798611109</v>
      </c>
    </row>
    <row r="5492" spans="1:16" x14ac:dyDescent="0.25">
      <c r="A5492">
        <v>510254</v>
      </c>
      <c r="B5492" t="s">
        <v>0</v>
      </c>
      <c r="C5492" t="s">
        <v>52</v>
      </c>
      <c r="D5492" t="s">
        <v>46</v>
      </c>
      <c r="E5492" t="s">
        <v>9</v>
      </c>
      <c r="F5492" t="s">
        <v>10</v>
      </c>
      <c r="G5492" t="s">
        <v>10</v>
      </c>
      <c r="H5492" s="1">
        <v>43873</v>
      </c>
      <c r="I5492" t="str">
        <f t="shared" si="171"/>
        <v>43873</v>
      </c>
      <c r="J5492" t="str">
        <f t="shared" si="172"/>
        <v>43873EldoretWheat</v>
      </c>
      <c r="K5492">
        <v>361</v>
      </c>
      <c r="L5492">
        <v>331</v>
      </c>
      <c r="M5492" t="s">
        <v>5</v>
      </c>
      <c r="N5492" t="s">
        <v>6</v>
      </c>
      <c r="O5492">
        <v>1</v>
      </c>
      <c r="P5492" s="1">
        <v>43879.180798611109</v>
      </c>
    </row>
    <row r="5493" spans="1:16" x14ac:dyDescent="0.25">
      <c r="A5493">
        <v>510261</v>
      </c>
      <c r="B5493" t="s">
        <v>0</v>
      </c>
      <c r="C5493" t="s">
        <v>27</v>
      </c>
      <c r="D5493" t="s">
        <v>11</v>
      </c>
      <c r="E5493" t="s">
        <v>29</v>
      </c>
      <c r="F5493" t="s">
        <v>30</v>
      </c>
      <c r="G5493" t="s">
        <v>31</v>
      </c>
      <c r="H5493" s="1">
        <v>43873</v>
      </c>
      <c r="I5493" t="str">
        <f t="shared" si="171"/>
        <v>43873</v>
      </c>
      <c r="J5493" t="str">
        <f t="shared" si="172"/>
        <v>43873BujumburaDry Maize</v>
      </c>
      <c r="K5493">
        <v>537</v>
      </c>
      <c r="L5493">
        <v>510</v>
      </c>
      <c r="M5493" t="s">
        <v>5</v>
      </c>
      <c r="N5493" t="s">
        <v>6</v>
      </c>
      <c r="O5493">
        <v>1</v>
      </c>
      <c r="P5493" s="1">
        <v>43879.180833333332</v>
      </c>
    </row>
    <row r="5494" spans="1:16" x14ac:dyDescent="0.25">
      <c r="A5494">
        <v>510266</v>
      </c>
      <c r="B5494" t="s">
        <v>0</v>
      </c>
      <c r="C5494" t="s">
        <v>34</v>
      </c>
      <c r="D5494" t="s">
        <v>1</v>
      </c>
      <c r="E5494" t="s">
        <v>13</v>
      </c>
      <c r="F5494" t="s">
        <v>13</v>
      </c>
      <c r="G5494" t="s">
        <v>28</v>
      </c>
      <c r="H5494" s="1">
        <v>43873</v>
      </c>
      <c r="I5494" t="str">
        <f t="shared" si="171"/>
        <v>43873</v>
      </c>
      <c r="J5494" t="str">
        <f t="shared" si="172"/>
        <v>43873LiraRed Beans</v>
      </c>
      <c r="K5494">
        <v>960</v>
      </c>
      <c r="L5494">
        <v>878</v>
      </c>
      <c r="M5494" t="s">
        <v>5</v>
      </c>
      <c r="N5494" t="s">
        <v>6</v>
      </c>
      <c r="O5494">
        <v>1</v>
      </c>
      <c r="P5494" s="1">
        <v>43879.180844907409</v>
      </c>
    </row>
    <row r="5495" spans="1:16" x14ac:dyDescent="0.25">
      <c r="A5495">
        <v>510272</v>
      </c>
      <c r="B5495" t="s">
        <v>0</v>
      </c>
      <c r="C5495" t="s">
        <v>25</v>
      </c>
      <c r="D5495" t="s">
        <v>1</v>
      </c>
      <c r="E5495" t="s">
        <v>29</v>
      </c>
      <c r="F5495" t="s">
        <v>30</v>
      </c>
      <c r="G5495" t="s">
        <v>31</v>
      </c>
      <c r="H5495" s="1">
        <v>43873</v>
      </c>
      <c r="I5495" t="str">
        <f t="shared" si="171"/>
        <v>43873</v>
      </c>
      <c r="J5495" t="str">
        <f t="shared" si="172"/>
        <v>43873MasindiDry Maize</v>
      </c>
      <c r="K5495">
        <v>274</v>
      </c>
      <c r="L5495">
        <v>233</v>
      </c>
      <c r="M5495" t="s">
        <v>5</v>
      </c>
      <c r="N5495" t="s">
        <v>6</v>
      </c>
      <c r="O5495">
        <v>1</v>
      </c>
      <c r="P5495" s="1">
        <v>43879.180868055555</v>
      </c>
    </row>
    <row r="5496" spans="1:16" x14ac:dyDescent="0.25">
      <c r="A5496">
        <v>510288</v>
      </c>
      <c r="B5496" t="s">
        <v>0</v>
      </c>
      <c r="C5496" t="s">
        <v>27</v>
      </c>
      <c r="D5496" t="s">
        <v>11</v>
      </c>
      <c r="E5496" t="s">
        <v>13</v>
      </c>
      <c r="F5496" t="s">
        <v>13</v>
      </c>
      <c r="G5496" t="s">
        <v>14</v>
      </c>
      <c r="H5496" s="1">
        <v>43873</v>
      </c>
      <c r="I5496" t="str">
        <f t="shared" si="171"/>
        <v>43873</v>
      </c>
      <c r="J5496" t="str">
        <f t="shared" si="172"/>
        <v>43873BujumburaMixed Beans</v>
      </c>
      <c r="K5496">
        <v>644</v>
      </c>
      <c r="L5496">
        <v>590</v>
      </c>
      <c r="M5496" t="s">
        <v>5</v>
      </c>
      <c r="N5496" t="s">
        <v>6</v>
      </c>
      <c r="O5496">
        <v>1</v>
      </c>
      <c r="P5496" s="1">
        <v>43879.180925925924</v>
      </c>
    </row>
    <row r="5497" spans="1:16" x14ac:dyDescent="0.25">
      <c r="A5497">
        <v>510291</v>
      </c>
      <c r="B5497" t="s">
        <v>0</v>
      </c>
      <c r="C5497" t="s">
        <v>45</v>
      </c>
      <c r="D5497" t="s">
        <v>41</v>
      </c>
      <c r="E5497" t="s">
        <v>13</v>
      </c>
      <c r="F5497" t="s">
        <v>13</v>
      </c>
      <c r="G5497" t="s">
        <v>26</v>
      </c>
      <c r="H5497" s="1">
        <v>43873</v>
      </c>
      <c r="I5497" t="str">
        <f t="shared" si="171"/>
        <v>43873</v>
      </c>
      <c r="J5497" t="str">
        <f t="shared" si="172"/>
        <v>43873IringaYellow Beans</v>
      </c>
      <c r="K5497">
        <v>1001</v>
      </c>
      <c r="L5497">
        <v>958</v>
      </c>
      <c r="M5497" t="s">
        <v>5</v>
      </c>
      <c r="N5497" t="s">
        <v>6</v>
      </c>
      <c r="O5497">
        <v>1</v>
      </c>
      <c r="P5497" s="1">
        <v>43879.180937500001</v>
      </c>
    </row>
    <row r="5498" spans="1:16" x14ac:dyDescent="0.25">
      <c r="A5498">
        <v>510324</v>
      </c>
      <c r="B5498" t="s">
        <v>0</v>
      </c>
      <c r="C5498" t="s">
        <v>42</v>
      </c>
      <c r="D5498" t="s">
        <v>41</v>
      </c>
      <c r="E5498" t="s">
        <v>9</v>
      </c>
      <c r="F5498" t="s">
        <v>17</v>
      </c>
      <c r="G5498" t="s">
        <v>18</v>
      </c>
      <c r="H5498" s="1">
        <v>43873</v>
      </c>
      <c r="I5498" t="str">
        <f t="shared" si="171"/>
        <v>43873</v>
      </c>
      <c r="J5498" t="str">
        <f t="shared" si="172"/>
        <v>43873KigomaRed Sorghum</v>
      </c>
      <c r="K5498">
        <v>784</v>
      </c>
      <c r="L5498">
        <v>653</v>
      </c>
      <c r="M5498" t="s">
        <v>5</v>
      </c>
      <c r="N5498" t="s">
        <v>6</v>
      </c>
      <c r="O5498">
        <v>1</v>
      </c>
      <c r="P5498" s="1">
        <v>43879.181134259263</v>
      </c>
    </row>
    <row r="5499" spans="1:16" x14ac:dyDescent="0.25">
      <c r="A5499">
        <v>510334</v>
      </c>
      <c r="B5499" t="s">
        <v>0</v>
      </c>
      <c r="C5499" t="s">
        <v>47</v>
      </c>
      <c r="D5499" t="s">
        <v>46</v>
      </c>
      <c r="E5499" t="s">
        <v>3</v>
      </c>
      <c r="F5499" t="s">
        <v>3</v>
      </c>
      <c r="G5499" t="s">
        <v>15</v>
      </c>
      <c r="H5499" s="1">
        <v>43873</v>
      </c>
      <c r="I5499" t="str">
        <f t="shared" si="171"/>
        <v>43873</v>
      </c>
      <c r="J5499" t="str">
        <f t="shared" si="172"/>
        <v>43873NairobiGreen Peas</v>
      </c>
      <c r="K5499">
        <v>602</v>
      </c>
      <c r="L5499">
        <v>582</v>
      </c>
      <c r="M5499" t="s">
        <v>5</v>
      </c>
      <c r="N5499" t="s">
        <v>6</v>
      </c>
      <c r="O5499">
        <v>1</v>
      </c>
      <c r="P5499" s="1">
        <v>43879.181203703702</v>
      </c>
    </row>
    <row r="5500" spans="1:16" x14ac:dyDescent="0.25">
      <c r="A5500">
        <v>510344</v>
      </c>
      <c r="B5500" t="s">
        <v>0</v>
      </c>
      <c r="C5500" t="s">
        <v>19</v>
      </c>
      <c r="D5500" t="s">
        <v>11</v>
      </c>
      <c r="E5500" t="s">
        <v>13</v>
      </c>
      <c r="F5500" t="s">
        <v>13</v>
      </c>
      <c r="G5500" t="s">
        <v>14</v>
      </c>
      <c r="H5500" s="1">
        <v>43873</v>
      </c>
      <c r="I5500" t="str">
        <f t="shared" si="171"/>
        <v>43873</v>
      </c>
      <c r="J5500" t="str">
        <f t="shared" si="172"/>
        <v>43873KoberoMixed Beans</v>
      </c>
      <c r="K5500">
        <v>537</v>
      </c>
      <c r="L5500">
        <v>429</v>
      </c>
      <c r="M5500" t="s">
        <v>5</v>
      </c>
      <c r="N5500" t="s">
        <v>6</v>
      </c>
      <c r="O5500">
        <v>1</v>
      </c>
      <c r="P5500" s="1">
        <v>43879.181226851855</v>
      </c>
    </row>
    <row r="5501" spans="1:16" x14ac:dyDescent="0.25">
      <c r="A5501">
        <v>510347</v>
      </c>
      <c r="B5501" t="s">
        <v>0</v>
      </c>
      <c r="C5501" t="s">
        <v>45</v>
      </c>
      <c r="D5501" t="s">
        <v>41</v>
      </c>
      <c r="E5501" t="s">
        <v>22</v>
      </c>
      <c r="F5501" t="s">
        <v>23</v>
      </c>
      <c r="G5501" t="s">
        <v>23</v>
      </c>
      <c r="H5501" s="1">
        <v>43873</v>
      </c>
      <c r="I5501" t="str">
        <f t="shared" si="171"/>
        <v>43873</v>
      </c>
      <c r="J5501" t="str">
        <f t="shared" si="172"/>
        <v>43873IringaRice</v>
      </c>
      <c r="K5501">
        <v>871</v>
      </c>
      <c r="L5501">
        <v>784</v>
      </c>
      <c r="M5501" t="s">
        <v>5</v>
      </c>
      <c r="N5501" t="s">
        <v>6</v>
      </c>
      <c r="O5501">
        <v>1</v>
      </c>
      <c r="P5501" s="1">
        <v>43879.181238425925</v>
      </c>
    </row>
    <row r="5502" spans="1:16" x14ac:dyDescent="0.25">
      <c r="A5502">
        <v>510349</v>
      </c>
      <c r="B5502" t="s">
        <v>0</v>
      </c>
      <c r="C5502" t="s">
        <v>38</v>
      </c>
      <c r="D5502" t="s">
        <v>1</v>
      </c>
      <c r="E5502" t="s">
        <v>9</v>
      </c>
      <c r="F5502" t="s">
        <v>20</v>
      </c>
      <c r="G5502" t="s">
        <v>21</v>
      </c>
      <c r="H5502" s="1">
        <v>43873</v>
      </c>
      <c r="I5502" t="str">
        <f t="shared" si="171"/>
        <v>43873</v>
      </c>
      <c r="J5502" t="str">
        <f t="shared" si="172"/>
        <v>43873GuluMillet Grain</v>
      </c>
      <c r="K5502">
        <v>412</v>
      </c>
      <c r="L5502">
        <v>302</v>
      </c>
      <c r="M5502" t="s">
        <v>5</v>
      </c>
      <c r="N5502" t="s">
        <v>6</v>
      </c>
      <c r="O5502">
        <v>1</v>
      </c>
      <c r="P5502" s="1">
        <v>43879.181238425925</v>
      </c>
    </row>
    <row r="5503" spans="1:16" x14ac:dyDescent="0.25">
      <c r="A5503">
        <v>510353</v>
      </c>
      <c r="B5503" t="s">
        <v>0</v>
      </c>
      <c r="C5503" t="s">
        <v>48</v>
      </c>
      <c r="D5503" t="s">
        <v>46</v>
      </c>
      <c r="E5503" t="s">
        <v>49</v>
      </c>
      <c r="F5503" t="s">
        <v>50</v>
      </c>
      <c r="G5503" t="s">
        <v>51</v>
      </c>
      <c r="H5503" s="1">
        <v>43873</v>
      </c>
      <c r="I5503" t="str">
        <f t="shared" si="171"/>
        <v>43873</v>
      </c>
      <c r="J5503" t="str">
        <f t="shared" si="172"/>
        <v>43873KitaleGround Nuts</v>
      </c>
      <c r="K5503">
        <v>1334</v>
      </c>
      <c r="L5503">
        <v>1304</v>
      </c>
      <c r="M5503" t="s">
        <v>5</v>
      </c>
      <c r="N5503" t="s">
        <v>6</v>
      </c>
      <c r="O5503">
        <v>1</v>
      </c>
      <c r="P5503" s="1">
        <v>43879.181250000001</v>
      </c>
    </row>
    <row r="5504" spans="1:16" x14ac:dyDescent="0.25">
      <c r="A5504">
        <v>510364</v>
      </c>
      <c r="B5504" t="s">
        <v>0</v>
      </c>
      <c r="C5504" t="s">
        <v>27</v>
      </c>
      <c r="D5504" t="s">
        <v>11</v>
      </c>
      <c r="E5504" t="s">
        <v>13</v>
      </c>
      <c r="F5504" t="s">
        <v>13</v>
      </c>
      <c r="G5504" t="s">
        <v>28</v>
      </c>
      <c r="H5504" s="1">
        <v>43873</v>
      </c>
      <c r="I5504" t="str">
        <f t="shared" si="171"/>
        <v>43873</v>
      </c>
      <c r="J5504" t="str">
        <f t="shared" si="172"/>
        <v>43873BujumburaRed Beans</v>
      </c>
      <c r="K5504">
        <v>644</v>
      </c>
      <c r="L5504">
        <v>590</v>
      </c>
      <c r="M5504" t="s">
        <v>5</v>
      </c>
      <c r="N5504" t="s">
        <v>6</v>
      </c>
      <c r="O5504">
        <v>1</v>
      </c>
      <c r="P5504" s="1">
        <v>43879.181273148148</v>
      </c>
    </row>
    <row r="5505" spans="1:16" x14ac:dyDescent="0.25">
      <c r="A5505">
        <v>510395</v>
      </c>
      <c r="B5505" t="s">
        <v>0</v>
      </c>
      <c r="C5505" t="s">
        <v>44</v>
      </c>
      <c r="D5505" t="s">
        <v>41</v>
      </c>
      <c r="E5505" t="s">
        <v>9</v>
      </c>
      <c r="F5505" t="s">
        <v>10</v>
      </c>
      <c r="G5505" t="s">
        <v>10</v>
      </c>
      <c r="H5505" s="1">
        <v>43873</v>
      </c>
      <c r="I5505" t="str">
        <f t="shared" si="171"/>
        <v>43873</v>
      </c>
      <c r="J5505" t="str">
        <f t="shared" si="172"/>
        <v>43873ArushaWheat</v>
      </c>
      <c r="K5505">
        <v>609</v>
      </c>
      <c r="L5505">
        <v>522</v>
      </c>
      <c r="M5505" t="s">
        <v>5</v>
      </c>
      <c r="N5505" t="s">
        <v>6</v>
      </c>
      <c r="O5505">
        <v>1</v>
      </c>
      <c r="P5505" s="1">
        <v>43879.181388888886</v>
      </c>
    </row>
    <row r="5506" spans="1:16" x14ac:dyDescent="0.25">
      <c r="A5506">
        <v>510396</v>
      </c>
      <c r="B5506" t="s">
        <v>0</v>
      </c>
      <c r="C5506" t="s">
        <v>47</v>
      </c>
      <c r="D5506" t="s">
        <v>46</v>
      </c>
      <c r="E5506" t="s">
        <v>13</v>
      </c>
      <c r="F5506" t="s">
        <v>13</v>
      </c>
      <c r="G5506" t="s">
        <v>37</v>
      </c>
      <c r="H5506" s="1">
        <v>43873</v>
      </c>
      <c r="I5506" t="str">
        <f t="shared" ref="I5506:I5569" si="173">LEFT(H5506,10)</f>
        <v>43873</v>
      </c>
      <c r="J5506" t="str">
        <f t="shared" si="172"/>
        <v>43873NairobiGreen Gram</v>
      </c>
      <c r="K5506">
        <v>1254</v>
      </c>
      <c r="L5506">
        <v>1234</v>
      </c>
      <c r="M5506" t="s">
        <v>5</v>
      </c>
      <c r="N5506" t="s">
        <v>6</v>
      </c>
      <c r="O5506">
        <v>1</v>
      </c>
      <c r="P5506" s="1">
        <v>43879.181388888886</v>
      </c>
    </row>
    <row r="5507" spans="1:16" x14ac:dyDescent="0.25">
      <c r="A5507">
        <v>510421</v>
      </c>
      <c r="B5507" t="s">
        <v>0</v>
      </c>
      <c r="C5507" t="s">
        <v>27</v>
      </c>
      <c r="D5507" t="s">
        <v>11</v>
      </c>
      <c r="E5507" t="s">
        <v>3</v>
      </c>
      <c r="F5507" t="s">
        <v>3</v>
      </c>
      <c r="G5507" t="s">
        <v>15</v>
      </c>
      <c r="H5507" s="1">
        <v>43873</v>
      </c>
      <c r="I5507" t="str">
        <f t="shared" si="173"/>
        <v>43873</v>
      </c>
      <c r="J5507" t="str">
        <f t="shared" si="172"/>
        <v>43873BujumburaGreen Peas</v>
      </c>
      <c r="K5507">
        <v>1718</v>
      </c>
      <c r="L5507">
        <v>1610</v>
      </c>
      <c r="M5507" t="s">
        <v>5</v>
      </c>
      <c r="N5507" t="s">
        <v>6</v>
      </c>
      <c r="O5507">
        <v>1</v>
      </c>
      <c r="P5507" s="1">
        <v>43879.181446759256</v>
      </c>
    </row>
    <row r="5508" spans="1:16" x14ac:dyDescent="0.25">
      <c r="A5508">
        <v>510436</v>
      </c>
      <c r="B5508" t="s">
        <v>0</v>
      </c>
      <c r="C5508" t="s">
        <v>34</v>
      </c>
      <c r="D5508" t="s">
        <v>1</v>
      </c>
      <c r="E5508" t="s">
        <v>22</v>
      </c>
      <c r="F5508" t="s">
        <v>23</v>
      </c>
      <c r="G5508" t="s">
        <v>24</v>
      </c>
      <c r="H5508" s="1">
        <v>43873</v>
      </c>
      <c r="I5508" t="str">
        <f t="shared" si="173"/>
        <v>43873</v>
      </c>
      <c r="J5508" t="str">
        <f t="shared" si="172"/>
        <v>43873LiraImported Rice</v>
      </c>
      <c r="K5508">
        <v>960</v>
      </c>
      <c r="L5508">
        <v>905</v>
      </c>
      <c r="M5508" t="s">
        <v>5</v>
      </c>
      <c r="N5508" t="s">
        <v>6</v>
      </c>
      <c r="O5508">
        <v>1</v>
      </c>
      <c r="P5508" s="1">
        <v>43879.181504629632</v>
      </c>
    </row>
    <row r="5509" spans="1:16" x14ac:dyDescent="0.25">
      <c r="A5509">
        <v>510450</v>
      </c>
      <c r="B5509" t="s">
        <v>0</v>
      </c>
      <c r="C5509" t="s">
        <v>12</v>
      </c>
      <c r="D5509" t="s">
        <v>11</v>
      </c>
      <c r="E5509" t="s">
        <v>3</v>
      </c>
      <c r="F5509" t="s">
        <v>3</v>
      </c>
      <c r="G5509" t="s">
        <v>15</v>
      </c>
      <c r="H5509" s="1">
        <v>43873</v>
      </c>
      <c r="I5509" t="str">
        <f t="shared" si="173"/>
        <v>43873</v>
      </c>
      <c r="J5509" t="str">
        <f t="shared" si="172"/>
        <v>43873GitegaGreen Peas</v>
      </c>
      <c r="K5509">
        <v>1396</v>
      </c>
      <c r="L5509">
        <v>1342</v>
      </c>
      <c r="M5509" t="s">
        <v>5</v>
      </c>
      <c r="N5509" t="s">
        <v>6</v>
      </c>
      <c r="O5509">
        <v>1</v>
      </c>
      <c r="P5509" s="1">
        <v>43879.181562500002</v>
      </c>
    </row>
    <row r="5510" spans="1:16" x14ac:dyDescent="0.25">
      <c r="A5510">
        <v>510452</v>
      </c>
      <c r="B5510" t="s">
        <v>0</v>
      </c>
      <c r="C5510" t="s">
        <v>12</v>
      </c>
      <c r="D5510" t="s">
        <v>11</v>
      </c>
      <c r="E5510" t="s">
        <v>29</v>
      </c>
      <c r="F5510" t="s">
        <v>30</v>
      </c>
      <c r="G5510" t="s">
        <v>31</v>
      </c>
      <c r="H5510" s="1">
        <v>43873</v>
      </c>
      <c r="I5510" t="str">
        <f t="shared" si="173"/>
        <v>43873</v>
      </c>
      <c r="J5510" t="str">
        <f t="shared" si="172"/>
        <v>43873GitegaDry Maize</v>
      </c>
      <c r="K5510">
        <v>537</v>
      </c>
      <c r="L5510">
        <v>483</v>
      </c>
      <c r="M5510" t="s">
        <v>5</v>
      </c>
      <c r="N5510" t="s">
        <v>6</v>
      </c>
      <c r="O5510">
        <v>1</v>
      </c>
      <c r="P5510" s="1">
        <v>43879.181562500002</v>
      </c>
    </row>
    <row r="5511" spans="1:16" x14ac:dyDescent="0.25">
      <c r="A5511">
        <v>510462</v>
      </c>
      <c r="B5511" t="s">
        <v>0</v>
      </c>
      <c r="C5511" t="s">
        <v>43</v>
      </c>
      <c r="D5511" t="s">
        <v>41</v>
      </c>
      <c r="E5511" t="s">
        <v>9</v>
      </c>
      <c r="F5511" t="s">
        <v>20</v>
      </c>
      <c r="G5511" t="s">
        <v>21</v>
      </c>
      <c r="H5511" s="1">
        <v>43873</v>
      </c>
      <c r="I5511" t="str">
        <f t="shared" si="173"/>
        <v>43873</v>
      </c>
      <c r="J5511" t="str">
        <f t="shared" si="172"/>
        <v>43873Dar es salaamMillet Grain</v>
      </c>
      <c r="K5511">
        <v>566</v>
      </c>
      <c r="L5511">
        <v>522</v>
      </c>
      <c r="M5511" t="s">
        <v>5</v>
      </c>
      <c r="N5511" t="s">
        <v>6</v>
      </c>
      <c r="O5511">
        <v>1</v>
      </c>
      <c r="P5511" s="1">
        <v>43879.181585648148</v>
      </c>
    </row>
    <row r="5512" spans="1:16" x14ac:dyDescent="0.25">
      <c r="A5512">
        <v>510467</v>
      </c>
      <c r="B5512" t="s">
        <v>0</v>
      </c>
      <c r="C5512" t="s">
        <v>19</v>
      </c>
      <c r="D5512" t="s">
        <v>11</v>
      </c>
      <c r="E5512" t="s">
        <v>22</v>
      </c>
      <c r="F5512" t="s">
        <v>23</v>
      </c>
      <c r="G5512" t="s">
        <v>24</v>
      </c>
      <c r="H5512" s="1">
        <v>43873</v>
      </c>
      <c r="I5512" t="str">
        <f t="shared" si="173"/>
        <v>43873</v>
      </c>
      <c r="J5512" t="str">
        <f t="shared" si="172"/>
        <v>43873KoberoImported Rice</v>
      </c>
      <c r="K5512">
        <v>1449</v>
      </c>
      <c r="L5512">
        <v>1396</v>
      </c>
      <c r="M5512" t="s">
        <v>5</v>
      </c>
      <c r="N5512" t="s">
        <v>6</v>
      </c>
      <c r="O5512">
        <v>1</v>
      </c>
      <c r="P5512" s="1">
        <v>43879.181608796294</v>
      </c>
    </row>
    <row r="5513" spans="1:16" x14ac:dyDescent="0.25">
      <c r="A5513">
        <v>510469</v>
      </c>
      <c r="B5513" t="s">
        <v>0</v>
      </c>
      <c r="C5513" t="s">
        <v>25</v>
      </c>
      <c r="D5513" t="s">
        <v>1</v>
      </c>
      <c r="E5513" t="s">
        <v>22</v>
      </c>
      <c r="F5513" t="s">
        <v>23</v>
      </c>
      <c r="G5513" t="s">
        <v>24</v>
      </c>
      <c r="H5513" s="1">
        <v>43873</v>
      </c>
      <c r="I5513" t="str">
        <f t="shared" si="173"/>
        <v>43873</v>
      </c>
      <c r="J5513" t="str">
        <f t="shared" si="172"/>
        <v>43873MasindiImported Rice</v>
      </c>
      <c r="K5513">
        <v>1098</v>
      </c>
      <c r="L5513">
        <v>988</v>
      </c>
      <c r="M5513" t="s">
        <v>5</v>
      </c>
      <c r="N5513" t="s">
        <v>6</v>
      </c>
      <c r="O5513">
        <v>1</v>
      </c>
      <c r="P5513" s="1">
        <v>43879.181608796294</v>
      </c>
    </row>
    <row r="5514" spans="1:16" x14ac:dyDescent="0.25">
      <c r="A5514">
        <v>510471</v>
      </c>
      <c r="B5514" t="s">
        <v>0</v>
      </c>
      <c r="C5514" t="s">
        <v>32</v>
      </c>
      <c r="D5514" t="s">
        <v>1</v>
      </c>
      <c r="E5514" t="s">
        <v>3</v>
      </c>
      <c r="F5514" t="s">
        <v>3</v>
      </c>
      <c r="G5514" t="s">
        <v>15</v>
      </c>
      <c r="H5514" s="1">
        <v>43873</v>
      </c>
      <c r="I5514" t="str">
        <f t="shared" si="173"/>
        <v>43873</v>
      </c>
      <c r="J5514" t="str">
        <f t="shared" si="172"/>
        <v>43873KapchorwaGreen Peas</v>
      </c>
      <c r="K5514">
        <v>1372</v>
      </c>
      <c r="L5514">
        <v>823</v>
      </c>
      <c r="M5514" t="s">
        <v>5</v>
      </c>
      <c r="N5514" t="s">
        <v>6</v>
      </c>
      <c r="O5514">
        <v>1</v>
      </c>
      <c r="P5514" s="1">
        <v>43879.181608796294</v>
      </c>
    </row>
    <row r="5515" spans="1:16" x14ac:dyDescent="0.25">
      <c r="A5515">
        <v>510473</v>
      </c>
      <c r="B5515" t="s">
        <v>0</v>
      </c>
      <c r="C5515" t="s">
        <v>32</v>
      </c>
      <c r="D5515" t="s">
        <v>1</v>
      </c>
      <c r="E5515" t="s">
        <v>3</v>
      </c>
      <c r="F5515" t="s">
        <v>3</v>
      </c>
      <c r="G5515" t="s">
        <v>4</v>
      </c>
      <c r="H5515" s="1">
        <v>43873</v>
      </c>
      <c r="I5515" t="str">
        <f t="shared" si="173"/>
        <v>43873</v>
      </c>
      <c r="J5515" t="str">
        <f t="shared" si="172"/>
        <v>43873KapchorwaCowpeas</v>
      </c>
      <c r="K5515">
        <v>1098</v>
      </c>
      <c r="L5515">
        <v>960</v>
      </c>
      <c r="M5515" t="s">
        <v>5</v>
      </c>
      <c r="N5515" t="s">
        <v>6</v>
      </c>
      <c r="O5515">
        <v>1</v>
      </c>
      <c r="P5515" s="1">
        <v>43879.181631944448</v>
      </c>
    </row>
    <row r="5516" spans="1:16" x14ac:dyDescent="0.25">
      <c r="A5516">
        <v>510485</v>
      </c>
      <c r="B5516" t="s">
        <v>0</v>
      </c>
      <c r="C5516" t="s">
        <v>34</v>
      </c>
      <c r="D5516" t="s">
        <v>1</v>
      </c>
      <c r="E5516" t="s">
        <v>13</v>
      </c>
      <c r="F5516" t="s">
        <v>13</v>
      </c>
      <c r="G5516" t="s">
        <v>26</v>
      </c>
      <c r="H5516" s="1">
        <v>43873</v>
      </c>
      <c r="I5516" t="str">
        <f t="shared" si="173"/>
        <v>43873</v>
      </c>
      <c r="J5516" t="str">
        <f t="shared" si="172"/>
        <v>43873LiraYellow Beans</v>
      </c>
      <c r="K5516">
        <v>1043</v>
      </c>
      <c r="L5516">
        <v>960</v>
      </c>
      <c r="M5516" t="s">
        <v>5</v>
      </c>
      <c r="N5516" t="s">
        <v>6</v>
      </c>
      <c r="O5516">
        <v>1</v>
      </c>
      <c r="P5516" s="1">
        <v>43879.181666666664</v>
      </c>
    </row>
    <row r="5517" spans="1:16" x14ac:dyDescent="0.25">
      <c r="A5517">
        <v>510491</v>
      </c>
      <c r="B5517" t="s">
        <v>0</v>
      </c>
      <c r="C5517" t="s">
        <v>12</v>
      </c>
      <c r="D5517" t="s">
        <v>11</v>
      </c>
      <c r="E5517" t="s">
        <v>13</v>
      </c>
      <c r="F5517" t="s">
        <v>13</v>
      </c>
      <c r="G5517" t="s">
        <v>14</v>
      </c>
      <c r="H5517" s="1">
        <v>43873</v>
      </c>
      <c r="I5517" t="str">
        <f t="shared" si="173"/>
        <v>43873</v>
      </c>
      <c r="J5517" t="str">
        <f t="shared" ref="J5517:J5580" si="174">I5517&amp;C5517&amp;G5517</f>
        <v>43873GitegaMixed Beans</v>
      </c>
      <c r="K5517">
        <v>644</v>
      </c>
      <c r="L5517">
        <v>617</v>
      </c>
      <c r="M5517" t="s">
        <v>5</v>
      </c>
      <c r="N5517" t="s">
        <v>6</v>
      </c>
      <c r="O5517">
        <v>1</v>
      </c>
      <c r="P5517" s="1">
        <v>43879.181701388887</v>
      </c>
    </row>
    <row r="5518" spans="1:16" x14ac:dyDescent="0.25">
      <c r="A5518">
        <v>510493</v>
      </c>
      <c r="B5518" t="s">
        <v>0</v>
      </c>
      <c r="C5518" t="s">
        <v>52</v>
      </c>
      <c r="D5518" t="s">
        <v>46</v>
      </c>
      <c r="E5518" t="s">
        <v>49</v>
      </c>
      <c r="F5518" t="s">
        <v>50</v>
      </c>
      <c r="G5518" t="s">
        <v>51</v>
      </c>
      <c r="H5518" s="1">
        <v>43873</v>
      </c>
      <c r="I5518" t="str">
        <f t="shared" si="173"/>
        <v>43873</v>
      </c>
      <c r="J5518" t="str">
        <f t="shared" si="174"/>
        <v>43873EldoretGround Nuts</v>
      </c>
      <c r="K5518">
        <v>973</v>
      </c>
      <c r="L5518">
        <v>903</v>
      </c>
      <c r="M5518" t="s">
        <v>5</v>
      </c>
      <c r="N5518" t="s">
        <v>6</v>
      </c>
      <c r="O5518">
        <v>1</v>
      </c>
      <c r="P5518" s="1">
        <v>43879.18172453704</v>
      </c>
    </row>
    <row r="5519" spans="1:16" x14ac:dyDescent="0.25">
      <c r="A5519">
        <v>510509</v>
      </c>
      <c r="B5519" t="s">
        <v>0</v>
      </c>
      <c r="C5519" t="s">
        <v>53</v>
      </c>
      <c r="D5519" t="s">
        <v>46</v>
      </c>
      <c r="E5519" t="s">
        <v>3</v>
      </c>
      <c r="F5519" t="s">
        <v>3</v>
      </c>
      <c r="G5519" t="s">
        <v>4</v>
      </c>
      <c r="H5519" s="1">
        <v>43873</v>
      </c>
      <c r="I5519" t="str">
        <f t="shared" si="173"/>
        <v>43873</v>
      </c>
      <c r="J5519" t="str">
        <f t="shared" si="174"/>
        <v>43873MombasaCowpeas</v>
      </c>
      <c r="K5519">
        <v>441</v>
      </c>
      <c r="L5519">
        <v>381</v>
      </c>
      <c r="M5519" t="s">
        <v>5</v>
      </c>
      <c r="N5519" t="s">
        <v>6</v>
      </c>
      <c r="O5519">
        <v>1</v>
      </c>
      <c r="P5519" s="1">
        <v>43879.181828703702</v>
      </c>
    </row>
    <row r="5520" spans="1:16" x14ac:dyDescent="0.25">
      <c r="A5520">
        <v>510531</v>
      </c>
      <c r="B5520" t="s">
        <v>0</v>
      </c>
      <c r="C5520" t="s">
        <v>2</v>
      </c>
      <c r="D5520" t="s">
        <v>1</v>
      </c>
      <c r="E5520" t="s">
        <v>29</v>
      </c>
      <c r="F5520" t="s">
        <v>30</v>
      </c>
      <c r="G5520" t="s">
        <v>31</v>
      </c>
      <c r="H5520" s="1">
        <v>43873</v>
      </c>
      <c r="I5520" t="str">
        <f t="shared" si="173"/>
        <v>43873</v>
      </c>
      <c r="J5520" t="str">
        <f t="shared" si="174"/>
        <v>43873KampalaDry Maize</v>
      </c>
      <c r="K5520">
        <v>329</v>
      </c>
      <c r="L5520">
        <v>263</v>
      </c>
      <c r="M5520" t="s">
        <v>5</v>
      </c>
      <c r="N5520" t="s">
        <v>6</v>
      </c>
      <c r="O5520">
        <v>1</v>
      </c>
      <c r="P5520" s="1">
        <v>43879.181967592594</v>
      </c>
    </row>
    <row r="5521" spans="1:16" x14ac:dyDescent="0.25">
      <c r="A5521">
        <v>510533</v>
      </c>
      <c r="B5521" t="s">
        <v>0</v>
      </c>
      <c r="C5521" t="s">
        <v>35</v>
      </c>
      <c r="D5521" t="s">
        <v>11</v>
      </c>
      <c r="E5521" t="s">
        <v>13</v>
      </c>
      <c r="F5521" t="s">
        <v>13</v>
      </c>
      <c r="G5521" t="s">
        <v>26</v>
      </c>
      <c r="H5521" s="1">
        <v>43873</v>
      </c>
      <c r="I5521" t="str">
        <f t="shared" si="173"/>
        <v>43873</v>
      </c>
      <c r="J5521" t="str">
        <f t="shared" si="174"/>
        <v>43873NgoziYellow Beans</v>
      </c>
      <c r="K5521">
        <v>1020</v>
      </c>
      <c r="L5521">
        <v>966</v>
      </c>
      <c r="M5521" t="s">
        <v>5</v>
      </c>
      <c r="N5521" t="s">
        <v>6</v>
      </c>
      <c r="O5521">
        <v>1</v>
      </c>
      <c r="P5521" s="1">
        <v>43879.181979166664</v>
      </c>
    </row>
    <row r="5522" spans="1:16" x14ac:dyDescent="0.25">
      <c r="A5522">
        <v>510539</v>
      </c>
      <c r="B5522" t="s">
        <v>0</v>
      </c>
      <c r="C5522" t="s">
        <v>48</v>
      </c>
      <c r="D5522" t="s">
        <v>46</v>
      </c>
      <c r="E5522" t="s">
        <v>3</v>
      </c>
      <c r="F5522" t="s">
        <v>3</v>
      </c>
      <c r="G5522" t="s">
        <v>4</v>
      </c>
      <c r="H5522" s="1">
        <v>43873</v>
      </c>
      <c r="I5522" t="str">
        <f t="shared" si="173"/>
        <v>43873</v>
      </c>
      <c r="J5522" t="str">
        <f t="shared" si="174"/>
        <v>43873KitaleCowpeas</v>
      </c>
      <c r="K5522">
        <v>862</v>
      </c>
      <c r="L5522">
        <v>832</v>
      </c>
      <c r="M5522" t="s">
        <v>5</v>
      </c>
      <c r="N5522" t="s">
        <v>6</v>
      </c>
      <c r="O5522">
        <v>1</v>
      </c>
      <c r="P5522" s="1">
        <v>43879.182002314818</v>
      </c>
    </row>
    <row r="5523" spans="1:16" x14ac:dyDescent="0.25">
      <c r="A5523">
        <v>510541</v>
      </c>
      <c r="B5523" t="s">
        <v>0</v>
      </c>
      <c r="C5523" t="s">
        <v>27</v>
      </c>
      <c r="D5523" t="s">
        <v>11</v>
      </c>
      <c r="E5523" t="s">
        <v>22</v>
      </c>
      <c r="F5523" t="s">
        <v>23</v>
      </c>
      <c r="G5523" t="s">
        <v>24</v>
      </c>
      <c r="H5523" s="1">
        <v>43873</v>
      </c>
      <c r="I5523" t="str">
        <f t="shared" si="173"/>
        <v>43873</v>
      </c>
      <c r="J5523" t="str">
        <f t="shared" si="174"/>
        <v>43873BujumburaImported Rice</v>
      </c>
      <c r="K5523">
        <v>1610</v>
      </c>
      <c r="L5523">
        <v>1503</v>
      </c>
      <c r="M5523" t="s">
        <v>5</v>
      </c>
      <c r="N5523" t="s">
        <v>6</v>
      </c>
      <c r="O5523">
        <v>1</v>
      </c>
      <c r="P5523" s="1">
        <v>43879.182013888887</v>
      </c>
    </row>
    <row r="5524" spans="1:16" x14ac:dyDescent="0.25">
      <c r="A5524">
        <v>510545</v>
      </c>
      <c r="B5524" t="s">
        <v>0</v>
      </c>
      <c r="C5524" t="s">
        <v>38</v>
      </c>
      <c r="D5524" t="s">
        <v>1</v>
      </c>
      <c r="E5524" t="s">
        <v>13</v>
      </c>
      <c r="F5524" t="s">
        <v>13</v>
      </c>
      <c r="G5524" t="s">
        <v>28</v>
      </c>
      <c r="H5524" s="1">
        <v>43873</v>
      </c>
      <c r="I5524" t="str">
        <f t="shared" si="173"/>
        <v>43873</v>
      </c>
      <c r="J5524" t="str">
        <f t="shared" si="174"/>
        <v>43873GuluRed Beans</v>
      </c>
      <c r="K5524">
        <v>960</v>
      </c>
      <c r="L5524">
        <v>823</v>
      </c>
      <c r="M5524" t="s">
        <v>5</v>
      </c>
      <c r="N5524" t="s">
        <v>6</v>
      </c>
      <c r="O5524">
        <v>1</v>
      </c>
      <c r="P5524" s="1">
        <v>43879.182025462964</v>
      </c>
    </row>
    <row r="5525" spans="1:16" x14ac:dyDescent="0.25">
      <c r="A5525">
        <v>510551</v>
      </c>
      <c r="B5525" t="s">
        <v>0</v>
      </c>
      <c r="C5525" t="s">
        <v>53</v>
      </c>
      <c r="D5525" t="s">
        <v>46</v>
      </c>
      <c r="E5525" t="s">
        <v>49</v>
      </c>
      <c r="F5525" t="s">
        <v>50</v>
      </c>
      <c r="G5525" t="s">
        <v>51</v>
      </c>
      <c r="H5525" s="1">
        <v>43873</v>
      </c>
      <c r="I5525" t="str">
        <f t="shared" si="173"/>
        <v>43873</v>
      </c>
      <c r="J5525" t="str">
        <f t="shared" si="174"/>
        <v>43873MombasaGround Nuts</v>
      </c>
      <c r="K5525">
        <v>1304</v>
      </c>
      <c r="L5525">
        <v>1224</v>
      </c>
      <c r="M5525" t="s">
        <v>5</v>
      </c>
      <c r="N5525" t="s">
        <v>6</v>
      </c>
      <c r="O5525">
        <v>1</v>
      </c>
      <c r="P5525" s="1">
        <v>43879.182037037041</v>
      </c>
    </row>
    <row r="5526" spans="1:16" x14ac:dyDescent="0.25">
      <c r="A5526">
        <v>510552</v>
      </c>
      <c r="B5526" t="s">
        <v>0</v>
      </c>
      <c r="C5526" t="s">
        <v>38</v>
      </c>
      <c r="D5526" t="s">
        <v>1</v>
      </c>
      <c r="E5526" t="s">
        <v>13</v>
      </c>
      <c r="F5526" t="s">
        <v>13</v>
      </c>
      <c r="G5526" t="s">
        <v>26</v>
      </c>
      <c r="H5526" s="1">
        <v>43873</v>
      </c>
      <c r="I5526" t="str">
        <f t="shared" si="173"/>
        <v>43873</v>
      </c>
      <c r="J5526" t="str">
        <f t="shared" si="174"/>
        <v>43873GuluYellow Beans</v>
      </c>
      <c r="K5526">
        <v>1043</v>
      </c>
      <c r="L5526">
        <v>974</v>
      </c>
      <c r="M5526" t="s">
        <v>5</v>
      </c>
      <c r="N5526" t="s">
        <v>6</v>
      </c>
      <c r="O5526">
        <v>1</v>
      </c>
      <c r="P5526" s="1">
        <v>43879.18204861111</v>
      </c>
    </row>
    <row r="5527" spans="1:16" x14ac:dyDescent="0.25">
      <c r="A5527">
        <v>510553</v>
      </c>
      <c r="B5527" t="s">
        <v>0</v>
      </c>
      <c r="C5527" t="s">
        <v>48</v>
      </c>
      <c r="D5527" t="s">
        <v>46</v>
      </c>
      <c r="E5527" t="s">
        <v>3</v>
      </c>
      <c r="F5527" t="s">
        <v>3</v>
      </c>
      <c r="G5527" t="s">
        <v>15</v>
      </c>
      <c r="H5527" s="1">
        <v>43873</v>
      </c>
      <c r="I5527" t="str">
        <f t="shared" si="173"/>
        <v>43873</v>
      </c>
      <c r="J5527" t="str">
        <f t="shared" si="174"/>
        <v>43873KitaleGreen Peas</v>
      </c>
      <c r="K5527">
        <v>542</v>
      </c>
      <c r="L5527">
        <v>491</v>
      </c>
      <c r="M5527" t="s">
        <v>5</v>
      </c>
      <c r="N5527" t="s">
        <v>6</v>
      </c>
      <c r="O5527">
        <v>1</v>
      </c>
      <c r="P5527" s="1">
        <v>43879.18204861111</v>
      </c>
    </row>
    <row r="5528" spans="1:16" x14ac:dyDescent="0.25">
      <c r="A5528">
        <v>510555</v>
      </c>
      <c r="B5528" t="s">
        <v>0</v>
      </c>
      <c r="C5528" t="s">
        <v>32</v>
      </c>
      <c r="D5528" t="s">
        <v>1</v>
      </c>
      <c r="E5528" t="s">
        <v>13</v>
      </c>
      <c r="F5528" t="s">
        <v>13</v>
      </c>
      <c r="G5528" t="s">
        <v>14</v>
      </c>
      <c r="H5528" s="1">
        <v>43873</v>
      </c>
      <c r="I5528" t="str">
        <f t="shared" si="173"/>
        <v>43873</v>
      </c>
      <c r="J5528" t="str">
        <f t="shared" si="174"/>
        <v>43873KapchorwaMixed Beans</v>
      </c>
      <c r="K5528">
        <v>768</v>
      </c>
      <c r="L5528">
        <v>686</v>
      </c>
      <c r="M5528" t="s">
        <v>5</v>
      </c>
      <c r="N5528" t="s">
        <v>6</v>
      </c>
      <c r="O5528">
        <v>1</v>
      </c>
      <c r="P5528" s="1">
        <v>43879.18204861111</v>
      </c>
    </row>
    <row r="5529" spans="1:16" x14ac:dyDescent="0.25">
      <c r="A5529">
        <v>510558</v>
      </c>
      <c r="B5529" t="s">
        <v>0</v>
      </c>
      <c r="C5529" t="s">
        <v>48</v>
      </c>
      <c r="D5529" t="s">
        <v>46</v>
      </c>
      <c r="E5529" t="s">
        <v>9</v>
      </c>
      <c r="F5529" t="s">
        <v>20</v>
      </c>
      <c r="G5529" t="s">
        <v>21</v>
      </c>
      <c r="H5529" s="1">
        <v>43873</v>
      </c>
      <c r="I5529" t="str">
        <f t="shared" si="173"/>
        <v>43873</v>
      </c>
      <c r="J5529" t="str">
        <f t="shared" si="174"/>
        <v>43873KitaleMillet Grain</v>
      </c>
      <c r="K5529">
        <v>562</v>
      </c>
      <c r="L5529">
        <v>501</v>
      </c>
      <c r="M5529" t="s">
        <v>5</v>
      </c>
      <c r="N5529" t="s">
        <v>6</v>
      </c>
      <c r="O5529">
        <v>1</v>
      </c>
      <c r="P5529" s="1">
        <v>43879.182060185187</v>
      </c>
    </row>
    <row r="5530" spans="1:16" x14ac:dyDescent="0.25">
      <c r="A5530">
        <v>510566</v>
      </c>
      <c r="B5530" t="s">
        <v>0</v>
      </c>
      <c r="C5530" t="s">
        <v>32</v>
      </c>
      <c r="D5530" t="s">
        <v>1</v>
      </c>
      <c r="E5530" t="s">
        <v>9</v>
      </c>
      <c r="F5530" t="s">
        <v>17</v>
      </c>
      <c r="G5530" t="s">
        <v>18</v>
      </c>
      <c r="H5530" s="1">
        <v>43873</v>
      </c>
      <c r="I5530" t="str">
        <f t="shared" si="173"/>
        <v>43873</v>
      </c>
      <c r="J5530" t="str">
        <f t="shared" si="174"/>
        <v>43873KapchorwaRed Sorghum</v>
      </c>
      <c r="K5530">
        <v>412</v>
      </c>
      <c r="L5530">
        <v>274</v>
      </c>
      <c r="M5530" t="s">
        <v>5</v>
      </c>
      <c r="N5530" t="s">
        <v>6</v>
      </c>
      <c r="O5530">
        <v>1</v>
      </c>
      <c r="P5530" s="1">
        <v>43879.18209490741</v>
      </c>
    </row>
    <row r="5531" spans="1:16" x14ac:dyDescent="0.25">
      <c r="A5531">
        <v>510571</v>
      </c>
      <c r="B5531" t="s">
        <v>0</v>
      </c>
      <c r="C5531" t="s">
        <v>53</v>
      </c>
      <c r="D5531" t="s">
        <v>46</v>
      </c>
      <c r="E5531" t="s">
        <v>13</v>
      </c>
      <c r="F5531" t="s">
        <v>13</v>
      </c>
      <c r="G5531" t="s">
        <v>37</v>
      </c>
      <c r="H5531" s="1">
        <v>43873</v>
      </c>
      <c r="I5531" t="str">
        <f t="shared" si="173"/>
        <v>43873</v>
      </c>
      <c r="J5531" t="str">
        <f t="shared" si="174"/>
        <v>43873MombasaGreen Gram</v>
      </c>
      <c r="K5531">
        <v>812</v>
      </c>
      <c r="L5531">
        <v>772</v>
      </c>
      <c r="M5531" t="s">
        <v>5</v>
      </c>
      <c r="N5531" t="s">
        <v>6</v>
      </c>
      <c r="O5531">
        <v>1</v>
      </c>
      <c r="P5531" s="1">
        <v>43879.182106481479</v>
      </c>
    </row>
    <row r="5532" spans="1:16" x14ac:dyDescent="0.25">
      <c r="A5532">
        <v>510572</v>
      </c>
      <c r="B5532" t="s">
        <v>0</v>
      </c>
      <c r="C5532" t="s">
        <v>25</v>
      </c>
      <c r="D5532" t="s">
        <v>1</v>
      </c>
      <c r="E5532" t="s">
        <v>9</v>
      </c>
      <c r="F5532" t="s">
        <v>17</v>
      </c>
      <c r="G5532" t="s">
        <v>18</v>
      </c>
      <c r="H5532" s="1">
        <v>43873</v>
      </c>
      <c r="I5532" t="str">
        <f t="shared" si="173"/>
        <v>43873</v>
      </c>
      <c r="J5532" t="str">
        <f t="shared" si="174"/>
        <v>43873MasindiRed Sorghum</v>
      </c>
      <c r="K5532">
        <v>412</v>
      </c>
      <c r="L5532">
        <v>274</v>
      </c>
      <c r="M5532" t="s">
        <v>5</v>
      </c>
      <c r="N5532" t="s">
        <v>6</v>
      </c>
      <c r="O5532">
        <v>1</v>
      </c>
      <c r="P5532" s="1">
        <v>43879.182118055556</v>
      </c>
    </row>
    <row r="5533" spans="1:16" x14ac:dyDescent="0.25">
      <c r="A5533">
        <v>510578</v>
      </c>
      <c r="B5533" t="s">
        <v>0</v>
      </c>
      <c r="C5533" t="s">
        <v>2</v>
      </c>
      <c r="D5533" t="s">
        <v>1</v>
      </c>
      <c r="E5533" t="s">
        <v>9</v>
      </c>
      <c r="F5533" t="s">
        <v>20</v>
      </c>
      <c r="G5533" t="s">
        <v>21</v>
      </c>
      <c r="H5533" s="1">
        <v>43873</v>
      </c>
      <c r="I5533" t="str">
        <f t="shared" si="173"/>
        <v>43873</v>
      </c>
      <c r="J5533" t="str">
        <f t="shared" si="174"/>
        <v>43873KampalaMillet Grain</v>
      </c>
      <c r="K5533">
        <v>494</v>
      </c>
      <c r="L5533">
        <v>329</v>
      </c>
      <c r="M5533" t="s">
        <v>5</v>
      </c>
      <c r="N5533" t="s">
        <v>6</v>
      </c>
      <c r="O5533">
        <v>1</v>
      </c>
      <c r="P5533" s="1">
        <v>43879.182129629633</v>
      </c>
    </row>
    <row r="5534" spans="1:16" x14ac:dyDescent="0.25">
      <c r="A5534">
        <v>510579</v>
      </c>
      <c r="B5534" t="s">
        <v>0</v>
      </c>
      <c r="C5534" t="s">
        <v>42</v>
      </c>
      <c r="D5534" t="s">
        <v>41</v>
      </c>
      <c r="E5534" t="s">
        <v>3</v>
      </c>
      <c r="F5534" t="s">
        <v>3</v>
      </c>
      <c r="G5534" t="s">
        <v>4</v>
      </c>
      <c r="H5534" s="1">
        <v>43873</v>
      </c>
      <c r="I5534" t="str">
        <f t="shared" si="173"/>
        <v>43873</v>
      </c>
      <c r="J5534" t="str">
        <f t="shared" si="174"/>
        <v>43873KigomaCowpeas</v>
      </c>
      <c r="K5534">
        <v>718</v>
      </c>
      <c r="L5534">
        <v>653</v>
      </c>
      <c r="M5534" t="s">
        <v>5</v>
      </c>
      <c r="N5534" t="s">
        <v>6</v>
      </c>
      <c r="O5534">
        <v>1</v>
      </c>
      <c r="P5534" s="1">
        <v>43879.182141203702</v>
      </c>
    </row>
    <row r="5535" spans="1:16" x14ac:dyDescent="0.25">
      <c r="A5535">
        <v>510586</v>
      </c>
      <c r="B5535" t="s">
        <v>0</v>
      </c>
      <c r="C5535" t="s">
        <v>33</v>
      </c>
      <c r="D5535" t="s">
        <v>1</v>
      </c>
      <c r="E5535" t="s">
        <v>3</v>
      </c>
      <c r="F5535" t="s">
        <v>3</v>
      </c>
      <c r="G5535" t="s">
        <v>15</v>
      </c>
      <c r="H5535" s="1">
        <v>43873</v>
      </c>
      <c r="I5535" t="str">
        <f t="shared" si="173"/>
        <v>43873</v>
      </c>
      <c r="J5535" t="str">
        <f t="shared" si="174"/>
        <v>43873KabaleGreen Peas</v>
      </c>
      <c r="K5535">
        <v>1372</v>
      </c>
      <c r="L5535">
        <v>823</v>
      </c>
      <c r="M5535" t="s">
        <v>5</v>
      </c>
      <c r="N5535" t="s">
        <v>6</v>
      </c>
      <c r="O5535">
        <v>1</v>
      </c>
      <c r="P5535" s="1">
        <v>43879.182164351849</v>
      </c>
    </row>
    <row r="5536" spans="1:16" x14ac:dyDescent="0.25">
      <c r="A5536">
        <v>510591</v>
      </c>
      <c r="B5536" t="s">
        <v>0</v>
      </c>
      <c r="C5536" t="s">
        <v>45</v>
      </c>
      <c r="D5536" t="s">
        <v>41</v>
      </c>
      <c r="E5536" t="s">
        <v>3</v>
      </c>
      <c r="F5536" t="s">
        <v>3</v>
      </c>
      <c r="G5536" t="s">
        <v>4</v>
      </c>
      <c r="H5536" s="1">
        <v>43873</v>
      </c>
      <c r="I5536" t="str">
        <f t="shared" si="173"/>
        <v>43873</v>
      </c>
      <c r="J5536" t="str">
        <f t="shared" si="174"/>
        <v>43873IringaCowpeas</v>
      </c>
      <c r="K5536">
        <v>653</v>
      </c>
      <c r="L5536">
        <v>566</v>
      </c>
      <c r="M5536" t="s">
        <v>5</v>
      </c>
      <c r="N5536" t="s">
        <v>6</v>
      </c>
      <c r="O5536">
        <v>1</v>
      </c>
      <c r="P5536" s="1">
        <v>43879.182164351849</v>
      </c>
    </row>
    <row r="5537" spans="1:16" x14ac:dyDescent="0.25">
      <c r="A5537">
        <v>510599</v>
      </c>
      <c r="B5537" t="s">
        <v>0</v>
      </c>
      <c r="C5537" t="s">
        <v>19</v>
      </c>
      <c r="D5537" t="s">
        <v>11</v>
      </c>
      <c r="E5537" t="s">
        <v>3</v>
      </c>
      <c r="F5537" t="s">
        <v>3</v>
      </c>
      <c r="G5537" t="s">
        <v>39</v>
      </c>
      <c r="H5537" s="1">
        <v>43873</v>
      </c>
      <c r="I5537" t="str">
        <f t="shared" si="173"/>
        <v>43873</v>
      </c>
      <c r="J5537" t="str">
        <f t="shared" si="174"/>
        <v>43873KoberoDry Peas</v>
      </c>
      <c r="K5537">
        <v>1396</v>
      </c>
      <c r="L5537">
        <v>1342</v>
      </c>
      <c r="M5537" t="s">
        <v>5</v>
      </c>
      <c r="N5537" t="s">
        <v>6</v>
      </c>
      <c r="O5537">
        <v>1</v>
      </c>
      <c r="P5537" s="1">
        <v>43879.182199074072</v>
      </c>
    </row>
    <row r="5538" spans="1:16" x14ac:dyDescent="0.25">
      <c r="A5538">
        <v>510601</v>
      </c>
      <c r="B5538" t="s">
        <v>0</v>
      </c>
      <c r="C5538" t="s">
        <v>38</v>
      </c>
      <c r="D5538" t="s">
        <v>1</v>
      </c>
      <c r="E5538" t="s">
        <v>13</v>
      </c>
      <c r="F5538" t="s">
        <v>13</v>
      </c>
      <c r="G5538" t="s">
        <v>37</v>
      </c>
      <c r="H5538" s="1">
        <v>43873</v>
      </c>
      <c r="I5538" t="str">
        <f t="shared" si="173"/>
        <v>43873</v>
      </c>
      <c r="J5538" t="str">
        <f t="shared" si="174"/>
        <v>43873GuluGreen Gram</v>
      </c>
      <c r="K5538">
        <v>686</v>
      </c>
      <c r="L5538">
        <v>549</v>
      </c>
      <c r="M5538" t="s">
        <v>5</v>
      </c>
      <c r="N5538" t="s">
        <v>6</v>
      </c>
      <c r="O5538">
        <v>1</v>
      </c>
      <c r="P5538" s="1">
        <v>43879.182199074072</v>
      </c>
    </row>
    <row r="5539" spans="1:16" x14ac:dyDescent="0.25">
      <c r="A5539">
        <v>510602</v>
      </c>
      <c r="B5539" t="s">
        <v>0</v>
      </c>
      <c r="C5539" t="s">
        <v>27</v>
      </c>
      <c r="D5539" t="s">
        <v>11</v>
      </c>
      <c r="E5539" t="s">
        <v>22</v>
      </c>
      <c r="F5539" t="s">
        <v>23</v>
      </c>
      <c r="G5539" t="s">
        <v>23</v>
      </c>
      <c r="H5539" s="1">
        <v>43873</v>
      </c>
      <c r="I5539" t="str">
        <f t="shared" si="173"/>
        <v>43873</v>
      </c>
      <c r="J5539" t="str">
        <f t="shared" si="174"/>
        <v>43873BujumburaRice</v>
      </c>
      <c r="K5539">
        <v>1020</v>
      </c>
      <c r="L5539">
        <v>993</v>
      </c>
      <c r="M5539" t="s">
        <v>5</v>
      </c>
      <c r="N5539" t="s">
        <v>6</v>
      </c>
      <c r="O5539">
        <v>1</v>
      </c>
      <c r="P5539" s="1">
        <v>43879.182199074072</v>
      </c>
    </row>
    <row r="5540" spans="1:16" x14ac:dyDescent="0.25">
      <c r="A5540">
        <v>510612</v>
      </c>
      <c r="B5540" t="s">
        <v>0</v>
      </c>
      <c r="C5540" t="s">
        <v>38</v>
      </c>
      <c r="D5540" t="s">
        <v>1</v>
      </c>
      <c r="E5540" t="s">
        <v>3</v>
      </c>
      <c r="F5540" t="s">
        <v>3</v>
      </c>
      <c r="G5540" t="s">
        <v>4</v>
      </c>
      <c r="H5540" s="1">
        <v>43873</v>
      </c>
      <c r="I5540" t="str">
        <f t="shared" si="173"/>
        <v>43873</v>
      </c>
      <c r="J5540" t="str">
        <f t="shared" si="174"/>
        <v>43873GuluCowpeas</v>
      </c>
      <c r="K5540">
        <v>960</v>
      </c>
      <c r="L5540">
        <v>878</v>
      </c>
      <c r="M5540" t="s">
        <v>5</v>
      </c>
      <c r="N5540" t="s">
        <v>6</v>
      </c>
      <c r="O5540">
        <v>1</v>
      </c>
      <c r="P5540" s="1">
        <v>43879.182233796295</v>
      </c>
    </row>
    <row r="5541" spans="1:16" x14ac:dyDescent="0.25">
      <c r="A5541">
        <v>510620</v>
      </c>
      <c r="B5541" t="s">
        <v>0</v>
      </c>
      <c r="C5541" t="s">
        <v>34</v>
      </c>
      <c r="D5541" t="s">
        <v>1</v>
      </c>
      <c r="E5541" t="s">
        <v>3</v>
      </c>
      <c r="F5541" t="s">
        <v>3</v>
      </c>
      <c r="G5541" t="s">
        <v>4</v>
      </c>
      <c r="H5541" s="1">
        <v>43873</v>
      </c>
      <c r="I5541" t="str">
        <f t="shared" si="173"/>
        <v>43873</v>
      </c>
      <c r="J5541" t="str">
        <f t="shared" si="174"/>
        <v>43873LiraCowpeas</v>
      </c>
      <c r="K5541">
        <v>1098</v>
      </c>
      <c r="L5541">
        <v>823</v>
      </c>
      <c r="M5541" t="s">
        <v>5</v>
      </c>
      <c r="N5541" t="s">
        <v>6</v>
      </c>
      <c r="O5541">
        <v>1</v>
      </c>
      <c r="P5541" s="1">
        <v>43879.182280092595</v>
      </c>
    </row>
    <row r="5542" spans="1:16" x14ac:dyDescent="0.25">
      <c r="A5542">
        <v>510622</v>
      </c>
      <c r="B5542" t="s">
        <v>0</v>
      </c>
      <c r="C5542" t="s">
        <v>53</v>
      </c>
      <c r="D5542" t="s">
        <v>46</v>
      </c>
      <c r="E5542" t="s">
        <v>13</v>
      </c>
      <c r="F5542" t="s">
        <v>13</v>
      </c>
      <c r="G5542" t="s">
        <v>40</v>
      </c>
      <c r="H5542" s="1">
        <v>43873</v>
      </c>
      <c r="I5542" t="str">
        <f t="shared" si="173"/>
        <v>43873</v>
      </c>
      <c r="J5542" t="str">
        <f t="shared" si="174"/>
        <v>43873MombasaBlack Beans (Dolichos)</v>
      </c>
      <c r="K5542">
        <v>1595</v>
      </c>
      <c r="L5542">
        <v>1554</v>
      </c>
      <c r="M5542" t="s">
        <v>5</v>
      </c>
      <c r="N5542" t="s">
        <v>6</v>
      </c>
      <c r="O5542">
        <v>1</v>
      </c>
      <c r="P5542" s="1">
        <v>43879.182291666664</v>
      </c>
    </row>
    <row r="5543" spans="1:16" x14ac:dyDescent="0.25">
      <c r="A5543">
        <v>510626</v>
      </c>
      <c r="B5543" t="s">
        <v>0</v>
      </c>
      <c r="C5543" t="s">
        <v>32</v>
      </c>
      <c r="D5543" t="s">
        <v>1</v>
      </c>
      <c r="E5543" t="s">
        <v>22</v>
      </c>
      <c r="F5543" t="s">
        <v>23</v>
      </c>
      <c r="G5543" t="s">
        <v>23</v>
      </c>
      <c r="H5543" s="1">
        <v>43873</v>
      </c>
      <c r="I5543" t="str">
        <f t="shared" si="173"/>
        <v>43873</v>
      </c>
      <c r="J5543" t="str">
        <f t="shared" si="174"/>
        <v>43873KapchorwaRice</v>
      </c>
      <c r="K5543">
        <v>960</v>
      </c>
      <c r="L5543">
        <v>905</v>
      </c>
      <c r="M5543" t="s">
        <v>5</v>
      </c>
      <c r="N5543" t="s">
        <v>6</v>
      </c>
      <c r="O5543">
        <v>1</v>
      </c>
      <c r="P5543" s="1">
        <v>43879.182291666664</v>
      </c>
    </row>
    <row r="5544" spans="1:16" x14ac:dyDescent="0.25">
      <c r="A5544">
        <v>510649</v>
      </c>
      <c r="B5544" t="s">
        <v>0</v>
      </c>
      <c r="C5544" t="s">
        <v>38</v>
      </c>
      <c r="D5544" t="s">
        <v>1</v>
      </c>
      <c r="E5544" t="s">
        <v>22</v>
      </c>
      <c r="F5544" t="s">
        <v>23</v>
      </c>
      <c r="G5544" t="s">
        <v>23</v>
      </c>
      <c r="H5544" s="1">
        <v>43873</v>
      </c>
      <c r="I5544" t="str">
        <f t="shared" si="173"/>
        <v>43873</v>
      </c>
      <c r="J5544" t="str">
        <f t="shared" si="174"/>
        <v>43873GuluRice</v>
      </c>
      <c r="K5544">
        <v>960</v>
      </c>
      <c r="L5544">
        <v>823</v>
      </c>
      <c r="M5544" t="s">
        <v>5</v>
      </c>
      <c r="N5544" t="s">
        <v>6</v>
      </c>
      <c r="O5544">
        <v>1</v>
      </c>
      <c r="P5544" s="1">
        <v>43879.18236111111</v>
      </c>
    </row>
    <row r="5545" spans="1:16" x14ac:dyDescent="0.25">
      <c r="A5545">
        <v>510653</v>
      </c>
      <c r="B5545" t="s">
        <v>0</v>
      </c>
      <c r="C5545" t="s">
        <v>43</v>
      </c>
      <c r="D5545" t="s">
        <v>41</v>
      </c>
      <c r="E5545" t="s">
        <v>22</v>
      </c>
      <c r="F5545" t="s">
        <v>23</v>
      </c>
      <c r="G5545" t="s">
        <v>23</v>
      </c>
      <c r="H5545" s="1">
        <v>43873</v>
      </c>
      <c r="I5545" t="str">
        <f t="shared" si="173"/>
        <v>43873</v>
      </c>
      <c r="J5545" t="str">
        <f t="shared" si="174"/>
        <v>43873Dar es salaamRice</v>
      </c>
      <c r="K5545">
        <v>1045</v>
      </c>
      <c r="L5545">
        <v>958</v>
      </c>
      <c r="M5545" t="s">
        <v>5</v>
      </c>
      <c r="N5545" t="s">
        <v>6</v>
      </c>
      <c r="O5545">
        <v>1</v>
      </c>
      <c r="P5545" s="1">
        <v>43879.182372685187</v>
      </c>
    </row>
    <row r="5546" spans="1:16" x14ac:dyDescent="0.25">
      <c r="A5546">
        <v>510654</v>
      </c>
      <c r="B5546" t="s">
        <v>0</v>
      </c>
      <c r="C5546" t="s">
        <v>33</v>
      </c>
      <c r="D5546" t="s">
        <v>1</v>
      </c>
      <c r="E5546" t="s">
        <v>22</v>
      </c>
      <c r="F5546" t="s">
        <v>23</v>
      </c>
      <c r="G5546" t="s">
        <v>24</v>
      </c>
      <c r="H5546" s="1">
        <v>43873</v>
      </c>
      <c r="I5546" t="str">
        <f t="shared" si="173"/>
        <v>43873</v>
      </c>
      <c r="J5546" t="str">
        <f t="shared" si="174"/>
        <v>43873KabaleImported Rice</v>
      </c>
      <c r="K5546">
        <v>1098</v>
      </c>
      <c r="L5546">
        <v>960</v>
      </c>
      <c r="M5546" t="s">
        <v>5</v>
      </c>
      <c r="N5546" t="s">
        <v>6</v>
      </c>
      <c r="O5546">
        <v>1</v>
      </c>
      <c r="P5546" s="1">
        <v>43879.182372685187</v>
      </c>
    </row>
    <row r="5547" spans="1:16" x14ac:dyDescent="0.25">
      <c r="A5547">
        <v>510660</v>
      </c>
      <c r="B5547" t="s">
        <v>0</v>
      </c>
      <c r="C5547" t="s">
        <v>19</v>
      </c>
      <c r="D5547" t="s">
        <v>11</v>
      </c>
      <c r="E5547" t="s">
        <v>13</v>
      </c>
      <c r="F5547" t="s">
        <v>13</v>
      </c>
      <c r="G5547" t="s">
        <v>28</v>
      </c>
      <c r="H5547" s="1">
        <v>43873</v>
      </c>
      <c r="I5547" t="str">
        <f t="shared" si="173"/>
        <v>43873</v>
      </c>
      <c r="J5547" t="str">
        <f t="shared" si="174"/>
        <v>43873KoberoRed Beans</v>
      </c>
      <c r="K5547">
        <v>483</v>
      </c>
      <c r="L5547">
        <v>456</v>
      </c>
      <c r="M5547" t="s">
        <v>5</v>
      </c>
      <c r="N5547" t="s">
        <v>6</v>
      </c>
      <c r="O5547">
        <v>1</v>
      </c>
      <c r="P5547" s="1">
        <v>43879.182384259257</v>
      </c>
    </row>
    <row r="5548" spans="1:16" x14ac:dyDescent="0.25">
      <c r="A5548">
        <v>510665</v>
      </c>
      <c r="B5548" t="s">
        <v>0</v>
      </c>
      <c r="C5548" t="s">
        <v>33</v>
      </c>
      <c r="D5548" t="s">
        <v>1</v>
      </c>
      <c r="E5548" t="s">
        <v>13</v>
      </c>
      <c r="F5548" t="s">
        <v>13</v>
      </c>
      <c r="G5548" t="s">
        <v>14</v>
      </c>
      <c r="H5548" s="1">
        <v>43873</v>
      </c>
      <c r="I5548" t="str">
        <f t="shared" si="173"/>
        <v>43873</v>
      </c>
      <c r="J5548" t="str">
        <f t="shared" si="174"/>
        <v>43873KabaleMixed Beans</v>
      </c>
      <c r="K5548">
        <v>768</v>
      </c>
      <c r="L5548">
        <v>686</v>
      </c>
      <c r="M5548" t="s">
        <v>5</v>
      </c>
      <c r="N5548" t="s">
        <v>6</v>
      </c>
      <c r="O5548">
        <v>1</v>
      </c>
      <c r="P5548" s="1">
        <v>43879.18240740741</v>
      </c>
    </row>
    <row r="5549" spans="1:16" x14ac:dyDescent="0.25">
      <c r="A5549">
        <v>510669</v>
      </c>
      <c r="B5549" t="s">
        <v>0</v>
      </c>
      <c r="C5549" t="s">
        <v>34</v>
      </c>
      <c r="D5549" t="s">
        <v>1</v>
      </c>
      <c r="E5549" t="s">
        <v>22</v>
      </c>
      <c r="F5549" t="s">
        <v>23</v>
      </c>
      <c r="G5549" t="s">
        <v>23</v>
      </c>
      <c r="H5549" s="1">
        <v>43873</v>
      </c>
      <c r="I5549" t="str">
        <f t="shared" si="173"/>
        <v>43873</v>
      </c>
      <c r="J5549" t="str">
        <f t="shared" si="174"/>
        <v>43873LiraRice</v>
      </c>
      <c r="K5549">
        <v>960</v>
      </c>
      <c r="L5549">
        <v>823</v>
      </c>
      <c r="M5549" t="s">
        <v>5</v>
      </c>
      <c r="N5549" t="s">
        <v>6</v>
      </c>
      <c r="O5549">
        <v>1</v>
      </c>
      <c r="P5549" s="1">
        <v>43879.18241898148</v>
      </c>
    </row>
    <row r="5550" spans="1:16" x14ac:dyDescent="0.25">
      <c r="A5550">
        <v>510675</v>
      </c>
      <c r="B5550" t="s">
        <v>0</v>
      </c>
      <c r="C5550" t="s">
        <v>52</v>
      </c>
      <c r="D5550" t="s">
        <v>46</v>
      </c>
      <c r="E5550" t="s">
        <v>13</v>
      </c>
      <c r="F5550" t="s">
        <v>13</v>
      </c>
      <c r="G5550" t="s">
        <v>37</v>
      </c>
      <c r="H5550" s="1">
        <v>43873</v>
      </c>
      <c r="I5550" t="str">
        <f t="shared" si="173"/>
        <v>43873</v>
      </c>
      <c r="J5550" t="str">
        <f t="shared" si="174"/>
        <v>43873EldoretGreen Gram</v>
      </c>
      <c r="K5550">
        <v>1454</v>
      </c>
      <c r="L5550">
        <v>1404</v>
      </c>
      <c r="M5550" t="s">
        <v>5</v>
      </c>
      <c r="N5550" t="s">
        <v>6</v>
      </c>
      <c r="O5550">
        <v>1</v>
      </c>
      <c r="P5550" s="1">
        <v>43879.182430555556</v>
      </c>
    </row>
    <row r="5551" spans="1:16" x14ac:dyDescent="0.25">
      <c r="A5551">
        <v>510684</v>
      </c>
      <c r="B5551" t="s">
        <v>0</v>
      </c>
      <c r="C5551" t="s">
        <v>25</v>
      </c>
      <c r="D5551" t="s">
        <v>1</v>
      </c>
      <c r="E5551" t="s">
        <v>13</v>
      </c>
      <c r="F5551" t="s">
        <v>13</v>
      </c>
      <c r="G5551" t="s">
        <v>40</v>
      </c>
      <c r="H5551" s="1">
        <v>43873</v>
      </c>
      <c r="I5551" t="str">
        <f t="shared" si="173"/>
        <v>43873</v>
      </c>
      <c r="J5551" t="str">
        <f t="shared" si="174"/>
        <v>43873MasindiBlack Beans (Dolichos)</v>
      </c>
      <c r="K5551">
        <v>768</v>
      </c>
      <c r="L5551">
        <v>686</v>
      </c>
      <c r="M5551" t="s">
        <v>5</v>
      </c>
      <c r="N5551" t="s">
        <v>6</v>
      </c>
      <c r="O5551">
        <v>1</v>
      </c>
      <c r="P5551" s="1">
        <v>43879.18246527778</v>
      </c>
    </row>
    <row r="5552" spans="1:16" x14ac:dyDescent="0.25">
      <c r="A5552">
        <v>510693</v>
      </c>
      <c r="B5552" t="s">
        <v>0</v>
      </c>
      <c r="C5552" t="s">
        <v>42</v>
      </c>
      <c r="D5552" t="s">
        <v>41</v>
      </c>
      <c r="E5552" t="s">
        <v>13</v>
      </c>
      <c r="F5552" t="s">
        <v>13</v>
      </c>
      <c r="G5552" t="s">
        <v>37</v>
      </c>
      <c r="H5552" s="1">
        <v>43873</v>
      </c>
      <c r="I5552" t="str">
        <f t="shared" si="173"/>
        <v>43873</v>
      </c>
      <c r="J5552" t="str">
        <f t="shared" si="174"/>
        <v>43873KigomaGreen Gram</v>
      </c>
      <c r="K5552">
        <v>697</v>
      </c>
      <c r="L5552">
        <v>566</v>
      </c>
      <c r="M5552" t="s">
        <v>5</v>
      </c>
      <c r="N5552" t="s">
        <v>6</v>
      </c>
      <c r="O5552">
        <v>1</v>
      </c>
      <c r="P5552" s="1">
        <v>43879.182500000003</v>
      </c>
    </row>
    <row r="5553" spans="1:16" x14ac:dyDescent="0.25">
      <c r="A5553">
        <v>510702</v>
      </c>
      <c r="B5553" t="s">
        <v>0</v>
      </c>
      <c r="C5553" t="s">
        <v>25</v>
      </c>
      <c r="D5553" t="s">
        <v>1</v>
      </c>
      <c r="E5553" t="s">
        <v>3</v>
      </c>
      <c r="F5553" t="s">
        <v>3</v>
      </c>
      <c r="G5553" t="s">
        <v>15</v>
      </c>
      <c r="H5553" s="1">
        <v>43873</v>
      </c>
      <c r="I5553" t="str">
        <f t="shared" si="173"/>
        <v>43873</v>
      </c>
      <c r="J5553" t="str">
        <f t="shared" si="174"/>
        <v>43873MasindiGreen Peas</v>
      </c>
      <c r="K5553">
        <v>1098</v>
      </c>
      <c r="L5553">
        <v>823</v>
      </c>
      <c r="M5553" t="s">
        <v>5</v>
      </c>
      <c r="N5553" t="s">
        <v>6</v>
      </c>
      <c r="O5553">
        <v>1</v>
      </c>
      <c r="P5553" s="1">
        <v>43879.182511574072</v>
      </c>
    </row>
    <row r="5554" spans="1:16" x14ac:dyDescent="0.25">
      <c r="A5554">
        <v>510707</v>
      </c>
      <c r="B5554" t="s">
        <v>0</v>
      </c>
      <c r="C5554" t="s">
        <v>34</v>
      </c>
      <c r="D5554" t="s">
        <v>1</v>
      </c>
      <c r="E5554" t="s">
        <v>9</v>
      </c>
      <c r="F5554" t="s">
        <v>17</v>
      </c>
      <c r="G5554" t="s">
        <v>18</v>
      </c>
      <c r="H5554" s="1">
        <v>43873</v>
      </c>
      <c r="I5554" t="str">
        <f t="shared" si="173"/>
        <v>43873</v>
      </c>
      <c r="J5554" t="str">
        <f t="shared" si="174"/>
        <v>43873LiraRed Sorghum</v>
      </c>
      <c r="K5554">
        <v>329</v>
      </c>
      <c r="L5554">
        <v>220</v>
      </c>
      <c r="M5554" t="s">
        <v>5</v>
      </c>
      <c r="N5554" t="s">
        <v>6</v>
      </c>
      <c r="O5554">
        <v>1</v>
      </c>
      <c r="P5554" s="1">
        <v>43879.182523148149</v>
      </c>
    </row>
    <row r="5555" spans="1:16" x14ac:dyDescent="0.25">
      <c r="A5555">
        <v>510715</v>
      </c>
      <c r="B5555" t="s">
        <v>0</v>
      </c>
      <c r="C5555" t="s">
        <v>33</v>
      </c>
      <c r="D5555" t="s">
        <v>1</v>
      </c>
      <c r="E5555" t="s">
        <v>22</v>
      </c>
      <c r="F5555" t="s">
        <v>23</v>
      </c>
      <c r="G5555" t="s">
        <v>23</v>
      </c>
      <c r="H5555" s="1">
        <v>43873</v>
      </c>
      <c r="I5555" t="str">
        <f t="shared" si="173"/>
        <v>43873</v>
      </c>
      <c r="J5555" t="str">
        <f t="shared" si="174"/>
        <v>43873KabaleRice</v>
      </c>
      <c r="K5555">
        <v>1098</v>
      </c>
      <c r="L5555">
        <v>960</v>
      </c>
      <c r="M5555" t="s">
        <v>5</v>
      </c>
      <c r="N5555" t="s">
        <v>6</v>
      </c>
      <c r="O5555">
        <v>1</v>
      </c>
      <c r="P5555" s="1">
        <v>43879.182546296295</v>
      </c>
    </row>
    <row r="5556" spans="1:16" x14ac:dyDescent="0.25">
      <c r="A5556">
        <v>510729</v>
      </c>
      <c r="B5556" t="s">
        <v>0</v>
      </c>
      <c r="C5556" t="s">
        <v>12</v>
      </c>
      <c r="D5556" t="s">
        <v>11</v>
      </c>
      <c r="E5556" t="s">
        <v>3</v>
      </c>
      <c r="F5556" t="s">
        <v>3</v>
      </c>
      <c r="G5556" t="s">
        <v>39</v>
      </c>
      <c r="H5556" s="1">
        <v>43873</v>
      </c>
      <c r="I5556" t="str">
        <f t="shared" si="173"/>
        <v>43873</v>
      </c>
      <c r="J5556" t="str">
        <f t="shared" si="174"/>
        <v>43873GitegaDry Peas</v>
      </c>
      <c r="K5556">
        <v>1449</v>
      </c>
      <c r="L5556">
        <v>1342</v>
      </c>
      <c r="M5556" t="s">
        <v>5</v>
      </c>
      <c r="N5556" t="s">
        <v>6</v>
      </c>
      <c r="O5556">
        <v>1</v>
      </c>
      <c r="P5556" s="1">
        <v>43879.182615740741</v>
      </c>
    </row>
    <row r="5557" spans="1:16" x14ac:dyDescent="0.25">
      <c r="A5557">
        <v>510734</v>
      </c>
      <c r="B5557" t="s">
        <v>0</v>
      </c>
      <c r="C5557" t="s">
        <v>33</v>
      </c>
      <c r="D5557" t="s">
        <v>1</v>
      </c>
      <c r="E5557" t="s">
        <v>29</v>
      </c>
      <c r="F5557" t="s">
        <v>30</v>
      </c>
      <c r="G5557" t="s">
        <v>31</v>
      </c>
      <c r="H5557" s="1">
        <v>43873</v>
      </c>
      <c r="I5557" t="str">
        <f t="shared" si="173"/>
        <v>43873</v>
      </c>
      <c r="J5557" t="str">
        <f t="shared" si="174"/>
        <v>43873KabaleDry Maize</v>
      </c>
      <c r="K5557">
        <v>329</v>
      </c>
      <c r="L5557">
        <v>274</v>
      </c>
      <c r="M5557" t="s">
        <v>5</v>
      </c>
      <c r="N5557" t="s">
        <v>6</v>
      </c>
      <c r="O5557">
        <v>1</v>
      </c>
      <c r="P5557" s="1">
        <v>43879.182627314818</v>
      </c>
    </row>
    <row r="5558" spans="1:16" x14ac:dyDescent="0.25">
      <c r="A5558">
        <v>510745</v>
      </c>
      <c r="B5558" t="s">
        <v>0</v>
      </c>
      <c r="C5558" t="s">
        <v>2</v>
      </c>
      <c r="D5558" t="s">
        <v>1</v>
      </c>
      <c r="E5558" t="s">
        <v>3</v>
      </c>
      <c r="F5558" t="s">
        <v>3</v>
      </c>
      <c r="G5558" t="s">
        <v>4</v>
      </c>
      <c r="H5558" s="1">
        <v>43873</v>
      </c>
      <c r="I5558" t="str">
        <f t="shared" si="173"/>
        <v>43873</v>
      </c>
      <c r="J5558" t="str">
        <f t="shared" si="174"/>
        <v>43873KampalaCowpeas</v>
      </c>
      <c r="K5558">
        <v>1372</v>
      </c>
      <c r="L5558">
        <v>1098</v>
      </c>
      <c r="M5558" t="s">
        <v>5</v>
      </c>
      <c r="N5558" t="s">
        <v>6</v>
      </c>
      <c r="O5558">
        <v>1</v>
      </c>
      <c r="P5558" s="1">
        <v>43879.182638888888</v>
      </c>
    </row>
    <row r="5559" spans="1:16" x14ac:dyDescent="0.25">
      <c r="A5559">
        <v>510748</v>
      </c>
      <c r="B5559" t="s">
        <v>0</v>
      </c>
      <c r="C5559" t="s">
        <v>53</v>
      </c>
      <c r="D5559" t="s">
        <v>46</v>
      </c>
      <c r="E5559" t="s">
        <v>3</v>
      </c>
      <c r="F5559" t="s">
        <v>3</v>
      </c>
      <c r="G5559" t="s">
        <v>15</v>
      </c>
      <c r="H5559" s="1">
        <v>43873</v>
      </c>
      <c r="I5559" t="str">
        <f t="shared" si="173"/>
        <v>43873</v>
      </c>
      <c r="J5559" t="str">
        <f t="shared" si="174"/>
        <v>43873MombasaGreen Peas</v>
      </c>
      <c r="K5559">
        <v>993</v>
      </c>
      <c r="L5559">
        <v>903</v>
      </c>
      <c r="M5559" t="s">
        <v>5</v>
      </c>
      <c r="N5559" t="s">
        <v>6</v>
      </c>
      <c r="O5559">
        <v>1</v>
      </c>
      <c r="P5559" s="1">
        <v>43879.182650462964</v>
      </c>
    </row>
    <row r="5560" spans="1:16" x14ac:dyDescent="0.25">
      <c r="A5560">
        <v>510749</v>
      </c>
      <c r="B5560" t="s">
        <v>0</v>
      </c>
      <c r="C5560" t="s">
        <v>19</v>
      </c>
      <c r="D5560" t="s">
        <v>11</v>
      </c>
      <c r="E5560" t="s">
        <v>29</v>
      </c>
      <c r="F5560" t="s">
        <v>30</v>
      </c>
      <c r="G5560" t="s">
        <v>31</v>
      </c>
      <c r="H5560" s="1">
        <v>43873</v>
      </c>
      <c r="I5560" t="str">
        <f t="shared" si="173"/>
        <v>43873</v>
      </c>
      <c r="J5560" t="str">
        <f t="shared" si="174"/>
        <v>43873KoberoDry Maize</v>
      </c>
      <c r="K5560">
        <v>483</v>
      </c>
      <c r="L5560">
        <v>429</v>
      </c>
      <c r="M5560" t="s">
        <v>5</v>
      </c>
      <c r="N5560" t="s">
        <v>6</v>
      </c>
      <c r="O5560">
        <v>1</v>
      </c>
      <c r="P5560" s="1">
        <v>43879.182650462964</v>
      </c>
    </row>
    <row r="5561" spans="1:16" x14ac:dyDescent="0.25">
      <c r="A5561">
        <v>510759</v>
      </c>
      <c r="B5561" t="s">
        <v>0</v>
      </c>
      <c r="C5561" t="s">
        <v>43</v>
      </c>
      <c r="D5561" t="s">
        <v>41</v>
      </c>
      <c r="E5561" t="s">
        <v>9</v>
      </c>
      <c r="F5561" t="s">
        <v>10</v>
      </c>
      <c r="G5561" t="s">
        <v>10</v>
      </c>
      <c r="H5561" s="1">
        <v>43873</v>
      </c>
      <c r="I5561" t="str">
        <f t="shared" si="173"/>
        <v>43873</v>
      </c>
      <c r="J5561" t="str">
        <f t="shared" si="174"/>
        <v>43873Dar es salaamWheat</v>
      </c>
      <c r="K5561">
        <v>609</v>
      </c>
      <c r="L5561">
        <v>522</v>
      </c>
      <c r="M5561" t="s">
        <v>5</v>
      </c>
      <c r="N5561" t="s">
        <v>6</v>
      </c>
      <c r="O5561">
        <v>1</v>
      </c>
      <c r="P5561" s="1">
        <v>43879.182696759257</v>
      </c>
    </row>
    <row r="5562" spans="1:16" x14ac:dyDescent="0.25">
      <c r="A5562">
        <v>510765</v>
      </c>
      <c r="B5562" t="s">
        <v>0</v>
      </c>
      <c r="C5562" t="s">
        <v>34</v>
      </c>
      <c r="D5562" t="s">
        <v>1</v>
      </c>
      <c r="E5562" t="s">
        <v>13</v>
      </c>
      <c r="F5562" t="s">
        <v>13</v>
      </c>
      <c r="G5562" t="s">
        <v>14</v>
      </c>
      <c r="H5562" s="1">
        <v>43873</v>
      </c>
      <c r="I5562" t="str">
        <f t="shared" si="173"/>
        <v>43873</v>
      </c>
      <c r="J5562" t="str">
        <f t="shared" si="174"/>
        <v>43873LiraMixed Beans</v>
      </c>
      <c r="K5562">
        <v>768</v>
      </c>
      <c r="L5562">
        <v>686</v>
      </c>
      <c r="M5562" t="s">
        <v>5</v>
      </c>
      <c r="N5562" t="s">
        <v>6</v>
      </c>
      <c r="O5562">
        <v>1</v>
      </c>
      <c r="P5562" s="1">
        <v>43879.182719907411</v>
      </c>
    </row>
    <row r="5563" spans="1:16" x14ac:dyDescent="0.25">
      <c r="A5563">
        <v>510767</v>
      </c>
      <c r="B5563" t="s">
        <v>0</v>
      </c>
      <c r="C5563" t="s">
        <v>27</v>
      </c>
      <c r="D5563" t="s">
        <v>11</v>
      </c>
      <c r="E5563" t="s">
        <v>13</v>
      </c>
      <c r="F5563" t="s">
        <v>13</v>
      </c>
      <c r="G5563" t="s">
        <v>26</v>
      </c>
      <c r="H5563" s="1">
        <v>43873</v>
      </c>
      <c r="I5563" t="str">
        <f t="shared" si="173"/>
        <v>43873</v>
      </c>
      <c r="J5563" t="str">
        <f t="shared" si="174"/>
        <v>43873BujumburaYellow Beans</v>
      </c>
      <c r="K5563">
        <v>1074</v>
      </c>
      <c r="L5563">
        <v>1020</v>
      </c>
      <c r="M5563" t="s">
        <v>5</v>
      </c>
      <c r="N5563" t="s">
        <v>6</v>
      </c>
      <c r="O5563">
        <v>1</v>
      </c>
      <c r="P5563" s="1">
        <v>43879.182743055557</v>
      </c>
    </row>
    <row r="5564" spans="1:16" x14ac:dyDescent="0.25">
      <c r="A5564">
        <v>510786</v>
      </c>
      <c r="B5564" t="s">
        <v>0</v>
      </c>
      <c r="C5564" t="s">
        <v>2</v>
      </c>
      <c r="D5564" t="s">
        <v>1</v>
      </c>
      <c r="E5564" t="s">
        <v>13</v>
      </c>
      <c r="F5564" t="s">
        <v>13</v>
      </c>
      <c r="G5564" t="s">
        <v>28</v>
      </c>
      <c r="H5564" s="1">
        <v>43873</v>
      </c>
      <c r="I5564" t="str">
        <f t="shared" si="173"/>
        <v>43873</v>
      </c>
      <c r="J5564" t="str">
        <f t="shared" si="174"/>
        <v>43873KampalaRed Beans</v>
      </c>
      <c r="K5564">
        <v>1043</v>
      </c>
      <c r="L5564">
        <v>960</v>
      </c>
      <c r="M5564" t="s">
        <v>5</v>
      </c>
      <c r="N5564" t="s">
        <v>6</v>
      </c>
      <c r="O5564">
        <v>1</v>
      </c>
      <c r="P5564" s="1">
        <v>43879.182789351849</v>
      </c>
    </row>
    <row r="5565" spans="1:16" x14ac:dyDescent="0.25">
      <c r="A5565">
        <v>510788</v>
      </c>
      <c r="B5565" t="s">
        <v>0</v>
      </c>
      <c r="C5565" t="s">
        <v>38</v>
      </c>
      <c r="D5565" t="s">
        <v>1</v>
      </c>
      <c r="E5565" t="s">
        <v>29</v>
      </c>
      <c r="F5565" t="s">
        <v>30</v>
      </c>
      <c r="G5565" t="s">
        <v>31</v>
      </c>
      <c r="H5565" s="1">
        <v>43873</v>
      </c>
      <c r="I5565" t="str">
        <f t="shared" si="173"/>
        <v>43873</v>
      </c>
      <c r="J5565" t="str">
        <f t="shared" si="174"/>
        <v>43873GuluDry Maize</v>
      </c>
      <c r="K5565">
        <v>329</v>
      </c>
      <c r="L5565">
        <v>241</v>
      </c>
      <c r="M5565" t="s">
        <v>5</v>
      </c>
      <c r="N5565" t="s">
        <v>6</v>
      </c>
      <c r="O5565">
        <v>1</v>
      </c>
      <c r="P5565" s="1">
        <v>43879.182800925926</v>
      </c>
    </row>
    <row r="5566" spans="1:16" x14ac:dyDescent="0.25">
      <c r="A5566">
        <v>510789</v>
      </c>
      <c r="B5566" t="s">
        <v>0</v>
      </c>
      <c r="C5566" t="s">
        <v>2</v>
      </c>
      <c r="D5566" t="s">
        <v>1</v>
      </c>
      <c r="E5566" t="s">
        <v>13</v>
      </c>
      <c r="F5566" t="s">
        <v>13</v>
      </c>
      <c r="G5566" t="s">
        <v>26</v>
      </c>
      <c r="H5566" s="1">
        <v>43873</v>
      </c>
      <c r="I5566" t="str">
        <f t="shared" si="173"/>
        <v>43873</v>
      </c>
      <c r="J5566" t="str">
        <f t="shared" si="174"/>
        <v>43873KampalaYellow Beans</v>
      </c>
      <c r="K5566">
        <v>1098</v>
      </c>
      <c r="L5566">
        <v>1043</v>
      </c>
      <c r="M5566" t="s">
        <v>5</v>
      </c>
      <c r="N5566" t="s">
        <v>6</v>
      </c>
      <c r="O5566">
        <v>1</v>
      </c>
      <c r="P5566" s="1">
        <v>43879.182800925926</v>
      </c>
    </row>
    <row r="5567" spans="1:16" x14ac:dyDescent="0.25">
      <c r="A5567">
        <v>510795</v>
      </c>
      <c r="B5567" t="s">
        <v>0</v>
      </c>
      <c r="C5567" t="s">
        <v>25</v>
      </c>
      <c r="D5567" t="s">
        <v>1</v>
      </c>
      <c r="E5567" t="s">
        <v>13</v>
      </c>
      <c r="F5567" t="s">
        <v>13</v>
      </c>
      <c r="G5567" t="s">
        <v>26</v>
      </c>
      <c r="H5567" s="1">
        <v>43873</v>
      </c>
      <c r="I5567" t="str">
        <f t="shared" si="173"/>
        <v>43873</v>
      </c>
      <c r="J5567" t="str">
        <f t="shared" si="174"/>
        <v>43873MasindiYellow Beans</v>
      </c>
      <c r="K5567">
        <v>1043</v>
      </c>
      <c r="L5567">
        <v>988</v>
      </c>
      <c r="M5567" t="s">
        <v>5</v>
      </c>
      <c r="N5567" t="s">
        <v>6</v>
      </c>
      <c r="O5567">
        <v>1</v>
      </c>
      <c r="P5567" s="1">
        <v>43879.182835648149</v>
      </c>
    </row>
    <row r="5568" spans="1:16" x14ac:dyDescent="0.25">
      <c r="A5568">
        <v>510809</v>
      </c>
      <c r="B5568" t="s">
        <v>0</v>
      </c>
      <c r="C5568" t="s">
        <v>19</v>
      </c>
      <c r="D5568" t="s">
        <v>11</v>
      </c>
      <c r="E5568" t="s">
        <v>13</v>
      </c>
      <c r="F5568" t="s">
        <v>13</v>
      </c>
      <c r="G5568" t="s">
        <v>26</v>
      </c>
      <c r="H5568" s="1">
        <v>43873</v>
      </c>
      <c r="I5568" t="str">
        <f t="shared" si="173"/>
        <v>43873</v>
      </c>
      <c r="J5568" t="str">
        <f t="shared" si="174"/>
        <v>43873KoberoYellow Beans</v>
      </c>
      <c r="K5568">
        <v>966</v>
      </c>
      <c r="L5568">
        <v>913</v>
      </c>
      <c r="M5568" t="s">
        <v>5</v>
      </c>
      <c r="N5568" t="s">
        <v>6</v>
      </c>
      <c r="O5568">
        <v>1</v>
      </c>
      <c r="P5568" s="1">
        <v>43879.182893518519</v>
      </c>
    </row>
    <row r="5569" spans="1:16" x14ac:dyDescent="0.25">
      <c r="A5569">
        <v>510827</v>
      </c>
      <c r="B5569" t="s">
        <v>0</v>
      </c>
      <c r="C5569" t="s">
        <v>34</v>
      </c>
      <c r="D5569" t="s">
        <v>1</v>
      </c>
      <c r="E5569" t="s">
        <v>29</v>
      </c>
      <c r="F5569" t="s">
        <v>30</v>
      </c>
      <c r="G5569" t="s">
        <v>31</v>
      </c>
      <c r="H5569" s="1">
        <v>43873</v>
      </c>
      <c r="I5569" t="str">
        <f t="shared" si="173"/>
        <v>43873</v>
      </c>
      <c r="J5569" t="str">
        <f t="shared" si="174"/>
        <v>43873LiraDry Maize</v>
      </c>
      <c r="K5569">
        <v>329</v>
      </c>
      <c r="L5569">
        <v>233</v>
      </c>
      <c r="M5569" t="s">
        <v>5</v>
      </c>
      <c r="N5569" t="s">
        <v>6</v>
      </c>
      <c r="O5569">
        <v>1</v>
      </c>
      <c r="P5569" s="1">
        <v>43879.182928240742</v>
      </c>
    </row>
    <row r="5570" spans="1:16" x14ac:dyDescent="0.25">
      <c r="A5570">
        <v>510835</v>
      </c>
      <c r="B5570" t="s">
        <v>0</v>
      </c>
      <c r="C5570" t="s">
        <v>44</v>
      </c>
      <c r="D5570" t="s">
        <v>41</v>
      </c>
      <c r="E5570" t="s">
        <v>3</v>
      </c>
      <c r="F5570" t="s">
        <v>3</v>
      </c>
      <c r="G5570" t="s">
        <v>4</v>
      </c>
      <c r="H5570" s="1">
        <v>43873</v>
      </c>
      <c r="I5570" t="str">
        <f t="shared" ref="I5570:I5633" si="175">LEFT(H5570,10)</f>
        <v>43873</v>
      </c>
      <c r="J5570" t="str">
        <f t="shared" si="174"/>
        <v>43873ArushaCowpeas</v>
      </c>
      <c r="K5570">
        <v>871</v>
      </c>
      <c r="L5570">
        <v>697</v>
      </c>
      <c r="M5570" t="s">
        <v>5</v>
      </c>
      <c r="N5570" t="s">
        <v>6</v>
      </c>
      <c r="O5570">
        <v>1</v>
      </c>
      <c r="P5570" s="1">
        <v>43879.182962962965</v>
      </c>
    </row>
    <row r="5571" spans="1:16" x14ac:dyDescent="0.25">
      <c r="A5571">
        <v>510836</v>
      </c>
      <c r="B5571" t="s">
        <v>0</v>
      </c>
      <c r="C5571" t="s">
        <v>47</v>
      </c>
      <c r="D5571" t="s">
        <v>46</v>
      </c>
      <c r="E5571" t="s">
        <v>9</v>
      </c>
      <c r="F5571" t="s">
        <v>17</v>
      </c>
      <c r="G5571" t="s">
        <v>18</v>
      </c>
      <c r="H5571" s="1">
        <v>43873</v>
      </c>
      <c r="I5571" t="str">
        <f t="shared" si="175"/>
        <v>43873</v>
      </c>
      <c r="J5571" t="str">
        <f t="shared" si="174"/>
        <v>43873NairobiRed Sorghum</v>
      </c>
      <c r="K5571">
        <v>672</v>
      </c>
      <c r="L5571">
        <v>582</v>
      </c>
      <c r="M5571" t="s">
        <v>5</v>
      </c>
      <c r="N5571" t="s">
        <v>6</v>
      </c>
      <c r="O5571">
        <v>1</v>
      </c>
      <c r="P5571" s="1">
        <v>43879.182962962965</v>
      </c>
    </row>
    <row r="5572" spans="1:16" x14ac:dyDescent="0.25">
      <c r="A5572">
        <v>510839</v>
      </c>
      <c r="B5572" t="s">
        <v>0</v>
      </c>
      <c r="C5572" t="s">
        <v>47</v>
      </c>
      <c r="D5572" t="s">
        <v>46</v>
      </c>
      <c r="E5572" t="s">
        <v>3</v>
      </c>
      <c r="F5572" t="s">
        <v>3</v>
      </c>
      <c r="G5572" t="s">
        <v>4</v>
      </c>
      <c r="H5572" s="1">
        <v>43873</v>
      </c>
      <c r="I5572" t="str">
        <f t="shared" si="175"/>
        <v>43873</v>
      </c>
      <c r="J5572" t="str">
        <f t="shared" si="174"/>
        <v>43873NairobiCowpeas</v>
      </c>
      <c r="K5572">
        <v>873</v>
      </c>
      <c r="L5572">
        <v>802</v>
      </c>
      <c r="M5572" t="s">
        <v>5</v>
      </c>
      <c r="N5572" t="s">
        <v>6</v>
      </c>
      <c r="O5572">
        <v>1</v>
      </c>
      <c r="P5572" s="1">
        <v>43879.182974537034</v>
      </c>
    </row>
    <row r="5573" spans="1:16" x14ac:dyDescent="0.25">
      <c r="A5573">
        <v>510844</v>
      </c>
      <c r="B5573" t="s">
        <v>0</v>
      </c>
      <c r="C5573" t="s">
        <v>45</v>
      </c>
      <c r="D5573" t="s">
        <v>41</v>
      </c>
      <c r="E5573" t="s">
        <v>29</v>
      </c>
      <c r="F5573" t="s">
        <v>30</v>
      </c>
      <c r="G5573" t="s">
        <v>31</v>
      </c>
      <c r="H5573" s="1">
        <v>43873</v>
      </c>
      <c r="I5573" t="str">
        <f t="shared" si="175"/>
        <v>43873</v>
      </c>
      <c r="J5573" t="str">
        <f t="shared" si="174"/>
        <v>43873IringaDry Maize</v>
      </c>
      <c r="K5573">
        <v>392</v>
      </c>
      <c r="L5573">
        <v>322</v>
      </c>
      <c r="M5573" t="s">
        <v>5</v>
      </c>
      <c r="N5573" t="s">
        <v>6</v>
      </c>
      <c r="O5573">
        <v>1</v>
      </c>
      <c r="P5573" s="1">
        <v>43879.182986111111</v>
      </c>
    </row>
    <row r="5574" spans="1:16" x14ac:dyDescent="0.25">
      <c r="A5574">
        <v>510845</v>
      </c>
      <c r="B5574" t="s">
        <v>0</v>
      </c>
      <c r="C5574" t="s">
        <v>2</v>
      </c>
      <c r="D5574" t="s">
        <v>1</v>
      </c>
      <c r="E5574" t="s">
        <v>3</v>
      </c>
      <c r="F5574" t="s">
        <v>3</v>
      </c>
      <c r="G5574" t="s">
        <v>15</v>
      </c>
      <c r="H5574" s="1">
        <v>43873</v>
      </c>
      <c r="I5574" t="str">
        <f t="shared" si="175"/>
        <v>43873</v>
      </c>
      <c r="J5574" t="str">
        <f t="shared" si="174"/>
        <v>43873KampalaGreen Peas</v>
      </c>
      <c r="K5574">
        <v>1372</v>
      </c>
      <c r="L5574">
        <v>960</v>
      </c>
      <c r="M5574" t="s">
        <v>5</v>
      </c>
      <c r="N5574" t="s">
        <v>6</v>
      </c>
      <c r="O5574">
        <v>1</v>
      </c>
      <c r="P5574" s="1">
        <v>43879.182986111111</v>
      </c>
    </row>
    <row r="5575" spans="1:16" x14ac:dyDescent="0.25">
      <c r="A5575">
        <v>510854</v>
      </c>
      <c r="B5575" t="s">
        <v>0</v>
      </c>
      <c r="C5575" t="s">
        <v>38</v>
      </c>
      <c r="D5575" t="s">
        <v>1</v>
      </c>
      <c r="E5575" t="s">
        <v>22</v>
      </c>
      <c r="F5575" t="s">
        <v>23</v>
      </c>
      <c r="G5575" t="s">
        <v>24</v>
      </c>
      <c r="H5575" s="1">
        <v>43873</v>
      </c>
      <c r="I5575" t="str">
        <f t="shared" si="175"/>
        <v>43873</v>
      </c>
      <c r="J5575" t="str">
        <f t="shared" si="174"/>
        <v>43873GuluImported Rice</v>
      </c>
      <c r="K5575">
        <v>1043</v>
      </c>
      <c r="L5575">
        <v>960</v>
      </c>
      <c r="M5575" t="s">
        <v>5</v>
      </c>
      <c r="N5575" t="s">
        <v>6</v>
      </c>
      <c r="O5575">
        <v>1</v>
      </c>
      <c r="P5575" s="1">
        <v>43879.183009259257</v>
      </c>
    </row>
    <row r="5576" spans="1:16" x14ac:dyDescent="0.25">
      <c r="A5576">
        <v>512620</v>
      </c>
      <c r="B5576" t="s">
        <v>0</v>
      </c>
      <c r="C5576" t="s">
        <v>45</v>
      </c>
      <c r="D5576" t="s">
        <v>41</v>
      </c>
      <c r="E5576" t="s">
        <v>9</v>
      </c>
      <c r="F5576" t="s">
        <v>17</v>
      </c>
      <c r="G5576" t="s">
        <v>18</v>
      </c>
      <c r="H5576" s="1">
        <v>43873</v>
      </c>
      <c r="I5576" t="str">
        <f t="shared" si="175"/>
        <v>43873</v>
      </c>
      <c r="J5576" t="str">
        <f t="shared" si="174"/>
        <v>43873IringaRed Sorghum</v>
      </c>
      <c r="K5576">
        <v>61</v>
      </c>
      <c r="L5576">
        <v>52</v>
      </c>
      <c r="M5576" t="s">
        <v>5</v>
      </c>
      <c r="N5576" t="s">
        <v>6</v>
      </c>
      <c r="O5576">
        <v>1</v>
      </c>
      <c r="P5576" s="1">
        <v>43881.087118055555</v>
      </c>
    </row>
    <row r="5577" spans="1:16" x14ac:dyDescent="0.25">
      <c r="A5577">
        <v>512630</v>
      </c>
      <c r="B5577" t="s">
        <v>0</v>
      </c>
      <c r="C5577" t="s">
        <v>43</v>
      </c>
      <c r="D5577" t="s">
        <v>41</v>
      </c>
      <c r="E5577" t="s">
        <v>22</v>
      </c>
      <c r="F5577" t="s">
        <v>23</v>
      </c>
      <c r="G5577" t="s">
        <v>23</v>
      </c>
      <c r="H5577" s="1">
        <v>43873</v>
      </c>
      <c r="I5577" t="str">
        <f t="shared" si="175"/>
        <v>43873</v>
      </c>
      <c r="J5577" t="str">
        <f t="shared" si="174"/>
        <v>43873Dar es salaamRice</v>
      </c>
      <c r="K5577">
        <v>104</v>
      </c>
      <c r="L5577">
        <v>95</v>
      </c>
      <c r="M5577" t="s">
        <v>5</v>
      </c>
      <c r="N5577" t="s">
        <v>6</v>
      </c>
      <c r="O5577">
        <v>1</v>
      </c>
      <c r="P5577" s="1">
        <v>43881.087152777778</v>
      </c>
    </row>
    <row r="5578" spans="1:16" x14ac:dyDescent="0.25">
      <c r="A5578">
        <v>512642</v>
      </c>
      <c r="B5578" t="s">
        <v>0</v>
      </c>
      <c r="C5578" t="s">
        <v>52</v>
      </c>
      <c r="D5578" t="s">
        <v>46</v>
      </c>
      <c r="E5578" t="s">
        <v>3</v>
      </c>
      <c r="F5578" t="s">
        <v>3</v>
      </c>
      <c r="G5578" t="s">
        <v>4</v>
      </c>
      <c r="H5578" s="1">
        <v>43873</v>
      </c>
      <c r="I5578" t="str">
        <f t="shared" si="175"/>
        <v>43873</v>
      </c>
      <c r="J5578" t="str">
        <f t="shared" si="174"/>
        <v>43873EldoretCowpeas</v>
      </c>
      <c r="K5578">
        <v>90</v>
      </c>
      <c r="L5578">
        <v>85</v>
      </c>
      <c r="M5578" t="s">
        <v>5</v>
      </c>
      <c r="N5578" t="s">
        <v>6</v>
      </c>
      <c r="O5578">
        <v>1</v>
      </c>
      <c r="P5578" s="1">
        <v>43881.087245370371</v>
      </c>
    </row>
    <row r="5579" spans="1:16" x14ac:dyDescent="0.25">
      <c r="A5579">
        <v>512678</v>
      </c>
      <c r="B5579" t="s">
        <v>0</v>
      </c>
      <c r="C5579" t="s">
        <v>52</v>
      </c>
      <c r="D5579" t="s">
        <v>46</v>
      </c>
      <c r="E5579" t="s">
        <v>3</v>
      </c>
      <c r="F5579" t="s">
        <v>3</v>
      </c>
      <c r="G5579" t="s">
        <v>15</v>
      </c>
      <c r="H5579" s="1">
        <v>43873</v>
      </c>
      <c r="I5579" t="str">
        <f t="shared" si="175"/>
        <v>43873</v>
      </c>
      <c r="J5579" t="str">
        <f t="shared" si="174"/>
        <v>43873EldoretGreen Peas</v>
      </c>
      <c r="K5579">
        <v>60</v>
      </c>
      <c r="L5579">
        <v>58</v>
      </c>
      <c r="M5579" t="s">
        <v>5</v>
      </c>
      <c r="N5579" t="s">
        <v>6</v>
      </c>
      <c r="O5579">
        <v>1</v>
      </c>
      <c r="P5579" s="1">
        <v>43881.087534722225</v>
      </c>
    </row>
    <row r="5580" spans="1:16" x14ac:dyDescent="0.25">
      <c r="A5580">
        <v>512679</v>
      </c>
      <c r="B5580" t="s">
        <v>0</v>
      </c>
      <c r="C5580" t="s">
        <v>27</v>
      </c>
      <c r="D5580" t="s">
        <v>11</v>
      </c>
      <c r="E5580" t="s">
        <v>13</v>
      </c>
      <c r="F5580" t="s">
        <v>13</v>
      </c>
      <c r="G5580" t="s">
        <v>14</v>
      </c>
      <c r="H5580" s="1">
        <v>43873</v>
      </c>
      <c r="I5580" t="str">
        <f t="shared" si="175"/>
        <v>43873</v>
      </c>
      <c r="J5580" t="str">
        <f t="shared" si="174"/>
        <v>43873BujumburaMixed Beans</v>
      </c>
      <c r="K5580">
        <v>64</v>
      </c>
      <c r="L5580">
        <v>59</v>
      </c>
      <c r="M5580" t="s">
        <v>5</v>
      </c>
      <c r="N5580" t="s">
        <v>6</v>
      </c>
      <c r="O5580">
        <v>1</v>
      </c>
      <c r="P5580" s="1">
        <v>43881.087534722225</v>
      </c>
    </row>
    <row r="5581" spans="1:16" x14ac:dyDescent="0.25">
      <c r="A5581">
        <v>512699</v>
      </c>
      <c r="B5581" t="s">
        <v>0</v>
      </c>
      <c r="C5581" t="s">
        <v>42</v>
      </c>
      <c r="D5581" t="s">
        <v>41</v>
      </c>
      <c r="E5581" t="s">
        <v>9</v>
      </c>
      <c r="F5581" t="s">
        <v>10</v>
      </c>
      <c r="G5581" t="s">
        <v>10</v>
      </c>
      <c r="H5581" s="1">
        <v>43873</v>
      </c>
      <c r="I5581" t="str">
        <f t="shared" si="175"/>
        <v>43873</v>
      </c>
      <c r="J5581" t="str">
        <f t="shared" ref="J5581:J5644" si="176">I5581&amp;C5581&amp;G5581</f>
        <v>43873KigomaWheat</v>
      </c>
      <c r="K5581">
        <v>113</v>
      </c>
      <c r="L5581">
        <v>104</v>
      </c>
      <c r="M5581" t="s">
        <v>5</v>
      </c>
      <c r="N5581" t="s">
        <v>6</v>
      </c>
      <c r="O5581">
        <v>1</v>
      </c>
      <c r="P5581" s="1">
        <v>43881.087638888886</v>
      </c>
    </row>
    <row r="5582" spans="1:16" x14ac:dyDescent="0.25">
      <c r="A5582">
        <v>512701</v>
      </c>
      <c r="B5582" t="s">
        <v>0</v>
      </c>
      <c r="C5582" t="s">
        <v>52</v>
      </c>
      <c r="D5582" t="s">
        <v>46</v>
      </c>
      <c r="E5582" t="s">
        <v>13</v>
      </c>
      <c r="F5582" t="s">
        <v>13</v>
      </c>
      <c r="G5582" t="s">
        <v>40</v>
      </c>
      <c r="H5582" s="1">
        <v>43873</v>
      </c>
      <c r="I5582" t="str">
        <f t="shared" si="175"/>
        <v>43873</v>
      </c>
      <c r="J5582" t="str">
        <f t="shared" si="176"/>
        <v>43873EldoretBlack Beans (Dolichos)</v>
      </c>
      <c r="K5582">
        <v>134</v>
      </c>
      <c r="L5582">
        <v>130</v>
      </c>
      <c r="M5582" t="s">
        <v>5</v>
      </c>
      <c r="N5582" t="s">
        <v>6</v>
      </c>
      <c r="O5582">
        <v>1</v>
      </c>
      <c r="P5582" s="1">
        <v>43881.087650462963</v>
      </c>
    </row>
    <row r="5583" spans="1:16" x14ac:dyDescent="0.25">
      <c r="A5583">
        <v>512722</v>
      </c>
      <c r="B5583" t="s">
        <v>0</v>
      </c>
      <c r="C5583" t="s">
        <v>42</v>
      </c>
      <c r="D5583" t="s">
        <v>41</v>
      </c>
      <c r="E5583" t="s">
        <v>13</v>
      </c>
      <c r="F5583" t="s">
        <v>13</v>
      </c>
      <c r="G5583" t="s">
        <v>26</v>
      </c>
      <c r="H5583" s="1">
        <v>43873</v>
      </c>
      <c r="I5583" t="str">
        <f t="shared" si="175"/>
        <v>43873</v>
      </c>
      <c r="J5583" t="str">
        <f t="shared" si="176"/>
        <v>43873KigomaYellow Beans</v>
      </c>
      <c r="K5583">
        <v>91</v>
      </c>
      <c r="L5583">
        <v>82</v>
      </c>
      <c r="M5583" t="s">
        <v>5</v>
      </c>
      <c r="N5583" t="s">
        <v>6</v>
      </c>
      <c r="O5583">
        <v>1</v>
      </c>
      <c r="P5583" s="1">
        <v>43881.087766203702</v>
      </c>
    </row>
    <row r="5584" spans="1:16" x14ac:dyDescent="0.25">
      <c r="A5584">
        <v>512724</v>
      </c>
      <c r="B5584" t="s">
        <v>0</v>
      </c>
      <c r="C5584" t="s">
        <v>45</v>
      </c>
      <c r="D5584" t="s">
        <v>41</v>
      </c>
      <c r="E5584" t="s">
        <v>13</v>
      </c>
      <c r="F5584" t="s">
        <v>13</v>
      </c>
      <c r="G5584" t="s">
        <v>14</v>
      </c>
      <c r="H5584" s="1">
        <v>43873</v>
      </c>
      <c r="I5584" t="str">
        <f t="shared" si="175"/>
        <v>43873</v>
      </c>
      <c r="J5584" t="str">
        <f t="shared" si="176"/>
        <v>43873IringaMixed Beans</v>
      </c>
      <c r="K5584">
        <v>52</v>
      </c>
      <c r="L5584">
        <v>43</v>
      </c>
      <c r="M5584" t="s">
        <v>5</v>
      </c>
      <c r="N5584" t="s">
        <v>6</v>
      </c>
      <c r="O5584">
        <v>1</v>
      </c>
      <c r="P5584" s="1">
        <v>43881.087777777779</v>
      </c>
    </row>
    <row r="5585" spans="1:16" x14ac:dyDescent="0.25">
      <c r="A5585">
        <v>512771</v>
      </c>
      <c r="B5585" t="s">
        <v>0</v>
      </c>
      <c r="C5585" t="s">
        <v>42</v>
      </c>
      <c r="D5585" t="s">
        <v>41</v>
      </c>
      <c r="E5585" t="s">
        <v>22</v>
      </c>
      <c r="F5585" t="s">
        <v>23</v>
      </c>
      <c r="G5585" t="s">
        <v>23</v>
      </c>
      <c r="H5585" s="1">
        <v>43873</v>
      </c>
      <c r="I5585" t="str">
        <f t="shared" si="175"/>
        <v>43873</v>
      </c>
      <c r="J5585" t="str">
        <f t="shared" si="176"/>
        <v>43873KigomaRice</v>
      </c>
      <c r="K5585">
        <v>95</v>
      </c>
      <c r="L5585">
        <v>91</v>
      </c>
      <c r="M5585" t="s">
        <v>5</v>
      </c>
      <c r="N5585" t="s">
        <v>6</v>
      </c>
      <c r="O5585">
        <v>1</v>
      </c>
      <c r="P5585" s="1">
        <v>43881.088101851848</v>
      </c>
    </row>
    <row r="5586" spans="1:16" x14ac:dyDescent="0.25">
      <c r="A5586">
        <v>512776</v>
      </c>
      <c r="B5586" t="s">
        <v>0</v>
      </c>
      <c r="C5586" t="s">
        <v>44</v>
      </c>
      <c r="D5586" t="s">
        <v>41</v>
      </c>
      <c r="E5586" t="s">
        <v>9</v>
      </c>
      <c r="F5586" t="s">
        <v>17</v>
      </c>
      <c r="G5586" t="s">
        <v>18</v>
      </c>
      <c r="H5586" s="1">
        <v>43873</v>
      </c>
      <c r="I5586" t="str">
        <f t="shared" si="175"/>
        <v>43873</v>
      </c>
      <c r="J5586" t="str">
        <f t="shared" si="176"/>
        <v>43873ArushaRed Sorghum</v>
      </c>
      <c r="K5586">
        <v>52</v>
      </c>
      <c r="L5586">
        <v>43</v>
      </c>
      <c r="M5586" t="s">
        <v>5</v>
      </c>
      <c r="N5586" t="s">
        <v>6</v>
      </c>
      <c r="O5586">
        <v>1</v>
      </c>
      <c r="P5586" s="1">
        <v>43881.088240740741</v>
      </c>
    </row>
    <row r="5587" spans="1:16" x14ac:dyDescent="0.25">
      <c r="A5587">
        <v>512779</v>
      </c>
      <c r="B5587" t="s">
        <v>0</v>
      </c>
      <c r="C5587" t="s">
        <v>42</v>
      </c>
      <c r="D5587" t="s">
        <v>41</v>
      </c>
      <c r="E5587" t="s">
        <v>3</v>
      </c>
      <c r="F5587" t="s">
        <v>3</v>
      </c>
      <c r="G5587" t="s">
        <v>4</v>
      </c>
      <c r="H5587" s="1">
        <v>43873</v>
      </c>
      <c r="I5587" t="str">
        <f t="shared" si="175"/>
        <v>43873</v>
      </c>
      <c r="J5587" t="str">
        <f t="shared" si="176"/>
        <v>43873KigomaCowpeas</v>
      </c>
      <c r="K5587">
        <v>72</v>
      </c>
      <c r="L5587">
        <v>65</v>
      </c>
      <c r="M5587" t="s">
        <v>5</v>
      </c>
      <c r="N5587" t="s">
        <v>6</v>
      </c>
      <c r="O5587">
        <v>1</v>
      </c>
      <c r="P5587" s="1">
        <v>43881.088263888887</v>
      </c>
    </row>
    <row r="5588" spans="1:16" x14ac:dyDescent="0.25">
      <c r="A5588">
        <v>512780</v>
      </c>
      <c r="B5588" t="s">
        <v>0</v>
      </c>
      <c r="C5588" t="s">
        <v>44</v>
      </c>
      <c r="D5588" t="s">
        <v>41</v>
      </c>
      <c r="E5588" t="s">
        <v>13</v>
      </c>
      <c r="F5588" t="s">
        <v>13</v>
      </c>
      <c r="G5588" t="s">
        <v>28</v>
      </c>
      <c r="H5588" s="1">
        <v>43873</v>
      </c>
      <c r="I5588" t="str">
        <f t="shared" si="175"/>
        <v>43873</v>
      </c>
      <c r="J5588" t="str">
        <f t="shared" si="176"/>
        <v>43873ArushaRed Beans</v>
      </c>
      <c r="K5588">
        <v>87</v>
      </c>
      <c r="L5588">
        <v>78</v>
      </c>
      <c r="M5588" t="s">
        <v>5</v>
      </c>
      <c r="N5588" t="s">
        <v>6</v>
      </c>
      <c r="O5588">
        <v>1</v>
      </c>
      <c r="P5588" s="1">
        <v>43881.088275462964</v>
      </c>
    </row>
    <row r="5589" spans="1:16" x14ac:dyDescent="0.25">
      <c r="A5589">
        <v>512802</v>
      </c>
      <c r="B5589" t="s">
        <v>0</v>
      </c>
      <c r="C5589" t="s">
        <v>45</v>
      </c>
      <c r="D5589" t="s">
        <v>41</v>
      </c>
      <c r="E5589" t="s">
        <v>13</v>
      </c>
      <c r="F5589" t="s">
        <v>13</v>
      </c>
      <c r="G5589" t="s">
        <v>26</v>
      </c>
      <c r="H5589" s="1">
        <v>43873</v>
      </c>
      <c r="I5589" t="str">
        <f t="shared" si="175"/>
        <v>43873</v>
      </c>
      <c r="J5589" t="str">
        <f t="shared" si="176"/>
        <v>43873IringaYellow Beans</v>
      </c>
      <c r="K5589">
        <v>100</v>
      </c>
      <c r="L5589">
        <v>95</v>
      </c>
      <c r="M5589" t="s">
        <v>5</v>
      </c>
      <c r="N5589" t="s">
        <v>6</v>
      </c>
      <c r="O5589">
        <v>1</v>
      </c>
      <c r="P5589" s="1">
        <v>43881.088437500002</v>
      </c>
    </row>
    <row r="5590" spans="1:16" x14ac:dyDescent="0.25">
      <c r="A5590">
        <v>512830</v>
      </c>
      <c r="B5590" t="s">
        <v>0</v>
      </c>
      <c r="C5590" t="s">
        <v>44</v>
      </c>
      <c r="D5590" t="s">
        <v>41</v>
      </c>
      <c r="E5590" t="s">
        <v>9</v>
      </c>
      <c r="F5590" t="s">
        <v>20</v>
      </c>
      <c r="G5590" t="s">
        <v>21</v>
      </c>
      <c r="H5590" s="1">
        <v>43873</v>
      </c>
      <c r="I5590" t="str">
        <f t="shared" si="175"/>
        <v>43873</v>
      </c>
      <c r="J5590" t="str">
        <f t="shared" si="176"/>
        <v>43873ArushaMillet Grain</v>
      </c>
      <c r="K5590">
        <v>104</v>
      </c>
      <c r="L5590">
        <v>95</v>
      </c>
      <c r="M5590" t="s">
        <v>5</v>
      </c>
      <c r="N5590" t="s">
        <v>6</v>
      </c>
      <c r="O5590">
        <v>1</v>
      </c>
      <c r="P5590" s="1">
        <v>43881.088622685187</v>
      </c>
    </row>
    <row r="5591" spans="1:16" x14ac:dyDescent="0.25">
      <c r="A5591">
        <v>512842</v>
      </c>
      <c r="B5591" t="s">
        <v>0</v>
      </c>
      <c r="C5591" t="s">
        <v>44</v>
      </c>
      <c r="D5591" t="s">
        <v>41</v>
      </c>
      <c r="E5591" t="s">
        <v>29</v>
      </c>
      <c r="F5591" t="s">
        <v>30</v>
      </c>
      <c r="G5591" t="s">
        <v>31</v>
      </c>
      <c r="H5591" s="1">
        <v>43873</v>
      </c>
      <c r="I5591" t="str">
        <f t="shared" si="175"/>
        <v>43873</v>
      </c>
      <c r="J5591" t="str">
        <f t="shared" si="176"/>
        <v>43873ArushaDry Maize</v>
      </c>
      <c r="K5591">
        <v>61</v>
      </c>
      <c r="L5591">
        <v>52</v>
      </c>
      <c r="M5591" t="s">
        <v>5</v>
      </c>
      <c r="N5591" t="s">
        <v>6</v>
      </c>
      <c r="O5591">
        <v>1</v>
      </c>
      <c r="P5591" s="1">
        <v>43881.088692129626</v>
      </c>
    </row>
    <row r="5592" spans="1:16" x14ac:dyDescent="0.25">
      <c r="A5592">
        <v>512844</v>
      </c>
      <c r="B5592" t="s">
        <v>0</v>
      </c>
      <c r="C5592" t="s">
        <v>45</v>
      </c>
      <c r="D5592" t="s">
        <v>41</v>
      </c>
      <c r="E5592" t="s">
        <v>9</v>
      </c>
      <c r="F5592" t="s">
        <v>10</v>
      </c>
      <c r="G5592" t="s">
        <v>10</v>
      </c>
      <c r="H5592" s="1">
        <v>43873</v>
      </c>
      <c r="I5592" t="str">
        <f t="shared" si="175"/>
        <v>43873</v>
      </c>
      <c r="J5592" t="str">
        <f t="shared" si="176"/>
        <v>43873IringaWheat</v>
      </c>
      <c r="K5592">
        <v>69</v>
      </c>
      <c r="L5592">
        <v>61</v>
      </c>
      <c r="M5592" t="s">
        <v>5</v>
      </c>
      <c r="N5592" t="s">
        <v>6</v>
      </c>
      <c r="O5592">
        <v>1</v>
      </c>
      <c r="P5592" s="1">
        <v>43881.088692129626</v>
      </c>
    </row>
    <row r="5593" spans="1:16" x14ac:dyDescent="0.25">
      <c r="A5593">
        <v>512869</v>
      </c>
      <c r="B5593" t="s">
        <v>0</v>
      </c>
      <c r="C5593" t="s">
        <v>43</v>
      </c>
      <c r="D5593" t="s">
        <v>41</v>
      </c>
      <c r="E5593" t="s">
        <v>22</v>
      </c>
      <c r="F5593" t="s">
        <v>23</v>
      </c>
      <c r="G5593" t="s">
        <v>24</v>
      </c>
      <c r="H5593" s="1">
        <v>43873</v>
      </c>
      <c r="I5593" t="str">
        <f t="shared" si="175"/>
        <v>43873</v>
      </c>
      <c r="J5593" t="str">
        <f t="shared" si="176"/>
        <v>43873Dar es salaamImported Rice</v>
      </c>
      <c r="K5593">
        <v>113</v>
      </c>
      <c r="L5593">
        <v>95</v>
      </c>
      <c r="M5593" t="s">
        <v>5</v>
      </c>
      <c r="N5593" t="s">
        <v>6</v>
      </c>
      <c r="O5593">
        <v>1</v>
      </c>
      <c r="P5593" s="1">
        <v>43881.088865740741</v>
      </c>
    </row>
    <row r="5594" spans="1:16" x14ac:dyDescent="0.25">
      <c r="A5594">
        <v>512871</v>
      </c>
      <c r="B5594" t="s">
        <v>0</v>
      </c>
      <c r="C5594" t="s">
        <v>42</v>
      </c>
      <c r="D5594" t="s">
        <v>41</v>
      </c>
      <c r="E5594" t="s">
        <v>9</v>
      </c>
      <c r="F5594" t="s">
        <v>20</v>
      </c>
      <c r="G5594" t="s">
        <v>21</v>
      </c>
      <c r="H5594" s="1">
        <v>43873</v>
      </c>
      <c r="I5594" t="str">
        <f t="shared" si="175"/>
        <v>43873</v>
      </c>
      <c r="J5594" t="str">
        <f t="shared" si="176"/>
        <v>43873KigomaMillet Grain</v>
      </c>
      <c r="K5594">
        <v>91</v>
      </c>
      <c r="L5594">
        <v>82</v>
      </c>
      <c r="M5594" t="s">
        <v>5</v>
      </c>
      <c r="N5594" t="s">
        <v>6</v>
      </c>
      <c r="O5594">
        <v>1</v>
      </c>
      <c r="P5594" s="1">
        <v>43881.088912037034</v>
      </c>
    </row>
    <row r="5595" spans="1:16" x14ac:dyDescent="0.25">
      <c r="A5595">
        <v>512901</v>
      </c>
      <c r="B5595" t="s">
        <v>0</v>
      </c>
      <c r="C5595" t="s">
        <v>42</v>
      </c>
      <c r="D5595" t="s">
        <v>41</v>
      </c>
      <c r="E5595" t="s">
        <v>9</v>
      </c>
      <c r="F5595" t="s">
        <v>17</v>
      </c>
      <c r="G5595" t="s">
        <v>18</v>
      </c>
      <c r="H5595" s="1">
        <v>43873</v>
      </c>
      <c r="I5595" t="str">
        <f t="shared" si="175"/>
        <v>43873</v>
      </c>
      <c r="J5595" t="str">
        <f t="shared" si="176"/>
        <v>43873KigomaRed Sorghum</v>
      </c>
      <c r="K5595">
        <v>78</v>
      </c>
      <c r="L5595">
        <v>65</v>
      </c>
      <c r="M5595" t="s">
        <v>5</v>
      </c>
      <c r="N5595" t="s">
        <v>6</v>
      </c>
      <c r="O5595">
        <v>1</v>
      </c>
      <c r="P5595" s="1">
        <v>43881.089120370372</v>
      </c>
    </row>
    <row r="5596" spans="1:16" x14ac:dyDescent="0.25">
      <c r="A5596">
        <v>512905</v>
      </c>
      <c r="B5596" t="s">
        <v>0</v>
      </c>
      <c r="C5596" t="s">
        <v>52</v>
      </c>
      <c r="D5596" t="s">
        <v>46</v>
      </c>
      <c r="E5596" t="s">
        <v>9</v>
      </c>
      <c r="F5596" t="s">
        <v>17</v>
      </c>
      <c r="G5596" t="s">
        <v>18</v>
      </c>
      <c r="H5596" s="1">
        <v>43873</v>
      </c>
      <c r="I5596" t="str">
        <f t="shared" si="175"/>
        <v>43873</v>
      </c>
      <c r="J5596" t="str">
        <f t="shared" si="176"/>
        <v>43873EldoretRed Sorghum</v>
      </c>
      <c r="K5596">
        <v>67</v>
      </c>
      <c r="L5596">
        <v>60</v>
      </c>
      <c r="M5596" t="s">
        <v>5</v>
      </c>
      <c r="N5596" t="s">
        <v>6</v>
      </c>
      <c r="O5596">
        <v>1</v>
      </c>
      <c r="P5596" s="1">
        <v>43881.089143518519</v>
      </c>
    </row>
    <row r="5597" spans="1:16" x14ac:dyDescent="0.25">
      <c r="A5597">
        <v>512911</v>
      </c>
      <c r="B5597" t="s">
        <v>0</v>
      </c>
      <c r="C5597" t="s">
        <v>45</v>
      </c>
      <c r="D5597" t="s">
        <v>41</v>
      </c>
      <c r="E5597" t="s">
        <v>29</v>
      </c>
      <c r="F5597" t="s">
        <v>30</v>
      </c>
      <c r="G5597" t="s">
        <v>31</v>
      </c>
      <c r="H5597" s="1">
        <v>43873</v>
      </c>
      <c r="I5597" t="str">
        <f t="shared" si="175"/>
        <v>43873</v>
      </c>
      <c r="J5597" t="str">
        <f t="shared" si="176"/>
        <v>43873IringaDry Maize</v>
      </c>
      <c r="K5597">
        <v>39</v>
      </c>
      <c r="L5597">
        <v>32</v>
      </c>
      <c r="M5597" t="s">
        <v>5</v>
      </c>
      <c r="N5597" t="s">
        <v>6</v>
      </c>
      <c r="O5597">
        <v>1</v>
      </c>
      <c r="P5597" s="1">
        <v>43881.089236111111</v>
      </c>
    </row>
    <row r="5598" spans="1:16" x14ac:dyDescent="0.25">
      <c r="A5598">
        <v>512914</v>
      </c>
      <c r="B5598" t="s">
        <v>0</v>
      </c>
      <c r="C5598" t="s">
        <v>44</v>
      </c>
      <c r="D5598" t="s">
        <v>41</v>
      </c>
      <c r="E5598" t="s">
        <v>3</v>
      </c>
      <c r="F5598" t="s">
        <v>3</v>
      </c>
      <c r="G5598" t="s">
        <v>15</v>
      </c>
      <c r="H5598" s="1">
        <v>43873</v>
      </c>
      <c r="I5598" t="str">
        <f t="shared" si="175"/>
        <v>43873</v>
      </c>
      <c r="J5598" t="str">
        <f t="shared" si="176"/>
        <v>43873ArushaGreen Peas</v>
      </c>
      <c r="K5598">
        <v>78</v>
      </c>
      <c r="L5598">
        <v>69</v>
      </c>
      <c r="M5598" t="s">
        <v>5</v>
      </c>
      <c r="N5598" t="s">
        <v>6</v>
      </c>
      <c r="O5598">
        <v>1</v>
      </c>
      <c r="P5598" s="1">
        <v>43881.089259259257</v>
      </c>
    </row>
    <row r="5599" spans="1:16" x14ac:dyDescent="0.25">
      <c r="A5599">
        <v>512932</v>
      </c>
      <c r="B5599" t="s">
        <v>0</v>
      </c>
      <c r="C5599" t="s">
        <v>43</v>
      </c>
      <c r="D5599" t="s">
        <v>41</v>
      </c>
      <c r="E5599" t="s">
        <v>3</v>
      </c>
      <c r="F5599" t="s">
        <v>3</v>
      </c>
      <c r="G5599" t="s">
        <v>4</v>
      </c>
      <c r="H5599" s="1">
        <v>43873</v>
      </c>
      <c r="I5599" t="str">
        <f t="shared" si="175"/>
        <v>43873</v>
      </c>
      <c r="J5599" t="str">
        <f t="shared" si="176"/>
        <v>43873Dar es salaamCowpeas</v>
      </c>
      <c r="K5599">
        <v>78</v>
      </c>
      <c r="L5599">
        <v>69</v>
      </c>
      <c r="M5599" t="s">
        <v>5</v>
      </c>
      <c r="N5599" t="s">
        <v>6</v>
      </c>
      <c r="O5599">
        <v>1</v>
      </c>
      <c r="P5599" s="1">
        <v>43881.089398148149</v>
      </c>
    </row>
    <row r="5600" spans="1:16" x14ac:dyDescent="0.25">
      <c r="A5600">
        <v>512940</v>
      </c>
      <c r="B5600" t="s">
        <v>0</v>
      </c>
      <c r="C5600" t="s">
        <v>44</v>
      </c>
      <c r="D5600" t="s">
        <v>41</v>
      </c>
      <c r="E5600" t="s">
        <v>13</v>
      </c>
      <c r="F5600" t="s">
        <v>13</v>
      </c>
      <c r="G5600" t="s">
        <v>37</v>
      </c>
      <c r="H5600" s="1">
        <v>43873</v>
      </c>
      <c r="I5600" t="str">
        <f t="shared" si="175"/>
        <v>43873</v>
      </c>
      <c r="J5600" t="str">
        <f t="shared" si="176"/>
        <v>43873ArushaGreen Gram</v>
      </c>
      <c r="K5600">
        <v>117</v>
      </c>
      <c r="L5600">
        <v>109</v>
      </c>
      <c r="M5600" t="s">
        <v>5</v>
      </c>
      <c r="N5600" t="s">
        <v>6</v>
      </c>
      <c r="O5600">
        <v>1</v>
      </c>
      <c r="P5600" s="1">
        <v>43881.089444444442</v>
      </c>
    </row>
    <row r="5601" spans="1:16" x14ac:dyDescent="0.25">
      <c r="A5601">
        <v>512941</v>
      </c>
      <c r="B5601" t="s">
        <v>0</v>
      </c>
      <c r="C5601" t="s">
        <v>43</v>
      </c>
      <c r="D5601" t="s">
        <v>41</v>
      </c>
      <c r="E5601" t="s">
        <v>13</v>
      </c>
      <c r="F5601" t="s">
        <v>13</v>
      </c>
      <c r="G5601" t="s">
        <v>37</v>
      </c>
      <c r="H5601" s="1">
        <v>43873</v>
      </c>
      <c r="I5601" t="str">
        <f t="shared" si="175"/>
        <v>43873</v>
      </c>
      <c r="J5601" t="str">
        <f t="shared" si="176"/>
        <v>43873Dar es salaamGreen Gram</v>
      </c>
      <c r="K5601">
        <v>117</v>
      </c>
      <c r="L5601">
        <v>109</v>
      </c>
      <c r="M5601" t="s">
        <v>5</v>
      </c>
      <c r="N5601" t="s">
        <v>6</v>
      </c>
      <c r="O5601">
        <v>1</v>
      </c>
      <c r="P5601" s="1">
        <v>43881.089467592596</v>
      </c>
    </row>
    <row r="5602" spans="1:16" x14ac:dyDescent="0.25">
      <c r="A5602">
        <v>512959</v>
      </c>
      <c r="B5602" t="s">
        <v>0</v>
      </c>
      <c r="C5602" t="s">
        <v>43</v>
      </c>
      <c r="D5602" t="s">
        <v>41</v>
      </c>
      <c r="E5602" t="s">
        <v>3</v>
      </c>
      <c r="F5602" t="s">
        <v>3</v>
      </c>
      <c r="G5602" t="s">
        <v>15</v>
      </c>
      <c r="H5602" s="1">
        <v>43873</v>
      </c>
      <c r="I5602" t="str">
        <f t="shared" si="175"/>
        <v>43873</v>
      </c>
      <c r="J5602" t="str">
        <f t="shared" si="176"/>
        <v>43873Dar es salaamGreen Peas</v>
      </c>
      <c r="K5602">
        <v>56</v>
      </c>
      <c r="L5602">
        <v>52</v>
      </c>
      <c r="M5602" t="s">
        <v>5</v>
      </c>
      <c r="N5602" t="s">
        <v>6</v>
      </c>
      <c r="O5602">
        <v>1</v>
      </c>
      <c r="P5602" s="1">
        <v>43881.089791666665</v>
      </c>
    </row>
    <row r="5603" spans="1:16" x14ac:dyDescent="0.25">
      <c r="A5603">
        <v>512964</v>
      </c>
      <c r="B5603" t="s">
        <v>0</v>
      </c>
      <c r="C5603" t="s">
        <v>43</v>
      </c>
      <c r="D5603" t="s">
        <v>41</v>
      </c>
      <c r="E5603" t="s">
        <v>9</v>
      </c>
      <c r="F5603" t="s">
        <v>17</v>
      </c>
      <c r="G5603" t="s">
        <v>18</v>
      </c>
      <c r="H5603" s="1">
        <v>43873</v>
      </c>
      <c r="I5603" t="str">
        <f t="shared" si="175"/>
        <v>43873</v>
      </c>
      <c r="J5603" t="str">
        <f t="shared" si="176"/>
        <v>43873Dar es salaamRed Sorghum</v>
      </c>
      <c r="K5603">
        <v>50</v>
      </c>
      <c r="L5603">
        <v>41</v>
      </c>
      <c r="M5603" t="s">
        <v>5</v>
      </c>
      <c r="N5603" t="s">
        <v>6</v>
      </c>
      <c r="O5603">
        <v>1</v>
      </c>
      <c r="P5603" s="1">
        <v>43881.089814814812</v>
      </c>
    </row>
    <row r="5604" spans="1:16" x14ac:dyDescent="0.25">
      <c r="A5604">
        <v>512966</v>
      </c>
      <c r="B5604" t="s">
        <v>0</v>
      </c>
      <c r="C5604" t="s">
        <v>44</v>
      </c>
      <c r="D5604" t="s">
        <v>41</v>
      </c>
      <c r="E5604" t="s">
        <v>3</v>
      </c>
      <c r="F5604" t="s">
        <v>3</v>
      </c>
      <c r="G5604" t="s">
        <v>4</v>
      </c>
      <c r="H5604" s="1">
        <v>43873</v>
      </c>
      <c r="I5604" t="str">
        <f t="shared" si="175"/>
        <v>43873</v>
      </c>
      <c r="J5604" t="str">
        <f t="shared" si="176"/>
        <v>43873ArushaCowpeas</v>
      </c>
      <c r="K5604">
        <v>87</v>
      </c>
      <c r="L5604">
        <v>69</v>
      </c>
      <c r="M5604" t="s">
        <v>5</v>
      </c>
      <c r="N5604" t="s">
        <v>6</v>
      </c>
      <c r="O5604">
        <v>1</v>
      </c>
      <c r="P5604" s="1">
        <v>43881.089837962965</v>
      </c>
    </row>
    <row r="5605" spans="1:16" x14ac:dyDescent="0.25">
      <c r="A5605">
        <v>512995</v>
      </c>
      <c r="B5605" t="s">
        <v>0</v>
      </c>
      <c r="C5605" t="s">
        <v>45</v>
      </c>
      <c r="D5605" t="s">
        <v>41</v>
      </c>
      <c r="E5605" t="s">
        <v>3</v>
      </c>
      <c r="F5605" t="s">
        <v>3</v>
      </c>
      <c r="G5605" t="s">
        <v>15</v>
      </c>
      <c r="H5605" s="1">
        <v>43873</v>
      </c>
      <c r="I5605" t="str">
        <f t="shared" si="175"/>
        <v>43873</v>
      </c>
      <c r="J5605" t="str">
        <f t="shared" si="176"/>
        <v>43873IringaGreen Peas</v>
      </c>
      <c r="K5605">
        <v>152</v>
      </c>
      <c r="L5605">
        <v>130</v>
      </c>
      <c r="M5605" t="s">
        <v>5</v>
      </c>
      <c r="N5605" t="s">
        <v>6</v>
      </c>
      <c r="O5605">
        <v>1</v>
      </c>
      <c r="P5605" s="1">
        <v>43881.090046296296</v>
      </c>
    </row>
    <row r="5606" spans="1:16" x14ac:dyDescent="0.25">
      <c r="A5606">
        <v>513012</v>
      </c>
      <c r="B5606" t="s">
        <v>0</v>
      </c>
      <c r="C5606" t="s">
        <v>52</v>
      </c>
      <c r="D5606" t="s">
        <v>46</v>
      </c>
      <c r="E5606" t="s">
        <v>9</v>
      </c>
      <c r="F5606" t="s">
        <v>10</v>
      </c>
      <c r="G5606" t="s">
        <v>10</v>
      </c>
      <c r="H5606" s="1">
        <v>43873</v>
      </c>
      <c r="I5606" t="str">
        <f t="shared" si="175"/>
        <v>43873</v>
      </c>
      <c r="J5606" t="str">
        <f t="shared" si="176"/>
        <v>43873EldoretWheat</v>
      </c>
      <c r="K5606">
        <v>36</v>
      </c>
      <c r="L5606">
        <v>33</v>
      </c>
      <c r="M5606" t="s">
        <v>5</v>
      </c>
      <c r="N5606" t="s">
        <v>6</v>
      </c>
      <c r="O5606">
        <v>1</v>
      </c>
      <c r="P5606" s="1">
        <v>43881.090138888889</v>
      </c>
    </row>
    <row r="5607" spans="1:16" x14ac:dyDescent="0.25">
      <c r="A5607">
        <v>513027</v>
      </c>
      <c r="B5607" t="s">
        <v>0</v>
      </c>
      <c r="C5607" t="s">
        <v>43</v>
      </c>
      <c r="D5607" t="s">
        <v>41</v>
      </c>
      <c r="E5607" t="s">
        <v>9</v>
      </c>
      <c r="F5607" t="s">
        <v>20</v>
      </c>
      <c r="G5607" t="s">
        <v>21</v>
      </c>
      <c r="H5607" s="1">
        <v>43873</v>
      </c>
      <c r="I5607" t="str">
        <f t="shared" si="175"/>
        <v>43873</v>
      </c>
      <c r="J5607" t="str">
        <f t="shared" si="176"/>
        <v>43873Dar es salaamMillet Grain</v>
      </c>
      <c r="K5607">
        <v>56</v>
      </c>
      <c r="L5607">
        <v>52</v>
      </c>
      <c r="M5607" t="s">
        <v>5</v>
      </c>
      <c r="N5607" t="s">
        <v>6</v>
      </c>
      <c r="O5607">
        <v>1</v>
      </c>
      <c r="P5607" s="1">
        <v>43881.090243055558</v>
      </c>
    </row>
    <row r="5608" spans="1:16" x14ac:dyDescent="0.25">
      <c r="A5608">
        <v>515223</v>
      </c>
      <c r="B5608" t="s">
        <v>0</v>
      </c>
      <c r="C5608" t="s">
        <v>43</v>
      </c>
      <c r="D5608" t="s">
        <v>41</v>
      </c>
      <c r="E5608" t="s">
        <v>13</v>
      </c>
      <c r="F5608" t="s">
        <v>13</v>
      </c>
      <c r="G5608" t="s">
        <v>28</v>
      </c>
      <c r="H5608" s="1">
        <v>43873</v>
      </c>
      <c r="I5608" t="str">
        <f t="shared" si="175"/>
        <v>43873</v>
      </c>
      <c r="J5608" t="str">
        <f t="shared" si="176"/>
        <v>43873Dar es salaamRed Beans</v>
      </c>
      <c r="K5608">
        <v>95</v>
      </c>
      <c r="L5608">
        <v>87</v>
      </c>
      <c r="M5608" t="s">
        <v>5</v>
      </c>
      <c r="N5608" t="s">
        <v>6</v>
      </c>
      <c r="O5608">
        <v>1</v>
      </c>
      <c r="P5608" s="1">
        <v>43886.283182870371</v>
      </c>
    </row>
    <row r="5609" spans="1:16" x14ac:dyDescent="0.25">
      <c r="A5609">
        <v>506197</v>
      </c>
      <c r="B5609" t="s">
        <v>0</v>
      </c>
      <c r="C5609" t="s">
        <v>36</v>
      </c>
      <c r="D5609" t="s">
        <v>7</v>
      </c>
      <c r="E5609" t="s">
        <v>22</v>
      </c>
      <c r="F5609" t="s">
        <v>23</v>
      </c>
      <c r="G5609" t="s">
        <v>23</v>
      </c>
      <c r="H5609" s="1">
        <v>43871</v>
      </c>
      <c r="I5609" t="str">
        <f t="shared" si="175"/>
        <v>43871</v>
      </c>
      <c r="J5609" t="str">
        <f t="shared" si="176"/>
        <v>43871KimironkoRice</v>
      </c>
      <c r="K5609">
        <v>96</v>
      </c>
      <c r="L5609">
        <v>91</v>
      </c>
      <c r="M5609" t="s">
        <v>5</v>
      </c>
      <c r="N5609" t="s">
        <v>6</v>
      </c>
      <c r="O5609">
        <v>1</v>
      </c>
      <c r="P5609" s="1">
        <v>43873.088402777779</v>
      </c>
    </row>
    <row r="5610" spans="1:16" x14ac:dyDescent="0.25">
      <c r="A5610">
        <v>506198</v>
      </c>
      <c r="B5610" t="s">
        <v>0</v>
      </c>
      <c r="C5610" t="s">
        <v>2</v>
      </c>
      <c r="D5610" t="s">
        <v>1</v>
      </c>
      <c r="E5610" t="s">
        <v>13</v>
      </c>
      <c r="F5610" t="s">
        <v>13</v>
      </c>
      <c r="G5610" t="s">
        <v>26</v>
      </c>
      <c r="H5610" s="1">
        <v>43871</v>
      </c>
      <c r="I5610" t="str">
        <f t="shared" si="175"/>
        <v>43871</v>
      </c>
      <c r="J5610" t="str">
        <f t="shared" si="176"/>
        <v>43871KampalaYellow Beans</v>
      </c>
      <c r="K5610">
        <v>109</v>
      </c>
      <c r="L5610">
        <v>103</v>
      </c>
      <c r="M5610" t="s">
        <v>5</v>
      </c>
      <c r="N5610" t="s">
        <v>6</v>
      </c>
      <c r="O5610">
        <v>1</v>
      </c>
      <c r="P5610" s="1">
        <v>43873.088449074072</v>
      </c>
    </row>
    <row r="5611" spans="1:16" x14ac:dyDescent="0.25">
      <c r="A5611">
        <v>506199</v>
      </c>
      <c r="B5611" t="s">
        <v>0</v>
      </c>
      <c r="C5611" t="s">
        <v>19</v>
      </c>
      <c r="D5611" t="s">
        <v>11</v>
      </c>
      <c r="E5611" t="s">
        <v>9</v>
      </c>
      <c r="F5611" t="s">
        <v>17</v>
      </c>
      <c r="G5611" t="s">
        <v>18</v>
      </c>
      <c r="H5611" s="1">
        <v>43871</v>
      </c>
      <c r="I5611" t="str">
        <f t="shared" si="175"/>
        <v>43871</v>
      </c>
      <c r="J5611" t="str">
        <f t="shared" si="176"/>
        <v>43871KoberoRed Sorghum</v>
      </c>
      <c r="K5611">
        <v>85</v>
      </c>
      <c r="L5611">
        <v>80</v>
      </c>
      <c r="M5611" t="s">
        <v>5</v>
      </c>
      <c r="N5611" t="s">
        <v>6</v>
      </c>
      <c r="O5611">
        <v>1</v>
      </c>
      <c r="P5611" s="1">
        <v>43873.088506944441</v>
      </c>
    </row>
    <row r="5612" spans="1:16" x14ac:dyDescent="0.25">
      <c r="A5612">
        <v>506200</v>
      </c>
      <c r="B5612" t="s">
        <v>0</v>
      </c>
      <c r="C5612" t="s">
        <v>19</v>
      </c>
      <c r="D5612" t="s">
        <v>11</v>
      </c>
      <c r="E5612" t="s">
        <v>22</v>
      </c>
      <c r="F5612" t="s">
        <v>23</v>
      </c>
      <c r="G5612" t="s">
        <v>24</v>
      </c>
      <c r="H5612" s="1">
        <v>43871</v>
      </c>
      <c r="I5612" t="str">
        <f t="shared" si="175"/>
        <v>43871</v>
      </c>
      <c r="J5612" t="str">
        <f t="shared" si="176"/>
        <v>43871KoberoImported Rice</v>
      </c>
      <c r="K5612">
        <v>138</v>
      </c>
      <c r="L5612">
        <v>133</v>
      </c>
      <c r="M5612" t="s">
        <v>5</v>
      </c>
      <c r="N5612" t="s">
        <v>6</v>
      </c>
      <c r="O5612">
        <v>1</v>
      </c>
      <c r="P5612" s="1">
        <v>43873.088518518518</v>
      </c>
    </row>
    <row r="5613" spans="1:16" x14ac:dyDescent="0.25">
      <c r="A5613">
        <v>506201</v>
      </c>
      <c r="B5613" t="s">
        <v>0</v>
      </c>
      <c r="C5613" t="s">
        <v>33</v>
      </c>
      <c r="D5613" t="s">
        <v>1</v>
      </c>
      <c r="E5613" t="s">
        <v>9</v>
      </c>
      <c r="F5613" t="s">
        <v>20</v>
      </c>
      <c r="G5613" t="s">
        <v>21</v>
      </c>
      <c r="H5613" s="1">
        <v>43871</v>
      </c>
      <c r="I5613" t="str">
        <f t="shared" si="175"/>
        <v>43871</v>
      </c>
      <c r="J5613" t="str">
        <f t="shared" si="176"/>
        <v>43871KabaleMillet Grain</v>
      </c>
      <c r="K5613">
        <v>49</v>
      </c>
      <c r="L5613">
        <v>35</v>
      </c>
      <c r="M5613" t="s">
        <v>5</v>
      </c>
      <c r="N5613" t="s">
        <v>6</v>
      </c>
      <c r="O5613">
        <v>1</v>
      </c>
      <c r="P5613" s="1">
        <v>43873.088518518518</v>
      </c>
    </row>
    <row r="5614" spans="1:16" x14ac:dyDescent="0.25">
      <c r="A5614">
        <v>506202</v>
      </c>
      <c r="B5614" t="s">
        <v>0</v>
      </c>
      <c r="C5614" t="s">
        <v>8</v>
      </c>
      <c r="D5614" t="s">
        <v>7</v>
      </c>
      <c r="E5614" t="s">
        <v>13</v>
      </c>
      <c r="F5614" t="s">
        <v>13</v>
      </c>
      <c r="G5614" t="s">
        <v>26</v>
      </c>
      <c r="H5614" s="1">
        <v>43871</v>
      </c>
      <c r="I5614" t="str">
        <f t="shared" si="175"/>
        <v>43871</v>
      </c>
      <c r="J5614" t="str">
        <f t="shared" si="176"/>
        <v>43871RuhengeriYellow Beans</v>
      </c>
      <c r="K5614">
        <v>91</v>
      </c>
      <c r="L5614">
        <v>85</v>
      </c>
      <c r="M5614" t="s">
        <v>5</v>
      </c>
      <c r="N5614" t="s">
        <v>6</v>
      </c>
      <c r="O5614">
        <v>1</v>
      </c>
      <c r="P5614" s="1">
        <v>43873.088564814818</v>
      </c>
    </row>
    <row r="5615" spans="1:16" x14ac:dyDescent="0.25">
      <c r="A5615">
        <v>506203</v>
      </c>
      <c r="B5615" t="s">
        <v>0</v>
      </c>
      <c r="C5615" t="s">
        <v>12</v>
      </c>
      <c r="D5615" t="s">
        <v>11</v>
      </c>
      <c r="E5615" t="s">
        <v>13</v>
      </c>
      <c r="F5615" t="s">
        <v>13</v>
      </c>
      <c r="G5615" t="s">
        <v>26</v>
      </c>
      <c r="H5615" s="1">
        <v>43871</v>
      </c>
      <c r="I5615" t="str">
        <f t="shared" si="175"/>
        <v>43871</v>
      </c>
      <c r="J5615" t="str">
        <f t="shared" si="176"/>
        <v>43871GitegaYellow Beans</v>
      </c>
      <c r="K5615">
        <v>96</v>
      </c>
      <c r="L5615">
        <v>90</v>
      </c>
      <c r="M5615" t="s">
        <v>5</v>
      </c>
      <c r="N5615" t="s">
        <v>6</v>
      </c>
      <c r="O5615">
        <v>1</v>
      </c>
      <c r="P5615" s="1">
        <v>43873.088564814818</v>
      </c>
    </row>
    <row r="5616" spans="1:16" x14ac:dyDescent="0.25">
      <c r="A5616">
        <v>506204</v>
      </c>
      <c r="B5616" t="s">
        <v>0</v>
      </c>
      <c r="C5616" t="s">
        <v>32</v>
      </c>
      <c r="D5616" t="s">
        <v>1</v>
      </c>
      <c r="E5616" t="s">
        <v>3</v>
      </c>
      <c r="F5616" t="s">
        <v>3</v>
      </c>
      <c r="G5616" t="s">
        <v>15</v>
      </c>
      <c r="H5616" s="1">
        <v>43871</v>
      </c>
      <c r="I5616" t="str">
        <f t="shared" si="175"/>
        <v>43871</v>
      </c>
      <c r="J5616" t="str">
        <f t="shared" si="176"/>
        <v>43871KapchorwaGreen Peas</v>
      </c>
      <c r="K5616">
        <v>136</v>
      </c>
      <c r="L5616">
        <v>82</v>
      </c>
      <c r="M5616" t="s">
        <v>5</v>
      </c>
      <c r="N5616" t="s">
        <v>6</v>
      </c>
      <c r="O5616">
        <v>1</v>
      </c>
      <c r="P5616" s="1">
        <v>43873.088564814818</v>
      </c>
    </row>
    <row r="5617" spans="1:16" x14ac:dyDescent="0.25">
      <c r="A5617">
        <v>506205</v>
      </c>
      <c r="B5617" t="s">
        <v>0</v>
      </c>
      <c r="C5617" t="s">
        <v>38</v>
      </c>
      <c r="D5617" t="s">
        <v>1</v>
      </c>
      <c r="E5617" t="s">
        <v>13</v>
      </c>
      <c r="F5617" t="s">
        <v>13</v>
      </c>
      <c r="G5617" t="s">
        <v>14</v>
      </c>
      <c r="H5617" s="1">
        <v>43871</v>
      </c>
      <c r="I5617" t="str">
        <f t="shared" si="175"/>
        <v>43871</v>
      </c>
      <c r="J5617" t="str">
        <f t="shared" si="176"/>
        <v>43871GuluMixed Beans</v>
      </c>
      <c r="K5617">
        <v>76</v>
      </c>
      <c r="L5617">
        <v>71</v>
      </c>
      <c r="M5617" t="s">
        <v>5</v>
      </c>
      <c r="N5617" t="s">
        <v>6</v>
      </c>
      <c r="O5617">
        <v>1</v>
      </c>
      <c r="P5617" s="1">
        <v>43873.088576388887</v>
      </c>
    </row>
    <row r="5618" spans="1:16" x14ac:dyDescent="0.25">
      <c r="A5618">
        <v>506206</v>
      </c>
      <c r="B5618" t="s">
        <v>0</v>
      </c>
      <c r="C5618" t="s">
        <v>16</v>
      </c>
      <c r="D5618" t="s">
        <v>7</v>
      </c>
      <c r="E5618" t="s">
        <v>13</v>
      </c>
      <c r="F5618" t="s">
        <v>13</v>
      </c>
      <c r="G5618" t="s">
        <v>28</v>
      </c>
      <c r="H5618" s="1">
        <v>43871</v>
      </c>
      <c r="I5618" t="str">
        <f t="shared" si="175"/>
        <v>43871</v>
      </c>
      <c r="J5618" t="str">
        <f t="shared" si="176"/>
        <v>43871GicumbiRed Beans</v>
      </c>
      <c r="K5618">
        <v>69</v>
      </c>
      <c r="L5618">
        <v>64</v>
      </c>
      <c r="M5618" t="s">
        <v>5</v>
      </c>
      <c r="N5618" t="s">
        <v>6</v>
      </c>
      <c r="O5618">
        <v>1</v>
      </c>
      <c r="P5618" s="1">
        <v>43873.088587962964</v>
      </c>
    </row>
    <row r="5619" spans="1:16" x14ac:dyDescent="0.25">
      <c r="A5619">
        <v>506207</v>
      </c>
      <c r="B5619" t="s">
        <v>0</v>
      </c>
      <c r="C5619" t="s">
        <v>12</v>
      </c>
      <c r="D5619" t="s">
        <v>11</v>
      </c>
      <c r="E5619" t="s">
        <v>13</v>
      </c>
      <c r="F5619" t="s">
        <v>13</v>
      </c>
      <c r="G5619" t="s">
        <v>14</v>
      </c>
      <c r="H5619" s="1">
        <v>43871</v>
      </c>
      <c r="I5619" t="str">
        <f t="shared" si="175"/>
        <v>43871</v>
      </c>
      <c r="J5619" t="str">
        <f t="shared" si="176"/>
        <v>43871GitegaMixed Beans</v>
      </c>
      <c r="K5619">
        <v>61</v>
      </c>
      <c r="L5619">
        <v>59</v>
      </c>
      <c r="M5619" t="s">
        <v>5</v>
      </c>
      <c r="N5619" t="s">
        <v>6</v>
      </c>
      <c r="O5619">
        <v>0</v>
      </c>
      <c r="P5619" s="1">
        <v>43873.104398148149</v>
      </c>
    </row>
    <row r="5620" spans="1:16" x14ac:dyDescent="0.25">
      <c r="A5620">
        <v>506208</v>
      </c>
      <c r="B5620" t="s">
        <v>0</v>
      </c>
      <c r="C5620" t="s">
        <v>54</v>
      </c>
      <c r="D5620" t="s">
        <v>46</v>
      </c>
      <c r="E5620" t="s">
        <v>13</v>
      </c>
      <c r="F5620" t="s">
        <v>13</v>
      </c>
      <c r="G5620" t="s">
        <v>37</v>
      </c>
      <c r="H5620" s="1">
        <v>43871</v>
      </c>
      <c r="I5620" t="str">
        <f t="shared" si="175"/>
        <v>43871</v>
      </c>
      <c r="J5620" t="str">
        <f t="shared" si="176"/>
        <v>43871NakuruGreen Gram</v>
      </c>
      <c r="K5620">
        <v>75</v>
      </c>
      <c r="L5620">
        <v>72</v>
      </c>
      <c r="M5620" t="s">
        <v>5</v>
      </c>
      <c r="N5620" t="s">
        <v>6</v>
      </c>
      <c r="O5620">
        <v>1</v>
      </c>
      <c r="P5620" s="1">
        <v>43873.08861111111</v>
      </c>
    </row>
    <row r="5621" spans="1:16" x14ac:dyDescent="0.25">
      <c r="A5621">
        <v>506209</v>
      </c>
      <c r="B5621" t="s">
        <v>0</v>
      </c>
      <c r="C5621" t="s">
        <v>12</v>
      </c>
      <c r="D5621" t="s">
        <v>11</v>
      </c>
      <c r="E5621" t="s">
        <v>9</v>
      </c>
      <c r="F5621" t="s">
        <v>10</v>
      </c>
      <c r="G5621" t="s">
        <v>10</v>
      </c>
      <c r="H5621" s="1">
        <v>43871</v>
      </c>
      <c r="I5621" t="str">
        <f t="shared" si="175"/>
        <v>43871</v>
      </c>
      <c r="J5621" t="str">
        <f t="shared" si="176"/>
        <v>43871GitegaWheat</v>
      </c>
      <c r="K5621">
        <v>80</v>
      </c>
      <c r="L5621">
        <v>74</v>
      </c>
      <c r="M5621" t="s">
        <v>5</v>
      </c>
      <c r="N5621" t="s">
        <v>6</v>
      </c>
      <c r="O5621">
        <v>1</v>
      </c>
      <c r="P5621" s="1">
        <v>43873.08865740741</v>
      </c>
    </row>
    <row r="5622" spans="1:16" x14ac:dyDescent="0.25">
      <c r="A5622">
        <v>506210</v>
      </c>
      <c r="B5622" t="s">
        <v>0</v>
      </c>
      <c r="C5622" t="s">
        <v>54</v>
      </c>
      <c r="D5622" t="s">
        <v>46</v>
      </c>
      <c r="E5622" t="s">
        <v>3</v>
      </c>
      <c r="F5622" t="s">
        <v>3</v>
      </c>
      <c r="G5622" t="s">
        <v>4</v>
      </c>
      <c r="H5622" s="1">
        <v>43871</v>
      </c>
      <c r="I5622" t="str">
        <f t="shared" si="175"/>
        <v>43871</v>
      </c>
      <c r="J5622" t="str">
        <f t="shared" si="176"/>
        <v>43871NakuruCowpeas</v>
      </c>
      <c r="K5622">
        <v>85</v>
      </c>
      <c r="L5622">
        <v>83</v>
      </c>
      <c r="M5622" t="s">
        <v>5</v>
      </c>
      <c r="N5622" t="s">
        <v>6</v>
      </c>
      <c r="O5622">
        <v>1</v>
      </c>
      <c r="P5622" s="1">
        <v>43873.08865740741</v>
      </c>
    </row>
    <row r="5623" spans="1:16" x14ac:dyDescent="0.25">
      <c r="A5623">
        <v>506211</v>
      </c>
      <c r="B5623" t="s">
        <v>0</v>
      </c>
      <c r="C5623" t="s">
        <v>48</v>
      </c>
      <c r="D5623" t="s">
        <v>46</v>
      </c>
      <c r="E5623" t="s">
        <v>13</v>
      </c>
      <c r="F5623" t="s">
        <v>13</v>
      </c>
      <c r="G5623" t="s">
        <v>37</v>
      </c>
      <c r="H5623" s="1">
        <v>43871</v>
      </c>
      <c r="I5623" t="str">
        <f t="shared" si="175"/>
        <v>43871</v>
      </c>
      <c r="J5623" t="str">
        <f t="shared" si="176"/>
        <v>43871KitaleGreen Gram</v>
      </c>
      <c r="K5623">
        <v>156</v>
      </c>
      <c r="L5623">
        <v>150</v>
      </c>
      <c r="M5623" t="s">
        <v>5</v>
      </c>
      <c r="N5623" t="s">
        <v>6</v>
      </c>
      <c r="O5623">
        <v>1</v>
      </c>
      <c r="P5623" s="1">
        <v>43873.08865740741</v>
      </c>
    </row>
    <row r="5624" spans="1:16" x14ac:dyDescent="0.25">
      <c r="A5624">
        <v>506212</v>
      </c>
      <c r="B5624" t="s">
        <v>0</v>
      </c>
      <c r="C5624" t="s">
        <v>48</v>
      </c>
      <c r="D5624" t="s">
        <v>46</v>
      </c>
      <c r="E5624" t="s">
        <v>29</v>
      </c>
      <c r="F5624" t="s">
        <v>30</v>
      </c>
      <c r="G5624" t="s">
        <v>31</v>
      </c>
      <c r="H5624" s="1">
        <v>43871</v>
      </c>
      <c r="I5624" t="str">
        <f t="shared" si="175"/>
        <v>43871</v>
      </c>
      <c r="J5624" t="str">
        <f t="shared" si="176"/>
        <v>43871KitaleDry Maize</v>
      </c>
      <c r="K5624">
        <v>36</v>
      </c>
      <c r="L5624">
        <v>33</v>
      </c>
      <c r="M5624" t="s">
        <v>5</v>
      </c>
      <c r="N5624" t="s">
        <v>6</v>
      </c>
      <c r="O5624">
        <v>1</v>
      </c>
      <c r="P5624" s="1">
        <v>43873.08866898148</v>
      </c>
    </row>
    <row r="5625" spans="1:16" x14ac:dyDescent="0.25">
      <c r="A5625">
        <v>506213</v>
      </c>
      <c r="B5625" t="s">
        <v>0</v>
      </c>
      <c r="C5625" t="s">
        <v>35</v>
      </c>
      <c r="D5625" t="s">
        <v>11</v>
      </c>
      <c r="E5625" t="s">
        <v>13</v>
      </c>
      <c r="F5625" t="s">
        <v>13</v>
      </c>
      <c r="G5625" t="s">
        <v>14</v>
      </c>
      <c r="H5625" s="1">
        <v>43871</v>
      </c>
      <c r="I5625" t="str">
        <f t="shared" si="175"/>
        <v>43871</v>
      </c>
      <c r="J5625" t="str">
        <f t="shared" si="176"/>
        <v>43871NgoziMixed Beans</v>
      </c>
      <c r="K5625">
        <v>61</v>
      </c>
      <c r="L5625">
        <v>59</v>
      </c>
      <c r="M5625" t="s">
        <v>5</v>
      </c>
      <c r="N5625" t="s">
        <v>6</v>
      </c>
      <c r="O5625">
        <v>1</v>
      </c>
      <c r="P5625" s="1">
        <v>43873.088680555556</v>
      </c>
    </row>
    <row r="5626" spans="1:16" x14ac:dyDescent="0.25">
      <c r="A5626">
        <v>506214</v>
      </c>
      <c r="B5626" t="s">
        <v>0</v>
      </c>
      <c r="C5626" t="s">
        <v>47</v>
      </c>
      <c r="D5626" t="s">
        <v>46</v>
      </c>
      <c r="E5626" t="s">
        <v>49</v>
      </c>
      <c r="F5626" t="s">
        <v>50</v>
      </c>
      <c r="G5626" t="s">
        <v>51</v>
      </c>
      <c r="H5626" s="1">
        <v>43871</v>
      </c>
      <c r="I5626" t="str">
        <f t="shared" si="175"/>
        <v>43871</v>
      </c>
      <c r="J5626" t="str">
        <f t="shared" si="176"/>
        <v>43871NairobiGround Nuts</v>
      </c>
      <c r="K5626">
        <v>126</v>
      </c>
      <c r="L5626">
        <v>123</v>
      </c>
      <c r="M5626" t="s">
        <v>5</v>
      </c>
      <c r="N5626" t="s">
        <v>6</v>
      </c>
      <c r="O5626">
        <v>1</v>
      </c>
      <c r="P5626" s="1">
        <v>43873.088680555556</v>
      </c>
    </row>
    <row r="5627" spans="1:16" x14ac:dyDescent="0.25">
      <c r="A5627">
        <v>506216</v>
      </c>
      <c r="B5627" t="s">
        <v>0</v>
      </c>
      <c r="C5627" t="s">
        <v>52</v>
      </c>
      <c r="D5627" t="s">
        <v>46</v>
      </c>
      <c r="E5627" t="s">
        <v>49</v>
      </c>
      <c r="F5627" t="s">
        <v>50</v>
      </c>
      <c r="G5627" t="s">
        <v>51</v>
      </c>
      <c r="H5627" s="1">
        <v>43871</v>
      </c>
      <c r="I5627" t="str">
        <f t="shared" si="175"/>
        <v>43871</v>
      </c>
      <c r="J5627" t="str">
        <f t="shared" si="176"/>
        <v>43871EldoretGround Nuts</v>
      </c>
      <c r="K5627">
        <v>97</v>
      </c>
      <c r="L5627">
        <v>90</v>
      </c>
      <c r="M5627" t="s">
        <v>5</v>
      </c>
      <c r="N5627" t="s">
        <v>6</v>
      </c>
      <c r="O5627">
        <v>1</v>
      </c>
      <c r="P5627" s="1">
        <v>43873.088773148149</v>
      </c>
    </row>
    <row r="5628" spans="1:16" x14ac:dyDescent="0.25">
      <c r="A5628">
        <v>506217</v>
      </c>
      <c r="B5628" t="s">
        <v>0</v>
      </c>
      <c r="C5628" t="s">
        <v>19</v>
      </c>
      <c r="D5628" t="s">
        <v>11</v>
      </c>
      <c r="E5628" t="s">
        <v>13</v>
      </c>
      <c r="F5628" t="s">
        <v>13</v>
      </c>
      <c r="G5628" t="s">
        <v>26</v>
      </c>
      <c r="H5628" s="1">
        <v>43871</v>
      </c>
      <c r="I5628" t="str">
        <f t="shared" si="175"/>
        <v>43871</v>
      </c>
      <c r="J5628" t="str">
        <f t="shared" si="176"/>
        <v>43871KoberoYellow Beans</v>
      </c>
      <c r="K5628">
        <v>96</v>
      </c>
      <c r="L5628">
        <v>90</v>
      </c>
      <c r="M5628" t="s">
        <v>5</v>
      </c>
      <c r="N5628" t="s">
        <v>6</v>
      </c>
      <c r="O5628">
        <v>1</v>
      </c>
      <c r="P5628" s="1">
        <v>43873.088773148149</v>
      </c>
    </row>
    <row r="5629" spans="1:16" x14ac:dyDescent="0.25">
      <c r="A5629">
        <v>506218</v>
      </c>
      <c r="B5629" t="s">
        <v>0</v>
      </c>
      <c r="C5629" t="s">
        <v>16</v>
      </c>
      <c r="D5629" t="s">
        <v>7</v>
      </c>
      <c r="E5629" t="s">
        <v>13</v>
      </c>
      <c r="F5629" t="s">
        <v>13</v>
      </c>
      <c r="G5629" t="s">
        <v>14</v>
      </c>
      <c r="H5629" s="1">
        <v>43871</v>
      </c>
      <c r="I5629" t="str">
        <f t="shared" si="175"/>
        <v>43871</v>
      </c>
      <c r="J5629" t="str">
        <f t="shared" si="176"/>
        <v>43871GicumbiMixed Beans</v>
      </c>
      <c r="K5629">
        <v>58</v>
      </c>
      <c r="L5629">
        <v>53</v>
      </c>
      <c r="M5629" t="s">
        <v>5</v>
      </c>
      <c r="N5629" t="s">
        <v>6</v>
      </c>
      <c r="O5629">
        <v>1</v>
      </c>
      <c r="P5629" s="1">
        <v>43873.088784722226</v>
      </c>
    </row>
    <row r="5630" spans="1:16" x14ac:dyDescent="0.25">
      <c r="A5630">
        <v>506219</v>
      </c>
      <c r="B5630" t="s">
        <v>0</v>
      </c>
      <c r="C5630" t="s">
        <v>16</v>
      </c>
      <c r="D5630" t="s">
        <v>7</v>
      </c>
      <c r="E5630" t="s">
        <v>13</v>
      </c>
      <c r="F5630" t="s">
        <v>13</v>
      </c>
      <c r="G5630" t="s">
        <v>26</v>
      </c>
      <c r="H5630" s="1">
        <v>43871</v>
      </c>
      <c r="I5630" t="str">
        <f t="shared" si="175"/>
        <v>43871</v>
      </c>
      <c r="J5630" t="str">
        <f t="shared" si="176"/>
        <v>43871GicumbiYellow Beans</v>
      </c>
      <c r="K5630">
        <v>79</v>
      </c>
      <c r="L5630">
        <v>75</v>
      </c>
      <c r="M5630" t="s">
        <v>5</v>
      </c>
      <c r="N5630" t="s">
        <v>6</v>
      </c>
      <c r="O5630">
        <v>1</v>
      </c>
      <c r="P5630" s="1">
        <v>43873.088854166665</v>
      </c>
    </row>
    <row r="5631" spans="1:16" x14ac:dyDescent="0.25">
      <c r="A5631">
        <v>506220</v>
      </c>
      <c r="B5631" t="s">
        <v>0</v>
      </c>
      <c r="C5631" t="s">
        <v>32</v>
      </c>
      <c r="D5631" t="s">
        <v>1</v>
      </c>
      <c r="E5631" t="s">
        <v>13</v>
      </c>
      <c r="F5631" t="s">
        <v>13</v>
      </c>
      <c r="G5631" t="s">
        <v>40</v>
      </c>
      <c r="H5631" s="1">
        <v>43871</v>
      </c>
      <c r="I5631" t="str">
        <f t="shared" si="175"/>
        <v>43871</v>
      </c>
      <c r="J5631" t="str">
        <f t="shared" si="176"/>
        <v>43871KapchorwaBlack Beans (Dolichos)</v>
      </c>
      <c r="K5631">
        <v>68</v>
      </c>
      <c r="L5631">
        <v>63</v>
      </c>
      <c r="M5631" t="s">
        <v>5</v>
      </c>
      <c r="N5631" t="s">
        <v>6</v>
      </c>
      <c r="O5631">
        <v>1</v>
      </c>
      <c r="P5631" s="1">
        <v>43873.088912037034</v>
      </c>
    </row>
    <row r="5632" spans="1:16" x14ac:dyDescent="0.25">
      <c r="A5632">
        <v>506221</v>
      </c>
      <c r="B5632" t="s">
        <v>0</v>
      </c>
      <c r="C5632" t="s">
        <v>36</v>
      </c>
      <c r="D5632" t="s">
        <v>7</v>
      </c>
      <c r="E5632" t="s">
        <v>9</v>
      </c>
      <c r="F5632" t="s">
        <v>10</v>
      </c>
      <c r="G5632" t="s">
        <v>10</v>
      </c>
      <c r="H5632" s="1">
        <v>43871</v>
      </c>
      <c r="I5632" t="str">
        <f t="shared" si="175"/>
        <v>43871</v>
      </c>
      <c r="J5632" t="str">
        <f t="shared" si="176"/>
        <v>43871KimironkoWheat</v>
      </c>
      <c r="K5632">
        <v>69</v>
      </c>
      <c r="L5632">
        <v>59</v>
      </c>
      <c r="M5632" t="s">
        <v>5</v>
      </c>
      <c r="N5632" t="s">
        <v>6</v>
      </c>
      <c r="O5632">
        <v>1</v>
      </c>
      <c r="P5632" s="1">
        <v>43873.088958333334</v>
      </c>
    </row>
    <row r="5633" spans="1:16" x14ac:dyDescent="0.25">
      <c r="A5633">
        <v>506222</v>
      </c>
      <c r="B5633" t="s">
        <v>0</v>
      </c>
      <c r="C5633" t="s">
        <v>54</v>
      </c>
      <c r="D5633" t="s">
        <v>46</v>
      </c>
      <c r="E5633" t="s">
        <v>9</v>
      </c>
      <c r="F5633" t="s">
        <v>20</v>
      </c>
      <c r="G5633" t="s">
        <v>21</v>
      </c>
      <c r="H5633" s="1">
        <v>43871</v>
      </c>
      <c r="I5633" t="str">
        <f t="shared" si="175"/>
        <v>43871</v>
      </c>
      <c r="J5633" t="str">
        <f t="shared" si="176"/>
        <v>43871NakuruMillet Grain</v>
      </c>
      <c r="K5633">
        <v>64</v>
      </c>
      <c r="L5633">
        <v>60</v>
      </c>
      <c r="M5633" t="s">
        <v>5</v>
      </c>
      <c r="N5633" t="s">
        <v>6</v>
      </c>
      <c r="O5633">
        <v>1</v>
      </c>
      <c r="P5633" s="1">
        <v>43873.088958333334</v>
      </c>
    </row>
    <row r="5634" spans="1:16" x14ac:dyDescent="0.25">
      <c r="A5634">
        <v>506223</v>
      </c>
      <c r="B5634" t="s">
        <v>0</v>
      </c>
      <c r="C5634" t="s">
        <v>38</v>
      </c>
      <c r="D5634" t="s">
        <v>1</v>
      </c>
      <c r="E5634" t="s">
        <v>13</v>
      </c>
      <c r="F5634" t="s">
        <v>13</v>
      </c>
      <c r="G5634" t="s">
        <v>40</v>
      </c>
      <c r="H5634" s="1">
        <v>43871</v>
      </c>
      <c r="I5634" t="str">
        <f t="shared" ref="I5634:I5697" si="177">LEFT(H5634,10)</f>
        <v>43871</v>
      </c>
      <c r="J5634" t="str">
        <f t="shared" si="176"/>
        <v>43871GuluBlack Beans (Dolichos)</v>
      </c>
      <c r="K5634">
        <v>76</v>
      </c>
      <c r="L5634">
        <v>71</v>
      </c>
      <c r="M5634" t="s">
        <v>5</v>
      </c>
      <c r="N5634" t="s">
        <v>6</v>
      </c>
      <c r="O5634">
        <v>1</v>
      </c>
      <c r="P5634" s="1">
        <v>43873.088958333334</v>
      </c>
    </row>
    <row r="5635" spans="1:16" x14ac:dyDescent="0.25">
      <c r="A5635">
        <v>506224</v>
      </c>
      <c r="B5635" t="s">
        <v>0</v>
      </c>
      <c r="C5635" t="s">
        <v>25</v>
      </c>
      <c r="D5635" t="s">
        <v>1</v>
      </c>
      <c r="E5635" t="s">
        <v>3</v>
      </c>
      <c r="F5635" t="s">
        <v>3</v>
      </c>
      <c r="G5635" t="s">
        <v>4</v>
      </c>
      <c r="H5635" s="1">
        <v>43871</v>
      </c>
      <c r="I5635" t="str">
        <f t="shared" si="177"/>
        <v>43871</v>
      </c>
      <c r="J5635" t="str">
        <f t="shared" si="176"/>
        <v>43871MasindiCowpeas</v>
      </c>
      <c r="K5635">
        <v>109</v>
      </c>
      <c r="L5635">
        <v>82</v>
      </c>
      <c r="M5635" t="s">
        <v>5</v>
      </c>
      <c r="N5635" t="s">
        <v>6</v>
      </c>
      <c r="O5635">
        <v>1</v>
      </c>
      <c r="P5635" s="1">
        <v>43873.088969907411</v>
      </c>
    </row>
    <row r="5636" spans="1:16" x14ac:dyDescent="0.25">
      <c r="A5636">
        <v>506225</v>
      </c>
      <c r="B5636" t="s">
        <v>0</v>
      </c>
      <c r="C5636" t="s">
        <v>27</v>
      </c>
      <c r="D5636" t="s">
        <v>11</v>
      </c>
      <c r="E5636" t="s">
        <v>9</v>
      </c>
      <c r="F5636" t="s">
        <v>20</v>
      </c>
      <c r="G5636" t="s">
        <v>21</v>
      </c>
      <c r="H5636" s="1">
        <v>43871</v>
      </c>
      <c r="I5636" t="str">
        <f t="shared" si="177"/>
        <v>43871</v>
      </c>
      <c r="J5636" t="str">
        <f t="shared" si="176"/>
        <v>43871BujumburaMillet Grain</v>
      </c>
      <c r="K5636">
        <v>77</v>
      </c>
      <c r="L5636">
        <v>74</v>
      </c>
      <c r="M5636" t="s">
        <v>5</v>
      </c>
      <c r="N5636" t="s">
        <v>6</v>
      </c>
      <c r="O5636">
        <v>1</v>
      </c>
      <c r="P5636" s="1">
        <v>43873.088993055557</v>
      </c>
    </row>
    <row r="5637" spans="1:16" x14ac:dyDescent="0.25">
      <c r="A5637">
        <v>506226</v>
      </c>
      <c r="B5637" t="s">
        <v>0</v>
      </c>
      <c r="C5637" t="s">
        <v>16</v>
      </c>
      <c r="D5637" t="s">
        <v>7</v>
      </c>
      <c r="E5637" t="s">
        <v>3</v>
      </c>
      <c r="F5637" t="s">
        <v>3</v>
      </c>
      <c r="G5637" t="s">
        <v>15</v>
      </c>
      <c r="H5637" s="1">
        <v>43871</v>
      </c>
      <c r="I5637" t="str">
        <f t="shared" si="177"/>
        <v>43871</v>
      </c>
      <c r="J5637" t="str">
        <f t="shared" si="176"/>
        <v>43871GicumbiGreen Peas</v>
      </c>
      <c r="K5637">
        <v>128</v>
      </c>
      <c r="L5637">
        <v>107</v>
      </c>
      <c r="M5637" t="s">
        <v>5</v>
      </c>
      <c r="N5637" t="s">
        <v>6</v>
      </c>
      <c r="O5637">
        <v>1</v>
      </c>
      <c r="P5637" s="1">
        <v>43873.089004629626</v>
      </c>
    </row>
    <row r="5638" spans="1:16" x14ac:dyDescent="0.25">
      <c r="A5638">
        <v>506227</v>
      </c>
      <c r="B5638" t="s">
        <v>0</v>
      </c>
      <c r="C5638" t="s">
        <v>35</v>
      </c>
      <c r="D5638" t="s">
        <v>11</v>
      </c>
      <c r="E5638" t="s">
        <v>3</v>
      </c>
      <c r="F5638" t="s">
        <v>3</v>
      </c>
      <c r="G5638" t="s">
        <v>39</v>
      </c>
      <c r="H5638" s="1">
        <v>43871</v>
      </c>
      <c r="I5638" t="str">
        <f t="shared" si="177"/>
        <v>43871</v>
      </c>
      <c r="J5638" t="str">
        <f t="shared" si="176"/>
        <v>43871NgoziDry Peas</v>
      </c>
      <c r="K5638">
        <v>154</v>
      </c>
      <c r="L5638">
        <v>149</v>
      </c>
      <c r="M5638" t="s">
        <v>5</v>
      </c>
      <c r="N5638" t="s">
        <v>6</v>
      </c>
      <c r="O5638">
        <v>1</v>
      </c>
      <c r="P5638" s="1">
        <v>43873.089039351849</v>
      </c>
    </row>
    <row r="5639" spans="1:16" x14ac:dyDescent="0.25">
      <c r="A5639">
        <v>506228</v>
      </c>
      <c r="B5639" t="s">
        <v>0</v>
      </c>
      <c r="C5639" t="s">
        <v>16</v>
      </c>
      <c r="D5639" t="s">
        <v>7</v>
      </c>
      <c r="E5639" t="s">
        <v>29</v>
      </c>
      <c r="F5639" t="s">
        <v>30</v>
      </c>
      <c r="G5639" t="s">
        <v>31</v>
      </c>
      <c r="H5639" s="1">
        <v>43871</v>
      </c>
      <c r="I5639" t="str">
        <f t="shared" si="177"/>
        <v>43871</v>
      </c>
      <c r="J5639" t="str">
        <f t="shared" si="176"/>
        <v>43871GicumbiDry Maize</v>
      </c>
      <c r="K5639">
        <v>33</v>
      </c>
      <c r="L5639">
        <v>30</v>
      </c>
      <c r="M5639" t="s">
        <v>5</v>
      </c>
      <c r="N5639" t="s">
        <v>6</v>
      </c>
      <c r="O5639">
        <v>1</v>
      </c>
      <c r="P5639" s="1">
        <v>43873.089050925926</v>
      </c>
    </row>
    <row r="5640" spans="1:16" x14ac:dyDescent="0.25">
      <c r="A5640">
        <v>506230</v>
      </c>
      <c r="B5640" t="s">
        <v>0</v>
      </c>
      <c r="C5640" t="s">
        <v>53</v>
      </c>
      <c r="D5640" t="s">
        <v>46</v>
      </c>
      <c r="E5640" t="s">
        <v>29</v>
      </c>
      <c r="F5640" t="s">
        <v>30</v>
      </c>
      <c r="G5640" t="s">
        <v>31</v>
      </c>
      <c r="H5640" s="1">
        <v>43871</v>
      </c>
      <c r="I5640" t="str">
        <f t="shared" si="177"/>
        <v>43871</v>
      </c>
      <c r="J5640" t="str">
        <f t="shared" si="176"/>
        <v>43871MombasaDry Maize</v>
      </c>
      <c r="K5640">
        <v>38</v>
      </c>
      <c r="L5640">
        <v>35</v>
      </c>
      <c r="M5640" t="s">
        <v>5</v>
      </c>
      <c r="N5640" t="s">
        <v>6</v>
      </c>
      <c r="O5640">
        <v>1</v>
      </c>
      <c r="P5640" s="1">
        <v>43873.089097222219</v>
      </c>
    </row>
    <row r="5641" spans="1:16" x14ac:dyDescent="0.25">
      <c r="A5641">
        <v>506231</v>
      </c>
      <c r="B5641" t="s">
        <v>0</v>
      </c>
      <c r="C5641" t="s">
        <v>48</v>
      </c>
      <c r="D5641" t="s">
        <v>46</v>
      </c>
      <c r="E5641" t="s">
        <v>13</v>
      </c>
      <c r="F5641" t="s">
        <v>13</v>
      </c>
      <c r="G5641" t="s">
        <v>40</v>
      </c>
      <c r="H5641" s="1">
        <v>43871</v>
      </c>
      <c r="I5641" t="str">
        <f t="shared" si="177"/>
        <v>43871</v>
      </c>
      <c r="J5641" t="str">
        <f t="shared" si="176"/>
        <v>43871KitaleBlack Beans (Dolichos)</v>
      </c>
      <c r="K5641">
        <v>133</v>
      </c>
      <c r="L5641">
        <v>130</v>
      </c>
      <c r="M5641" t="s">
        <v>5</v>
      </c>
      <c r="N5641" t="s">
        <v>6</v>
      </c>
      <c r="O5641">
        <v>1</v>
      </c>
      <c r="P5641" s="1">
        <v>43873.089131944442</v>
      </c>
    </row>
    <row r="5642" spans="1:16" x14ac:dyDescent="0.25">
      <c r="A5642">
        <v>506232</v>
      </c>
      <c r="B5642" t="s">
        <v>0</v>
      </c>
      <c r="C5642" t="s">
        <v>47</v>
      </c>
      <c r="D5642" t="s">
        <v>46</v>
      </c>
      <c r="E5642" t="s">
        <v>13</v>
      </c>
      <c r="F5642" t="s">
        <v>13</v>
      </c>
      <c r="G5642" t="s">
        <v>40</v>
      </c>
      <c r="H5642" s="1">
        <v>43871</v>
      </c>
      <c r="I5642" t="str">
        <f t="shared" si="177"/>
        <v>43871</v>
      </c>
      <c r="J5642" t="str">
        <f t="shared" si="176"/>
        <v>43871NairobiBlack Beans (Dolichos)</v>
      </c>
      <c r="K5642">
        <v>148</v>
      </c>
      <c r="L5642">
        <v>146</v>
      </c>
      <c r="M5642" t="s">
        <v>5</v>
      </c>
      <c r="N5642" t="s">
        <v>6</v>
      </c>
      <c r="O5642">
        <v>1</v>
      </c>
      <c r="P5642" s="1">
        <v>43873.089143518519</v>
      </c>
    </row>
    <row r="5643" spans="1:16" x14ac:dyDescent="0.25">
      <c r="A5643">
        <v>506233</v>
      </c>
      <c r="B5643" t="s">
        <v>0</v>
      </c>
      <c r="C5643" t="s">
        <v>2</v>
      </c>
      <c r="D5643" t="s">
        <v>1</v>
      </c>
      <c r="E5643" t="s">
        <v>22</v>
      </c>
      <c r="F5643" t="s">
        <v>23</v>
      </c>
      <c r="G5643" t="s">
        <v>24</v>
      </c>
      <c r="H5643" s="1">
        <v>43871</v>
      </c>
      <c r="I5643" t="str">
        <f t="shared" si="177"/>
        <v>43871</v>
      </c>
      <c r="J5643" t="str">
        <f t="shared" si="176"/>
        <v>43871KampalaImported Rice</v>
      </c>
      <c r="K5643">
        <v>103</v>
      </c>
      <c r="L5643">
        <v>95</v>
      </c>
      <c r="M5643" t="s">
        <v>5</v>
      </c>
      <c r="N5643" t="s">
        <v>6</v>
      </c>
      <c r="O5643">
        <v>0</v>
      </c>
      <c r="P5643" s="1">
        <v>43873.104398148149</v>
      </c>
    </row>
    <row r="5644" spans="1:16" x14ac:dyDescent="0.25">
      <c r="A5644">
        <v>506234</v>
      </c>
      <c r="B5644" t="s">
        <v>0</v>
      </c>
      <c r="C5644" t="s">
        <v>32</v>
      </c>
      <c r="D5644" t="s">
        <v>1</v>
      </c>
      <c r="E5644" t="s">
        <v>9</v>
      </c>
      <c r="F5644" t="s">
        <v>20</v>
      </c>
      <c r="G5644" t="s">
        <v>21</v>
      </c>
      <c r="H5644" s="1">
        <v>43871</v>
      </c>
      <c r="I5644" t="str">
        <f t="shared" si="177"/>
        <v>43871</v>
      </c>
      <c r="J5644" t="str">
        <f t="shared" si="176"/>
        <v>43871KapchorwaMillet Grain</v>
      </c>
      <c r="K5644">
        <v>54</v>
      </c>
      <c r="L5644">
        <v>41</v>
      </c>
      <c r="M5644" t="s">
        <v>5</v>
      </c>
      <c r="N5644" t="s">
        <v>6</v>
      </c>
      <c r="O5644">
        <v>1</v>
      </c>
      <c r="P5644" s="1">
        <v>43873.089201388888</v>
      </c>
    </row>
    <row r="5645" spans="1:16" x14ac:dyDescent="0.25">
      <c r="A5645">
        <v>506235</v>
      </c>
      <c r="B5645" t="s">
        <v>0</v>
      </c>
      <c r="C5645" t="s">
        <v>34</v>
      </c>
      <c r="D5645" t="s">
        <v>1</v>
      </c>
      <c r="E5645" t="s">
        <v>13</v>
      </c>
      <c r="F5645" t="s">
        <v>13</v>
      </c>
      <c r="G5645" t="s">
        <v>14</v>
      </c>
      <c r="H5645" s="1">
        <v>43871</v>
      </c>
      <c r="I5645" t="str">
        <f t="shared" si="177"/>
        <v>43871</v>
      </c>
      <c r="J5645" t="str">
        <f t="shared" ref="J5645:J5708" si="178">I5645&amp;C5645&amp;G5645</f>
        <v>43871LiraMixed Beans</v>
      </c>
      <c r="K5645">
        <v>76</v>
      </c>
      <c r="L5645">
        <v>68</v>
      </c>
      <c r="M5645" t="s">
        <v>5</v>
      </c>
      <c r="N5645" t="s">
        <v>6</v>
      </c>
      <c r="O5645">
        <v>1</v>
      </c>
      <c r="P5645" s="1">
        <v>43873.089282407411</v>
      </c>
    </row>
    <row r="5646" spans="1:16" x14ac:dyDescent="0.25">
      <c r="A5646">
        <v>506236</v>
      </c>
      <c r="B5646" t="s">
        <v>0</v>
      </c>
      <c r="C5646" t="s">
        <v>19</v>
      </c>
      <c r="D5646" t="s">
        <v>11</v>
      </c>
      <c r="E5646" t="s">
        <v>3</v>
      </c>
      <c r="F5646" t="s">
        <v>3</v>
      </c>
      <c r="G5646" t="s">
        <v>39</v>
      </c>
      <c r="H5646" s="1">
        <v>43871</v>
      </c>
      <c r="I5646" t="str">
        <f t="shared" si="177"/>
        <v>43871</v>
      </c>
      <c r="J5646" t="str">
        <f t="shared" si="178"/>
        <v>43871KoberoDry Peas</v>
      </c>
      <c r="K5646">
        <v>138</v>
      </c>
      <c r="L5646">
        <v>133</v>
      </c>
      <c r="M5646" t="s">
        <v>5</v>
      </c>
      <c r="N5646" t="s">
        <v>6</v>
      </c>
      <c r="O5646">
        <v>1</v>
      </c>
      <c r="P5646" s="1">
        <v>43873.08929398148</v>
      </c>
    </row>
    <row r="5647" spans="1:16" x14ac:dyDescent="0.25">
      <c r="A5647">
        <v>506237</v>
      </c>
      <c r="B5647" t="s">
        <v>0</v>
      </c>
      <c r="C5647" t="s">
        <v>36</v>
      </c>
      <c r="D5647" t="s">
        <v>7</v>
      </c>
      <c r="E5647" t="s">
        <v>13</v>
      </c>
      <c r="F5647" t="s">
        <v>13</v>
      </c>
      <c r="G5647" t="s">
        <v>40</v>
      </c>
      <c r="H5647" s="1">
        <v>43871</v>
      </c>
      <c r="I5647" t="str">
        <f t="shared" si="177"/>
        <v>43871</v>
      </c>
      <c r="J5647" t="str">
        <f t="shared" si="178"/>
        <v>43871KimironkoBlack Beans (Dolichos)</v>
      </c>
      <c r="K5647">
        <v>139</v>
      </c>
      <c r="L5647">
        <v>128</v>
      </c>
      <c r="M5647" t="s">
        <v>5</v>
      </c>
      <c r="N5647" t="s">
        <v>6</v>
      </c>
      <c r="O5647">
        <v>1</v>
      </c>
      <c r="P5647" s="1">
        <v>43873.08929398148</v>
      </c>
    </row>
    <row r="5648" spans="1:16" x14ac:dyDescent="0.25">
      <c r="A5648">
        <v>506239</v>
      </c>
      <c r="B5648" t="s">
        <v>0</v>
      </c>
      <c r="C5648" t="s">
        <v>32</v>
      </c>
      <c r="D5648" t="s">
        <v>1</v>
      </c>
      <c r="E5648" t="s">
        <v>22</v>
      </c>
      <c r="F5648" t="s">
        <v>23</v>
      </c>
      <c r="G5648" t="s">
        <v>24</v>
      </c>
      <c r="H5648" s="1">
        <v>43871</v>
      </c>
      <c r="I5648" t="str">
        <f t="shared" si="177"/>
        <v>43871</v>
      </c>
      <c r="J5648" t="str">
        <f t="shared" si="178"/>
        <v>43871KapchorwaImported Rice</v>
      </c>
      <c r="K5648">
        <v>122</v>
      </c>
      <c r="L5648">
        <v>103</v>
      </c>
      <c r="M5648" t="s">
        <v>5</v>
      </c>
      <c r="N5648" t="s">
        <v>6</v>
      </c>
      <c r="O5648">
        <v>1</v>
      </c>
      <c r="P5648" s="1">
        <v>43873.089363425926</v>
      </c>
    </row>
    <row r="5649" spans="1:16" x14ac:dyDescent="0.25">
      <c r="A5649">
        <v>506240</v>
      </c>
      <c r="B5649" t="s">
        <v>0</v>
      </c>
      <c r="C5649" t="s">
        <v>12</v>
      </c>
      <c r="D5649" t="s">
        <v>11</v>
      </c>
      <c r="E5649" t="s">
        <v>29</v>
      </c>
      <c r="F5649" t="s">
        <v>30</v>
      </c>
      <c r="G5649" t="s">
        <v>31</v>
      </c>
      <c r="H5649" s="1">
        <v>43871</v>
      </c>
      <c r="I5649" t="str">
        <f t="shared" si="177"/>
        <v>43871</v>
      </c>
      <c r="J5649" t="str">
        <f t="shared" si="178"/>
        <v>43871GitegaDry Maize</v>
      </c>
      <c r="K5649">
        <v>64</v>
      </c>
      <c r="L5649">
        <v>59</v>
      </c>
      <c r="M5649" t="s">
        <v>5</v>
      </c>
      <c r="N5649" t="s">
        <v>6</v>
      </c>
      <c r="O5649">
        <v>1</v>
      </c>
      <c r="P5649" s="1">
        <v>43873.089363425926</v>
      </c>
    </row>
    <row r="5650" spans="1:16" x14ac:dyDescent="0.25">
      <c r="A5650">
        <v>506241</v>
      </c>
      <c r="B5650" t="s">
        <v>0</v>
      </c>
      <c r="C5650" t="s">
        <v>36</v>
      </c>
      <c r="D5650" t="s">
        <v>7</v>
      </c>
      <c r="E5650" t="s">
        <v>13</v>
      </c>
      <c r="F5650" t="s">
        <v>13</v>
      </c>
      <c r="G5650" t="s">
        <v>28</v>
      </c>
      <c r="H5650" s="1">
        <v>43871</v>
      </c>
      <c r="I5650" t="str">
        <f t="shared" si="177"/>
        <v>43871</v>
      </c>
      <c r="J5650" t="str">
        <f t="shared" si="178"/>
        <v>43871KimironkoRed Beans</v>
      </c>
      <c r="K5650">
        <v>80</v>
      </c>
      <c r="L5650">
        <v>75</v>
      </c>
      <c r="M5650" t="s">
        <v>5</v>
      </c>
      <c r="N5650" t="s">
        <v>6</v>
      </c>
      <c r="O5650">
        <v>1</v>
      </c>
      <c r="P5650" s="1">
        <v>43873.089398148149</v>
      </c>
    </row>
    <row r="5651" spans="1:16" x14ac:dyDescent="0.25">
      <c r="A5651">
        <v>506242</v>
      </c>
      <c r="B5651" t="s">
        <v>0</v>
      </c>
      <c r="C5651" t="s">
        <v>34</v>
      </c>
      <c r="D5651" t="s">
        <v>1</v>
      </c>
      <c r="E5651" t="s">
        <v>13</v>
      </c>
      <c r="F5651" t="s">
        <v>13</v>
      </c>
      <c r="G5651" t="s">
        <v>26</v>
      </c>
      <c r="H5651" s="1">
        <v>43871</v>
      </c>
      <c r="I5651" t="str">
        <f t="shared" si="177"/>
        <v>43871</v>
      </c>
      <c r="J5651" t="str">
        <f t="shared" si="178"/>
        <v>43871LiraYellow Beans</v>
      </c>
      <c r="K5651">
        <v>103</v>
      </c>
      <c r="L5651">
        <v>95</v>
      </c>
      <c r="M5651" t="s">
        <v>5</v>
      </c>
      <c r="N5651" t="s">
        <v>6</v>
      </c>
      <c r="O5651">
        <v>1</v>
      </c>
      <c r="P5651" s="1">
        <v>43873.089444444442</v>
      </c>
    </row>
    <row r="5652" spans="1:16" x14ac:dyDescent="0.25">
      <c r="A5652">
        <v>506243</v>
      </c>
      <c r="B5652" t="s">
        <v>0</v>
      </c>
      <c r="C5652" t="s">
        <v>52</v>
      </c>
      <c r="D5652" t="s">
        <v>46</v>
      </c>
      <c r="E5652" t="s">
        <v>9</v>
      </c>
      <c r="F5652" t="s">
        <v>17</v>
      </c>
      <c r="G5652" t="s">
        <v>18</v>
      </c>
      <c r="H5652" s="1">
        <v>43871</v>
      </c>
      <c r="I5652" t="str">
        <f t="shared" si="177"/>
        <v>43871</v>
      </c>
      <c r="J5652" t="str">
        <f t="shared" si="178"/>
        <v>43871EldoretRed Sorghum</v>
      </c>
      <c r="K5652">
        <v>67</v>
      </c>
      <c r="L5652">
        <v>60</v>
      </c>
      <c r="M5652" t="s">
        <v>5</v>
      </c>
      <c r="N5652" t="s">
        <v>6</v>
      </c>
      <c r="O5652">
        <v>1</v>
      </c>
      <c r="P5652" s="1">
        <v>43873.089444444442</v>
      </c>
    </row>
    <row r="5653" spans="1:16" x14ac:dyDescent="0.25">
      <c r="A5653">
        <v>506250</v>
      </c>
      <c r="B5653" t="s">
        <v>0</v>
      </c>
      <c r="C5653" t="s">
        <v>34</v>
      </c>
      <c r="D5653" t="s">
        <v>1</v>
      </c>
      <c r="E5653" t="s">
        <v>13</v>
      </c>
      <c r="F5653" t="s">
        <v>13</v>
      </c>
      <c r="G5653" t="s">
        <v>37</v>
      </c>
      <c r="H5653" s="1">
        <v>43871</v>
      </c>
      <c r="I5653" t="str">
        <f t="shared" si="177"/>
        <v>43871</v>
      </c>
      <c r="J5653" t="str">
        <f t="shared" si="178"/>
        <v>43871LiraGreen Gram</v>
      </c>
      <c r="K5653">
        <v>63</v>
      </c>
      <c r="L5653">
        <v>54</v>
      </c>
      <c r="M5653" t="s">
        <v>5</v>
      </c>
      <c r="N5653" t="s">
        <v>6</v>
      </c>
      <c r="O5653">
        <v>1</v>
      </c>
      <c r="P5653" s="1">
        <v>43873.089467592596</v>
      </c>
    </row>
    <row r="5654" spans="1:16" x14ac:dyDescent="0.25">
      <c r="A5654">
        <v>506289</v>
      </c>
      <c r="B5654" t="s">
        <v>0</v>
      </c>
      <c r="C5654" t="s">
        <v>34</v>
      </c>
      <c r="D5654" t="s">
        <v>1</v>
      </c>
      <c r="E5654" t="s">
        <v>29</v>
      </c>
      <c r="F5654" t="s">
        <v>30</v>
      </c>
      <c r="G5654" t="s">
        <v>31</v>
      </c>
      <c r="H5654" s="1">
        <v>43871</v>
      </c>
      <c r="I5654" t="str">
        <f t="shared" si="177"/>
        <v>43871</v>
      </c>
      <c r="J5654" t="str">
        <f t="shared" si="178"/>
        <v>43871LiraDry Maize</v>
      </c>
      <c r="K5654">
        <v>33</v>
      </c>
      <c r="L5654">
        <v>22</v>
      </c>
      <c r="M5654" t="s">
        <v>5</v>
      </c>
      <c r="N5654" t="s">
        <v>6</v>
      </c>
      <c r="O5654">
        <v>1</v>
      </c>
      <c r="P5654" s="1">
        <v>43873.089537037034</v>
      </c>
    </row>
    <row r="5655" spans="1:16" x14ac:dyDescent="0.25">
      <c r="A5655">
        <v>506333</v>
      </c>
      <c r="B5655" t="s">
        <v>0</v>
      </c>
      <c r="C5655" t="s">
        <v>47</v>
      </c>
      <c r="D5655" t="s">
        <v>46</v>
      </c>
      <c r="E5655" t="s">
        <v>9</v>
      </c>
      <c r="F5655" t="s">
        <v>17</v>
      </c>
      <c r="G5655" t="s">
        <v>18</v>
      </c>
      <c r="H5655" s="1">
        <v>43871</v>
      </c>
      <c r="I5655" t="str">
        <f t="shared" si="177"/>
        <v>43871</v>
      </c>
      <c r="J5655" t="str">
        <f t="shared" si="178"/>
        <v>43871NairobiRed Sorghum</v>
      </c>
      <c r="K5655">
        <v>64</v>
      </c>
      <c r="L5655">
        <v>58</v>
      </c>
      <c r="M5655" t="s">
        <v>5</v>
      </c>
      <c r="N5655" t="s">
        <v>6</v>
      </c>
      <c r="O5655">
        <v>1</v>
      </c>
      <c r="P5655" s="1">
        <v>43873.089629629627</v>
      </c>
    </row>
    <row r="5656" spans="1:16" x14ac:dyDescent="0.25">
      <c r="A5656">
        <v>506416</v>
      </c>
      <c r="B5656" t="s">
        <v>0</v>
      </c>
      <c r="C5656" t="s">
        <v>32</v>
      </c>
      <c r="D5656" t="s">
        <v>1</v>
      </c>
      <c r="E5656" t="s">
        <v>3</v>
      </c>
      <c r="F5656" t="s">
        <v>3</v>
      </c>
      <c r="G5656" t="s">
        <v>4</v>
      </c>
      <c r="H5656" s="1">
        <v>43871</v>
      </c>
      <c r="I5656" t="str">
        <f t="shared" si="177"/>
        <v>43871</v>
      </c>
      <c r="J5656" t="str">
        <f t="shared" si="178"/>
        <v>43871KapchorwaCowpeas</v>
      </c>
      <c r="K5656">
        <v>109</v>
      </c>
      <c r="L5656">
        <v>95</v>
      </c>
      <c r="M5656" t="s">
        <v>5</v>
      </c>
      <c r="N5656" t="s">
        <v>6</v>
      </c>
      <c r="O5656">
        <v>1</v>
      </c>
      <c r="P5656" s="1">
        <v>43873.089826388888</v>
      </c>
    </row>
    <row r="5657" spans="1:16" x14ac:dyDescent="0.25">
      <c r="A5657">
        <v>506426</v>
      </c>
      <c r="B5657" t="s">
        <v>0</v>
      </c>
      <c r="C5657" t="s">
        <v>38</v>
      </c>
      <c r="D5657" t="s">
        <v>1</v>
      </c>
      <c r="E5657" t="s">
        <v>3</v>
      </c>
      <c r="F5657" t="s">
        <v>3</v>
      </c>
      <c r="G5657" t="s">
        <v>4</v>
      </c>
      <c r="H5657" s="1">
        <v>43871</v>
      </c>
      <c r="I5657" t="str">
        <f t="shared" si="177"/>
        <v>43871</v>
      </c>
      <c r="J5657" t="str">
        <f t="shared" si="178"/>
        <v>43871GuluCowpeas</v>
      </c>
      <c r="K5657">
        <v>95</v>
      </c>
      <c r="L5657">
        <v>87</v>
      </c>
      <c r="M5657" t="s">
        <v>5</v>
      </c>
      <c r="N5657" t="s">
        <v>6</v>
      </c>
      <c r="O5657">
        <v>1</v>
      </c>
      <c r="P5657" s="1">
        <v>43873.089849537035</v>
      </c>
    </row>
    <row r="5658" spans="1:16" x14ac:dyDescent="0.25">
      <c r="A5658">
        <v>506476</v>
      </c>
      <c r="B5658" t="s">
        <v>0</v>
      </c>
      <c r="C5658" t="s">
        <v>25</v>
      </c>
      <c r="D5658" t="s">
        <v>1</v>
      </c>
      <c r="E5658" t="s">
        <v>9</v>
      </c>
      <c r="F5658" t="s">
        <v>20</v>
      </c>
      <c r="G5658" t="s">
        <v>21</v>
      </c>
      <c r="H5658" s="1">
        <v>43871</v>
      </c>
      <c r="I5658" t="str">
        <f t="shared" si="177"/>
        <v>43871</v>
      </c>
      <c r="J5658" t="str">
        <f t="shared" si="178"/>
        <v>43871MasindiMillet Grain</v>
      </c>
      <c r="K5658">
        <v>54</v>
      </c>
      <c r="L5658">
        <v>44</v>
      </c>
      <c r="M5658" t="s">
        <v>5</v>
      </c>
      <c r="N5658" t="s">
        <v>6</v>
      </c>
      <c r="O5658">
        <v>1</v>
      </c>
      <c r="P5658" s="1">
        <v>43873.089988425927</v>
      </c>
    </row>
    <row r="5659" spans="1:16" x14ac:dyDescent="0.25">
      <c r="A5659">
        <v>506514</v>
      </c>
      <c r="B5659" t="s">
        <v>0</v>
      </c>
      <c r="C5659" t="s">
        <v>32</v>
      </c>
      <c r="D5659" t="s">
        <v>1</v>
      </c>
      <c r="E5659" t="s">
        <v>29</v>
      </c>
      <c r="F5659" t="s">
        <v>30</v>
      </c>
      <c r="G5659" t="s">
        <v>31</v>
      </c>
      <c r="H5659" s="1">
        <v>43871</v>
      </c>
      <c r="I5659" t="str">
        <f t="shared" si="177"/>
        <v>43871</v>
      </c>
      <c r="J5659" t="str">
        <f t="shared" si="178"/>
        <v>43871KapchorwaDry Maize</v>
      </c>
      <c r="K5659">
        <v>27</v>
      </c>
      <c r="L5659">
        <v>22</v>
      </c>
      <c r="M5659" t="s">
        <v>5</v>
      </c>
      <c r="N5659" t="s">
        <v>6</v>
      </c>
      <c r="O5659">
        <v>1</v>
      </c>
      <c r="P5659" s="1">
        <v>43873.090069444443</v>
      </c>
    </row>
    <row r="5660" spans="1:16" x14ac:dyDescent="0.25">
      <c r="A5660">
        <v>506521</v>
      </c>
      <c r="B5660" t="s">
        <v>0</v>
      </c>
      <c r="C5660" t="s">
        <v>25</v>
      </c>
      <c r="D5660" t="s">
        <v>1</v>
      </c>
      <c r="E5660" t="s">
        <v>13</v>
      </c>
      <c r="F5660" t="s">
        <v>13</v>
      </c>
      <c r="G5660" t="s">
        <v>14</v>
      </c>
      <c r="H5660" s="1">
        <v>43871</v>
      </c>
      <c r="I5660" t="str">
        <f t="shared" si="177"/>
        <v>43871</v>
      </c>
      <c r="J5660" t="str">
        <f t="shared" si="178"/>
        <v>43871MasindiMixed Beans</v>
      </c>
      <c r="K5660">
        <v>82</v>
      </c>
      <c r="L5660">
        <v>71</v>
      </c>
      <c r="M5660" t="s">
        <v>5</v>
      </c>
      <c r="N5660" t="s">
        <v>6</v>
      </c>
      <c r="O5660">
        <v>1</v>
      </c>
      <c r="P5660" s="1">
        <v>43873.090081018519</v>
      </c>
    </row>
    <row r="5661" spans="1:16" x14ac:dyDescent="0.25">
      <c r="A5661">
        <v>506595</v>
      </c>
      <c r="B5661" t="s">
        <v>0</v>
      </c>
      <c r="C5661" t="s">
        <v>48</v>
      </c>
      <c r="D5661" t="s">
        <v>46</v>
      </c>
      <c r="E5661" t="s">
        <v>9</v>
      </c>
      <c r="F5661" t="s">
        <v>17</v>
      </c>
      <c r="G5661" t="s">
        <v>18</v>
      </c>
      <c r="H5661" s="1">
        <v>43871</v>
      </c>
      <c r="I5661" t="str">
        <f t="shared" si="177"/>
        <v>43871</v>
      </c>
      <c r="J5661" t="str">
        <f t="shared" si="178"/>
        <v>43871KitaleRed Sorghum</v>
      </c>
      <c r="K5661">
        <v>45</v>
      </c>
      <c r="L5661">
        <v>40</v>
      </c>
      <c r="M5661" t="s">
        <v>5</v>
      </c>
      <c r="N5661" t="s">
        <v>6</v>
      </c>
      <c r="O5661">
        <v>1</v>
      </c>
      <c r="P5661" s="1">
        <v>43873.090219907404</v>
      </c>
    </row>
    <row r="5662" spans="1:16" x14ac:dyDescent="0.25">
      <c r="A5662">
        <v>506600</v>
      </c>
      <c r="B5662" t="s">
        <v>0</v>
      </c>
      <c r="C5662" t="s">
        <v>12</v>
      </c>
      <c r="D5662" t="s">
        <v>11</v>
      </c>
      <c r="E5662" t="s">
        <v>22</v>
      </c>
      <c r="F5662" t="s">
        <v>23</v>
      </c>
      <c r="G5662" t="s">
        <v>24</v>
      </c>
      <c r="H5662" s="1">
        <v>43871</v>
      </c>
      <c r="I5662" t="str">
        <f t="shared" si="177"/>
        <v>43871</v>
      </c>
      <c r="J5662" t="str">
        <f t="shared" si="178"/>
        <v>43871GitegaImported Rice</v>
      </c>
      <c r="K5662">
        <v>133</v>
      </c>
      <c r="L5662">
        <v>128</v>
      </c>
      <c r="M5662" t="s">
        <v>5</v>
      </c>
      <c r="N5662" t="s">
        <v>6</v>
      </c>
      <c r="O5662">
        <v>1</v>
      </c>
      <c r="P5662" s="1">
        <v>43873.090231481481</v>
      </c>
    </row>
    <row r="5663" spans="1:16" x14ac:dyDescent="0.25">
      <c r="A5663">
        <v>506605</v>
      </c>
      <c r="B5663" t="s">
        <v>0</v>
      </c>
      <c r="C5663" t="s">
        <v>34</v>
      </c>
      <c r="D5663" t="s">
        <v>1</v>
      </c>
      <c r="E5663" t="s">
        <v>22</v>
      </c>
      <c r="F5663" t="s">
        <v>23</v>
      </c>
      <c r="G5663" t="s">
        <v>24</v>
      </c>
      <c r="H5663" s="1">
        <v>43871</v>
      </c>
      <c r="I5663" t="str">
        <f t="shared" si="177"/>
        <v>43871</v>
      </c>
      <c r="J5663" t="str">
        <f t="shared" si="178"/>
        <v>43871LiraImported Rice</v>
      </c>
      <c r="K5663">
        <v>95</v>
      </c>
      <c r="L5663">
        <v>90</v>
      </c>
      <c r="M5663" t="s">
        <v>5</v>
      </c>
      <c r="N5663" t="s">
        <v>6</v>
      </c>
      <c r="O5663">
        <v>1</v>
      </c>
      <c r="P5663" s="1">
        <v>43873.090231481481</v>
      </c>
    </row>
    <row r="5664" spans="1:16" x14ac:dyDescent="0.25">
      <c r="A5664">
        <v>506629</v>
      </c>
      <c r="B5664" t="s">
        <v>0</v>
      </c>
      <c r="C5664" t="s">
        <v>2</v>
      </c>
      <c r="D5664" t="s">
        <v>1</v>
      </c>
      <c r="E5664" t="s">
        <v>13</v>
      </c>
      <c r="F5664" t="s">
        <v>13</v>
      </c>
      <c r="G5664" t="s">
        <v>28</v>
      </c>
      <c r="H5664" s="1">
        <v>43871</v>
      </c>
      <c r="I5664" t="str">
        <f t="shared" si="177"/>
        <v>43871</v>
      </c>
      <c r="J5664" t="str">
        <f t="shared" si="178"/>
        <v>43871KampalaRed Beans</v>
      </c>
      <c r="K5664">
        <v>103</v>
      </c>
      <c r="L5664">
        <v>95</v>
      </c>
      <c r="M5664" t="s">
        <v>5</v>
      </c>
      <c r="N5664" t="s">
        <v>6</v>
      </c>
      <c r="O5664">
        <v>1</v>
      </c>
      <c r="P5664" s="1">
        <v>43873.090300925927</v>
      </c>
    </row>
    <row r="5665" spans="1:16" x14ac:dyDescent="0.25">
      <c r="A5665">
        <v>506644</v>
      </c>
      <c r="B5665" t="s">
        <v>0</v>
      </c>
      <c r="C5665" t="s">
        <v>19</v>
      </c>
      <c r="D5665" t="s">
        <v>11</v>
      </c>
      <c r="E5665" t="s">
        <v>13</v>
      </c>
      <c r="F5665" t="s">
        <v>13</v>
      </c>
      <c r="G5665" t="s">
        <v>14</v>
      </c>
      <c r="H5665" s="1">
        <v>43871</v>
      </c>
      <c r="I5665" t="str">
        <f t="shared" si="177"/>
        <v>43871</v>
      </c>
      <c r="J5665" t="str">
        <f t="shared" si="178"/>
        <v>43871KoberoMixed Beans</v>
      </c>
      <c r="K5665">
        <v>59</v>
      </c>
      <c r="L5665">
        <v>53</v>
      </c>
      <c r="M5665" t="s">
        <v>5</v>
      </c>
      <c r="N5665" t="s">
        <v>6</v>
      </c>
      <c r="O5665">
        <v>1</v>
      </c>
      <c r="P5665" s="1">
        <v>43873.09039351852</v>
      </c>
    </row>
    <row r="5666" spans="1:16" x14ac:dyDescent="0.25">
      <c r="A5666">
        <v>506651</v>
      </c>
      <c r="B5666" t="s">
        <v>0</v>
      </c>
      <c r="C5666" t="s">
        <v>38</v>
      </c>
      <c r="D5666" t="s">
        <v>1</v>
      </c>
      <c r="E5666" t="s">
        <v>9</v>
      </c>
      <c r="F5666" t="s">
        <v>20</v>
      </c>
      <c r="G5666" t="s">
        <v>21</v>
      </c>
      <c r="H5666" s="1">
        <v>43871</v>
      </c>
      <c r="I5666" t="str">
        <f t="shared" si="177"/>
        <v>43871</v>
      </c>
      <c r="J5666" t="str">
        <f t="shared" si="178"/>
        <v>43871GuluMillet Grain</v>
      </c>
      <c r="K5666">
        <v>41</v>
      </c>
      <c r="L5666">
        <v>30</v>
      </c>
      <c r="M5666" t="s">
        <v>5</v>
      </c>
      <c r="N5666" t="s">
        <v>6</v>
      </c>
      <c r="O5666">
        <v>1</v>
      </c>
      <c r="P5666" s="1">
        <v>43873.090416666666</v>
      </c>
    </row>
    <row r="5667" spans="1:16" x14ac:dyDescent="0.25">
      <c r="A5667">
        <v>506664</v>
      </c>
      <c r="B5667" t="s">
        <v>0</v>
      </c>
      <c r="C5667" t="s">
        <v>35</v>
      </c>
      <c r="D5667" t="s">
        <v>11</v>
      </c>
      <c r="E5667" t="s">
        <v>29</v>
      </c>
      <c r="F5667" t="s">
        <v>30</v>
      </c>
      <c r="G5667" t="s">
        <v>31</v>
      </c>
      <c r="H5667" s="1">
        <v>43871</v>
      </c>
      <c r="I5667" t="str">
        <f t="shared" si="177"/>
        <v>43871</v>
      </c>
      <c r="J5667" t="str">
        <f t="shared" si="178"/>
        <v>43871NgoziDry Maize</v>
      </c>
      <c r="K5667">
        <v>64</v>
      </c>
      <c r="L5667">
        <v>61</v>
      </c>
      <c r="M5667" t="s">
        <v>5</v>
      </c>
      <c r="N5667" t="s">
        <v>6</v>
      </c>
      <c r="O5667">
        <v>1</v>
      </c>
      <c r="P5667" s="1">
        <v>43873.090451388889</v>
      </c>
    </row>
    <row r="5668" spans="1:16" x14ac:dyDescent="0.25">
      <c r="A5668">
        <v>506686</v>
      </c>
      <c r="B5668" t="s">
        <v>0</v>
      </c>
      <c r="C5668" t="s">
        <v>27</v>
      </c>
      <c r="D5668" t="s">
        <v>11</v>
      </c>
      <c r="E5668" t="s">
        <v>13</v>
      </c>
      <c r="F5668" t="s">
        <v>13</v>
      </c>
      <c r="G5668" t="s">
        <v>14</v>
      </c>
      <c r="H5668" s="1">
        <v>43871</v>
      </c>
      <c r="I5668" t="str">
        <f t="shared" si="177"/>
        <v>43871</v>
      </c>
      <c r="J5668" t="str">
        <f t="shared" si="178"/>
        <v>43871BujumburaMixed Beans</v>
      </c>
      <c r="K5668">
        <v>59</v>
      </c>
      <c r="L5668">
        <v>56</v>
      </c>
      <c r="M5668" t="s">
        <v>5</v>
      </c>
      <c r="N5668" t="s">
        <v>6</v>
      </c>
      <c r="O5668">
        <v>1</v>
      </c>
      <c r="P5668" s="1">
        <v>43873.090543981481</v>
      </c>
    </row>
    <row r="5669" spans="1:16" x14ac:dyDescent="0.25">
      <c r="A5669">
        <v>506687</v>
      </c>
      <c r="B5669" t="s">
        <v>0</v>
      </c>
      <c r="C5669" t="s">
        <v>8</v>
      </c>
      <c r="D5669" t="s">
        <v>7</v>
      </c>
      <c r="E5669" t="s">
        <v>22</v>
      </c>
      <c r="F5669" t="s">
        <v>23</v>
      </c>
      <c r="G5669" t="s">
        <v>24</v>
      </c>
      <c r="H5669" s="1">
        <v>43871</v>
      </c>
      <c r="I5669" t="str">
        <f t="shared" si="177"/>
        <v>43871</v>
      </c>
      <c r="J5669" t="str">
        <f t="shared" si="178"/>
        <v>43871RuhengeriImported Rice</v>
      </c>
      <c r="K5669">
        <v>117</v>
      </c>
      <c r="L5669">
        <v>107</v>
      </c>
      <c r="M5669" t="s">
        <v>5</v>
      </c>
      <c r="N5669" t="s">
        <v>6</v>
      </c>
      <c r="O5669">
        <v>1</v>
      </c>
      <c r="P5669" s="1">
        <v>43873.090578703705</v>
      </c>
    </row>
    <row r="5670" spans="1:16" x14ac:dyDescent="0.25">
      <c r="A5670">
        <v>506688</v>
      </c>
      <c r="B5670" t="s">
        <v>0</v>
      </c>
      <c r="C5670" t="s">
        <v>52</v>
      </c>
      <c r="D5670" t="s">
        <v>46</v>
      </c>
      <c r="E5670" t="s">
        <v>29</v>
      </c>
      <c r="F5670" t="s">
        <v>30</v>
      </c>
      <c r="G5670" t="s">
        <v>31</v>
      </c>
      <c r="H5670" s="1">
        <v>43871</v>
      </c>
      <c r="I5670" t="str">
        <f t="shared" si="177"/>
        <v>43871</v>
      </c>
      <c r="J5670" t="str">
        <f t="shared" si="178"/>
        <v>43871EldoretDry Maize</v>
      </c>
      <c r="K5670">
        <v>37</v>
      </c>
      <c r="L5670">
        <v>35</v>
      </c>
      <c r="M5670" t="s">
        <v>5</v>
      </c>
      <c r="N5670" t="s">
        <v>6</v>
      </c>
      <c r="O5670">
        <v>1</v>
      </c>
      <c r="P5670" s="1">
        <v>43873.090578703705</v>
      </c>
    </row>
    <row r="5671" spans="1:16" x14ac:dyDescent="0.25">
      <c r="A5671">
        <v>506689</v>
      </c>
      <c r="B5671" t="s">
        <v>0</v>
      </c>
      <c r="C5671" t="s">
        <v>38</v>
      </c>
      <c r="D5671" t="s">
        <v>1</v>
      </c>
      <c r="E5671" t="s">
        <v>13</v>
      </c>
      <c r="F5671" t="s">
        <v>13</v>
      </c>
      <c r="G5671" t="s">
        <v>28</v>
      </c>
      <c r="H5671" s="1">
        <v>43871</v>
      </c>
      <c r="I5671" t="str">
        <f t="shared" si="177"/>
        <v>43871</v>
      </c>
      <c r="J5671" t="str">
        <f t="shared" si="178"/>
        <v>43871GuluRed Beans</v>
      </c>
      <c r="K5671">
        <v>95</v>
      </c>
      <c r="L5671">
        <v>82</v>
      </c>
      <c r="M5671" t="s">
        <v>5</v>
      </c>
      <c r="N5671" t="s">
        <v>6</v>
      </c>
      <c r="O5671">
        <v>1</v>
      </c>
      <c r="P5671" s="1">
        <v>43873.090682870374</v>
      </c>
    </row>
    <row r="5672" spans="1:16" x14ac:dyDescent="0.25">
      <c r="A5672">
        <v>506690</v>
      </c>
      <c r="B5672" t="s">
        <v>0</v>
      </c>
      <c r="C5672" t="s">
        <v>16</v>
      </c>
      <c r="D5672" t="s">
        <v>7</v>
      </c>
      <c r="E5672" t="s">
        <v>22</v>
      </c>
      <c r="F5672" t="s">
        <v>23</v>
      </c>
      <c r="G5672" t="s">
        <v>24</v>
      </c>
      <c r="H5672" s="1">
        <v>43871</v>
      </c>
      <c r="I5672" t="str">
        <f t="shared" si="177"/>
        <v>43871</v>
      </c>
      <c r="J5672" t="str">
        <f t="shared" si="178"/>
        <v>43871GicumbiImported Rice</v>
      </c>
      <c r="K5672">
        <v>128</v>
      </c>
      <c r="L5672">
        <v>117</v>
      </c>
      <c r="M5672" t="s">
        <v>5</v>
      </c>
      <c r="N5672" t="s">
        <v>6</v>
      </c>
      <c r="O5672">
        <v>1</v>
      </c>
      <c r="P5672" s="1">
        <v>43873.090694444443</v>
      </c>
    </row>
    <row r="5673" spans="1:16" x14ac:dyDescent="0.25">
      <c r="A5673">
        <v>506691</v>
      </c>
      <c r="B5673" t="s">
        <v>0</v>
      </c>
      <c r="C5673" t="s">
        <v>25</v>
      </c>
      <c r="D5673" t="s">
        <v>1</v>
      </c>
      <c r="E5673" t="s">
        <v>29</v>
      </c>
      <c r="F5673" t="s">
        <v>30</v>
      </c>
      <c r="G5673" t="s">
        <v>31</v>
      </c>
      <c r="H5673" s="1">
        <v>43871</v>
      </c>
      <c r="I5673" t="str">
        <f t="shared" si="177"/>
        <v>43871</v>
      </c>
      <c r="J5673" t="str">
        <f t="shared" si="178"/>
        <v>43871MasindiDry Maize</v>
      </c>
      <c r="K5673">
        <v>27</v>
      </c>
      <c r="L5673">
        <v>22</v>
      </c>
      <c r="M5673" t="s">
        <v>5</v>
      </c>
      <c r="N5673" t="s">
        <v>6</v>
      </c>
      <c r="O5673">
        <v>1</v>
      </c>
      <c r="P5673" s="1">
        <v>43873.09070601852</v>
      </c>
    </row>
    <row r="5674" spans="1:16" x14ac:dyDescent="0.25">
      <c r="A5674">
        <v>506692</v>
      </c>
      <c r="B5674" t="s">
        <v>0</v>
      </c>
      <c r="C5674" t="s">
        <v>8</v>
      </c>
      <c r="D5674" t="s">
        <v>7</v>
      </c>
      <c r="E5674" t="s">
        <v>9</v>
      </c>
      <c r="F5674" t="s">
        <v>10</v>
      </c>
      <c r="G5674" t="s">
        <v>10</v>
      </c>
      <c r="H5674" s="1">
        <v>43871</v>
      </c>
      <c r="I5674" t="str">
        <f t="shared" si="177"/>
        <v>43871</v>
      </c>
      <c r="J5674" t="str">
        <f t="shared" si="178"/>
        <v>43871RuhengeriWheat</v>
      </c>
      <c r="K5674">
        <v>69</v>
      </c>
      <c r="L5674">
        <v>64</v>
      </c>
      <c r="M5674" t="s">
        <v>5</v>
      </c>
      <c r="N5674" t="s">
        <v>6</v>
      </c>
      <c r="O5674">
        <v>1</v>
      </c>
      <c r="P5674" s="1">
        <v>43873.090844907405</v>
      </c>
    </row>
    <row r="5675" spans="1:16" x14ac:dyDescent="0.25">
      <c r="A5675">
        <v>506693</v>
      </c>
      <c r="B5675" t="s">
        <v>0</v>
      </c>
      <c r="C5675" t="s">
        <v>35</v>
      </c>
      <c r="D5675" t="s">
        <v>11</v>
      </c>
      <c r="E5675" t="s">
        <v>13</v>
      </c>
      <c r="F5675" t="s">
        <v>13</v>
      </c>
      <c r="G5675" t="s">
        <v>28</v>
      </c>
      <c r="H5675" s="1">
        <v>43871</v>
      </c>
      <c r="I5675" t="str">
        <f t="shared" si="177"/>
        <v>43871</v>
      </c>
      <c r="J5675" t="str">
        <f t="shared" si="178"/>
        <v>43871NgoziRed Beans</v>
      </c>
      <c r="K5675">
        <v>64</v>
      </c>
      <c r="L5675">
        <v>61</v>
      </c>
      <c r="M5675" t="s">
        <v>5</v>
      </c>
      <c r="N5675" t="s">
        <v>6</v>
      </c>
      <c r="O5675">
        <v>1</v>
      </c>
      <c r="P5675" s="1">
        <v>43873.090868055559</v>
      </c>
    </row>
    <row r="5676" spans="1:16" x14ac:dyDescent="0.25">
      <c r="A5676">
        <v>506694</v>
      </c>
      <c r="B5676" t="s">
        <v>0</v>
      </c>
      <c r="C5676" t="s">
        <v>2</v>
      </c>
      <c r="D5676" t="s">
        <v>1</v>
      </c>
      <c r="E5676" t="s">
        <v>9</v>
      </c>
      <c r="F5676" t="s">
        <v>20</v>
      </c>
      <c r="G5676" t="s">
        <v>21</v>
      </c>
      <c r="H5676" s="1">
        <v>43871</v>
      </c>
      <c r="I5676" t="str">
        <f t="shared" si="177"/>
        <v>43871</v>
      </c>
      <c r="J5676" t="str">
        <f t="shared" si="178"/>
        <v>43871KampalaMillet Grain</v>
      </c>
      <c r="K5676">
        <v>49</v>
      </c>
      <c r="L5676">
        <v>33</v>
      </c>
      <c r="M5676" t="s">
        <v>5</v>
      </c>
      <c r="N5676" t="s">
        <v>6</v>
      </c>
      <c r="O5676">
        <v>1</v>
      </c>
      <c r="P5676" s="1">
        <v>43873.090879629628</v>
      </c>
    </row>
    <row r="5677" spans="1:16" x14ac:dyDescent="0.25">
      <c r="A5677">
        <v>506695</v>
      </c>
      <c r="B5677" t="s">
        <v>0</v>
      </c>
      <c r="C5677" t="s">
        <v>36</v>
      </c>
      <c r="D5677" t="s">
        <v>7</v>
      </c>
      <c r="E5677" t="s">
        <v>9</v>
      </c>
      <c r="F5677" t="s">
        <v>20</v>
      </c>
      <c r="G5677" t="s">
        <v>21</v>
      </c>
      <c r="H5677" s="1">
        <v>43871</v>
      </c>
      <c r="I5677" t="str">
        <f t="shared" si="177"/>
        <v>43871</v>
      </c>
      <c r="J5677" t="str">
        <f t="shared" si="178"/>
        <v>43871KimironkoMillet Grain</v>
      </c>
      <c r="K5677">
        <v>80</v>
      </c>
      <c r="L5677">
        <v>75</v>
      </c>
      <c r="M5677" t="s">
        <v>5</v>
      </c>
      <c r="N5677" t="s">
        <v>6</v>
      </c>
      <c r="O5677">
        <v>1</v>
      </c>
      <c r="P5677" s="1">
        <v>43873.090925925928</v>
      </c>
    </row>
    <row r="5678" spans="1:16" x14ac:dyDescent="0.25">
      <c r="A5678">
        <v>506696</v>
      </c>
      <c r="B5678" t="s">
        <v>0</v>
      </c>
      <c r="C5678" t="s">
        <v>19</v>
      </c>
      <c r="D5678" t="s">
        <v>11</v>
      </c>
      <c r="E5678" t="s">
        <v>29</v>
      </c>
      <c r="F5678" t="s">
        <v>30</v>
      </c>
      <c r="G5678" t="s">
        <v>31</v>
      </c>
      <c r="H5678" s="1">
        <v>43871</v>
      </c>
      <c r="I5678" t="str">
        <f t="shared" si="177"/>
        <v>43871</v>
      </c>
      <c r="J5678" t="str">
        <f t="shared" si="178"/>
        <v>43871KoberoDry Maize</v>
      </c>
      <c r="K5678">
        <v>48</v>
      </c>
      <c r="L5678">
        <v>43</v>
      </c>
      <c r="M5678" t="s">
        <v>5</v>
      </c>
      <c r="N5678" t="s">
        <v>6</v>
      </c>
      <c r="O5678">
        <v>1</v>
      </c>
      <c r="P5678" s="1">
        <v>43873.090937499997</v>
      </c>
    </row>
    <row r="5679" spans="1:16" x14ac:dyDescent="0.25">
      <c r="A5679">
        <v>506697</v>
      </c>
      <c r="B5679" t="s">
        <v>0</v>
      </c>
      <c r="C5679" t="s">
        <v>19</v>
      </c>
      <c r="D5679" t="s">
        <v>11</v>
      </c>
      <c r="E5679" t="s">
        <v>3</v>
      </c>
      <c r="F5679" t="s">
        <v>3</v>
      </c>
      <c r="G5679" t="s">
        <v>15</v>
      </c>
      <c r="H5679" s="1">
        <v>43871</v>
      </c>
      <c r="I5679" t="str">
        <f t="shared" si="177"/>
        <v>43871</v>
      </c>
      <c r="J5679" t="str">
        <f t="shared" si="178"/>
        <v>43871KoberoGreen Peas</v>
      </c>
      <c r="K5679">
        <v>117</v>
      </c>
      <c r="L5679">
        <v>106</v>
      </c>
      <c r="M5679" t="s">
        <v>5</v>
      </c>
      <c r="N5679" t="s">
        <v>6</v>
      </c>
      <c r="O5679">
        <v>1</v>
      </c>
      <c r="P5679" s="1">
        <v>43873.090995370374</v>
      </c>
    </row>
    <row r="5680" spans="1:16" x14ac:dyDescent="0.25">
      <c r="A5680">
        <v>506698</v>
      </c>
      <c r="B5680" t="s">
        <v>0</v>
      </c>
      <c r="C5680" t="s">
        <v>48</v>
      </c>
      <c r="D5680" t="s">
        <v>46</v>
      </c>
      <c r="E5680" t="s">
        <v>3</v>
      </c>
      <c r="F5680" t="s">
        <v>3</v>
      </c>
      <c r="G5680" t="s">
        <v>4</v>
      </c>
      <c r="H5680" s="1">
        <v>43871</v>
      </c>
      <c r="I5680" t="str">
        <f t="shared" si="177"/>
        <v>43871</v>
      </c>
      <c r="J5680" t="str">
        <f t="shared" si="178"/>
        <v>43871KitaleCowpeas</v>
      </c>
      <c r="K5680">
        <v>89</v>
      </c>
      <c r="L5680">
        <v>83</v>
      </c>
      <c r="M5680" t="s">
        <v>5</v>
      </c>
      <c r="N5680" t="s">
        <v>6</v>
      </c>
      <c r="O5680">
        <v>1</v>
      </c>
      <c r="P5680" s="1">
        <v>43873.091041666667</v>
      </c>
    </row>
    <row r="5681" spans="1:16" x14ac:dyDescent="0.25">
      <c r="A5681">
        <v>506699</v>
      </c>
      <c r="B5681" t="s">
        <v>0</v>
      </c>
      <c r="C5681" t="s">
        <v>54</v>
      </c>
      <c r="D5681" t="s">
        <v>46</v>
      </c>
      <c r="E5681" t="s">
        <v>13</v>
      </c>
      <c r="F5681" t="s">
        <v>13</v>
      </c>
      <c r="G5681" t="s">
        <v>40</v>
      </c>
      <c r="H5681" s="1">
        <v>43871</v>
      </c>
      <c r="I5681" t="str">
        <f t="shared" si="177"/>
        <v>43871</v>
      </c>
      <c r="J5681" t="str">
        <f t="shared" si="178"/>
        <v>43871NakuruBlack Beans (Dolichos)</v>
      </c>
      <c r="K5681">
        <v>150</v>
      </c>
      <c r="L5681">
        <v>148</v>
      </c>
      <c r="M5681" t="s">
        <v>5</v>
      </c>
      <c r="N5681" t="s">
        <v>6</v>
      </c>
      <c r="O5681">
        <v>1</v>
      </c>
      <c r="P5681" s="1">
        <v>43873.091041666667</v>
      </c>
    </row>
    <row r="5682" spans="1:16" x14ac:dyDescent="0.25">
      <c r="A5682">
        <v>506700</v>
      </c>
      <c r="B5682" t="s">
        <v>0</v>
      </c>
      <c r="C5682" t="s">
        <v>8</v>
      </c>
      <c r="D5682" t="s">
        <v>7</v>
      </c>
      <c r="E5682" t="s">
        <v>9</v>
      </c>
      <c r="F5682" t="s">
        <v>20</v>
      </c>
      <c r="G5682" t="s">
        <v>21</v>
      </c>
      <c r="H5682" s="1">
        <v>43871</v>
      </c>
      <c r="I5682" t="str">
        <f t="shared" si="177"/>
        <v>43871</v>
      </c>
      <c r="J5682" t="str">
        <f t="shared" si="178"/>
        <v>43871RuhengeriMillet Grain</v>
      </c>
      <c r="K5682">
        <v>69</v>
      </c>
      <c r="L5682">
        <v>64</v>
      </c>
      <c r="M5682" t="s">
        <v>5</v>
      </c>
      <c r="N5682" t="s">
        <v>6</v>
      </c>
      <c r="O5682">
        <v>1</v>
      </c>
      <c r="P5682" s="1">
        <v>43873.091053240743</v>
      </c>
    </row>
    <row r="5683" spans="1:16" x14ac:dyDescent="0.25">
      <c r="A5683">
        <v>506701</v>
      </c>
      <c r="B5683" t="s">
        <v>0</v>
      </c>
      <c r="C5683" t="s">
        <v>35</v>
      </c>
      <c r="D5683" t="s">
        <v>11</v>
      </c>
      <c r="E5683" t="s">
        <v>22</v>
      </c>
      <c r="F5683" t="s">
        <v>23</v>
      </c>
      <c r="G5683" t="s">
        <v>23</v>
      </c>
      <c r="H5683" s="1">
        <v>43871</v>
      </c>
      <c r="I5683" t="str">
        <f t="shared" si="177"/>
        <v>43871</v>
      </c>
      <c r="J5683" t="str">
        <f t="shared" si="178"/>
        <v>43871NgoziRice</v>
      </c>
      <c r="K5683">
        <v>106</v>
      </c>
      <c r="L5683">
        <v>101</v>
      </c>
      <c r="M5683" t="s">
        <v>5</v>
      </c>
      <c r="N5683" t="s">
        <v>6</v>
      </c>
      <c r="O5683">
        <v>1</v>
      </c>
      <c r="P5683" s="1">
        <v>43873.091064814813</v>
      </c>
    </row>
    <row r="5684" spans="1:16" x14ac:dyDescent="0.25">
      <c r="A5684">
        <v>506702</v>
      </c>
      <c r="B5684" t="s">
        <v>0</v>
      </c>
      <c r="C5684" t="s">
        <v>36</v>
      </c>
      <c r="D5684" t="s">
        <v>7</v>
      </c>
      <c r="E5684" t="s">
        <v>9</v>
      </c>
      <c r="F5684" t="s">
        <v>17</v>
      </c>
      <c r="G5684" t="s">
        <v>18</v>
      </c>
      <c r="H5684" s="1">
        <v>43871</v>
      </c>
      <c r="I5684" t="str">
        <f t="shared" si="177"/>
        <v>43871</v>
      </c>
      <c r="J5684" t="str">
        <f t="shared" si="178"/>
        <v>43871KimironkoRed Sorghum</v>
      </c>
      <c r="K5684">
        <v>41</v>
      </c>
      <c r="L5684">
        <v>37</v>
      </c>
      <c r="M5684" t="s">
        <v>5</v>
      </c>
      <c r="N5684" t="s">
        <v>6</v>
      </c>
      <c r="O5684">
        <v>1</v>
      </c>
      <c r="P5684" s="1">
        <v>43873.091099537036</v>
      </c>
    </row>
    <row r="5685" spans="1:16" x14ac:dyDescent="0.25">
      <c r="A5685">
        <v>506703</v>
      </c>
      <c r="B5685" t="s">
        <v>0</v>
      </c>
      <c r="C5685" t="s">
        <v>33</v>
      </c>
      <c r="D5685" t="s">
        <v>1</v>
      </c>
      <c r="E5685" t="s">
        <v>3</v>
      </c>
      <c r="F5685" t="s">
        <v>3</v>
      </c>
      <c r="G5685" t="s">
        <v>15</v>
      </c>
      <c r="H5685" s="1">
        <v>43871</v>
      </c>
      <c r="I5685" t="str">
        <f t="shared" si="177"/>
        <v>43871</v>
      </c>
      <c r="J5685" t="str">
        <f t="shared" si="178"/>
        <v>43871KabaleGreen Peas</v>
      </c>
      <c r="K5685">
        <v>136</v>
      </c>
      <c r="L5685">
        <v>82</v>
      </c>
      <c r="M5685" t="s">
        <v>5</v>
      </c>
      <c r="N5685" t="s">
        <v>6</v>
      </c>
      <c r="O5685">
        <v>0</v>
      </c>
      <c r="P5685" s="1">
        <v>43873.104398148149</v>
      </c>
    </row>
    <row r="5686" spans="1:16" x14ac:dyDescent="0.25">
      <c r="A5686">
        <v>506704</v>
      </c>
      <c r="B5686" t="s">
        <v>0</v>
      </c>
      <c r="C5686" t="s">
        <v>34</v>
      </c>
      <c r="D5686" t="s">
        <v>1</v>
      </c>
      <c r="E5686" t="s">
        <v>9</v>
      </c>
      <c r="F5686" t="s">
        <v>20</v>
      </c>
      <c r="G5686" t="s">
        <v>21</v>
      </c>
      <c r="H5686" s="1">
        <v>43871</v>
      </c>
      <c r="I5686" t="str">
        <f t="shared" si="177"/>
        <v>43871</v>
      </c>
      <c r="J5686" t="str">
        <f t="shared" si="178"/>
        <v>43871LiraMillet Grain</v>
      </c>
      <c r="K5686">
        <v>41</v>
      </c>
      <c r="L5686">
        <v>27</v>
      </c>
      <c r="M5686" t="s">
        <v>5</v>
      </c>
      <c r="N5686" t="s">
        <v>6</v>
      </c>
      <c r="O5686">
        <v>1</v>
      </c>
      <c r="P5686" s="1">
        <v>43873.091122685182</v>
      </c>
    </row>
    <row r="5687" spans="1:16" x14ac:dyDescent="0.25">
      <c r="A5687">
        <v>506705</v>
      </c>
      <c r="B5687" t="s">
        <v>0</v>
      </c>
      <c r="C5687" t="s">
        <v>33</v>
      </c>
      <c r="D5687" t="s">
        <v>1</v>
      </c>
      <c r="E5687" t="s">
        <v>13</v>
      </c>
      <c r="F5687" t="s">
        <v>13</v>
      </c>
      <c r="G5687" t="s">
        <v>14</v>
      </c>
      <c r="H5687" s="1">
        <v>43871</v>
      </c>
      <c r="I5687" t="str">
        <f t="shared" si="177"/>
        <v>43871</v>
      </c>
      <c r="J5687" t="str">
        <f t="shared" si="178"/>
        <v>43871KabaleMixed Beans</v>
      </c>
      <c r="K5687">
        <v>76</v>
      </c>
      <c r="L5687">
        <v>68</v>
      </c>
      <c r="M5687" t="s">
        <v>5</v>
      </c>
      <c r="N5687" t="s">
        <v>6</v>
      </c>
      <c r="O5687">
        <v>1</v>
      </c>
      <c r="P5687" s="1">
        <v>43873.091122685182</v>
      </c>
    </row>
    <row r="5688" spans="1:16" x14ac:dyDescent="0.25">
      <c r="A5688">
        <v>506706</v>
      </c>
      <c r="B5688" t="s">
        <v>0</v>
      </c>
      <c r="C5688" t="s">
        <v>33</v>
      </c>
      <c r="D5688" t="s">
        <v>1</v>
      </c>
      <c r="E5688" t="s">
        <v>9</v>
      </c>
      <c r="F5688" t="s">
        <v>17</v>
      </c>
      <c r="G5688" t="s">
        <v>18</v>
      </c>
      <c r="H5688" s="1">
        <v>43871</v>
      </c>
      <c r="I5688" t="str">
        <f t="shared" si="177"/>
        <v>43871</v>
      </c>
      <c r="J5688" t="str">
        <f t="shared" si="178"/>
        <v>43871KabaleRed Sorghum</v>
      </c>
      <c r="K5688">
        <v>41</v>
      </c>
      <c r="L5688">
        <v>33</v>
      </c>
      <c r="M5688" t="s">
        <v>5</v>
      </c>
      <c r="N5688" t="s">
        <v>6</v>
      </c>
      <c r="O5688">
        <v>1</v>
      </c>
      <c r="P5688" s="1">
        <v>43873.091134259259</v>
      </c>
    </row>
    <row r="5689" spans="1:16" x14ac:dyDescent="0.25">
      <c r="A5689">
        <v>506707</v>
      </c>
      <c r="B5689" t="s">
        <v>0</v>
      </c>
      <c r="C5689" t="s">
        <v>38</v>
      </c>
      <c r="D5689" t="s">
        <v>1</v>
      </c>
      <c r="E5689" t="s">
        <v>3</v>
      </c>
      <c r="F5689" t="s">
        <v>3</v>
      </c>
      <c r="G5689" t="s">
        <v>15</v>
      </c>
      <c r="H5689" s="1">
        <v>43871</v>
      </c>
      <c r="I5689" t="str">
        <f t="shared" si="177"/>
        <v>43871</v>
      </c>
      <c r="J5689" t="str">
        <f t="shared" si="178"/>
        <v>43871GuluGreen Peas</v>
      </c>
      <c r="K5689">
        <v>136</v>
      </c>
      <c r="L5689">
        <v>109</v>
      </c>
      <c r="M5689" t="s">
        <v>5</v>
      </c>
      <c r="N5689" t="s">
        <v>6</v>
      </c>
      <c r="O5689">
        <v>1</v>
      </c>
      <c r="P5689" s="1">
        <v>43873.091145833336</v>
      </c>
    </row>
    <row r="5690" spans="1:16" x14ac:dyDescent="0.25">
      <c r="A5690">
        <v>506708</v>
      </c>
      <c r="B5690" t="s">
        <v>0</v>
      </c>
      <c r="C5690" t="s">
        <v>36</v>
      </c>
      <c r="D5690" t="s">
        <v>7</v>
      </c>
      <c r="E5690" t="s">
        <v>3</v>
      </c>
      <c r="F5690" t="s">
        <v>3</v>
      </c>
      <c r="G5690" t="s">
        <v>4</v>
      </c>
      <c r="H5690" s="1">
        <v>43871</v>
      </c>
      <c r="I5690" t="str">
        <f t="shared" si="177"/>
        <v>43871</v>
      </c>
      <c r="J5690" t="str">
        <f t="shared" si="178"/>
        <v>43871KimironkoCowpeas</v>
      </c>
      <c r="K5690">
        <v>149</v>
      </c>
      <c r="L5690">
        <v>139</v>
      </c>
      <c r="M5690" t="s">
        <v>5</v>
      </c>
      <c r="N5690" t="s">
        <v>6</v>
      </c>
      <c r="O5690">
        <v>1</v>
      </c>
      <c r="P5690" s="1">
        <v>43873.091145833336</v>
      </c>
    </row>
    <row r="5691" spans="1:16" x14ac:dyDescent="0.25">
      <c r="A5691">
        <v>506709</v>
      </c>
      <c r="B5691" t="s">
        <v>0</v>
      </c>
      <c r="C5691" t="s">
        <v>38</v>
      </c>
      <c r="D5691" t="s">
        <v>1</v>
      </c>
      <c r="E5691" t="s">
        <v>9</v>
      </c>
      <c r="F5691" t="s">
        <v>17</v>
      </c>
      <c r="G5691" t="s">
        <v>18</v>
      </c>
      <c r="H5691" s="1">
        <v>43871</v>
      </c>
      <c r="I5691" t="str">
        <f t="shared" si="177"/>
        <v>43871</v>
      </c>
      <c r="J5691" t="str">
        <f t="shared" si="178"/>
        <v>43871GuluRed Sorghum</v>
      </c>
      <c r="K5691">
        <v>33</v>
      </c>
      <c r="L5691">
        <v>22</v>
      </c>
      <c r="M5691" t="s">
        <v>5</v>
      </c>
      <c r="N5691" t="s">
        <v>6</v>
      </c>
      <c r="O5691">
        <v>1</v>
      </c>
      <c r="P5691" s="1">
        <v>43873.091157407405</v>
      </c>
    </row>
    <row r="5692" spans="1:16" x14ac:dyDescent="0.25">
      <c r="A5692">
        <v>506710</v>
      </c>
      <c r="B5692" t="s">
        <v>0</v>
      </c>
      <c r="C5692" t="s">
        <v>38</v>
      </c>
      <c r="D5692" t="s">
        <v>1</v>
      </c>
      <c r="E5692" t="s">
        <v>13</v>
      </c>
      <c r="F5692" t="s">
        <v>13</v>
      </c>
      <c r="G5692" t="s">
        <v>26</v>
      </c>
      <c r="H5692" s="1">
        <v>43871</v>
      </c>
      <c r="I5692" t="str">
        <f t="shared" si="177"/>
        <v>43871</v>
      </c>
      <c r="J5692" t="str">
        <f t="shared" si="178"/>
        <v>43871GuluYellow Beans</v>
      </c>
      <c r="K5692">
        <v>103</v>
      </c>
      <c r="L5692">
        <v>95</v>
      </c>
      <c r="M5692" t="s">
        <v>5</v>
      </c>
      <c r="N5692" t="s">
        <v>6</v>
      </c>
      <c r="O5692">
        <v>1</v>
      </c>
      <c r="P5692" s="1">
        <v>43873.091192129628</v>
      </c>
    </row>
    <row r="5693" spans="1:16" x14ac:dyDescent="0.25">
      <c r="A5693">
        <v>506711</v>
      </c>
      <c r="B5693" t="s">
        <v>0</v>
      </c>
      <c r="C5693" t="s">
        <v>53</v>
      </c>
      <c r="D5693" t="s">
        <v>46</v>
      </c>
      <c r="E5693" t="s">
        <v>49</v>
      </c>
      <c r="F5693" t="s">
        <v>50</v>
      </c>
      <c r="G5693" t="s">
        <v>51</v>
      </c>
      <c r="H5693" s="1">
        <v>43871</v>
      </c>
      <c r="I5693" t="str">
        <f t="shared" si="177"/>
        <v>43871</v>
      </c>
      <c r="J5693" t="str">
        <f t="shared" si="178"/>
        <v>43871MombasaGround Nuts</v>
      </c>
      <c r="K5693">
        <v>130</v>
      </c>
      <c r="L5693">
        <v>122</v>
      </c>
      <c r="M5693" t="s">
        <v>5</v>
      </c>
      <c r="N5693" t="s">
        <v>6</v>
      </c>
      <c r="O5693">
        <v>1</v>
      </c>
      <c r="P5693" s="1">
        <v>43873.091203703705</v>
      </c>
    </row>
    <row r="5694" spans="1:16" x14ac:dyDescent="0.25">
      <c r="A5694">
        <v>506712</v>
      </c>
      <c r="B5694" t="s">
        <v>0</v>
      </c>
      <c r="C5694" t="s">
        <v>53</v>
      </c>
      <c r="D5694" t="s">
        <v>46</v>
      </c>
      <c r="E5694" t="s">
        <v>13</v>
      </c>
      <c r="F5694" t="s">
        <v>13</v>
      </c>
      <c r="G5694" t="s">
        <v>40</v>
      </c>
      <c r="H5694" s="1">
        <v>43871</v>
      </c>
      <c r="I5694" t="str">
        <f t="shared" si="177"/>
        <v>43871</v>
      </c>
      <c r="J5694" t="str">
        <f t="shared" si="178"/>
        <v>43871MombasaBlack Beans (Dolichos)</v>
      </c>
      <c r="K5694">
        <v>157</v>
      </c>
      <c r="L5694">
        <v>155</v>
      </c>
      <c r="M5694" t="s">
        <v>5</v>
      </c>
      <c r="N5694" t="s">
        <v>6</v>
      </c>
      <c r="O5694">
        <v>1</v>
      </c>
      <c r="P5694" s="1">
        <v>43873.091203703705</v>
      </c>
    </row>
    <row r="5695" spans="1:16" x14ac:dyDescent="0.25">
      <c r="A5695">
        <v>506713</v>
      </c>
      <c r="B5695" t="s">
        <v>0</v>
      </c>
      <c r="C5695" t="s">
        <v>12</v>
      </c>
      <c r="D5695" t="s">
        <v>11</v>
      </c>
      <c r="E5695" t="s">
        <v>9</v>
      </c>
      <c r="F5695" t="s">
        <v>17</v>
      </c>
      <c r="G5695" t="s">
        <v>18</v>
      </c>
      <c r="H5695" s="1">
        <v>43871</v>
      </c>
      <c r="I5695" t="str">
        <f t="shared" si="177"/>
        <v>43871</v>
      </c>
      <c r="J5695" t="str">
        <f t="shared" si="178"/>
        <v>43871GitegaRed Sorghum</v>
      </c>
      <c r="K5695">
        <v>90</v>
      </c>
      <c r="L5695">
        <v>80</v>
      </c>
      <c r="M5695" t="s">
        <v>5</v>
      </c>
      <c r="N5695" t="s">
        <v>6</v>
      </c>
      <c r="O5695">
        <v>1</v>
      </c>
      <c r="P5695" s="1">
        <v>43873.091296296298</v>
      </c>
    </row>
    <row r="5696" spans="1:16" x14ac:dyDescent="0.25">
      <c r="A5696">
        <v>506714</v>
      </c>
      <c r="B5696" t="s">
        <v>0</v>
      </c>
      <c r="C5696" t="s">
        <v>34</v>
      </c>
      <c r="D5696" t="s">
        <v>1</v>
      </c>
      <c r="E5696" t="s">
        <v>22</v>
      </c>
      <c r="F5696" t="s">
        <v>23</v>
      </c>
      <c r="G5696" t="s">
        <v>23</v>
      </c>
      <c r="H5696" s="1">
        <v>43871</v>
      </c>
      <c r="I5696" t="str">
        <f t="shared" si="177"/>
        <v>43871</v>
      </c>
      <c r="J5696" t="str">
        <f t="shared" si="178"/>
        <v>43871LiraRice</v>
      </c>
      <c r="K5696">
        <v>95</v>
      </c>
      <c r="L5696">
        <v>90</v>
      </c>
      <c r="M5696" t="s">
        <v>5</v>
      </c>
      <c r="N5696" t="s">
        <v>6</v>
      </c>
      <c r="O5696">
        <v>1</v>
      </c>
      <c r="P5696" s="1">
        <v>43873.091481481482</v>
      </c>
    </row>
    <row r="5697" spans="1:16" x14ac:dyDescent="0.25">
      <c r="A5697">
        <v>506715</v>
      </c>
      <c r="B5697" t="s">
        <v>0</v>
      </c>
      <c r="C5697" t="s">
        <v>38</v>
      </c>
      <c r="D5697" t="s">
        <v>1</v>
      </c>
      <c r="E5697" t="s">
        <v>22</v>
      </c>
      <c r="F5697" t="s">
        <v>23</v>
      </c>
      <c r="G5697" t="s">
        <v>24</v>
      </c>
      <c r="H5697" s="1">
        <v>43871</v>
      </c>
      <c r="I5697" t="str">
        <f t="shared" si="177"/>
        <v>43871</v>
      </c>
      <c r="J5697" t="str">
        <f t="shared" si="178"/>
        <v>43871GuluImported Rice</v>
      </c>
      <c r="K5697">
        <v>103</v>
      </c>
      <c r="L5697">
        <v>95</v>
      </c>
      <c r="M5697" t="s">
        <v>5</v>
      </c>
      <c r="N5697" t="s">
        <v>6</v>
      </c>
      <c r="O5697">
        <v>1</v>
      </c>
      <c r="P5697" s="1">
        <v>43873.091550925928</v>
      </c>
    </row>
    <row r="5698" spans="1:16" x14ac:dyDescent="0.25">
      <c r="A5698">
        <v>506716</v>
      </c>
      <c r="B5698" t="s">
        <v>0</v>
      </c>
      <c r="C5698" t="s">
        <v>8</v>
      </c>
      <c r="D5698" t="s">
        <v>7</v>
      </c>
      <c r="E5698" t="s">
        <v>13</v>
      </c>
      <c r="F5698" t="s">
        <v>13</v>
      </c>
      <c r="G5698" t="s">
        <v>14</v>
      </c>
      <c r="H5698" s="1">
        <v>43871</v>
      </c>
      <c r="I5698" t="str">
        <f t="shared" ref="I5698:I5761" si="179">LEFT(H5698,10)</f>
        <v>43871</v>
      </c>
      <c r="J5698" t="str">
        <f t="shared" si="178"/>
        <v>43871RuhengeriMixed Beans</v>
      </c>
      <c r="K5698">
        <v>64</v>
      </c>
      <c r="L5698">
        <v>59</v>
      </c>
      <c r="M5698" t="s">
        <v>5</v>
      </c>
      <c r="N5698" t="s">
        <v>6</v>
      </c>
      <c r="O5698">
        <v>1</v>
      </c>
      <c r="P5698" s="1">
        <v>43873.091585648152</v>
      </c>
    </row>
    <row r="5699" spans="1:16" x14ac:dyDescent="0.25">
      <c r="A5699">
        <v>506717</v>
      </c>
      <c r="B5699" t="s">
        <v>0</v>
      </c>
      <c r="C5699" t="s">
        <v>53</v>
      </c>
      <c r="D5699" t="s">
        <v>46</v>
      </c>
      <c r="E5699" t="s">
        <v>9</v>
      </c>
      <c r="F5699" t="s">
        <v>17</v>
      </c>
      <c r="G5699" t="s">
        <v>18</v>
      </c>
      <c r="H5699" s="1">
        <v>43871</v>
      </c>
      <c r="I5699" t="str">
        <f t="shared" si="179"/>
        <v>43871</v>
      </c>
      <c r="J5699" t="str">
        <f t="shared" si="178"/>
        <v>43871MombasaRed Sorghum</v>
      </c>
      <c r="K5699">
        <v>44</v>
      </c>
      <c r="L5699">
        <v>38</v>
      </c>
      <c r="M5699" t="s">
        <v>5</v>
      </c>
      <c r="N5699" t="s">
        <v>6</v>
      </c>
      <c r="O5699">
        <v>1</v>
      </c>
      <c r="P5699" s="1">
        <v>43873.091678240744</v>
      </c>
    </row>
    <row r="5700" spans="1:16" x14ac:dyDescent="0.25">
      <c r="A5700">
        <v>506718</v>
      </c>
      <c r="B5700" t="s">
        <v>0</v>
      </c>
      <c r="C5700" t="s">
        <v>34</v>
      </c>
      <c r="D5700" t="s">
        <v>1</v>
      </c>
      <c r="E5700" t="s">
        <v>9</v>
      </c>
      <c r="F5700" t="s">
        <v>17</v>
      </c>
      <c r="G5700" t="s">
        <v>18</v>
      </c>
      <c r="H5700" s="1">
        <v>43871</v>
      </c>
      <c r="I5700" t="str">
        <f t="shared" si="179"/>
        <v>43871</v>
      </c>
      <c r="J5700" t="str">
        <f t="shared" si="178"/>
        <v>43871LiraRed Sorghum</v>
      </c>
      <c r="K5700">
        <v>33</v>
      </c>
      <c r="L5700">
        <v>22</v>
      </c>
      <c r="M5700" t="s">
        <v>5</v>
      </c>
      <c r="N5700" t="s">
        <v>6</v>
      </c>
      <c r="O5700">
        <v>1</v>
      </c>
      <c r="P5700" s="1">
        <v>43873.091678240744</v>
      </c>
    </row>
    <row r="5701" spans="1:16" x14ac:dyDescent="0.25">
      <c r="A5701">
        <v>506719</v>
      </c>
      <c r="B5701" t="s">
        <v>0</v>
      </c>
      <c r="C5701" t="s">
        <v>47</v>
      </c>
      <c r="D5701" t="s">
        <v>46</v>
      </c>
      <c r="E5701" t="s">
        <v>29</v>
      </c>
      <c r="F5701" t="s">
        <v>30</v>
      </c>
      <c r="G5701" t="s">
        <v>31</v>
      </c>
      <c r="H5701" s="1">
        <v>43871</v>
      </c>
      <c r="I5701" t="str">
        <f t="shared" si="179"/>
        <v>43871</v>
      </c>
      <c r="J5701" t="str">
        <f t="shared" si="178"/>
        <v>43871NairobiDry Maize</v>
      </c>
      <c r="K5701">
        <v>42</v>
      </c>
      <c r="L5701">
        <v>37</v>
      </c>
      <c r="M5701" t="s">
        <v>5</v>
      </c>
      <c r="N5701" t="s">
        <v>6</v>
      </c>
      <c r="O5701">
        <v>1</v>
      </c>
      <c r="P5701" s="1">
        <v>43873.09171296296</v>
      </c>
    </row>
    <row r="5702" spans="1:16" x14ac:dyDescent="0.25">
      <c r="A5702">
        <v>506720</v>
      </c>
      <c r="B5702" t="s">
        <v>0</v>
      </c>
      <c r="C5702" t="s">
        <v>35</v>
      </c>
      <c r="D5702" t="s">
        <v>11</v>
      </c>
      <c r="E5702" t="s">
        <v>9</v>
      </c>
      <c r="F5702" t="s">
        <v>20</v>
      </c>
      <c r="G5702" t="s">
        <v>21</v>
      </c>
      <c r="H5702" s="1">
        <v>43871</v>
      </c>
      <c r="I5702" t="str">
        <f t="shared" si="179"/>
        <v>43871</v>
      </c>
      <c r="J5702" t="str">
        <f t="shared" si="178"/>
        <v>43871NgoziMillet Grain</v>
      </c>
      <c r="K5702">
        <v>69</v>
      </c>
      <c r="L5702">
        <v>66</v>
      </c>
      <c r="M5702" t="s">
        <v>5</v>
      </c>
      <c r="N5702" t="s">
        <v>6</v>
      </c>
      <c r="O5702">
        <v>1</v>
      </c>
      <c r="P5702" s="1">
        <v>43873.091747685183</v>
      </c>
    </row>
    <row r="5703" spans="1:16" x14ac:dyDescent="0.25">
      <c r="A5703">
        <v>506722</v>
      </c>
      <c r="B5703" t="s">
        <v>0</v>
      </c>
      <c r="C5703" t="s">
        <v>36</v>
      </c>
      <c r="D5703" t="s">
        <v>7</v>
      </c>
      <c r="E5703" t="s">
        <v>3</v>
      </c>
      <c r="F5703" t="s">
        <v>3</v>
      </c>
      <c r="G5703" t="s">
        <v>15</v>
      </c>
      <c r="H5703" s="1">
        <v>43871</v>
      </c>
      <c r="I5703" t="str">
        <f t="shared" si="179"/>
        <v>43871</v>
      </c>
      <c r="J5703" t="str">
        <f t="shared" si="178"/>
        <v>43871KimironkoGreen Peas</v>
      </c>
      <c r="K5703">
        <v>128</v>
      </c>
      <c r="L5703">
        <v>107</v>
      </c>
      <c r="M5703" t="s">
        <v>5</v>
      </c>
      <c r="N5703" t="s">
        <v>6</v>
      </c>
      <c r="O5703">
        <v>1</v>
      </c>
      <c r="P5703" s="1">
        <v>43873.091793981483</v>
      </c>
    </row>
    <row r="5704" spans="1:16" x14ac:dyDescent="0.25">
      <c r="A5704">
        <v>506723</v>
      </c>
      <c r="B5704" t="s">
        <v>0</v>
      </c>
      <c r="C5704" t="s">
        <v>38</v>
      </c>
      <c r="D5704" t="s">
        <v>1</v>
      </c>
      <c r="E5704" t="s">
        <v>22</v>
      </c>
      <c r="F5704" t="s">
        <v>23</v>
      </c>
      <c r="G5704" t="s">
        <v>23</v>
      </c>
      <c r="H5704" s="1">
        <v>43871</v>
      </c>
      <c r="I5704" t="str">
        <f t="shared" si="179"/>
        <v>43871</v>
      </c>
      <c r="J5704" t="str">
        <f t="shared" si="178"/>
        <v>43871GuluRice</v>
      </c>
      <c r="K5704">
        <v>95</v>
      </c>
      <c r="L5704">
        <v>90</v>
      </c>
      <c r="M5704" t="s">
        <v>5</v>
      </c>
      <c r="N5704" t="s">
        <v>6</v>
      </c>
      <c r="O5704">
        <v>1</v>
      </c>
      <c r="P5704" s="1">
        <v>43873.091805555552</v>
      </c>
    </row>
    <row r="5705" spans="1:16" x14ac:dyDescent="0.25">
      <c r="A5705">
        <v>506724</v>
      </c>
      <c r="B5705" t="s">
        <v>0</v>
      </c>
      <c r="C5705" t="s">
        <v>34</v>
      </c>
      <c r="D5705" t="s">
        <v>1</v>
      </c>
      <c r="E5705" t="s">
        <v>3</v>
      </c>
      <c r="F5705" t="s">
        <v>3</v>
      </c>
      <c r="G5705" t="s">
        <v>4</v>
      </c>
      <c r="H5705" s="1">
        <v>43871</v>
      </c>
      <c r="I5705" t="str">
        <f t="shared" si="179"/>
        <v>43871</v>
      </c>
      <c r="J5705" t="str">
        <f t="shared" si="178"/>
        <v>43871LiraCowpeas</v>
      </c>
      <c r="K5705">
        <v>109</v>
      </c>
      <c r="L5705">
        <v>82</v>
      </c>
      <c r="M5705" t="s">
        <v>5</v>
      </c>
      <c r="N5705" t="s">
        <v>6</v>
      </c>
      <c r="O5705">
        <v>1</v>
      </c>
      <c r="P5705" s="1">
        <v>43873.091840277775</v>
      </c>
    </row>
    <row r="5706" spans="1:16" x14ac:dyDescent="0.25">
      <c r="A5706">
        <v>508638</v>
      </c>
      <c r="B5706" t="s">
        <v>0</v>
      </c>
      <c r="C5706" t="s">
        <v>25</v>
      </c>
      <c r="D5706" t="s">
        <v>1</v>
      </c>
      <c r="E5706" t="s">
        <v>9</v>
      </c>
      <c r="F5706" t="s">
        <v>17</v>
      </c>
      <c r="G5706" t="s">
        <v>18</v>
      </c>
      <c r="H5706" s="1">
        <v>43871</v>
      </c>
      <c r="I5706" t="str">
        <f t="shared" si="179"/>
        <v>43871</v>
      </c>
      <c r="J5706" t="str">
        <f t="shared" si="178"/>
        <v>43871MasindiRed Sorghum</v>
      </c>
      <c r="K5706">
        <v>41</v>
      </c>
      <c r="L5706">
        <v>27</v>
      </c>
      <c r="M5706" t="s">
        <v>5</v>
      </c>
      <c r="N5706" t="s">
        <v>6</v>
      </c>
      <c r="O5706">
        <v>1</v>
      </c>
      <c r="P5706" s="1">
        <v>43874.127395833333</v>
      </c>
    </row>
    <row r="5707" spans="1:16" x14ac:dyDescent="0.25">
      <c r="A5707">
        <v>508643</v>
      </c>
      <c r="B5707" t="s">
        <v>0</v>
      </c>
      <c r="C5707" t="s">
        <v>27</v>
      </c>
      <c r="D5707" t="s">
        <v>11</v>
      </c>
      <c r="E5707" t="s">
        <v>9</v>
      </c>
      <c r="F5707" t="s">
        <v>17</v>
      </c>
      <c r="G5707" t="s">
        <v>18</v>
      </c>
      <c r="H5707" s="1">
        <v>43871</v>
      </c>
      <c r="I5707" t="str">
        <f t="shared" si="179"/>
        <v>43871</v>
      </c>
      <c r="J5707" t="str">
        <f t="shared" si="178"/>
        <v>43871BujumburaRed Sorghum</v>
      </c>
      <c r="K5707">
        <v>80</v>
      </c>
      <c r="L5707">
        <v>74</v>
      </c>
      <c r="M5707" t="s">
        <v>5</v>
      </c>
      <c r="N5707" t="s">
        <v>6</v>
      </c>
      <c r="O5707">
        <v>1</v>
      </c>
      <c r="P5707" s="1">
        <v>43874.127465277779</v>
      </c>
    </row>
    <row r="5708" spans="1:16" x14ac:dyDescent="0.25">
      <c r="A5708">
        <v>508644</v>
      </c>
      <c r="B5708" t="s">
        <v>0</v>
      </c>
      <c r="C5708" t="s">
        <v>54</v>
      </c>
      <c r="D5708" t="s">
        <v>46</v>
      </c>
      <c r="E5708" t="s">
        <v>9</v>
      </c>
      <c r="F5708" t="s">
        <v>17</v>
      </c>
      <c r="G5708" t="s">
        <v>18</v>
      </c>
      <c r="H5708" s="1">
        <v>43871</v>
      </c>
      <c r="I5708" t="str">
        <f t="shared" si="179"/>
        <v>43871</v>
      </c>
      <c r="J5708" t="str">
        <f t="shared" si="178"/>
        <v>43871NakuruRed Sorghum</v>
      </c>
      <c r="K5708">
        <v>43</v>
      </c>
      <c r="L5708">
        <v>40</v>
      </c>
      <c r="M5708" t="s">
        <v>5</v>
      </c>
      <c r="N5708" t="s">
        <v>6</v>
      </c>
      <c r="O5708">
        <v>1</v>
      </c>
      <c r="P5708" s="1">
        <v>43874.127476851849</v>
      </c>
    </row>
    <row r="5709" spans="1:16" x14ac:dyDescent="0.25">
      <c r="A5709">
        <v>508645</v>
      </c>
      <c r="B5709" t="s">
        <v>0</v>
      </c>
      <c r="C5709" t="s">
        <v>47</v>
      </c>
      <c r="D5709" t="s">
        <v>46</v>
      </c>
      <c r="E5709" t="s">
        <v>3</v>
      </c>
      <c r="F5709" t="s">
        <v>3</v>
      </c>
      <c r="G5709" t="s">
        <v>15</v>
      </c>
      <c r="H5709" s="1">
        <v>43871</v>
      </c>
      <c r="I5709" t="str">
        <f t="shared" si="179"/>
        <v>43871</v>
      </c>
      <c r="J5709" t="str">
        <f t="shared" ref="J5709:J5772" si="180">I5709&amp;C5709&amp;G5709</f>
        <v>43871NairobiGreen Peas</v>
      </c>
      <c r="K5709">
        <v>60</v>
      </c>
      <c r="L5709">
        <v>58</v>
      </c>
      <c r="M5709" t="s">
        <v>5</v>
      </c>
      <c r="N5709" t="s">
        <v>6</v>
      </c>
      <c r="O5709">
        <v>1</v>
      </c>
      <c r="P5709" s="1">
        <v>43874.127488425926</v>
      </c>
    </row>
    <row r="5710" spans="1:16" x14ac:dyDescent="0.25">
      <c r="A5710">
        <v>508647</v>
      </c>
      <c r="B5710" t="s">
        <v>0</v>
      </c>
      <c r="C5710" t="s">
        <v>12</v>
      </c>
      <c r="D5710" t="s">
        <v>11</v>
      </c>
      <c r="E5710" t="s">
        <v>3</v>
      </c>
      <c r="F5710" t="s">
        <v>3</v>
      </c>
      <c r="G5710" t="s">
        <v>39</v>
      </c>
      <c r="H5710" s="1">
        <v>43871</v>
      </c>
      <c r="I5710" t="str">
        <f t="shared" si="179"/>
        <v>43871</v>
      </c>
      <c r="J5710" t="str">
        <f t="shared" si="180"/>
        <v>43871GitegaDry Peas</v>
      </c>
      <c r="K5710">
        <v>144</v>
      </c>
      <c r="L5710">
        <v>133</v>
      </c>
      <c r="M5710" t="s">
        <v>5</v>
      </c>
      <c r="N5710" t="s">
        <v>6</v>
      </c>
      <c r="O5710">
        <v>1</v>
      </c>
      <c r="P5710" s="1">
        <v>43874.127546296295</v>
      </c>
    </row>
    <row r="5711" spans="1:16" x14ac:dyDescent="0.25">
      <c r="A5711">
        <v>508648</v>
      </c>
      <c r="B5711" t="s">
        <v>0</v>
      </c>
      <c r="C5711" t="s">
        <v>12</v>
      </c>
      <c r="D5711" t="s">
        <v>11</v>
      </c>
      <c r="E5711" t="s">
        <v>3</v>
      </c>
      <c r="F5711" t="s">
        <v>3</v>
      </c>
      <c r="G5711" t="s">
        <v>15</v>
      </c>
      <c r="H5711" s="1">
        <v>43871</v>
      </c>
      <c r="I5711" t="str">
        <f t="shared" si="179"/>
        <v>43871</v>
      </c>
      <c r="J5711" t="str">
        <f t="shared" si="180"/>
        <v>43871GitegaGreen Peas</v>
      </c>
      <c r="K5711">
        <v>133</v>
      </c>
      <c r="L5711">
        <v>117</v>
      </c>
      <c r="M5711" t="s">
        <v>5</v>
      </c>
      <c r="N5711" t="s">
        <v>6</v>
      </c>
      <c r="O5711">
        <v>1</v>
      </c>
      <c r="P5711" s="1">
        <v>43874.127557870372</v>
      </c>
    </row>
    <row r="5712" spans="1:16" x14ac:dyDescent="0.25">
      <c r="A5712">
        <v>508652</v>
      </c>
      <c r="B5712" t="s">
        <v>0</v>
      </c>
      <c r="C5712" t="s">
        <v>27</v>
      </c>
      <c r="D5712" t="s">
        <v>11</v>
      </c>
      <c r="E5712" t="s">
        <v>29</v>
      </c>
      <c r="F5712" t="s">
        <v>30</v>
      </c>
      <c r="G5712" t="s">
        <v>31</v>
      </c>
      <c r="H5712" s="1">
        <v>43871</v>
      </c>
      <c r="I5712" t="str">
        <f t="shared" si="179"/>
        <v>43871</v>
      </c>
      <c r="J5712" t="str">
        <f t="shared" si="180"/>
        <v>43871BujumburaDry Maize</v>
      </c>
      <c r="K5712">
        <v>64</v>
      </c>
      <c r="L5712">
        <v>59</v>
      </c>
      <c r="M5712" t="s">
        <v>5</v>
      </c>
      <c r="N5712" t="s">
        <v>6</v>
      </c>
      <c r="O5712">
        <v>1</v>
      </c>
      <c r="P5712" s="1">
        <v>43874.127592592595</v>
      </c>
    </row>
    <row r="5713" spans="1:16" x14ac:dyDescent="0.25">
      <c r="A5713">
        <v>508654</v>
      </c>
      <c r="B5713" t="s">
        <v>0</v>
      </c>
      <c r="C5713" t="s">
        <v>53</v>
      </c>
      <c r="D5713" t="s">
        <v>46</v>
      </c>
      <c r="E5713" t="s">
        <v>9</v>
      </c>
      <c r="F5713" t="s">
        <v>20</v>
      </c>
      <c r="G5713" t="s">
        <v>21</v>
      </c>
      <c r="H5713" s="1">
        <v>43871</v>
      </c>
      <c r="I5713" t="str">
        <f t="shared" si="179"/>
        <v>43871</v>
      </c>
      <c r="J5713" t="str">
        <f t="shared" si="180"/>
        <v>43871MombasaMillet Grain</v>
      </c>
      <c r="K5713">
        <v>76</v>
      </c>
      <c r="L5713">
        <v>72</v>
      </c>
      <c r="M5713" t="s">
        <v>5</v>
      </c>
      <c r="N5713" t="s">
        <v>6</v>
      </c>
      <c r="O5713">
        <v>1</v>
      </c>
      <c r="P5713" s="1">
        <v>43874.127627314818</v>
      </c>
    </row>
    <row r="5714" spans="1:16" x14ac:dyDescent="0.25">
      <c r="A5714">
        <v>508655</v>
      </c>
      <c r="B5714" t="s">
        <v>0</v>
      </c>
      <c r="C5714" t="s">
        <v>38</v>
      </c>
      <c r="D5714" t="s">
        <v>1</v>
      </c>
      <c r="E5714" t="s">
        <v>13</v>
      </c>
      <c r="F5714" t="s">
        <v>13</v>
      </c>
      <c r="G5714" t="s">
        <v>37</v>
      </c>
      <c r="H5714" s="1">
        <v>43871</v>
      </c>
      <c r="I5714" t="str">
        <f t="shared" si="179"/>
        <v>43871</v>
      </c>
      <c r="J5714" t="str">
        <f t="shared" si="180"/>
        <v>43871GuluGreen Gram</v>
      </c>
      <c r="K5714">
        <v>68</v>
      </c>
      <c r="L5714">
        <v>54</v>
      </c>
      <c r="M5714" t="s">
        <v>5</v>
      </c>
      <c r="N5714" t="s">
        <v>6</v>
      </c>
      <c r="O5714">
        <v>1</v>
      </c>
      <c r="P5714" s="1">
        <v>43874.127627314818</v>
      </c>
    </row>
    <row r="5715" spans="1:16" x14ac:dyDescent="0.25">
      <c r="A5715">
        <v>508663</v>
      </c>
      <c r="B5715" t="s">
        <v>0</v>
      </c>
      <c r="C5715" t="s">
        <v>27</v>
      </c>
      <c r="D5715" t="s">
        <v>11</v>
      </c>
      <c r="E5715" t="s">
        <v>22</v>
      </c>
      <c r="F5715" t="s">
        <v>23</v>
      </c>
      <c r="G5715" t="s">
        <v>23</v>
      </c>
      <c r="H5715" s="1">
        <v>43871</v>
      </c>
      <c r="I5715" t="str">
        <f t="shared" si="179"/>
        <v>43871</v>
      </c>
      <c r="J5715" t="str">
        <f t="shared" si="180"/>
        <v>43871BujumburaRice</v>
      </c>
      <c r="K5715">
        <v>101</v>
      </c>
      <c r="L5715">
        <v>98</v>
      </c>
      <c r="M5715" t="s">
        <v>5</v>
      </c>
      <c r="N5715" t="s">
        <v>6</v>
      </c>
      <c r="O5715">
        <v>1</v>
      </c>
      <c r="P5715" s="1">
        <v>43874.127835648149</v>
      </c>
    </row>
    <row r="5716" spans="1:16" x14ac:dyDescent="0.25">
      <c r="A5716">
        <v>508668</v>
      </c>
      <c r="B5716" t="s">
        <v>0</v>
      </c>
      <c r="C5716" t="s">
        <v>32</v>
      </c>
      <c r="D5716" t="s">
        <v>1</v>
      </c>
      <c r="E5716" t="s">
        <v>13</v>
      </c>
      <c r="F5716" t="s">
        <v>13</v>
      </c>
      <c r="G5716" t="s">
        <v>14</v>
      </c>
      <c r="H5716" s="1">
        <v>43871</v>
      </c>
      <c r="I5716" t="str">
        <f t="shared" si="179"/>
        <v>43871</v>
      </c>
      <c r="J5716" t="str">
        <f t="shared" si="180"/>
        <v>43871KapchorwaMixed Beans</v>
      </c>
      <c r="K5716">
        <v>76</v>
      </c>
      <c r="L5716">
        <v>68</v>
      </c>
      <c r="M5716" t="s">
        <v>5</v>
      </c>
      <c r="N5716" t="s">
        <v>6</v>
      </c>
      <c r="O5716">
        <v>1</v>
      </c>
      <c r="P5716" s="1">
        <v>43874.128055555557</v>
      </c>
    </row>
    <row r="5717" spans="1:16" x14ac:dyDescent="0.25">
      <c r="A5717">
        <v>508669</v>
      </c>
      <c r="B5717" t="s">
        <v>0</v>
      </c>
      <c r="C5717" t="s">
        <v>2</v>
      </c>
      <c r="D5717" t="s">
        <v>1</v>
      </c>
      <c r="E5717" t="s">
        <v>29</v>
      </c>
      <c r="F5717" t="s">
        <v>30</v>
      </c>
      <c r="G5717" t="s">
        <v>31</v>
      </c>
      <c r="H5717" s="1">
        <v>43871</v>
      </c>
      <c r="I5717" t="str">
        <f t="shared" si="179"/>
        <v>43871</v>
      </c>
      <c r="J5717" t="str">
        <f t="shared" si="180"/>
        <v>43871KampalaDry Maize</v>
      </c>
      <c r="K5717">
        <v>33</v>
      </c>
      <c r="L5717">
        <v>26</v>
      </c>
      <c r="M5717" t="s">
        <v>5</v>
      </c>
      <c r="N5717" t="s">
        <v>6</v>
      </c>
      <c r="O5717">
        <v>1</v>
      </c>
      <c r="P5717" s="1">
        <v>43874.12809027778</v>
      </c>
    </row>
    <row r="5718" spans="1:16" x14ac:dyDescent="0.25">
      <c r="A5718">
        <v>508672</v>
      </c>
      <c r="B5718" t="s">
        <v>0</v>
      </c>
      <c r="C5718" t="s">
        <v>48</v>
      </c>
      <c r="D5718" t="s">
        <v>46</v>
      </c>
      <c r="E5718" t="s">
        <v>9</v>
      </c>
      <c r="F5718" t="s">
        <v>20</v>
      </c>
      <c r="G5718" t="s">
        <v>21</v>
      </c>
      <c r="H5718" s="1">
        <v>43871</v>
      </c>
      <c r="I5718" t="str">
        <f t="shared" si="179"/>
        <v>43871</v>
      </c>
      <c r="J5718" t="str">
        <f t="shared" si="180"/>
        <v>43871KitaleMillet Grain</v>
      </c>
      <c r="K5718">
        <v>54</v>
      </c>
      <c r="L5718">
        <v>50</v>
      </c>
      <c r="M5718" t="s">
        <v>5</v>
      </c>
      <c r="N5718" t="s">
        <v>6</v>
      </c>
      <c r="O5718">
        <v>1</v>
      </c>
      <c r="P5718" s="1">
        <v>43874.128148148149</v>
      </c>
    </row>
    <row r="5719" spans="1:16" x14ac:dyDescent="0.25">
      <c r="A5719">
        <v>508679</v>
      </c>
      <c r="B5719" t="s">
        <v>0</v>
      </c>
      <c r="C5719" t="s">
        <v>34</v>
      </c>
      <c r="D5719" t="s">
        <v>1</v>
      </c>
      <c r="E5719" t="s">
        <v>13</v>
      </c>
      <c r="F5719" t="s">
        <v>13</v>
      </c>
      <c r="G5719" t="s">
        <v>40</v>
      </c>
      <c r="H5719" s="1">
        <v>43871</v>
      </c>
      <c r="I5719" t="str">
        <f t="shared" si="179"/>
        <v>43871</v>
      </c>
      <c r="J5719" t="str">
        <f t="shared" si="180"/>
        <v>43871LiraBlack Beans (Dolichos)</v>
      </c>
      <c r="K5719">
        <v>71</v>
      </c>
      <c r="L5719">
        <v>65</v>
      </c>
      <c r="M5719" t="s">
        <v>5</v>
      </c>
      <c r="N5719" t="s">
        <v>6</v>
      </c>
      <c r="O5719">
        <v>1</v>
      </c>
      <c r="P5719" s="1">
        <v>43874.128229166665</v>
      </c>
    </row>
    <row r="5720" spans="1:16" x14ac:dyDescent="0.25">
      <c r="A5720">
        <v>508682</v>
      </c>
      <c r="B5720" t="s">
        <v>0</v>
      </c>
      <c r="C5720" t="s">
        <v>27</v>
      </c>
      <c r="D5720" t="s">
        <v>11</v>
      </c>
      <c r="E5720" t="s">
        <v>22</v>
      </c>
      <c r="F5720" t="s">
        <v>23</v>
      </c>
      <c r="G5720" t="s">
        <v>24</v>
      </c>
      <c r="H5720" s="1">
        <v>43871</v>
      </c>
      <c r="I5720" t="str">
        <f t="shared" si="179"/>
        <v>43871</v>
      </c>
      <c r="J5720" t="str">
        <f t="shared" si="180"/>
        <v>43871BujumburaImported Rice</v>
      </c>
      <c r="K5720">
        <v>160</v>
      </c>
      <c r="L5720">
        <v>149</v>
      </c>
      <c r="M5720" t="s">
        <v>5</v>
      </c>
      <c r="N5720" t="s">
        <v>6</v>
      </c>
      <c r="O5720">
        <v>1</v>
      </c>
      <c r="P5720" s="1">
        <v>43874.128287037034</v>
      </c>
    </row>
    <row r="5721" spans="1:16" x14ac:dyDescent="0.25">
      <c r="A5721">
        <v>508684</v>
      </c>
      <c r="B5721" t="s">
        <v>0</v>
      </c>
      <c r="C5721" t="s">
        <v>8</v>
      </c>
      <c r="D5721" t="s">
        <v>7</v>
      </c>
      <c r="E5721" t="s">
        <v>3</v>
      </c>
      <c r="F5721" t="s">
        <v>3</v>
      </c>
      <c r="G5721" t="s">
        <v>15</v>
      </c>
      <c r="H5721" s="1">
        <v>43871</v>
      </c>
      <c r="I5721" t="str">
        <f t="shared" si="179"/>
        <v>43871</v>
      </c>
      <c r="J5721" t="str">
        <f t="shared" si="180"/>
        <v>43871RuhengeriGreen Peas</v>
      </c>
      <c r="K5721">
        <v>107</v>
      </c>
      <c r="L5721">
        <v>85</v>
      </c>
      <c r="M5721" t="s">
        <v>5</v>
      </c>
      <c r="N5721" t="s">
        <v>6</v>
      </c>
      <c r="O5721">
        <v>1</v>
      </c>
      <c r="P5721" s="1">
        <v>43874.128298611111</v>
      </c>
    </row>
    <row r="5722" spans="1:16" x14ac:dyDescent="0.25">
      <c r="A5722">
        <v>508686</v>
      </c>
      <c r="B5722" t="s">
        <v>0</v>
      </c>
      <c r="C5722" t="s">
        <v>53</v>
      </c>
      <c r="D5722" t="s">
        <v>46</v>
      </c>
      <c r="E5722" t="s">
        <v>13</v>
      </c>
      <c r="F5722" t="s">
        <v>13</v>
      </c>
      <c r="G5722" t="s">
        <v>37</v>
      </c>
      <c r="H5722" s="1">
        <v>43871</v>
      </c>
      <c r="I5722" t="str">
        <f t="shared" si="179"/>
        <v>43871</v>
      </c>
      <c r="J5722" t="str">
        <f t="shared" si="180"/>
        <v>43871MombasaGreen Gram</v>
      </c>
      <c r="K5722">
        <v>83</v>
      </c>
      <c r="L5722">
        <v>77</v>
      </c>
      <c r="M5722" t="s">
        <v>5</v>
      </c>
      <c r="N5722" t="s">
        <v>6</v>
      </c>
      <c r="O5722">
        <v>1</v>
      </c>
      <c r="P5722" s="1">
        <v>43874.128391203703</v>
      </c>
    </row>
    <row r="5723" spans="1:16" x14ac:dyDescent="0.25">
      <c r="A5723">
        <v>508687</v>
      </c>
      <c r="B5723" t="s">
        <v>0</v>
      </c>
      <c r="C5723" t="s">
        <v>8</v>
      </c>
      <c r="D5723" t="s">
        <v>7</v>
      </c>
      <c r="E5723" t="s">
        <v>3</v>
      </c>
      <c r="F5723" t="s">
        <v>3</v>
      </c>
      <c r="G5723" t="s">
        <v>4</v>
      </c>
      <c r="H5723" s="1">
        <v>43871</v>
      </c>
      <c r="I5723" t="str">
        <f t="shared" si="179"/>
        <v>43871</v>
      </c>
      <c r="J5723" t="str">
        <f t="shared" si="180"/>
        <v>43871RuhengeriCowpeas</v>
      </c>
      <c r="K5723">
        <v>160</v>
      </c>
      <c r="L5723">
        <v>139</v>
      </c>
      <c r="M5723" t="s">
        <v>5</v>
      </c>
      <c r="N5723" t="s">
        <v>6</v>
      </c>
      <c r="O5723">
        <v>1</v>
      </c>
      <c r="P5723" s="1">
        <v>43874.12840277778</v>
      </c>
    </row>
    <row r="5724" spans="1:16" x14ac:dyDescent="0.25">
      <c r="A5724">
        <v>508689</v>
      </c>
      <c r="B5724" t="s">
        <v>0</v>
      </c>
      <c r="C5724" t="s">
        <v>53</v>
      </c>
      <c r="D5724" t="s">
        <v>46</v>
      </c>
      <c r="E5724" t="s">
        <v>3</v>
      </c>
      <c r="F5724" t="s">
        <v>3</v>
      </c>
      <c r="G5724" t="s">
        <v>15</v>
      </c>
      <c r="H5724" s="1">
        <v>43871</v>
      </c>
      <c r="I5724" t="str">
        <f t="shared" si="179"/>
        <v>43871</v>
      </c>
      <c r="J5724" t="str">
        <f t="shared" si="180"/>
        <v>43871MombasaGreen Peas</v>
      </c>
      <c r="K5724">
        <v>89</v>
      </c>
      <c r="L5724">
        <v>80</v>
      </c>
      <c r="M5724" t="s">
        <v>5</v>
      </c>
      <c r="N5724" t="s">
        <v>6</v>
      </c>
      <c r="O5724">
        <v>1</v>
      </c>
      <c r="P5724" s="1">
        <v>43874.12841435185</v>
      </c>
    </row>
    <row r="5725" spans="1:16" x14ac:dyDescent="0.25">
      <c r="A5725">
        <v>508696</v>
      </c>
      <c r="B5725" t="s">
        <v>0</v>
      </c>
      <c r="C5725" t="s">
        <v>52</v>
      </c>
      <c r="D5725" t="s">
        <v>46</v>
      </c>
      <c r="E5725" t="s">
        <v>9</v>
      </c>
      <c r="F5725" t="s">
        <v>10</v>
      </c>
      <c r="G5725" t="s">
        <v>10</v>
      </c>
      <c r="H5725" s="1">
        <v>43871</v>
      </c>
      <c r="I5725" t="str">
        <f t="shared" si="179"/>
        <v>43871</v>
      </c>
      <c r="J5725" t="str">
        <f t="shared" si="180"/>
        <v>43871EldoretWheat</v>
      </c>
      <c r="K5725">
        <v>35</v>
      </c>
      <c r="L5725">
        <v>33</v>
      </c>
      <c r="M5725" t="s">
        <v>5</v>
      </c>
      <c r="N5725" t="s">
        <v>6</v>
      </c>
      <c r="O5725">
        <v>1</v>
      </c>
      <c r="P5725" s="1">
        <v>43874.128449074073</v>
      </c>
    </row>
    <row r="5726" spans="1:16" x14ac:dyDescent="0.25">
      <c r="A5726">
        <v>508698</v>
      </c>
      <c r="B5726" t="s">
        <v>0</v>
      </c>
      <c r="C5726" t="s">
        <v>54</v>
      </c>
      <c r="D5726" t="s">
        <v>46</v>
      </c>
      <c r="E5726" t="s">
        <v>29</v>
      </c>
      <c r="F5726" t="s">
        <v>30</v>
      </c>
      <c r="G5726" t="s">
        <v>31</v>
      </c>
      <c r="H5726" s="1">
        <v>43871</v>
      </c>
      <c r="I5726" t="str">
        <f t="shared" si="179"/>
        <v>43871</v>
      </c>
      <c r="J5726" t="str">
        <f t="shared" si="180"/>
        <v>43871NakuruDry Maize</v>
      </c>
      <c r="K5726">
        <v>37</v>
      </c>
      <c r="L5726">
        <v>31</v>
      </c>
      <c r="M5726" t="s">
        <v>5</v>
      </c>
      <c r="N5726" t="s">
        <v>6</v>
      </c>
      <c r="O5726">
        <v>1</v>
      </c>
      <c r="P5726" s="1">
        <v>43874.128564814811</v>
      </c>
    </row>
    <row r="5727" spans="1:16" x14ac:dyDescent="0.25">
      <c r="A5727">
        <v>508705</v>
      </c>
      <c r="B5727" t="s">
        <v>0</v>
      </c>
      <c r="C5727" t="s">
        <v>48</v>
      </c>
      <c r="D5727" t="s">
        <v>46</v>
      </c>
      <c r="E5727" t="s">
        <v>49</v>
      </c>
      <c r="F5727" t="s">
        <v>50</v>
      </c>
      <c r="G5727" t="s">
        <v>51</v>
      </c>
      <c r="H5727" s="1">
        <v>43871</v>
      </c>
      <c r="I5727" t="str">
        <f t="shared" si="179"/>
        <v>43871</v>
      </c>
      <c r="J5727" t="str">
        <f t="shared" si="180"/>
        <v>43871KitaleGround Nuts</v>
      </c>
      <c r="K5727">
        <v>138</v>
      </c>
      <c r="L5727">
        <v>130</v>
      </c>
      <c r="M5727" t="s">
        <v>5</v>
      </c>
      <c r="N5727" t="s">
        <v>6</v>
      </c>
      <c r="O5727">
        <v>1</v>
      </c>
      <c r="P5727" s="1">
        <v>43874.128634259258</v>
      </c>
    </row>
    <row r="5728" spans="1:16" x14ac:dyDescent="0.25">
      <c r="A5728">
        <v>508707</v>
      </c>
      <c r="B5728" t="s">
        <v>0</v>
      </c>
      <c r="C5728" t="s">
        <v>54</v>
      </c>
      <c r="D5728" t="s">
        <v>46</v>
      </c>
      <c r="E5728" t="s">
        <v>49</v>
      </c>
      <c r="F5728" t="s">
        <v>50</v>
      </c>
      <c r="G5728" t="s">
        <v>51</v>
      </c>
      <c r="H5728" s="1">
        <v>43871</v>
      </c>
      <c r="I5728" t="str">
        <f t="shared" si="179"/>
        <v>43871</v>
      </c>
      <c r="J5728" t="str">
        <f t="shared" si="180"/>
        <v>43871NakuruGround Nuts</v>
      </c>
      <c r="K5728">
        <v>147</v>
      </c>
      <c r="L5728">
        <v>140</v>
      </c>
      <c r="M5728" t="s">
        <v>5</v>
      </c>
      <c r="N5728" t="s">
        <v>6</v>
      </c>
      <c r="O5728">
        <v>1</v>
      </c>
      <c r="P5728" s="1">
        <v>43874.128657407404</v>
      </c>
    </row>
    <row r="5729" spans="1:16" x14ac:dyDescent="0.25">
      <c r="A5729">
        <v>508710</v>
      </c>
      <c r="B5729" t="s">
        <v>0</v>
      </c>
      <c r="C5729" t="s">
        <v>52</v>
      </c>
      <c r="D5729" t="s">
        <v>46</v>
      </c>
      <c r="E5729" t="s">
        <v>13</v>
      </c>
      <c r="F5729" t="s">
        <v>13</v>
      </c>
      <c r="G5729" t="s">
        <v>37</v>
      </c>
      <c r="H5729" s="1">
        <v>43871</v>
      </c>
      <c r="I5729" t="str">
        <f t="shared" si="179"/>
        <v>43871</v>
      </c>
      <c r="J5729" t="str">
        <f t="shared" si="180"/>
        <v>43871EldoretGreen Gram</v>
      </c>
      <c r="K5729">
        <v>143</v>
      </c>
      <c r="L5729">
        <v>140</v>
      </c>
      <c r="M5729" t="s">
        <v>5</v>
      </c>
      <c r="N5729" t="s">
        <v>6</v>
      </c>
      <c r="O5729">
        <v>1</v>
      </c>
      <c r="P5729" s="1">
        <v>43874.128703703704</v>
      </c>
    </row>
    <row r="5730" spans="1:16" x14ac:dyDescent="0.25">
      <c r="A5730">
        <v>508713</v>
      </c>
      <c r="B5730" t="s">
        <v>0</v>
      </c>
      <c r="C5730" t="s">
        <v>33</v>
      </c>
      <c r="D5730" t="s">
        <v>1</v>
      </c>
      <c r="E5730" t="s">
        <v>29</v>
      </c>
      <c r="F5730" t="s">
        <v>30</v>
      </c>
      <c r="G5730" t="s">
        <v>31</v>
      </c>
      <c r="H5730" s="1">
        <v>43871</v>
      </c>
      <c r="I5730" t="str">
        <f t="shared" si="179"/>
        <v>43871</v>
      </c>
      <c r="J5730" t="str">
        <f t="shared" si="180"/>
        <v>43871KabaleDry Maize</v>
      </c>
      <c r="K5730">
        <v>33</v>
      </c>
      <c r="L5730">
        <v>27</v>
      </c>
      <c r="M5730" t="s">
        <v>5</v>
      </c>
      <c r="N5730" t="s">
        <v>6</v>
      </c>
      <c r="O5730">
        <v>1</v>
      </c>
      <c r="P5730" s="1">
        <v>43874.12872685185</v>
      </c>
    </row>
    <row r="5731" spans="1:16" x14ac:dyDescent="0.25">
      <c r="A5731">
        <v>508715</v>
      </c>
      <c r="B5731" t="s">
        <v>0</v>
      </c>
      <c r="C5731" t="s">
        <v>52</v>
      </c>
      <c r="D5731" t="s">
        <v>46</v>
      </c>
      <c r="E5731" t="s">
        <v>3</v>
      </c>
      <c r="F5731" t="s">
        <v>3</v>
      </c>
      <c r="G5731" t="s">
        <v>4</v>
      </c>
      <c r="H5731" s="1">
        <v>43871</v>
      </c>
      <c r="I5731" t="str">
        <f t="shared" si="179"/>
        <v>43871</v>
      </c>
      <c r="J5731" t="str">
        <f t="shared" si="180"/>
        <v>43871EldoretCowpeas</v>
      </c>
      <c r="K5731">
        <v>94</v>
      </c>
      <c r="L5731">
        <v>85</v>
      </c>
      <c r="M5731" t="s">
        <v>5</v>
      </c>
      <c r="N5731" t="s">
        <v>6</v>
      </c>
      <c r="O5731">
        <v>1</v>
      </c>
      <c r="P5731" s="1">
        <v>43874.128750000003</v>
      </c>
    </row>
    <row r="5732" spans="1:16" x14ac:dyDescent="0.25">
      <c r="A5732">
        <v>508717</v>
      </c>
      <c r="B5732" t="s">
        <v>0</v>
      </c>
      <c r="C5732" t="s">
        <v>33</v>
      </c>
      <c r="D5732" t="s">
        <v>1</v>
      </c>
      <c r="E5732" t="s">
        <v>22</v>
      </c>
      <c r="F5732" t="s">
        <v>23</v>
      </c>
      <c r="G5732" t="s">
        <v>23</v>
      </c>
      <c r="H5732" s="1">
        <v>43871</v>
      </c>
      <c r="I5732" t="str">
        <f t="shared" si="179"/>
        <v>43871</v>
      </c>
      <c r="J5732" t="str">
        <f t="shared" si="180"/>
        <v>43871KabaleRice</v>
      </c>
      <c r="K5732">
        <v>109</v>
      </c>
      <c r="L5732">
        <v>95</v>
      </c>
      <c r="M5732" t="s">
        <v>5</v>
      </c>
      <c r="N5732" t="s">
        <v>6</v>
      </c>
      <c r="O5732">
        <v>1</v>
      </c>
      <c r="P5732" s="1">
        <v>43874.128750000003</v>
      </c>
    </row>
    <row r="5733" spans="1:16" x14ac:dyDescent="0.25">
      <c r="A5733">
        <v>508719</v>
      </c>
      <c r="B5733" t="s">
        <v>0</v>
      </c>
      <c r="C5733" t="s">
        <v>36</v>
      </c>
      <c r="D5733" t="s">
        <v>7</v>
      </c>
      <c r="E5733" t="s">
        <v>29</v>
      </c>
      <c r="F5733" t="s">
        <v>30</v>
      </c>
      <c r="G5733" t="s">
        <v>31</v>
      </c>
      <c r="H5733" s="1">
        <v>43871</v>
      </c>
      <c r="I5733" t="str">
        <f t="shared" si="179"/>
        <v>43871</v>
      </c>
      <c r="J5733" t="str">
        <f t="shared" si="180"/>
        <v>43871KimironkoDry Maize</v>
      </c>
      <c r="K5733">
        <v>36</v>
      </c>
      <c r="L5733">
        <v>34</v>
      </c>
      <c r="M5733" t="s">
        <v>5</v>
      </c>
      <c r="N5733" t="s">
        <v>6</v>
      </c>
      <c r="O5733">
        <v>1</v>
      </c>
      <c r="P5733" s="1">
        <v>43874.128796296296</v>
      </c>
    </row>
    <row r="5734" spans="1:16" x14ac:dyDescent="0.25">
      <c r="A5734">
        <v>508722</v>
      </c>
      <c r="B5734" t="s">
        <v>0</v>
      </c>
      <c r="C5734" t="s">
        <v>54</v>
      </c>
      <c r="D5734" t="s">
        <v>46</v>
      </c>
      <c r="E5734" t="s">
        <v>3</v>
      </c>
      <c r="F5734" t="s">
        <v>3</v>
      </c>
      <c r="G5734" t="s">
        <v>15</v>
      </c>
      <c r="H5734" s="1">
        <v>43871</v>
      </c>
      <c r="I5734" t="str">
        <f t="shared" si="179"/>
        <v>43871</v>
      </c>
      <c r="J5734" t="str">
        <f t="shared" si="180"/>
        <v>43871NakuruGreen Peas</v>
      </c>
      <c r="K5734">
        <v>53</v>
      </c>
      <c r="L5734">
        <v>49</v>
      </c>
      <c r="M5734" t="s">
        <v>5</v>
      </c>
      <c r="N5734" t="s">
        <v>6</v>
      </c>
      <c r="O5734">
        <v>1</v>
      </c>
      <c r="P5734" s="1">
        <v>43874.128865740742</v>
      </c>
    </row>
    <row r="5735" spans="1:16" x14ac:dyDescent="0.25">
      <c r="A5735">
        <v>508723</v>
      </c>
      <c r="B5735" t="s">
        <v>0</v>
      </c>
      <c r="C5735" t="s">
        <v>27</v>
      </c>
      <c r="D5735" t="s">
        <v>11</v>
      </c>
      <c r="E5735" t="s">
        <v>13</v>
      </c>
      <c r="F5735" t="s">
        <v>13</v>
      </c>
      <c r="G5735" t="s">
        <v>26</v>
      </c>
      <c r="H5735" s="1">
        <v>43871</v>
      </c>
      <c r="I5735" t="str">
        <f t="shared" si="179"/>
        <v>43871</v>
      </c>
      <c r="J5735" t="str">
        <f t="shared" si="180"/>
        <v>43871BujumburaYellow Beans</v>
      </c>
      <c r="K5735">
        <v>106</v>
      </c>
      <c r="L5735">
        <v>101</v>
      </c>
      <c r="M5735" t="s">
        <v>5</v>
      </c>
      <c r="N5735" t="s">
        <v>6</v>
      </c>
      <c r="O5735">
        <v>1</v>
      </c>
      <c r="P5735" s="1">
        <v>43874.128877314812</v>
      </c>
    </row>
    <row r="5736" spans="1:16" x14ac:dyDescent="0.25">
      <c r="A5736">
        <v>508725</v>
      </c>
      <c r="B5736" t="s">
        <v>0</v>
      </c>
      <c r="C5736" t="s">
        <v>35</v>
      </c>
      <c r="D5736" t="s">
        <v>11</v>
      </c>
      <c r="E5736" t="s">
        <v>13</v>
      </c>
      <c r="F5736" t="s">
        <v>13</v>
      </c>
      <c r="G5736" t="s">
        <v>26</v>
      </c>
      <c r="H5736" s="1">
        <v>43871</v>
      </c>
      <c r="I5736" t="str">
        <f t="shared" si="179"/>
        <v>43871</v>
      </c>
      <c r="J5736" t="str">
        <f t="shared" si="180"/>
        <v>43871NgoziYellow Beans</v>
      </c>
      <c r="K5736">
        <v>106</v>
      </c>
      <c r="L5736">
        <v>101</v>
      </c>
      <c r="M5736" t="s">
        <v>5</v>
      </c>
      <c r="N5736" t="s">
        <v>6</v>
      </c>
      <c r="O5736">
        <v>1</v>
      </c>
      <c r="P5736" s="1">
        <v>43874.128888888888</v>
      </c>
    </row>
    <row r="5737" spans="1:16" x14ac:dyDescent="0.25">
      <c r="A5737">
        <v>508728</v>
      </c>
      <c r="B5737" t="s">
        <v>0</v>
      </c>
      <c r="C5737" t="s">
        <v>8</v>
      </c>
      <c r="D5737" t="s">
        <v>7</v>
      </c>
      <c r="E5737" t="s">
        <v>22</v>
      </c>
      <c r="F5737" t="s">
        <v>23</v>
      </c>
      <c r="G5737" t="s">
        <v>23</v>
      </c>
      <c r="H5737" s="1">
        <v>43871</v>
      </c>
      <c r="I5737" t="str">
        <f t="shared" si="179"/>
        <v>43871</v>
      </c>
      <c r="J5737" t="str">
        <f t="shared" si="180"/>
        <v>43871RuhengeriRice</v>
      </c>
      <c r="K5737">
        <v>91</v>
      </c>
      <c r="L5737">
        <v>85</v>
      </c>
      <c r="M5737" t="s">
        <v>5</v>
      </c>
      <c r="N5737" t="s">
        <v>6</v>
      </c>
      <c r="O5737">
        <v>1</v>
      </c>
      <c r="P5737" s="1">
        <v>43874.12903935185</v>
      </c>
    </row>
    <row r="5738" spans="1:16" x14ac:dyDescent="0.25">
      <c r="A5738">
        <v>508732</v>
      </c>
      <c r="B5738" t="s">
        <v>0</v>
      </c>
      <c r="C5738" t="s">
        <v>25</v>
      </c>
      <c r="D5738" t="s">
        <v>1</v>
      </c>
      <c r="E5738" t="s">
        <v>22</v>
      </c>
      <c r="F5738" t="s">
        <v>23</v>
      </c>
      <c r="G5738" t="s">
        <v>24</v>
      </c>
      <c r="H5738" s="1">
        <v>43871</v>
      </c>
      <c r="I5738" t="str">
        <f t="shared" si="179"/>
        <v>43871</v>
      </c>
      <c r="J5738" t="str">
        <f t="shared" si="180"/>
        <v>43871MasindiImported Rice</v>
      </c>
      <c r="K5738">
        <v>109</v>
      </c>
      <c r="L5738">
        <v>98</v>
      </c>
      <c r="M5738" t="s">
        <v>5</v>
      </c>
      <c r="N5738" t="s">
        <v>6</v>
      </c>
      <c r="O5738">
        <v>1</v>
      </c>
      <c r="P5738" s="1">
        <v>43874.129074074073</v>
      </c>
    </row>
    <row r="5739" spans="1:16" x14ac:dyDescent="0.25">
      <c r="A5739">
        <v>508733</v>
      </c>
      <c r="B5739" t="s">
        <v>0</v>
      </c>
      <c r="C5739" t="s">
        <v>52</v>
      </c>
      <c r="D5739" t="s">
        <v>46</v>
      </c>
      <c r="E5739" t="s">
        <v>3</v>
      </c>
      <c r="F5739" t="s">
        <v>3</v>
      </c>
      <c r="G5739" t="s">
        <v>15</v>
      </c>
      <c r="H5739" s="1">
        <v>43871</v>
      </c>
      <c r="I5739" t="str">
        <f t="shared" si="179"/>
        <v>43871</v>
      </c>
      <c r="J5739" t="str">
        <f t="shared" si="180"/>
        <v>43871EldoretGreen Peas</v>
      </c>
      <c r="K5739">
        <v>64</v>
      </c>
      <c r="L5739">
        <v>58</v>
      </c>
      <c r="M5739" t="s">
        <v>5</v>
      </c>
      <c r="N5739" t="s">
        <v>6</v>
      </c>
      <c r="O5739">
        <v>1</v>
      </c>
      <c r="P5739" s="1">
        <v>43874.129108796296</v>
      </c>
    </row>
    <row r="5740" spans="1:16" x14ac:dyDescent="0.25">
      <c r="A5740">
        <v>508735</v>
      </c>
      <c r="B5740" t="s">
        <v>0</v>
      </c>
      <c r="C5740" t="s">
        <v>25</v>
      </c>
      <c r="D5740" t="s">
        <v>1</v>
      </c>
      <c r="E5740" t="s">
        <v>22</v>
      </c>
      <c r="F5740" t="s">
        <v>23</v>
      </c>
      <c r="G5740" t="s">
        <v>23</v>
      </c>
      <c r="H5740" s="1">
        <v>43871</v>
      </c>
      <c r="I5740" t="str">
        <f t="shared" si="179"/>
        <v>43871</v>
      </c>
      <c r="J5740" t="str">
        <f t="shared" si="180"/>
        <v>43871MasindiRice</v>
      </c>
      <c r="K5740">
        <v>103</v>
      </c>
      <c r="L5740">
        <v>95</v>
      </c>
      <c r="M5740" t="s">
        <v>5</v>
      </c>
      <c r="N5740" t="s">
        <v>6</v>
      </c>
      <c r="O5740">
        <v>1</v>
      </c>
      <c r="P5740" s="1">
        <v>43874.129131944443</v>
      </c>
    </row>
    <row r="5741" spans="1:16" x14ac:dyDescent="0.25">
      <c r="A5741">
        <v>508736</v>
      </c>
      <c r="B5741" t="s">
        <v>0</v>
      </c>
      <c r="C5741" t="s">
        <v>2</v>
      </c>
      <c r="D5741" t="s">
        <v>1</v>
      </c>
      <c r="E5741" t="s">
        <v>13</v>
      </c>
      <c r="F5741" t="s">
        <v>13</v>
      </c>
      <c r="G5741" t="s">
        <v>14</v>
      </c>
      <c r="H5741" s="1">
        <v>43871</v>
      </c>
      <c r="I5741" t="str">
        <f t="shared" si="179"/>
        <v>43871</v>
      </c>
      <c r="J5741" t="str">
        <f t="shared" si="180"/>
        <v>43871KampalaMixed Beans</v>
      </c>
      <c r="K5741">
        <v>87</v>
      </c>
      <c r="L5741">
        <v>82</v>
      </c>
      <c r="M5741" t="s">
        <v>5</v>
      </c>
      <c r="N5741" t="s">
        <v>6</v>
      </c>
      <c r="O5741">
        <v>1</v>
      </c>
      <c r="P5741" s="1">
        <v>43874.129143518519</v>
      </c>
    </row>
    <row r="5742" spans="1:16" x14ac:dyDescent="0.25">
      <c r="A5742">
        <v>508742</v>
      </c>
      <c r="B5742" t="s">
        <v>0</v>
      </c>
      <c r="C5742" t="s">
        <v>25</v>
      </c>
      <c r="D5742" t="s">
        <v>1</v>
      </c>
      <c r="E5742" t="s">
        <v>13</v>
      </c>
      <c r="F5742" t="s">
        <v>13</v>
      </c>
      <c r="G5742" t="s">
        <v>37</v>
      </c>
      <c r="H5742" s="1">
        <v>43871</v>
      </c>
      <c r="I5742" t="str">
        <f t="shared" si="179"/>
        <v>43871</v>
      </c>
      <c r="J5742" t="str">
        <f t="shared" si="180"/>
        <v>43871MasindiGreen Gram</v>
      </c>
      <c r="K5742">
        <v>76</v>
      </c>
      <c r="L5742">
        <v>68</v>
      </c>
      <c r="M5742" t="s">
        <v>5</v>
      </c>
      <c r="N5742" t="s">
        <v>6</v>
      </c>
      <c r="O5742">
        <v>1</v>
      </c>
      <c r="P5742" s="1">
        <v>43874.129236111112</v>
      </c>
    </row>
    <row r="5743" spans="1:16" x14ac:dyDescent="0.25">
      <c r="A5743">
        <v>508745</v>
      </c>
      <c r="B5743" t="s">
        <v>0</v>
      </c>
      <c r="C5743" t="s">
        <v>16</v>
      </c>
      <c r="D5743" t="s">
        <v>7</v>
      </c>
      <c r="E5743" t="s">
        <v>9</v>
      </c>
      <c r="F5743" t="s">
        <v>17</v>
      </c>
      <c r="G5743" t="s">
        <v>18</v>
      </c>
      <c r="H5743" s="1">
        <v>43871</v>
      </c>
      <c r="I5743" t="str">
        <f t="shared" si="179"/>
        <v>43871</v>
      </c>
      <c r="J5743" t="str">
        <f t="shared" si="180"/>
        <v>43871GicumbiRed Sorghum</v>
      </c>
      <c r="K5743">
        <v>37</v>
      </c>
      <c r="L5743">
        <v>35</v>
      </c>
      <c r="M5743" t="s">
        <v>5</v>
      </c>
      <c r="N5743" t="s">
        <v>6</v>
      </c>
      <c r="O5743">
        <v>1</v>
      </c>
      <c r="P5743" s="1">
        <v>43874.129305555558</v>
      </c>
    </row>
    <row r="5744" spans="1:16" x14ac:dyDescent="0.25">
      <c r="A5744">
        <v>508747</v>
      </c>
      <c r="B5744" t="s">
        <v>0</v>
      </c>
      <c r="C5744" t="s">
        <v>16</v>
      </c>
      <c r="D5744" t="s">
        <v>7</v>
      </c>
      <c r="E5744" t="s">
        <v>3</v>
      </c>
      <c r="F5744" t="s">
        <v>3</v>
      </c>
      <c r="G5744" t="s">
        <v>4</v>
      </c>
      <c r="H5744" s="1">
        <v>43871</v>
      </c>
      <c r="I5744" t="str">
        <f t="shared" si="179"/>
        <v>43871</v>
      </c>
      <c r="J5744" t="str">
        <f t="shared" si="180"/>
        <v>43871GicumbiCowpeas</v>
      </c>
      <c r="K5744">
        <v>139</v>
      </c>
      <c r="L5744">
        <v>128</v>
      </c>
      <c r="M5744" t="s">
        <v>5</v>
      </c>
      <c r="N5744" t="s">
        <v>6</v>
      </c>
      <c r="O5744">
        <v>1</v>
      </c>
      <c r="P5744" s="1">
        <v>43874.129340277781</v>
      </c>
    </row>
    <row r="5745" spans="1:16" x14ac:dyDescent="0.25">
      <c r="A5745">
        <v>508748</v>
      </c>
      <c r="B5745" t="s">
        <v>0</v>
      </c>
      <c r="C5745" t="s">
        <v>33</v>
      </c>
      <c r="D5745" t="s">
        <v>1</v>
      </c>
      <c r="E5745" t="s">
        <v>13</v>
      </c>
      <c r="F5745" t="s">
        <v>13</v>
      </c>
      <c r="G5745" t="s">
        <v>28</v>
      </c>
      <c r="H5745" s="1">
        <v>43871</v>
      </c>
      <c r="I5745" t="str">
        <f t="shared" si="179"/>
        <v>43871</v>
      </c>
      <c r="J5745" t="str">
        <f t="shared" si="180"/>
        <v>43871KabaleRed Beans</v>
      </c>
      <c r="K5745">
        <v>95</v>
      </c>
      <c r="L5745">
        <v>87</v>
      </c>
      <c r="M5745" t="s">
        <v>5</v>
      </c>
      <c r="N5745" t="s">
        <v>6</v>
      </c>
      <c r="O5745">
        <v>1</v>
      </c>
      <c r="P5745" s="1">
        <v>43874.129351851851</v>
      </c>
    </row>
    <row r="5746" spans="1:16" x14ac:dyDescent="0.25">
      <c r="A5746">
        <v>508751</v>
      </c>
      <c r="B5746" t="s">
        <v>0</v>
      </c>
      <c r="C5746" t="s">
        <v>16</v>
      </c>
      <c r="D5746" t="s">
        <v>7</v>
      </c>
      <c r="E5746" t="s">
        <v>9</v>
      </c>
      <c r="F5746" t="s">
        <v>10</v>
      </c>
      <c r="G5746" t="s">
        <v>10</v>
      </c>
      <c r="H5746" s="1">
        <v>43871</v>
      </c>
      <c r="I5746" t="str">
        <f t="shared" si="179"/>
        <v>43871</v>
      </c>
      <c r="J5746" t="str">
        <f t="shared" si="180"/>
        <v>43871GicumbiWheat</v>
      </c>
      <c r="K5746">
        <v>64</v>
      </c>
      <c r="L5746">
        <v>59</v>
      </c>
      <c r="M5746" t="s">
        <v>5</v>
      </c>
      <c r="N5746" t="s">
        <v>6</v>
      </c>
      <c r="O5746">
        <v>1</v>
      </c>
      <c r="P5746" s="1">
        <v>43874.12939814815</v>
      </c>
    </row>
    <row r="5747" spans="1:16" x14ac:dyDescent="0.25">
      <c r="A5747">
        <v>508752</v>
      </c>
      <c r="B5747" t="s">
        <v>0</v>
      </c>
      <c r="C5747" t="s">
        <v>27</v>
      </c>
      <c r="D5747" t="s">
        <v>11</v>
      </c>
      <c r="E5747" t="s">
        <v>13</v>
      </c>
      <c r="F5747" t="s">
        <v>13</v>
      </c>
      <c r="G5747" t="s">
        <v>28</v>
      </c>
      <c r="H5747" s="1">
        <v>43871</v>
      </c>
      <c r="I5747" t="str">
        <f t="shared" si="179"/>
        <v>43871</v>
      </c>
      <c r="J5747" t="str">
        <f t="shared" si="180"/>
        <v>43871BujumburaRed Beans</v>
      </c>
      <c r="K5747">
        <v>64</v>
      </c>
      <c r="L5747">
        <v>59</v>
      </c>
      <c r="M5747" t="s">
        <v>5</v>
      </c>
      <c r="N5747" t="s">
        <v>6</v>
      </c>
      <c r="O5747">
        <v>1</v>
      </c>
      <c r="P5747" s="1">
        <v>43874.129421296297</v>
      </c>
    </row>
    <row r="5748" spans="1:16" x14ac:dyDescent="0.25">
      <c r="A5748">
        <v>508753</v>
      </c>
      <c r="B5748" t="s">
        <v>0</v>
      </c>
      <c r="C5748" t="s">
        <v>32</v>
      </c>
      <c r="D5748" t="s">
        <v>1</v>
      </c>
      <c r="E5748" t="s">
        <v>9</v>
      </c>
      <c r="F5748" t="s">
        <v>17</v>
      </c>
      <c r="G5748" t="s">
        <v>18</v>
      </c>
      <c r="H5748" s="1">
        <v>43871</v>
      </c>
      <c r="I5748" t="str">
        <f t="shared" si="179"/>
        <v>43871</v>
      </c>
      <c r="J5748" t="str">
        <f t="shared" si="180"/>
        <v>43871KapchorwaRed Sorghum</v>
      </c>
      <c r="K5748">
        <v>41</v>
      </c>
      <c r="L5748">
        <v>27</v>
      </c>
      <c r="M5748" t="s">
        <v>5</v>
      </c>
      <c r="N5748" t="s">
        <v>6</v>
      </c>
      <c r="O5748">
        <v>1</v>
      </c>
      <c r="P5748" s="1">
        <v>43874.129421296297</v>
      </c>
    </row>
    <row r="5749" spans="1:16" x14ac:dyDescent="0.25">
      <c r="A5749">
        <v>508759</v>
      </c>
      <c r="B5749" t="s">
        <v>0</v>
      </c>
      <c r="C5749" t="s">
        <v>35</v>
      </c>
      <c r="D5749" t="s">
        <v>11</v>
      </c>
      <c r="E5749" t="s">
        <v>3</v>
      </c>
      <c r="F5749" t="s">
        <v>3</v>
      </c>
      <c r="G5749" t="s">
        <v>15</v>
      </c>
      <c r="H5749" s="1">
        <v>43871</v>
      </c>
      <c r="I5749" t="str">
        <f t="shared" si="179"/>
        <v>43871</v>
      </c>
      <c r="J5749" t="str">
        <f t="shared" si="180"/>
        <v>43871NgoziGreen Peas</v>
      </c>
      <c r="K5749">
        <v>170</v>
      </c>
      <c r="L5749">
        <v>160</v>
      </c>
      <c r="M5749" t="s">
        <v>5</v>
      </c>
      <c r="N5749" t="s">
        <v>6</v>
      </c>
      <c r="O5749">
        <v>1</v>
      </c>
      <c r="P5749" s="1">
        <v>43874.129537037035</v>
      </c>
    </row>
    <row r="5750" spans="1:16" x14ac:dyDescent="0.25">
      <c r="A5750">
        <v>508760</v>
      </c>
      <c r="B5750" t="s">
        <v>0</v>
      </c>
      <c r="C5750" t="s">
        <v>38</v>
      </c>
      <c r="D5750" t="s">
        <v>1</v>
      </c>
      <c r="E5750" t="s">
        <v>29</v>
      </c>
      <c r="F5750" t="s">
        <v>30</v>
      </c>
      <c r="G5750" t="s">
        <v>31</v>
      </c>
      <c r="H5750" s="1">
        <v>43871</v>
      </c>
      <c r="I5750" t="str">
        <f t="shared" si="179"/>
        <v>43871</v>
      </c>
      <c r="J5750" t="str">
        <f t="shared" si="180"/>
        <v>43871GuluDry Maize</v>
      </c>
      <c r="K5750">
        <v>33</v>
      </c>
      <c r="L5750">
        <v>23</v>
      </c>
      <c r="M5750" t="s">
        <v>5</v>
      </c>
      <c r="N5750" t="s">
        <v>6</v>
      </c>
      <c r="O5750">
        <v>1</v>
      </c>
      <c r="P5750" s="1">
        <v>43874.129537037035</v>
      </c>
    </row>
    <row r="5751" spans="1:16" x14ac:dyDescent="0.25">
      <c r="A5751">
        <v>508763</v>
      </c>
      <c r="B5751" t="s">
        <v>0</v>
      </c>
      <c r="C5751" t="s">
        <v>47</v>
      </c>
      <c r="D5751" t="s">
        <v>46</v>
      </c>
      <c r="E5751" t="s">
        <v>9</v>
      </c>
      <c r="F5751" t="s">
        <v>20</v>
      </c>
      <c r="G5751" t="s">
        <v>21</v>
      </c>
      <c r="H5751" s="1">
        <v>43871</v>
      </c>
      <c r="I5751" t="str">
        <f t="shared" si="179"/>
        <v>43871</v>
      </c>
      <c r="J5751" t="str">
        <f t="shared" si="180"/>
        <v>43871NairobiMillet Grain</v>
      </c>
      <c r="K5751">
        <v>100</v>
      </c>
      <c r="L5751">
        <v>95</v>
      </c>
      <c r="M5751" t="s">
        <v>5</v>
      </c>
      <c r="N5751" t="s">
        <v>6</v>
      </c>
      <c r="O5751">
        <v>1</v>
      </c>
      <c r="P5751" s="1">
        <v>43874.129583333335</v>
      </c>
    </row>
    <row r="5752" spans="1:16" x14ac:dyDescent="0.25">
      <c r="A5752">
        <v>508764</v>
      </c>
      <c r="B5752" t="s">
        <v>0</v>
      </c>
      <c r="C5752" t="s">
        <v>16</v>
      </c>
      <c r="D5752" t="s">
        <v>7</v>
      </c>
      <c r="E5752" t="s">
        <v>22</v>
      </c>
      <c r="F5752" t="s">
        <v>23</v>
      </c>
      <c r="G5752" t="s">
        <v>23</v>
      </c>
      <c r="H5752" s="1">
        <v>43871</v>
      </c>
      <c r="I5752" t="str">
        <f t="shared" si="179"/>
        <v>43871</v>
      </c>
      <c r="J5752" t="str">
        <f t="shared" si="180"/>
        <v>43871GicumbiRice</v>
      </c>
      <c r="K5752">
        <v>91</v>
      </c>
      <c r="L5752">
        <v>85</v>
      </c>
      <c r="M5752" t="s">
        <v>5</v>
      </c>
      <c r="N5752" t="s">
        <v>6</v>
      </c>
      <c r="O5752">
        <v>1</v>
      </c>
      <c r="P5752" s="1">
        <v>43874.129594907405</v>
      </c>
    </row>
    <row r="5753" spans="1:16" x14ac:dyDescent="0.25">
      <c r="A5753">
        <v>508767</v>
      </c>
      <c r="B5753" t="s">
        <v>0</v>
      </c>
      <c r="C5753" t="s">
        <v>2</v>
      </c>
      <c r="D5753" t="s">
        <v>1</v>
      </c>
      <c r="E5753" t="s">
        <v>13</v>
      </c>
      <c r="F5753" t="s">
        <v>13</v>
      </c>
      <c r="G5753" t="s">
        <v>37</v>
      </c>
      <c r="H5753" s="1">
        <v>43871</v>
      </c>
      <c r="I5753" t="str">
        <f t="shared" si="179"/>
        <v>43871</v>
      </c>
      <c r="J5753" t="str">
        <f t="shared" si="180"/>
        <v>43871KampalaGreen Gram</v>
      </c>
      <c r="K5753">
        <v>82</v>
      </c>
      <c r="L5753">
        <v>71</v>
      </c>
      <c r="M5753" t="s">
        <v>5</v>
      </c>
      <c r="N5753" t="s">
        <v>6</v>
      </c>
      <c r="O5753">
        <v>1</v>
      </c>
      <c r="P5753" s="1">
        <v>43874.129629629628</v>
      </c>
    </row>
    <row r="5754" spans="1:16" x14ac:dyDescent="0.25">
      <c r="A5754">
        <v>508768</v>
      </c>
      <c r="B5754" t="s">
        <v>0</v>
      </c>
      <c r="C5754" t="s">
        <v>27</v>
      </c>
      <c r="D5754" t="s">
        <v>11</v>
      </c>
      <c r="E5754" t="s">
        <v>3</v>
      </c>
      <c r="F5754" t="s">
        <v>3</v>
      </c>
      <c r="G5754" t="s">
        <v>15</v>
      </c>
      <c r="H5754" s="1">
        <v>43871</v>
      </c>
      <c r="I5754" t="str">
        <f t="shared" si="179"/>
        <v>43871</v>
      </c>
      <c r="J5754" t="str">
        <f t="shared" si="180"/>
        <v>43871BujumburaGreen Peas</v>
      </c>
      <c r="K5754">
        <v>154</v>
      </c>
      <c r="L5754">
        <v>149</v>
      </c>
      <c r="M5754" t="s">
        <v>5</v>
      </c>
      <c r="N5754" t="s">
        <v>6</v>
      </c>
      <c r="O5754">
        <v>1</v>
      </c>
      <c r="P5754" s="1">
        <v>43874.129629629628</v>
      </c>
    </row>
    <row r="5755" spans="1:16" x14ac:dyDescent="0.25">
      <c r="A5755">
        <v>508769</v>
      </c>
      <c r="B5755" t="s">
        <v>0</v>
      </c>
      <c r="C5755" t="s">
        <v>25</v>
      </c>
      <c r="D5755" t="s">
        <v>1</v>
      </c>
      <c r="E5755" t="s">
        <v>13</v>
      </c>
      <c r="F5755" t="s">
        <v>13</v>
      </c>
      <c r="G5755" t="s">
        <v>26</v>
      </c>
      <c r="H5755" s="1">
        <v>43871</v>
      </c>
      <c r="I5755" t="str">
        <f t="shared" si="179"/>
        <v>43871</v>
      </c>
      <c r="J5755" t="str">
        <f t="shared" si="180"/>
        <v>43871MasindiYellow Beans</v>
      </c>
      <c r="K5755">
        <v>103</v>
      </c>
      <c r="L5755">
        <v>98</v>
      </c>
      <c r="M5755" t="s">
        <v>5</v>
      </c>
      <c r="N5755" t="s">
        <v>6</v>
      </c>
      <c r="O5755">
        <v>1</v>
      </c>
      <c r="P5755" s="1">
        <v>43874.129641203705</v>
      </c>
    </row>
    <row r="5756" spans="1:16" x14ac:dyDescent="0.25">
      <c r="A5756">
        <v>508770</v>
      </c>
      <c r="B5756" t="s">
        <v>0</v>
      </c>
      <c r="C5756" t="s">
        <v>8</v>
      </c>
      <c r="D5756" t="s">
        <v>7</v>
      </c>
      <c r="E5756" t="s">
        <v>13</v>
      </c>
      <c r="F5756" t="s">
        <v>13</v>
      </c>
      <c r="G5756" t="s">
        <v>28</v>
      </c>
      <c r="H5756" s="1">
        <v>43871</v>
      </c>
      <c r="I5756" t="str">
        <f t="shared" si="179"/>
        <v>43871</v>
      </c>
      <c r="J5756" t="str">
        <f t="shared" si="180"/>
        <v>43871RuhengeriRed Beans</v>
      </c>
      <c r="K5756">
        <v>85</v>
      </c>
      <c r="L5756">
        <v>80</v>
      </c>
      <c r="M5756" t="s">
        <v>5</v>
      </c>
      <c r="N5756" t="s">
        <v>6</v>
      </c>
      <c r="O5756">
        <v>1</v>
      </c>
      <c r="P5756" s="1">
        <v>43874.129641203705</v>
      </c>
    </row>
    <row r="5757" spans="1:16" x14ac:dyDescent="0.25">
      <c r="A5757">
        <v>508772</v>
      </c>
      <c r="B5757" t="s">
        <v>0</v>
      </c>
      <c r="C5757" t="s">
        <v>32</v>
      </c>
      <c r="D5757" t="s">
        <v>1</v>
      </c>
      <c r="E5757" t="s">
        <v>22</v>
      </c>
      <c r="F5757" t="s">
        <v>23</v>
      </c>
      <c r="G5757" t="s">
        <v>23</v>
      </c>
      <c r="H5757" s="1">
        <v>43871</v>
      </c>
      <c r="I5757" t="str">
        <f t="shared" si="179"/>
        <v>43871</v>
      </c>
      <c r="J5757" t="str">
        <f t="shared" si="180"/>
        <v>43871KapchorwaRice</v>
      </c>
      <c r="K5757">
        <v>109</v>
      </c>
      <c r="L5757">
        <v>98</v>
      </c>
      <c r="M5757" t="s">
        <v>5</v>
      </c>
      <c r="N5757" t="s">
        <v>6</v>
      </c>
      <c r="O5757">
        <v>1</v>
      </c>
      <c r="P5757" s="1">
        <v>43874.129652777781</v>
      </c>
    </row>
    <row r="5758" spans="1:16" x14ac:dyDescent="0.25">
      <c r="A5758">
        <v>508777</v>
      </c>
      <c r="B5758" t="s">
        <v>0</v>
      </c>
      <c r="C5758" t="s">
        <v>27</v>
      </c>
      <c r="D5758" t="s">
        <v>11</v>
      </c>
      <c r="E5758" t="s">
        <v>9</v>
      </c>
      <c r="F5758" t="s">
        <v>10</v>
      </c>
      <c r="G5758" t="s">
        <v>10</v>
      </c>
      <c r="H5758" s="1">
        <v>43871</v>
      </c>
      <c r="I5758" t="str">
        <f t="shared" si="179"/>
        <v>43871</v>
      </c>
      <c r="J5758" t="str">
        <f t="shared" si="180"/>
        <v>43871BujumburaWheat</v>
      </c>
      <c r="K5758">
        <v>77</v>
      </c>
      <c r="L5758">
        <v>74</v>
      </c>
      <c r="M5758" t="s">
        <v>5</v>
      </c>
      <c r="N5758" t="s">
        <v>6</v>
      </c>
      <c r="O5758">
        <v>1</v>
      </c>
      <c r="P5758" s="1">
        <v>43874.129733796297</v>
      </c>
    </row>
    <row r="5759" spans="1:16" x14ac:dyDescent="0.25">
      <c r="A5759">
        <v>508778</v>
      </c>
      <c r="B5759" t="s">
        <v>0</v>
      </c>
      <c r="C5759" t="s">
        <v>12</v>
      </c>
      <c r="D5759" t="s">
        <v>11</v>
      </c>
      <c r="E5759" t="s">
        <v>13</v>
      </c>
      <c r="F5759" t="s">
        <v>13</v>
      </c>
      <c r="G5759" t="s">
        <v>28</v>
      </c>
      <c r="H5759" s="1">
        <v>43871</v>
      </c>
      <c r="I5759" t="str">
        <f t="shared" si="179"/>
        <v>43871</v>
      </c>
      <c r="J5759" t="str">
        <f t="shared" si="180"/>
        <v>43871GitegaRed Beans</v>
      </c>
      <c r="K5759">
        <v>64</v>
      </c>
      <c r="L5759">
        <v>59</v>
      </c>
      <c r="M5759" t="s">
        <v>5</v>
      </c>
      <c r="N5759" t="s">
        <v>6</v>
      </c>
      <c r="O5759">
        <v>1</v>
      </c>
      <c r="P5759" s="1">
        <v>43874.129733796297</v>
      </c>
    </row>
    <row r="5760" spans="1:16" x14ac:dyDescent="0.25">
      <c r="A5760">
        <v>508781</v>
      </c>
      <c r="B5760" t="s">
        <v>0</v>
      </c>
      <c r="C5760" t="s">
        <v>2</v>
      </c>
      <c r="D5760" t="s">
        <v>1</v>
      </c>
      <c r="E5760" t="s">
        <v>3</v>
      </c>
      <c r="F5760" t="s">
        <v>3</v>
      </c>
      <c r="G5760" t="s">
        <v>15</v>
      </c>
      <c r="H5760" s="1">
        <v>43871</v>
      </c>
      <c r="I5760" t="str">
        <f t="shared" si="179"/>
        <v>43871</v>
      </c>
      <c r="J5760" t="str">
        <f t="shared" si="180"/>
        <v>43871KampalaGreen Peas</v>
      </c>
      <c r="K5760">
        <v>136</v>
      </c>
      <c r="L5760">
        <v>95</v>
      </c>
      <c r="M5760" t="s">
        <v>5</v>
      </c>
      <c r="N5760" t="s">
        <v>6</v>
      </c>
      <c r="O5760">
        <v>1</v>
      </c>
      <c r="P5760" s="1">
        <v>43874.12976851852</v>
      </c>
    </row>
    <row r="5761" spans="1:16" x14ac:dyDescent="0.25">
      <c r="A5761">
        <v>508783</v>
      </c>
      <c r="B5761" t="s">
        <v>0</v>
      </c>
      <c r="C5761" t="s">
        <v>32</v>
      </c>
      <c r="D5761" t="s">
        <v>1</v>
      </c>
      <c r="E5761" t="s">
        <v>9</v>
      </c>
      <c r="F5761" t="s">
        <v>10</v>
      </c>
      <c r="G5761" t="s">
        <v>10</v>
      </c>
      <c r="H5761" s="1">
        <v>43871</v>
      </c>
      <c r="I5761" t="str">
        <f t="shared" si="179"/>
        <v>43871</v>
      </c>
      <c r="J5761" t="str">
        <f t="shared" si="180"/>
        <v>43871KapchorwaWheat</v>
      </c>
      <c r="K5761">
        <v>41</v>
      </c>
      <c r="L5761">
        <v>30</v>
      </c>
      <c r="M5761" t="s">
        <v>5</v>
      </c>
      <c r="N5761" t="s">
        <v>6</v>
      </c>
      <c r="O5761">
        <v>1</v>
      </c>
      <c r="P5761" s="1">
        <v>43874.129791666666</v>
      </c>
    </row>
    <row r="5762" spans="1:16" x14ac:dyDescent="0.25">
      <c r="A5762">
        <v>508784</v>
      </c>
      <c r="B5762" t="s">
        <v>0</v>
      </c>
      <c r="C5762" t="s">
        <v>2</v>
      </c>
      <c r="D5762" t="s">
        <v>1</v>
      </c>
      <c r="E5762" t="s">
        <v>9</v>
      </c>
      <c r="F5762" t="s">
        <v>17</v>
      </c>
      <c r="G5762" t="s">
        <v>18</v>
      </c>
      <c r="H5762" s="1">
        <v>43871</v>
      </c>
      <c r="I5762" t="str">
        <f t="shared" ref="I5762:I5825" si="181">LEFT(H5762,10)</f>
        <v>43871</v>
      </c>
      <c r="J5762" t="str">
        <f t="shared" si="180"/>
        <v>43871KampalaRed Sorghum</v>
      </c>
      <c r="K5762">
        <v>35</v>
      </c>
      <c r="L5762">
        <v>23</v>
      </c>
      <c r="M5762" t="s">
        <v>5</v>
      </c>
      <c r="N5762" t="s">
        <v>6</v>
      </c>
      <c r="O5762">
        <v>1</v>
      </c>
      <c r="P5762" s="1">
        <v>43874.129814814813</v>
      </c>
    </row>
    <row r="5763" spans="1:16" x14ac:dyDescent="0.25">
      <c r="A5763">
        <v>508785</v>
      </c>
      <c r="B5763" t="s">
        <v>0</v>
      </c>
      <c r="C5763" t="s">
        <v>35</v>
      </c>
      <c r="D5763" t="s">
        <v>11</v>
      </c>
      <c r="E5763" t="s">
        <v>9</v>
      </c>
      <c r="F5763" t="s">
        <v>10</v>
      </c>
      <c r="G5763" t="s">
        <v>10</v>
      </c>
      <c r="H5763" s="1">
        <v>43871</v>
      </c>
      <c r="I5763" t="str">
        <f t="shared" si="181"/>
        <v>43871</v>
      </c>
      <c r="J5763" t="str">
        <f t="shared" si="180"/>
        <v>43871NgoziWheat</v>
      </c>
      <c r="K5763">
        <v>80</v>
      </c>
      <c r="L5763">
        <v>77</v>
      </c>
      <c r="M5763" t="s">
        <v>5</v>
      </c>
      <c r="N5763" t="s">
        <v>6</v>
      </c>
      <c r="O5763">
        <v>1</v>
      </c>
      <c r="P5763" s="1">
        <v>43874.129826388889</v>
      </c>
    </row>
    <row r="5764" spans="1:16" x14ac:dyDescent="0.25">
      <c r="A5764">
        <v>508786</v>
      </c>
      <c r="B5764" t="s">
        <v>0</v>
      </c>
      <c r="C5764" t="s">
        <v>2</v>
      </c>
      <c r="D5764" t="s">
        <v>1</v>
      </c>
      <c r="E5764" t="s">
        <v>22</v>
      </c>
      <c r="F5764" t="s">
        <v>23</v>
      </c>
      <c r="G5764" t="s">
        <v>23</v>
      </c>
      <c r="H5764" s="1">
        <v>43871</v>
      </c>
      <c r="I5764" t="str">
        <f t="shared" si="181"/>
        <v>43871</v>
      </c>
      <c r="J5764" t="str">
        <f t="shared" si="180"/>
        <v>43871KampalaRice</v>
      </c>
      <c r="K5764">
        <v>109</v>
      </c>
      <c r="L5764">
        <v>103</v>
      </c>
      <c r="M5764" t="s">
        <v>5</v>
      </c>
      <c r="N5764" t="s">
        <v>6</v>
      </c>
      <c r="O5764">
        <v>1</v>
      </c>
      <c r="P5764" s="1">
        <v>43874.129837962966</v>
      </c>
    </row>
    <row r="5765" spans="1:16" x14ac:dyDescent="0.25">
      <c r="A5765">
        <v>508787</v>
      </c>
      <c r="B5765" t="s">
        <v>0</v>
      </c>
      <c r="C5765" t="s">
        <v>19</v>
      </c>
      <c r="D5765" t="s">
        <v>11</v>
      </c>
      <c r="E5765" t="s">
        <v>13</v>
      </c>
      <c r="F5765" t="s">
        <v>13</v>
      </c>
      <c r="G5765" t="s">
        <v>28</v>
      </c>
      <c r="H5765" s="1">
        <v>43871</v>
      </c>
      <c r="I5765" t="str">
        <f t="shared" si="181"/>
        <v>43871</v>
      </c>
      <c r="J5765" t="str">
        <f t="shared" si="180"/>
        <v>43871KoberoRed Beans</v>
      </c>
      <c r="K5765">
        <v>48</v>
      </c>
      <c r="L5765">
        <v>45</v>
      </c>
      <c r="M5765" t="s">
        <v>5</v>
      </c>
      <c r="N5765" t="s">
        <v>6</v>
      </c>
      <c r="O5765">
        <v>1</v>
      </c>
      <c r="P5765" s="1">
        <v>43874.129895833335</v>
      </c>
    </row>
    <row r="5766" spans="1:16" x14ac:dyDescent="0.25">
      <c r="A5766">
        <v>508788</v>
      </c>
      <c r="B5766" t="s">
        <v>0</v>
      </c>
      <c r="C5766" t="s">
        <v>36</v>
      </c>
      <c r="D5766" t="s">
        <v>7</v>
      </c>
      <c r="E5766" t="s">
        <v>13</v>
      </c>
      <c r="F5766" t="s">
        <v>13</v>
      </c>
      <c r="G5766" t="s">
        <v>14</v>
      </c>
      <c r="H5766" s="1">
        <v>43871</v>
      </c>
      <c r="I5766" t="str">
        <f t="shared" si="181"/>
        <v>43871</v>
      </c>
      <c r="J5766" t="str">
        <f t="shared" si="180"/>
        <v>43871KimironkoMixed Beans</v>
      </c>
      <c r="K5766">
        <v>59</v>
      </c>
      <c r="L5766">
        <v>53</v>
      </c>
      <c r="M5766" t="s">
        <v>5</v>
      </c>
      <c r="N5766" t="s">
        <v>6</v>
      </c>
      <c r="O5766">
        <v>1</v>
      </c>
      <c r="P5766" s="1">
        <v>43874.129907407405</v>
      </c>
    </row>
    <row r="5767" spans="1:16" x14ac:dyDescent="0.25">
      <c r="A5767">
        <v>508790</v>
      </c>
      <c r="B5767" t="s">
        <v>0</v>
      </c>
      <c r="C5767" t="s">
        <v>8</v>
      </c>
      <c r="D5767" t="s">
        <v>7</v>
      </c>
      <c r="E5767" t="s">
        <v>9</v>
      </c>
      <c r="F5767" t="s">
        <v>17</v>
      </c>
      <c r="G5767" t="s">
        <v>18</v>
      </c>
      <c r="H5767" s="1">
        <v>43871</v>
      </c>
      <c r="I5767" t="str">
        <f t="shared" si="181"/>
        <v>43871</v>
      </c>
      <c r="J5767" t="str">
        <f t="shared" si="180"/>
        <v>43871RuhengeriRed Sorghum</v>
      </c>
      <c r="K5767">
        <v>39</v>
      </c>
      <c r="L5767">
        <v>37</v>
      </c>
      <c r="M5767" t="s">
        <v>5</v>
      </c>
      <c r="N5767" t="s">
        <v>6</v>
      </c>
      <c r="O5767">
        <v>1</v>
      </c>
      <c r="P5767" s="1">
        <v>43874.129930555559</v>
      </c>
    </row>
    <row r="5768" spans="1:16" x14ac:dyDescent="0.25">
      <c r="A5768">
        <v>508791</v>
      </c>
      <c r="B5768" t="s">
        <v>0</v>
      </c>
      <c r="C5768" t="s">
        <v>48</v>
      </c>
      <c r="D5768" t="s">
        <v>46</v>
      </c>
      <c r="E5768" t="s">
        <v>3</v>
      </c>
      <c r="F5768" t="s">
        <v>3</v>
      </c>
      <c r="G5768" t="s">
        <v>15</v>
      </c>
      <c r="H5768" s="1">
        <v>43871</v>
      </c>
      <c r="I5768" t="str">
        <f t="shared" si="181"/>
        <v>43871</v>
      </c>
      <c r="J5768" t="str">
        <f t="shared" si="180"/>
        <v>43871KitaleGreen Peas</v>
      </c>
      <c r="K5768">
        <v>53</v>
      </c>
      <c r="L5768">
        <v>49</v>
      </c>
      <c r="M5768" t="s">
        <v>5</v>
      </c>
      <c r="N5768" t="s">
        <v>6</v>
      </c>
      <c r="O5768">
        <v>1</v>
      </c>
      <c r="P5768" s="1">
        <v>43874.129953703705</v>
      </c>
    </row>
    <row r="5769" spans="1:16" x14ac:dyDescent="0.25">
      <c r="A5769">
        <v>508792</v>
      </c>
      <c r="B5769" t="s">
        <v>0</v>
      </c>
      <c r="C5769" t="s">
        <v>33</v>
      </c>
      <c r="D5769" t="s">
        <v>1</v>
      </c>
      <c r="E5769" t="s">
        <v>22</v>
      </c>
      <c r="F5769" t="s">
        <v>23</v>
      </c>
      <c r="G5769" t="s">
        <v>24</v>
      </c>
      <c r="H5769" s="1">
        <v>43871</v>
      </c>
      <c r="I5769" t="str">
        <f t="shared" si="181"/>
        <v>43871</v>
      </c>
      <c r="J5769" t="str">
        <f t="shared" si="180"/>
        <v>43871KabaleImported Rice</v>
      </c>
      <c r="K5769">
        <v>109</v>
      </c>
      <c r="L5769">
        <v>95</v>
      </c>
      <c r="M5769" t="s">
        <v>5</v>
      </c>
      <c r="N5769" t="s">
        <v>6</v>
      </c>
      <c r="O5769">
        <v>1</v>
      </c>
      <c r="P5769" s="1">
        <v>43874.13</v>
      </c>
    </row>
    <row r="5770" spans="1:16" x14ac:dyDescent="0.25">
      <c r="A5770">
        <v>508793</v>
      </c>
      <c r="B5770" t="s">
        <v>0</v>
      </c>
      <c r="C5770" t="s">
        <v>16</v>
      </c>
      <c r="D5770" t="s">
        <v>7</v>
      </c>
      <c r="E5770" t="s">
        <v>9</v>
      </c>
      <c r="F5770" t="s">
        <v>20</v>
      </c>
      <c r="G5770" t="s">
        <v>21</v>
      </c>
      <c r="H5770" s="1">
        <v>43871</v>
      </c>
      <c r="I5770" t="str">
        <f t="shared" si="181"/>
        <v>43871</v>
      </c>
      <c r="J5770" t="str">
        <f t="shared" si="180"/>
        <v>43871GicumbiMillet Grain</v>
      </c>
      <c r="K5770">
        <v>69</v>
      </c>
      <c r="L5770">
        <v>64</v>
      </c>
      <c r="M5770" t="s">
        <v>5</v>
      </c>
      <c r="N5770" t="s">
        <v>6</v>
      </c>
      <c r="O5770">
        <v>1</v>
      </c>
      <c r="P5770" s="1">
        <v>43874.130023148151</v>
      </c>
    </row>
    <row r="5771" spans="1:16" x14ac:dyDescent="0.25">
      <c r="A5771">
        <v>508795</v>
      </c>
      <c r="B5771" t="s">
        <v>0</v>
      </c>
      <c r="C5771" t="s">
        <v>33</v>
      </c>
      <c r="D5771" t="s">
        <v>1</v>
      </c>
      <c r="E5771" t="s">
        <v>3</v>
      </c>
      <c r="F5771" t="s">
        <v>3</v>
      </c>
      <c r="G5771" t="s">
        <v>4</v>
      </c>
      <c r="H5771" s="1">
        <v>43871</v>
      </c>
      <c r="I5771" t="str">
        <f t="shared" si="181"/>
        <v>43871</v>
      </c>
      <c r="J5771" t="str">
        <f t="shared" si="180"/>
        <v>43871KabaleCowpeas</v>
      </c>
      <c r="K5771">
        <v>136</v>
      </c>
      <c r="L5771">
        <v>95</v>
      </c>
      <c r="M5771" t="s">
        <v>5</v>
      </c>
      <c r="N5771" t="s">
        <v>6</v>
      </c>
      <c r="O5771">
        <v>1</v>
      </c>
      <c r="P5771" s="1">
        <v>43874.130046296297</v>
      </c>
    </row>
    <row r="5772" spans="1:16" x14ac:dyDescent="0.25">
      <c r="A5772">
        <v>508797</v>
      </c>
      <c r="B5772" t="s">
        <v>0</v>
      </c>
      <c r="C5772" t="s">
        <v>8</v>
      </c>
      <c r="D5772" t="s">
        <v>7</v>
      </c>
      <c r="E5772" t="s">
        <v>29</v>
      </c>
      <c r="F5772" t="s">
        <v>30</v>
      </c>
      <c r="G5772" t="s">
        <v>31</v>
      </c>
      <c r="H5772" s="1">
        <v>43871</v>
      </c>
      <c r="I5772" t="str">
        <f t="shared" si="181"/>
        <v>43871</v>
      </c>
      <c r="J5772" t="str">
        <f t="shared" si="180"/>
        <v>43871RuhengeriDry Maize</v>
      </c>
      <c r="K5772">
        <v>35</v>
      </c>
      <c r="L5772">
        <v>32</v>
      </c>
      <c r="M5772" t="s">
        <v>5</v>
      </c>
      <c r="N5772" t="s">
        <v>6</v>
      </c>
      <c r="O5772">
        <v>1</v>
      </c>
      <c r="P5772" s="1">
        <v>43874.130069444444</v>
      </c>
    </row>
    <row r="5773" spans="1:16" x14ac:dyDescent="0.25">
      <c r="A5773">
        <v>508798</v>
      </c>
      <c r="B5773" t="s">
        <v>0</v>
      </c>
      <c r="C5773" t="s">
        <v>19</v>
      </c>
      <c r="D5773" t="s">
        <v>11</v>
      </c>
      <c r="E5773" t="s">
        <v>22</v>
      </c>
      <c r="F5773" t="s">
        <v>23</v>
      </c>
      <c r="G5773" t="s">
        <v>23</v>
      </c>
      <c r="H5773" s="1">
        <v>43871</v>
      </c>
      <c r="I5773" t="str">
        <f t="shared" si="181"/>
        <v>43871</v>
      </c>
      <c r="J5773" t="str">
        <f t="shared" ref="J5773:J5836" si="182">I5773&amp;C5773&amp;G5773</f>
        <v>43871KoberoRice</v>
      </c>
      <c r="K5773">
        <v>90</v>
      </c>
      <c r="L5773">
        <v>85</v>
      </c>
      <c r="M5773" t="s">
        <v>5</v>
      </c>
      <c r="N5773" t="s">
        <v>6</v>
      </c>
      <c r="O5773">
        <v>1</v>
      </c>
      <c r="P5773" s="1">
        <v>43874.13013888889</v>
      </c>
    </row>
    <row r="5774" spans="1:16" x14ac:dyDescent="0.25">
      <c r="A5774">
        <v>508805</v>
      </c>
      <c r="B5774" t="s">
        <v>0</v>
      </c>
      <c r="C5774" t="s">
        <v>53</v>
      </c>
      <c r="D5774" t="s">
        <v>46</v>
      </c>
      <c r="E5774" t="s">
        <v>3</v>
      </c>
      <c r="F5774" t="s">
        <v>3</v>
      </c>
      <c r="G5774" t="s">
        <v>4</v>
      </c>
      <c r="H5774" s="1">
        <v>43871</v>
      </c>
      <c r="I5774" t="str">
        <f t="shared" si="181"/>
        <v>43871</v>
      </c>
      <c r="J5774" t="str">
        <f t="shared" si="182"/>
        <v>43871MombasaCowpeas</v>
      </c>
      <c r="K5774">
        <v>42</v>
      </c>
      <c r="L5774">
        <v>38</v>
      </c>
      <c r="M5774" t="s">
        <v>5</v>
      </c>
      <c r="N5774" t="s">
        <v>6</v>
      </c>
      <c r="O5774">
        <v>0</v>
      </c>
      <c r="P5774" s="1">
        <v>43874.146053240744</v>
      </c>
    </row>
    <row r="5775" spans="1:16" x14ac:dyDescent="0.25">
      <c r="A5775">
        <v>508809</v>
      </c>
      <c r="B5775" t="s">
        <v>0</v>
      </c>
      <c r="C5775" t="s">
        <v>36</v>
      </c>
      <c r="D5775" t="s">
        <v>7</v>
      </c>
      <c r="E5775" t="s">
        <v>22</v>
      </c>
      <c r="F5775" t="s">
        <v>23</v>
      </c>
      <c r="G5775" t="s">
        <v>24</v>
      </c>
      <c r="H5775" s="1">
        <v>43871</v>
      </c>
      <c r="I5775" t="str">
        <f t="shared" si="181"/>
        <v>43871</v>
      </c>
      <c r="J5775" t="str">
        <f t="shared" si="182"/>
        <v>43871KimironkoImported Rice</v>
      </c>
      <c r="K5775">
        <v>128</v>
      </c>
      <c r="L5775">
        <v>117</v>
      </c>
      <c r="M5775" t="s">
        <v>5</v>
      </c>
      <c r="N5775" t="s">
        <v>6</v>
      </c>
      <c r="O5775">
        <v>1</v>
      </c>
      <c r="P5775" s="1">
        <v>43874.130613425928</v>
      </c>
    </row>
    <row r="5776" spans="1:16" x14ac:dyDescent="0.25">
      <c r="A5776">
        <v>508811</v>
      </c>
      <c r="B5776" t="s">
        <v>0</v>
      </c>
      <c r="C5776" t="s">
        <v>25</v>
      </c>
      <c r="D5776" t="s">
        <v>1</v>
      </c>
      <c r="E5776" t="s">
        <v>13</v>
      </c>
      <c r="F5776" t="s">
        <v>13</v>
      </c>
      <c r="G5776" t="s">
        <v>28</v>
      </c>
      <c r="H5776" s="1">
        <v>43871</v>
      </c>
      <c r="I5776" t="str">
        <f t="shared" si="181"/>
        <v>43871</v>
      </c>
      <c r="J5776" t="str">
        <f t="shared" si="182"/>
        <v>43871MasindiRed Beans</v>
      </c>
      <c r="K5776">
        <v>82</v>
      </c>
      <c r="L5776">
        <v>76</v>
      </c>
      <c r="M5776" t="s">
        <v>5</v>
      </c>
      <c r="N5776" t="s">
        <v>6</v>
      </c>
      <c r="O5776">
        <v>1</v>
      </c>
      <c r="P5776" s="1">
        <v>43874.130659722221</v>
      </c>
    </row>
    <row r="5777" spans="1:16" x14ac:dyDescent="0.25">
      <c r="A5777">
        <v>508813</v>
      </c>
      <c r="B5777" t="s">
        <v>0</v>
      </c>
      <c r="C5777" t="s">
        <v>32</v>
      </c>
      <c r="D5777" t="s">
        <v>1</v>
      </c>
      <c r="E5777" t="s">
        <v>13</v>
      </c>
      <c r="F5777" t="s">
        <v>13</v>
      </c>
      <c r="G5777" t="s">
        <v>28</v>
      </c>
      <c r="H5777" s="1">
        <v>43871</v>
      </c>
      <c r="I5777" t="str">
        <f t="shared" si="181"/>
        <v>43871</v>
      </c>
      <c r="J5777" t="str">
        <f t="shared" si="182"/>
        <v>43871KapchorwaRed Beans</v>
      </c>
      <c r="K5777">
        <v>82</v>
      </c>
      <c r="L5777">
        <v>76</v>
      </c>
      <c r="M5777" t="s">
        <v>5</v>
      </c>
      <c r="N5777" t="s">
        <v>6</v>
      </c>
      <c r="O5777">
        <v>1</v>
      </c>
      <c r="P5777" s="1">
        <v>43874.130694444444</v>
      </c>
    </row>
    <row r="5778" spans="1:16" x14ac:dyDescent="0.25">
      <c r="A5778">
        <v>508814</v>
      </c>
      <c r="B5778" t="s">
        <v>0</v>
      </c>
      <c r="C5778" t="s">
        <v>52</v>
      </c>
      <c r="D5778" t="s">
        <v>46</v>
      </c>
      <c r="E5778" t="s">
        <v>13</v>
      </c>
      <c r="F5778" t="s">
        <v>13</v>
      </c>
      <c r="G5778" t="s">
        <v>40</v>
      </c>
      <c r="H5778" s="1">
        <v>43871</v>
      </c>
      <c r="I5778" t="str">
        <f t="shared" si="181"/>
        <v>43871</v>
      </c>
      <c r="J5778" t="str">
        <f t="shared" si="182"/>
        <v>43871EldoretBlack Beans (Dolichos)</v>
      </c>
      <c r="K5778">
        <v>134</v>
      </c>
      <c r="L5778">
        <v>130</v>
      </c>
      <c r="M5778" t="s">
        <v>5</v>
      </c>
      <c r="N5778" t="s">
        <v>6</v>
      </c>
      <c r="O5778">
        <v>1</v>
      </c>
      <c r="P5778" s="1">
        <v>43874.13071759259</v>
      </c>
    </row>
    <row r="5779" spans="1:16" x14ac:dyDescent="0.25">
      <c r="A5779">
        <v>508819</v>
      </c>
      <c r="B5779" t="s">
        <v>0</v>
      </c>
      <c r="C5779" t="s">
        <v>25</v>
      </c>
      <c r="D5779" t="s">
        <v>1</v>
      </c>
      <c r="E5779" t="s">
        <v>13</v>
      </c>
      <c r="F5779" t="s">
        <v>13</v>
      </c>
      <c r="G5779" t="s">
        <v>40</v>
      </c>
      <c r="H5779" s="1">
        <v>43871</v>
      </c>
      <c r="I5779" t="str">
        <f t="shared" si="181"/>
        <v>43871</v>
      </c>
      <c r="J5779" t="str">
        <f t="shared" si="182"/>
        <v>43871MasindiBlack Beans (Dolichos)</v>
      </c>
      <c r="K5779">
        <v>76</v>
      </c>
      <c r="L5779">
        <v>68</v>
      </c>
      <c r="M5779" t="s">
        <v>5</v>
      </c>
      <c r="N5779" t="s">
        <v>6</v>
      </c>
      <c r="O5779">
        <v>1</v>
      </c>
      <c r="P5779" s="1">
        <v>43874.130833333336</v>
      </c>
    </row>
    <row r="5780" spans="1:16" x14ac:dyDescent="0.25">
      <c r="A5780">
        <v>509382</v>
      </c>
      <c r="B5780" t="s">
        <v>0</v>
      </c>
      <c r="C5780" t="s">
        <v>52</v>
      </c>
      <c r="D5780" t="s">
        <v>46</v>
      </c>
      <c r="E5780" t="s">
        <v>9</v>
      </c>
      <c r="F5780" t="s">
        <v>20</v>
      </c>
      <c r="G5780" t="s">
        <v>21</v>
      </c>
      <c r="H5780" s="1">
        <v>43871</v>
      </c>
      <c r="I5780" t="str">
        <f t="shared" si="181"/>
        <v>43871</v>
      </c>
      <c r="J5780" t="str">
        <f t="shared" si="182"/>
        <v>43871EldoretMillet Grain</v>
      </c>
      <c r="K5780">
        <v>87</v>
      </c>
      <c r="L5780">
        <v>85</v>
      </c>
      <c r="M5780" t="s">
        <v>5</v>
      </c>
      <c r="N5780" t="s">
        <v>6</v>
      </c>
      <c r="O5780">
        <v>1</v>
      </c>
      <c r="P5780" s="1">
        <v>43878.192928240744</v>
      </c>
    </row>
    <row r="5781" spans="1:16" x14ac:dyDescent="0.25">
      <c r="A5781">
        <v>509386</v>
      </c>
      <c r="B5781" t="s">
        <v>0</v>
      </c>
      <c r="C5781" t="s">
        <v>35</v>
      </c>
      <c r="D5781" t="s">
        <v>11</v>
      </c>
      <c r="E5781" t="s">
        <v>9</v>
      </c>
      <c r="F5781" t="s">
        <v>17</v>
      </c>
      <c r="G5781" t="s">
        <v>18</v>
      </c>
      <c r="H5781" s="1">
        <v>43871</v>
      </c>
      <c r="I5781" t="str">
        <f t="shared" si="181"/>
        <v>43871</v>
      </c>
      <c r="J5781" t="str">
        <f t="shared" si="182"/>
        <v>43871NgoziRed Sorghum</v>
      </c>
      <c r="K5781">
        <v>69</v>
      </c>
      <c r="L5781">
        <v>66</v>
      </c>
      <c r="M5781" t="s">
        <v>5</v>
      </c>
      <c r="N5781" t="s">
        <v>6</v>
      </c>
      <c r="O5781">
        <v>1</v>
      </c>
      <c r="P5781" s="1">
        <v>43878.192997685182</v>
      </c>
    </row>
    <row r="5782" spans="1:16" x14ac:dyDescent="0.25">
      <c r="A5782">
        <v>509393</v>
      </c>
      <c r="B5782" t="s">
        <v>0</v>
      </c>
      <c r="C5782" t="s">
        <v>34</v>
      </c>
      <c r="D5782" t="s">
        <v>1</v>
      </c>
      <c r="E5782" t="s">
        <v>3</v>
      </c>
      <c r="F5782" t="s">
        <v>3</v>
      </c>
      <c r="G5782" t="s">
        <v>15</v>
      </c>
      <c r="H5782" s="1">
        <v>43871</v>
      </c>
      <c r="I5782" t="str">
        <f t="shared" si="181"/>
        <v>43871</v>
      </c>
      <c r="J5782" t="str">
        <f t="shared" si="182"/>
        <v>43871LiraGreen Peas</v>
      </c>
      <c r="K5782">
        <v>95</v>
      </c>
      <c r="L5782">
        <v>82</v>
      </c>
      <c r="M5782" t="s">
        <v>5</v>
      </c>
      <c r="N5782" t="s">
        <v>6</v>
      </c>
      <c r="O5782">
        <v>1</v>
      </c>
      <c r="P5782" s="1">
        <v>43878.193483796298</v>
      </c>
    </row>
    <row r="5783" spans="1:16" x14ac:dyDescent="0.25">
      <c r="A5783">
        <v>509399</v>
      </c>
      <c r="B5783" t="s">
        <v>0</v>
      </c>
      <c r="C5783" t="s">
        <v>12</v>
      </c>
      <c r="D5783" t="s">
        <v>11</v>
      </c>
      <c r="E5783" t="s">
        <v>9</v>
      </c>
      <c r="F5783" t="s">
        <v>20</v>
      </c>
      <c r="G5783" t="s">
        <v>21</v>
      </c>
      <c r="H5783" s="1">
        <v>43871</v>
      </c>
      <c r="I5783" t="str">
        <f t="shared" si="181"/>
        <v>43871</v>
      </c>
      <c r="J5783" t="str">
        <f t="shared" si="182"/>
        <v>43871GitegaMillet Grain</v>
      </c>
      <c r="K5783">
        <v>64</v>
      </c>
      <c r="L5783">
        <v>59</v>
      </c>
      <c r="M5783" t="s">
        <v>5</v>
      </c>
      <c r="N5783" t="s">
        <v>6</v>
      </c>
      <c r="O5783">
        <v>1</v>
      </c>
      <c r="P5783" s="1">
        <v>43878.19363425926</v>
      </c>
    </row>
    <row r="5784" spans="1:16" x14ac:dyDescent="0.25">
      <c r="A5784">
        <v>509406</v>
      </c>
      <c r="B5784" t="s">
        <v>0</v>
      </c>
      <c r="C5784" t="s">
        <v>12</v>
      </c>
      <c r="D5784" t="s">
        <v>11</v>
      </c>
      <c r="E5784" t="s">
        <v>22</v>
      </c>
      <c r="F5784" t="s">
        <v>23</v>
      </c>
      <c r="G5784" t="s">
        <v>23</v>
      </c>
      <c r="H5784" s="1">
        <v>43871</v>
      </c>
      <c r="I5784" t="str">
        <f t="shared" si="181"/>
        <v>43871</v>
      </c>
      <c r="J5784" t="str">
        <f t="shared" si="182"/>
        <v>43871GitegaRice</v>
      </c>
      <c r="K5784">
        <v>106</v>
      </c>
      <c r="L5784">
        <v>101</v>
      </c>
      <c r="M5784" t="s">
        <v>5</v>
      </c>
      <c r="N5784" t="s">
        <v>6</v>
      </c>
      <c r="O5784">
        <v>1</v>
      </c>
      <c r="P5784" s="1">
        <v>43878.19394675926</v>
      </c>
    </row>
    <row r="5785" spans="1:16" x14ac:dyDescent="0.25">
      <c r="A5785">
        <v>509411</v>
      </c>
      <c r="B5785" t="s">
        <v>0</v>
      </c>
      <c r="C5785" t="s">
        <v>34</v>
      </c>
      <c r="D5785" t="s">
        <v>1</v>
      </c>
      <c r="E5785" t="s">
        <v>13</v>
      </c>
      <c r="F5785" t="s">
        <v>13</v>
      </c>
      <c r="G5785" t="s">
        <v>28</v>
      </c>
      <c r="H5785" s="1">
        <v>43871</v>
      </c>
      <c r="I5785" t="str">
        <f t="shared" si="181"/>
        <v>43871</v>
      </c>
      <c r="J5785" t="str">
        <f t="shared" si="182"/>
        <v>43871LiraRed Beans</v>
      </c>
      <c r="K5785">
        <v>95</v>
      </c>
      <c r="L5785">
        <v>90</v>
      </c>
      <c r="M5785" t="s">
        <v>5</v>
      </c>
      <c r="N5785" t="s">
        <v>6</v>
      </c>
      <c r="O5785">
        <v>1</v>
      </c>
      <c r="P5785" s="1">
        <v>43878.194189814814</v>
      </c>
    </row>
    <row r="5786" spans="1:16" x14ac:dyDescent="0.25">
      <c r="A5786">
        <v>509415</v>
      </c>
      <c r="B5786" t="s">
        <v>0</v>
      </c>
      <c r="C5786" t="s">
        <v>16</v>
      </c>
      <c r="D5786" t="s">
        <v>7</v>
      </c>
      <c r="E5786" t="s">
        <v>13</v>
      </c>
      <c r="F5786" t="s">
        <v>13</v>
      </c>
      <c r="G5786" t="s">
        <v>37</v>
      </c>
      <c r="H5786" s="1">
        <v>43871</v>
      </c>
      <c r="I5786" t="str">
        <f t="shared" si="181"/>
        <v>43871</v>
      </c>
      <c r="J5786" t="str">
        <f t="shared" si="182"/>
        <v>43871GicumbiGreen Gram</v>
      </c>
      <c r="K5786">
        <v>96</v>
      </c>
      <c r="L5786">
        <v>85</v>
      </c>
      <c r="M5786" t="s">
        <v>5</v>
      </c>
      <c r="N5786" t="s">
        <v>6</v>
      </c>
      <c r="O5786">
        <v>1</v>
      </c>
      <c r="P5786" s="1">
        <v>43878.19425925926</v>
      </c>
    </row>
    <row r="5787" spans="1:16" x14ac:dyDescent="0.25">
      <c r="A5787">
        <v>509417</v>
      </c>
      <c r="B5787" t="s">
        <v>0</v>
      </c>
      <c r="C5787" t="s">
        <v>36</v>
      </c>
      <c r="D5787" t="s">
        <v>7</v>
      </c>
      <c r="E5787" t="s">
        <v>13</v>
      </c>
      <c r="F5787" t="s">
        <v>13</v>
      </c>
      <c r="G5787" t="s">
        <v>26</v>
      </c>
      <c r="H5787" s="1">
        <v>43871</v>
      </c>
      <c r="I5787" t="str">
        <f t="shared" si="181"/>
        <v>43871</v>
      </c>
      <c r="J5787" t="str">
        <f t="shared" si="182"/>
        <v>43871KimironkoYellow Beans</v>
      </c>
      <c r="K5787">
        <v>91</v>
      </c>
      <c r="L5787">
        <v>85</v>
      </c>
      <c r="M5787" t="s">
        <v>5</v>
      </c>
      <c r="N5787" t="s">
        <v>6</v>
      </c>
      <c r="O5787">
        <v>1</v>
      </c>
      <c r="P5787" s="1">
        <v>43878.194409722222</v>
      </c>
    </row>
    <row r="5788" spans="1:16" x14ac:dyDescent="0.25">
      <c r="A5788">
        <v>509426</v>
      </c>
      <c r="B5788" t="s">
        <v>0</v>
      </c>
      <c r="C5788" t="s">
        <v>2</v>
      </c>
      <c r="D5788" t="s">
        <v>1</v>
      </c>
      <c r="E5788" t="s">
        <v>3</v>
      </c>
      <c r="F5788" t="s">
        <v>3</v>
      </c>
      <c r="G5788" t="s">
        <v>4</v>
      </c>
      <c r="H5788" s="1">
        <v>43871</v>
      </c>
      <c r="I5788" t="str">
        <f t="shared" si="181"/>
        <v>43871</v>
      </c>
      <c r="J5788" t="str">
        <f t="shared" si="182"/>
        <v>43871KampalaCowpeas</v>
      </c>
      <c r="K5788">
        <v>136</v>
      </c>
      <c r="L5788">
        <v>109</v>
      </c>
      <c r="M5788" t="s">
        <v>5</v>
      </c>
      <c r="N5788" t="s">
        <v>6</v>
      </c>
      <c r="O5788">
        <v>1</v>
      </c>
      <c r="P5788" s="1">
        <v>43878.195023148146</v>
      </c>
    </row>
    <row r="5789" spans="1:16" x14ac:dyDescent="0.25">
      <c r="A5789">
        <v>509813</v>
      </c>
      <c r="B5789" t="s">
        <v>0</v>
      </c>
      <c r="C5789" t="s">
        <v>52</v>
      </c>
      <c r="D5789" t="s">
        <v>46</v>
      </c>
      <c r="E5789" t="s">
        <v>9</v>
      </c>
      <c r="F5789" t="s">
        <v>20</v>
      </c>
      <c r="G5789" t="s">
        <v>21</v>
      </c>
      <c r="H5789" s="1">
        <v>43871</v>
      </c>
      <c r="I5789" t="str">
        <f t="shared" si="181"/>
        <v>43871</v>
      </c>
      <c r="J5789" t="str">
        <f t="shared" si="182"/>
        <v>43871EldoretMillet Grain</v>
      </c>
      <c r="K5789">
        <v>877</v>
      </c>
      <c r="L5789">
        <v>857</v>
      </c>
      <c r="M5789" t="s">
        <v>5</v>
      </c>
      <c r="N5789" t="s">
        <v>6</v>
      </c>
      <c r="O5789">
        <v>1</v>
      </c>
      <c r="P5789" s="1">
        <v>43879.179571759261</v>
      </c>
    </row>
    <row r="5790" spans="1:16" x14ac:dyDescent="0.25">
      <c r="A5790">
        <v>509821</v>
      </c>
      <c r="B5790" t="s">
        <v>0</v>
      </c>
      <c r="C5790" t="s">
        <v>47</v>
      </c>
      <c r="D5790" t="s">
        <v>46</v>
      </c>
      <c r="E5790" t="s">
        <v>13</v>
      </c>
      <c r="F5790" t="s">
        <v>13</v>
      </c>
      <c r="G5790" t="s">
        <v>37</v>
      </c>
      <c r="H5790" s="1">
        <v>43871</v>
      </c>
      <c r="I5790" t="str">
        <f t="shared" si="181"/>
        <v>43871</v>
      </c>
      <c r="J5790" t="str">
        <f t="shared" si="182"/>
        <v>43871NairobiGreen Gram</v>
      </c>
      <c r="K5790">
        <v>1260</v>
      </c>
      <c r="L5790">
        <v>1240</v>
      </c>
      <c r="M5790" t="s">
        <v>5</v>
      </c>
      <c r="N5790" t="s">
        <v>6</v>
      </c>
      <c r="O5790">
        <v>1</v>
      </c>
      <c r="P5790" s="1">
        <v>43879.179583333331</v>
      </c>
    </row>
    <row r="5791" spans="1:16" x14ac:dyDescent="0.25">
      <c r="A5791">
        <v>509822</v>
      </c>
      <c r="B5791" t="s">
        <v>0</v>
      </c>
      <c r="C5791" t="s">
        <v>2</v>
      </c>
      <c r="D5791" t="s">
        <v>1</v>
      </c>
      <c r="E5791" t="s">
        <v>9</v>
      </c>
      <c r="F5791" t="s">
        <v>17</v>
      </c>
      <c r="G5791" t="s">
        <v>18</v>
      </c>
      <c r="H5791" s="1">
        <v>43871</v>
      </c>
      <c r="I5791" t="str">
        <f t="shared" si="181"/>
        <v>43871</v>
      </c>
      <c r="J5791" t="str">
        <f t="shared" si="182"/>
        <v>43871KampalaRed Sorghum</v>
      </c>
      <c r="K5791">
        <v>357</v>
      </c>
      <c r="L5791">
        <v>233</v>
      </c>
      <c r="M5791" t="s">
        <v>5</v>
      </c>
      <c r="N5791" t="s">
        <v>6</v>
      </c>
      <c r="O5791">
        <v>1</v>
      </c>
      <c r="P5791" s="1">
        <v>43879.179583333331</v>
      </c>
    </row>
    <row r="5792" spans="1:16" x14ac:dyDescent="0.25">
      <c r="A5792">
        <v>509823</v>
      </c>
      <c r="B5792" t="s">
        <v>0</v>
      </c>
      <c r="C5792" t="s">
        <v>48</v>
      </c>
      <c r="D5792" t="s">
        <v>46</v>
      </c>
      <c r="E5792" t="s">
        <v>9</v>
      </c>
      <c r="F5792" t="s">
        <v>20</v>
      </c>
      <c r="G5792" t="s">
        <v>21</v>
      </c>
      <c r="H5792" s="1">
        <v>43871</v>
      </c>
      <c r="I5792" t="str">
        <f t="shared" si="181"/>
        <v>43871</v>
      </c>
      <c r="J5792" t="str">
        <f t="shared" si="182"/>
        <v>43871KitaleMillet Grain</v>
      </c>
      <c r="K5792">
        <v>544</v>
      </c>
      <c r="L5792">
        <v>504</v>
      </c>
      <c r="M5792" t="s">
        <v>5</v>
      </c>
      <c r="N5792" t="s">
        <v>6</v>
      </c>
      <c r="O5792">
        <v>1</v>
      </c>
      <c r="P5792" s="1">
        <v>43879.179583333331</v>
      </c>
    </row>
    <row r="5793" spans="1:16" x14ac:dyDescent="0.25">
      <c r="A5793">
        <v>509853</v>
      </c>
      <c r="B5793" t="s">
        <v>0</v>
      </c>
      <c r="C5793" t="s">
        <v>2</v>
      </c>
      <c r="D5793" t="s">
        <v>1</v>
      </c>
      <c r="E5793" t="s">
        <v>3</v>
      </c>
      <c r="F5793" t="s">
        <v>3</v>
      </c>
      <c r="G5793" t="s">
        <v>15</v>
      </c>
      <c r="H5793" s="1">
        <v>43871</v>
      </c>
      <c r="I5793" t="str">
        <f t="shared" si="181"/>
        <v>43871</v>
      </c>
      <c r="J5793" t="str">
        <f t="shared" si="182"/>
        <v>43871KampalaGreen Peas</v>
      </c>
      <c r="K5793">
        <v>1371</v>
      </c>
      <c r="L5793">
        <v>960</v>
      </c>
      <c r="M5793" t="s">
        <v>5</v>
      </c>
      <c r="N5793" t="s">
        <v>6</v>
      </c>
      <c r="O5793">
        <v>1</v>
      </c>
      <c r="P5793" s="1">
        <v>43879.1796412037</v>
      </c>
    </row>
    <row r="5794" spans="1:16" x14ac:dyDescent="0.25">
      <c r="A5794">
        <v>509854</v>
      </c>
      <c r="B5794" t="s">
        <v>0</v>
      </c>
      <c r="C5794" t="s">
        <v>19</v>
      </c>
      <c r="D5794" t="s">
        <v>11</v>
      </c>
      <c r="E5794" t="s">
        <v>29</v>
      </c>
      <c r="F5794" t="s">
        <v>30</v>
      </c>
      <c r="G5794" t="s">
        <v>31</v>
      </c>
      <c r="H5794" s="1">
        <v>43871</v>
      </c>
      <c r="I5794" t="str">
        <f t="shared" si="181"/>
        <v>43871</v>
      </c>
      <c r="J5794" t="str">
        <f t="shared" si="182"/>
        <v>43871KoberoDry Maize</v>
      </c>
      <c r="K5794">
        <v>483</v>
      </c>
      <c r="L5794">
        <v>429</v>
      </c>
      <c r="M5794" t="s">
        <v>5</v>
      </c>
      <c r="N5794" t="s">
        <v>6</v>
      </c>
      <c r="O5794">
        <v>1</v>
      </c>
      <c r="P5794" s="1">
        <v>43879.1796412037</v>
      </c>
    </row>
    <row r="5795" spans="1:16" x14ac:dyDescent="0.25">
      <c r="A5795">
        <v>509872</v>
      </c>
      <c r="B5795" t="s">
        <v>0</v>
      </c>
      <c r="C5795" t="s">
        <v>12</v>
      </c>
      <c r="D5795" t="s">
        <v>11</v>
      </c>
      <c r="E5795" t="s">
        <v>3</v>
      </c>
      <c r="F5795" t="s">
        <v>3</v>
      </c>
      <c r="G5795" t="s">
        <v>39</v>
      </c>
      <c r="H5795" s="1">
        <v>43871</v>
      </c>
      <c r="I5795" t="str">
        <f t="shared" si="181"/>
        <v>43871</v>
      </c>
      <c r="J5795" t="str">
        <f t="shared" si="182"/>
        <v>43871GitegaDry Peas</v>
      </c>
      <c r="K5795">
        <v>1448</v>
      </c>
      <c r="L5795">
        <v>1340</v>
      </c>
      <c r="M5795" t="s">
        <v>5</v>
      </c>
      <c r="N5795" t="s">
        <v>6</v>
      </c>
      <c r="O5795">
        <v>1</v>
      </c>
      <c r="P5795" s="1">
        <v>43879.1796875</v>
      </c>
    </row>
    <row r="5796" spans="1:16" x14ac:dyDescent="0.25">
      <c r="A5796">
        <v>509879</v>
      </c>
      <c r="B5796" t="s">
        <v>0</v>
      </c>
      <c r="C5796" t="s">
        <v>36</v>
      </c>
      <c r="D5796" t="s">
        <v>7</v>
      </c>
      <c r="E5796" t="s">
        <v>3</v>
      </c>
      <c r="F5796" t="s">
        <v>3</v>
      </c>
      <c r="G5796" t="s">
        <v>15</v>
      </c>
      <c r="H5796" s="1">
        <v>43871</v>
      </c>
      <c r="I5796" t="str">
        <f t="shared" si="181"/>
        <v>43871</v>
      </c>
      <c r="J5796" t="str">
        <f t="shared" si="182"/>
        <v>43871KimironkoGreen Peas</v>
      </c>
      <c r="K5796">
        <v>1290</v>
      </c>
      <c r="L5796">
        <v>1075</v>
      </c>
      <c r="M5796" t="s">
        <v>5</v>
      </c>
      <c r="N5796" t="s">
        <v>6</v>
      </c>
      <c r="O5796">
        <v>1</v>
      </c>
      <c r="P5796" s="1">
        <v>43879.179710648146</v>
      </c>
    </row>
    <row r="5797" spans="1:16" x14ac:dyDescent="0.25">
      <c r="A5797">
        <v>509886</v>
      </c>
      <c r="B5797" t="s">
        <v>0</v>
      </c>
      <c r="C5797" t="s">
        <v>36</v>
      </c>
      <c r="D5797" t="s">
        <v>7</v>
      </c>
      <c r="E5797" t="s">
        <v>13</v>
      </c>
      <c r="F5797" t="s">
        <v>13</v>
      </c>
      <c r="G5797" t="s">
        <v>40</v>
      </c>
      <c r="H5797" s="1">
        <v>43871</v>
      </c>
      <c r="I5797" t="str">
        <f t="shared" si="181"/>
        <v>43871</v>
      </c>
      <c r="J5797" t="str">
        <f t="shared" si="182"/>
        <v>43871KimironkoBlack Beans (Dolichos)</v>
      </c>
      <c r="K5797">
        <v>1398</v>
      </c>
      <c r="L5797">
        <v>1290</v>
      </c>
      <c r="M5797" t="s">
        <v>5</v>
      </c>
      <c r="N5797" t="s">
        <v>6</v>
      </c>
      <c r="O5797">
        <v>1</v>
      </c>
      <c r="P5797" s="1">
        <v>43879.179722222223</v>
      </c>
    </row>
    <row r="5798" spans="1:16" x14ac:dyDescent="0.25">
      <c r="A5798">
        <v>509887</v>
      </c>
      <c r="B5798" t="s">
        <v>0</v>
      </c>
      <c r="C5798" t="s">
        <v>12</v>
      </c>
      <c r="D5798" t="s">
        <v>11</v>
      </c>
      <c r="E5798" t="s">
        <v>13</v>
      </c>
      <c r="F5798" t="s">
        <v>13</v>
      </c>
      <c r="G5798" t="s">
        <v>28</v>
      </c>
      <c r="H5798" s="1">
        <v>43871</v>
      </c>
      <c r="I5798" t="str">
        <f t="shared" si="181"/>
        <v>43871</v>
      </c>
      <c r="J5798" t="str">
        <f t="shared" si="182"/>
        <v>43871GitegaRed Beans</v>
      </c>
      <c r="K5798">
        <v>643</v>
      </c>
      <c r="L5798">
        <v>590</v>
      </c>
      <c r="M5798" t="s">
        <v>5</v>
      </c>
      <c r="N5798" t="s">
        <v>6</v>
      </c>
      <c r="O5798">
        <v>1</v>
      </c>
      <c r="P5798" s="1">
        <v>43879.179722222223</v>
      </c>
    </row>
    <row r="5799" spans="1:16" x14ac:dyDescent="0.25">
      <c r="A5799">
        <v>509905</v>
      </c>
      <c r="B5799" t="s">
        <v>0</v>
      </c>
      <c r="C5799" t="s">
        <v>8</v>
      </c>
      <c r="D5799" t="s">
        <v>7</v>
      </c>
      <c r="E5799" t="s">
        <v>13</v>
      </c>
      <c r="F5799" t="s">
        <v>13</v>
      </c>
      <c r="G5799" t="s">
        <v>26</v>
      </c>
      <c r="H5799" s="1">
        <v>43871</v>
      </c>
      <c r="I5799" t="str">
        <f t="shared" si="181"/>
        <v>43871</v>
      </c>
      <c r="J5799" t="str">
        <f t="shared" si="182"/>
        <v>43871RuhengeriYellow Beans</v>
      </c>
      <c r="K5799">
        <v>914</v>
      </c>
      <c r="L5799">
        <v>860</v>
      </c>
      <c r="M5799" t="s">
        <v>5</v>
      </c>
      <c r="N5799" t="s">
        <v>6</v>
      </c>
      <c r="O5799">
        <v>1</v>
      </c>
      <c r="P5799" s="1">
        <v>43879.179780092592</v>
      </c>
    </row>
    <row r="5800" spans="1:16" x14ac:dyDescent="0.25">
      <c r="A5800">
        <v>509922</v>
      </c>
      <c r="B5800" t="s">
        <v>0</v>
      </c>
      <c r="C5800" t="s">
        <v>53</v>
      </c>
      <c r="D5800" t="s">
        <v>46</v>
      </c>
      <c r="E5800" t="s">
        <v>9</v>
      </c>
      <c r="F5800" t="s">
        <v>20</v>
      </c>
      <c r="G5800" t="s">
        <v>21</v>
      </c>
      <c r="H5800" s="1">
        <v>43871</v>
      </c>
      <c r="I5800" t="str">
        <f t="shared" si="181"/>
        <v>43871</v>
      </c>
      <c r="J5800" t="str">
        <f t="shared" si="182"/>
        <v>43871MombasaMillet Grain</v>
      </c>
      <c r="K5800">
        <v>766</v>
      </c>
      <c r="L5800">
        <v>726</v>
      </c>
      <c r="M5800" t="s">
        <v>5</v>
      </c>
      <c r="N5800" t="s">
        <v>6</v>
      </c>
      <c r="O5800">
        <v>1</v>
      </c>
      <c r="P5800" s="1">
        <v>43879.179826388892</v>
      </c>
    </row>
    <row r="5801" spans="1:16" x14ac:dyDescent="0.25">
      <c r="A5801">
        <v>509936</v>
      </c>
      <c r="B5801" t="s">
        <v>0</v>
      </c>
      <c r="C5801" t="s">
        <v>47</v>
      </c>
      <c r="D5801" t="s">
        <v>46</v>
      </c>
      <c r="E5801" t="s">
        <v>3</v>
      </c>
      <c r="F5801" t="s">
        <v>3</v>
      </c>
      <c r="G5801" t="s">
        <v>4</v>
      </c>
      <c r="H5801" s="1">
        <v>43871</v>
      </c>
      <c r="I5801" t="str">
        <f t="shared" si="181"/>
        <v>43871</v>
      </c>
      <c r="J5801" t="str">
        <f t="shared" si="182"/>
        <v>43871NairobiCowpeas</v>
      </c>
      <c r="K5801">
        <v>877</v>
      </c>
      <c r="L5801">
        <v>806</v>
      </c>
      <c r="M5801" t="s">
        <v>5</v>
      </c>
      <c r="N5801" t="s">
        <v>6</v>
      </c>
      <c r="O5801">
        <v>1</v>
      </c>
      <c r="P5801" s="1">
        <v>43879.179884259262</v>
      </c>
    </row>
    <row r="5802" spans="1:16" x14ac:dyDescent="0.25">
      <c r="A5802">
        <v>509943</v>
      </c>
      <c r="B5802" t="s">
        <v>0</v>
      </c>
      <c r="C5802" t="s">
        <v>54</v>
      </c>
      <c r="D5802" t="s">
        <v>46</v>
      </c>
      <c r="E5802" t="s">
        <v>29</v>
      </c>
      <c r="F5802" t="s">
        <v>30</v>
      </c>
      <c r="G5802" t="s">
        <v>31</v>
      </c>
      <c r="H5802" s="1">
        <v>43871</v>
      </c>
      <c r="I5802" t="str">
        <f t="shared" si="181"/>
        <v>43871</v>
      </c>
      <c r="J5802" t="str">
        <f t="shared" si="182"/>
        <v>43871NakuruDry Maize</v>
      </c>
      <c r="K5802">
        <v>373</v>
      </c>
      <c r="L5802">
        <v>312</v>
      </c>
      <c r="M5802" t="s">
        <v>5</v>
      </c>
      <c r="N5802" t="s">
        <v>6</v>
      </c>
      <c r="O5802">
        <v>1</v>
      </c>
      <c r="P5802" s="1">
        <v>43879.179907407408</v>
      </c>
    </row>
    <row r="5803" spans="1:16" x14ac:dyDescent="0.25">
      <c r="A5803">
        <v>509949</v>
      </c>
      <c r="B5803" t="s">
        <v>0</v>
      </c>
      <c r="C5803" t="s">
        <v>34</v>
      </c>
      <c r="D5803" t="s">
        <v>1</v>
      </c>
      <c r="E5803" t="s">
        <v>22</v>
      </c>
      <c r="F5803" t="s">
        <v>23</v>
      </c>
      <c r="G5803" t="s">
        <v>23</v>
      </c>
      <c r="H5803" s="1">
        <v>43871</v>
      </c>
      <c r="I5803" t="str">
        <f t="shared" si="181"/>
        <v>43871</v>
      </c>
      <c r="J5803" t="str">
        <f t="shared" si="182"/>
        <v>43871LiraRice</v>
      </c>
      <c r="K5803">
        <v>960</v>
      </c>
      <c r="L5803">
        <v>905</v>
      </c>
      <c r="M5803" t="s">
        <v>5</v>
      </c>
      <c r="N5803" t="s">
        <v>6</v>
      </c>
      <c r="O5803">
        <v>1</v>
      </c>
      <c r="P5803" s="1">
        <v>43879.179918981485</v>
      </c>
    </row>
    <row r="5804" spans="1:16" x14ac:dyDescent="0.25">
      <c r="A5804">
        <v>509950</v>
      </c>
      <c r="B5804" t="s">
        <v>0</v>
      </c>
      <c r="C5804" t="s">
        <v>36</v>
      </c>
      <c r="D5804" t="s">
        <v>7</v>
      </c>
      <c r="E5804" t="s">
        <v>22</v>
      </c>
      <c r="F5804" t="s">
        <v>23</v>
      </c>
      <c r="G5804" t="s">
        <v>24</v>
      </c>
      <c r="H5804" s="1">
        <v>43871</v>
      </c>
      <c r="I5804" t="str">
        <f t="shared" si="181"/>
        <v>43871</v>
      </c>
      <c r="J5804" t="str">
        <f t="shared" si="182"/>
        <v>43871KimironkoImported Rice</v>
      </c>
      <c r="K5804">
        <v>1290</v>
      </c>
      <c r="L5804">
        <v>1183</v>
      </c>
      <c r="M5804" t="s">
        <v>5</v>
      </c>
      <c r="N5804" t="s">
        <v>6</v>
      </c>
      <c r="O5804">
        <v>1</v>
      </c>
      <c r="P5804" s="1">
        <v>43879.179930555554</v>
      </c>
    </row>
    <row r="5805" spans="1:16" x14ac:dyDescent="0.25">
      <c r="A5805">
        <v>509951</v>
      </c>
      <c r="B5805" t="s">
        <v>0</v>
      </c>
      <c r="C5805" t="s">
        <v>38</v>
      </c>
      <c r="D5805" t="s">
        <v>1</v>
      </c>
      <c r="E5805" t="s">
        <v>9</v>
      </c>
      <c r="F5805" t="s">
        <v>20</v>
      </c>
      <c r="G5805" t="s">
        <v>21</v>
      </c>
      <c r="H5805" s="1">
        <v>43871</v>
      </c>
      <c r="I5805" t="str">
        <f t="shared" si="181"/>
        <v>43871</v>
      </c>
      <c r="J5805" t="str">
        <f t="shared" si="182"/>
        <v>43871GuluMillet Grain</v>
      </c>
      <c r="K5805">
        <v>411</v>
      </c>
      <c r="L5805">
        <v>302</v>
      </c>
      <c r="M5805" t="s">
        <v>5</v>
      </c>
      <c r="N5805" t="s">
        <v>6</v>
      </c>
      <c r="O5805">
        <v>1</v>
      </c>
      <c r="P5805" s="1">
        <v>43879.179930555554</v>
      </c>
    </row>
    <row r="5806" spans="1:16" x14ac:dyDescent="0.25">
      <c r="A5806">
        <v>509952</v>
      </c>
      <c r="B5806" t="s">
        <v>0</v>
      </c>
      <c r="C5806" t="s">
        <v>32</v>
      </c>
      <c r="D5806" t="s">
        <v>1</v>
      </c>
      <c r="E5806" t="s">
        <v>13</v>
      </c>
      <c r="F5806" t="s">
        <v>13</v>
      </c>
      <c r="G5806" t="s">
        <v>28</v>
      </c>
      <c r="H5806" s="1">
        <v>43871</v>
      </c>
      <c r="I5806" t="str">
        <f t="shared" si="181"/>
        <v>43871</v>
      </c>
      <c r="J5806" t="str">
        <f t="shared" si="182"/>
        <v>43871KapchorwaRed Beans</v>
      </c>
      <c r="K5806">
        <v>823</v>
      </c>
      <c r="L5806">
        <v>768</v>
      </c>
      <c r="M5806" t="s">
        <v>5</v>
      </c>
      <c r="N5806" t="s">
        <v>6</v>
      </c>
      <c r="O5806">
        <v>1</v>
      </c>
      <c r="P5806" s="1">
        <v>43879.179930555554</v>
      </c>
    </row>
    <row r="5807" spans="1:16" x14ac:dyDescent="0.25">
      <c r="A5807">
        <v>509980</v>
      </c>
      <c r="B5807" t="s">
        <v>0</v>
      </c>
      <c r="C5807" t="s">
        <v>47</v>
      </c>
      <c r="D5807" t="s">
        <v>46</v>
      </c>
      <c r="E5807" t="s">
        <v>9</v>
      </c>
      <c r="F5807" t="s">
        <v>17</v>
      </c>
      <c r="G5807" t="s">
        <v>18</v>
      </c>
      <c r="H5807" s="1">
        <v>43871</v>
      </c>
      <c r="I5807" t="str">
        <f t="shared" si="181"/>
        <v>43871</v>
      </c>
      <c r="J5807" t="str">
        <f t="shared" si="182"/>
        <v>43871NairobiRed Sorghum</v>
      </c>
      <c r="K5807">
        <v>645</v>
      </c>
      <c r="L5807">
        <v>585</v>
      </c>
      <c r="M5807" t="s">
        <v>5</v>
      </c>
      <c r="N5807" t="s">
        <v>6</v>
      </c>
      <c r="O5807">
        <v>1</v>
      </c>
      <c r="P5807" s="1">
        <v>43879.180034722223</v>
      </c>
    </row>
    <row r="5808" spans="1:16" x14ac:dyDescent="0.25">
      <c r="A5808">
        <v>509982</v>
      </c>
      <c r="B5808" t="s">
        <v>0</v>
      </c>
      <c r="C5808" t="s">
        <v>25</v>
      </c>
      <c r="D5808" t="s">
        <v>1</v>
      </c>
      <c r="E5808" t="s">
        <v>13</v>
      </c>
      <c r="F5808" t="s">
        <v>13</v>
      </c>
      <c r="G5808" t="s">
        <v>14</v>
      </c>
      <c r="H5808" s="1">
        <v>43871</v>
      </c>
      <c r="I5808" t="str">
        <f t="shared" si="181"/>
        <v>43871</v>
      </c>
      <c r="J5808" t="str">
        <f t="shared" si="182"/>
        <v>43871MasindiMixed Beans</v>
      </c>
      <c r="K5808">
        <v>823</v>
      </c>
      <c r="L5808">
        <v>713</v>
      </c>
      <c r="M5808" t="s">
        <v>5</v>
      </c>
      <c r="N5808" t="s">
        <v>6</v>
      </c>
      <c r="O5808">
        <v>1</v>
      </c>
      <c r="P5808" s="1">
        <v>43879.180034722223</v>
      </c>
    </row>
    <row r="5809" spans="1:16" x14ac:dyDescent="0.25">
      <c r="A5809">
        <v>509983</v>
      </c>
      <c r="B5809" t="s">
        <v>0</v>
      </c>
      <c r="C5809" t="s">
        <v>52</v>
      </c>
      <c r="D5809" t="s">
        <v>46</v>
      </c>
      <c r="E5809" t="s">
        <v>29</v>
      </c>
      <c r="F5809" t="s">
        <v>30</v>
      </c>
      <c r="G5809" t="s">
        <v>31</v>
      </c>
      <c r="H5809" s="1">
        <v>43871</v>
      </c>
      <c r="I5809" t="str">
        <f t="shared" si="181"/>
        <v>43871</v>
      </c>
      <c r="J5809" t="str">
        <f t="shared" si="182"/>
        <v>43871EldoretDry Maize</v>
      </c>
      <c r="K5809">
        <v>373</v>
      </c>
      <c r="L5809">
        <v>353</v>
      </c>
      <c r="M5809" t="s">
        <v>5</v>
      </c>
      <c r="N5809" t="s">
        <v>6</v>
      </c>
      <c r="O5809">
        <v>1</v>
      </c>
      <c r="P5809" s="1">
        <v>43879.180034722223</v>
      </c>
    </row>
    <row r="5810" spans="1:16" x14ac:dyDescent="0.25">
      <c r="A5810">
        <v>509999</v>
      </c>
      <c r="B5810" t="s">
        <v>0</v>
      </c>
      <c r="C5810" t="s">
        <v>33</v>
      </c>
      <c r="D5810" t="s">
        <v>1</v>
      </c>
      <c r="E5810" t="s">
        <v>22</v>
      </c>
      <c r="F5810" t="s">
        <v>23</v>
      </c>
      <c r="G5810" t="s">
        <v>24</v>
      </c>
      <c r="H5810" s="1">
        <v>43871</v>
      </c>
      <c r="I5810" t="str">
        <f t="shared" si="181"/>
        <v>43871</v>
      </c>
      <c r="J5810" t="str">
        <f t="shared" si="182"/>
        <v>43871KabaleImported Rice</v>
      </c>
      <c r="K5810">
        <v>1097</v>
      </c>
      <c r="L5810">
        <v>960</v>
      </c>
      <c r="M5810" t="s">
        <v>5</v>
      </c>
      <c r="N5810" t="s">
        <v>6</v>
      </c>
      <c r="O5810">
        <v>1</v>
      </c>
      <c r="P5810" s="1">
        <v>43879.18005787037</v>
      </c>
    </row>
    <row r="5811" spans="1:16" x14ac:dyDescent="0.25">
      <c r="A5811">
        <v>510004</v>
      </c>
      <c r="B5811" t="s">
        <v>0</v>
      </c>
      <c r="C5811" t="s">
        <v>16</v>
      </c>
      <c r="D5811" t="s">
        <v>7</v>
      </c>
      <c r="E5811" t="s">
        <v>13</v>
      </c>
      <c r="F5811" t="s">
        <v>13</v>
      </c>
      <c r="G5811" t="s">
        <v>37</v>
      </c>
      <c r="H5811" s="1">
        <v>43871</v>
      </c>
      <c r="I5811" t="str">
        <f t="shared" si="181"/>
        <v>43871</v>
      </c>
      <c r="J5811" t="str">
        <f t="shared" si="182"/>
        <v>43871GicumbiGreen Gram</v>
      </c>
      <c r="K5811">
        <v>968</v>
      </c>
      <c r="L5811">
        <v>860</v>
      </c>
      <c r="M5811" t="s">
        <v>5</v>
      </c>
      <c r="N5811" t="s">
        <v>6</v>
      </c>
      <c r="O5811">
        <v>1</v>
      </c>
      <c r="P5811" s="1">
        <v>43879.180092592593</v>
      </c>
    </row>
    <row r="5812" spans="1:16" x14ac:dyDescent="0.25">
      <c r="A5812">
        <v>510005</v>
      </c>
      <c r="B5812" t="s">
        <v>0</v>
      </c>
      <c r="C5812" t="s">
        <v>34</v>
      </c>
      <c r="D5812" t="s">
        <v>1</v>
      </c>
      <c r="E5812" t="s">
        <v>13</v>
      </c>
      <c r="F5812" t="s">
        <v>13</v>
      </c>
      <c r="G5812" t="s">
        <v>26</v>
      </c>
      <c r="H5812" s="1">
        <v>43871</v>
      </c>
      <c r="I5812" t="str">
        <f t="shared" si="181"/>
        <v>43871</v>
      </c>
      <c r="J5812" t="str">
        <f t="shared" si="182"/>
        <v>43871LiraYellow Beans</v>
      </c>
      <c r="K5812">
        <v>1042</v>
      </c>
      <c r="L5812">
        <v>960</v>
      </c>
      <c r="M5812" t="s">
        <v>5</v>
      </c>
      <c r="N5812" t="s">
        <v>6</v>
      </c>
      <c r="O5812">
        <v>1</v>
      </c>
      <c r="P5812" s="1">
        <v>43879.180092592593</v>
      </c>
    </row>
    <row r="5813" spans="1:16" x14ac:dyDescent="0.25">
      <c r="A5813">
        <v>510015</v>
      </c>
      <c r="B5813" t="s">
        <v>0</v>
      </c>
      <c r="C5813" t="s">
        <v>25</v>
      </c>
      <c r="D5813" t="s">
        <v>1</v>
      </c>
      <c r="E5813" t="s">
        <v>9</v>
      </c>
      <c r="F5813" t="s">
        <v>17</v>
      </c>
      <c r="G5813" t="s">
        <v>18</v>
      </c>
      <c r="H5813" s="1">
        <v>43871</v>
      </c>
      <c r="I5813" t="str">
        <f t="shared" si="181"/>
        <v>43871</v>
      </c>
      <c r="J5813" t="str">
        <f t="shared" si="182"/>
        <v>43871MasindiRed Sorghum</v>
      </c>
      <c r="K5813">
        <v>411</v>
      </c>
      <c r="L5813">
        <v>274</v>
      </c>
      <c r="M5813" t="s">
        <v>5</v>
      </c>
      <c r="N5813" t="s">
        <v>6</v>
      </c>
      <c r="O5813">
        <v>1</v>
      </c>
      <c r="P5813" s="1">
        <v>43879.180127314816</v>
      </c>
    </row>
    <row r="5814" spans="1:16" x14ac:dyDescent="0.25">
      <c r="A5814">
        <v>510034</v>
      </c>
      <c r="B5814" t="s">
        <v>0</v>
      </c>
      <c r="C5814" t="s">
        <v>27</v>
      </c>
      <c r="D5814" t="s">
        <v>11</v>
      </c>
      <c r="E5814" t="s">
        <v>22</v>
      </c>
      <c r="F5814" t="s">
        <v>23</v>
      </c>
      <c r="G5814" t="s">
        <v>24</v>
      </c>
      <c r="H5814" s="1">
        <v>43871</v>
      </c>
      <c r="I5814" t="str">
        <f t="shared" si="181"/>
        <v>43871</v>
      </c>
      <c r="J5814" t="str">
        <f t="shared" si="182"/>
        <v>43871BujumburaImported Rice</v>
      </c>
      <c r="K5814">
        <v>1609</v>
      </c>
      <c r="L5814">
        <v>1501</v>
      </c>
      <c r="M5814" t="s">
        <v>5</v>
      </c>
      <c r="N5814" t="s">
        <v>6</v>
      </c>
      <c r="O5814">
        <v>1</v>
      </c>
      <c r="P5814" s="1">
        <v>43879.180162037039</v>
      </c>
    </row>
    <row r="5815" spans="1:16" x14ac:dyDescent="0.25">
      <c r="A5815">
        <v>510043</v>
      </c>
      <c r="B5815" t="s">
        <v>0</v>
      </c>
      <c r="C5815" t="s">
        <v>38</v>
      </c>
      <c r="D5815" t="s">
        <v>1</v>
      </c>
      <c r="E5815" t="s">
        <v>3</v>
      </c>
      <c r="F5815" t="s">
        <v>3</v>
      </c>
      <c r="G5815" t="s">
        <v>4</v>
      </c>
      <c r="H5815" s="1">
        <v>43871</v>
      </c>
      <c r="I5815" t="str">
        <f t="shared" si="181"/>
        <v>43871</v>
      </c>
      <c r="J5815" t="str">
        <f t="shared" si="182"/>
        <v>43871GuluCowpeas</v>
      </c>
      <c r="K5815">
        <v>960</v>
      </c>
      <c r="L5815">
        <v>878</v>
      </c>
      <c r="M5815" t="s">
        <v>5</v>
      </c>
      <c r="N5815" t="s">
        <v>6</v>
      </c>
      <c r="O5815">
        <v>1</v>
      </c>
      <c r="P5815" s="1">
        <v>43879.180185185185</v>
      </c>
    </row>
    <row r="5816" spans="1:16" x14ac:dyDescent="0.25">
      <c r="A5816">
        <v>510053</v>
      </c>
      <c r="B5816" t="s">
        <v>0</v>
      </c>
      <c r="C5816" t="s">
        <v>52</v>
      </c>
      <c r="D5816" t="s">
        <v>46</v>
      </c>
      <c r="E5816" t="s">
        <v>13</v>
      </c>
      <c r="F5816" t="s">
        <v>13</v>
      </c>
      <c r="G5816" t="s">
        <v>40</v>
      </c>
      <c r="H5816" s="1">
        <v>43871</v>
      </c>
      <c r="I5816" t="str">
        <f t="shared" si="181"/>
        <v>43871</v>
      </c>
      <c r="J5816" t="str">
        <f t="shared" si="182"/>
        <v>43871EldoretBlack Beans (Dolichos)</v>
      </c>
      <c r="K5816">
        <v>1351</v>
      </c>
      <c r="L5816">
        <v>1310</v>
      </c>
      <c r="M5816" t="s">
        <v>5</v>
      </c>
      <c r="N5816" t="s">
        <v>6</v>
      </c>
      <c r="O5816">
        <v>1</v>
      </c>
      <c r="P5816" s="1">
        <v>43879.180208333331</v>
      </c>
    </row>
    <row r="5817" spans="1:16" x14ac:dyDescent="0.25">
      <c r="A5817">
        <v>510065</v>
      </c>
      <c r="B5817" t="s">
        <v>0</v>
      </c>
      <c r="C5817" t="s">
        <v>53</v>
      </c>
      <c r="D5817" t="s">
        <v>46</v>
      </c>
      <c r="E5817" t="s">
        <v>13</v>
      </c>
      <c r="F5817" t="s">
        <v>13</v>
      </c>
      <c r="G5817" t="s">
        <v>37</v>
      </c>
      <c r="H5817" s="1">
        <v>43871</v>
      </c>
      <c r="I5817" t="str">
        <f t="shared" si="181"/>
        <v>43871</v>
      </c>
      <c r="J5817" t="str">
        <f t="shared" si="182"/>
        <v>43871MombasaGreen Gram</v>
      </c>
      <c r="K5817">
        <v>837</v>
      </c>
      <c r="L5817">
        <v>776</v>
      </c>
      <c r="M5817" t="s">
        <v>5</v>
      </c>
      <c r="N5817" t="s">
        <v>6</v>
      </c>
      <c r="O5817">
        <v>1</v>
      </c>
      <c r="P5817" s="1">
        <v>43879.180254629631</v>
      </c>
    </row>
    <row r="5818" spans="1:16" x14ac:dyDescent="0.25">
      <c r="A5818">
        <v>510066</v>
      </c>
      <c r="B5818" t="s">
        <v>0</v>
      </c>
      <c r="C5818" t="s">
        <v>32</v>
      </c>
      <c r="D5818" t="s">
        <v>1</v>
      </c>
      <c r="E5818" t="s">
        <v>13</v>
      </c>
      <c r="F5818" t="s">
        <v>13</v>
      </c>
      <c r="G5818" t="s">
        <v>14</v>
      </c>
      <c r="H5818" s="1">
        <v>43871</v>
      </c>
      <c r="I5818" t="str">
        <f t="shared" si="181"/>
        <v>43871</v>
      </c>
      <c r="J5818" t="str">
        <f t="shared" si="182"/>
        <v>43871KapchorwaMixed Beans</v>
      </c>
      <c r="K5818">
        <v>768</v>
      </c>
      <c r="L5818">
        <v>686</v>
      </c>
      <c r="M5818" t="s">
        <v>5</v>
      </c>
      <c r="N5818" t="s">
        <v>6</v>
      </c>
      <c r="O5818">
        <v>1</v>
      </c>
      <c r="P5818" s="1">
        <v>43879.180254629631</v>
      </c>
    </row>
    <row r="5819" spans="1:16" x14ac:dyDescent="0.25">
      <c r="A5819">
        <v>510090</v>
      </c>
      <c r="B5819" t="s">
        <v>0</v>
      </c>
      <c r="C5819" t="s">
        <v>48</v>
      </c>
      <c r="D5819" t="s">
        <v>46</v>
      </c>
      <c r="E5819" t="s">
        <v>3</v>
      </c>
      <c r="F5819" t="s">
        <v>3</v>
      </c>
      <c r="G5819" t="s">
        <v>15</v>
      </c>
      <c r="H5819" s="1">
        <v>43871</v>
      </c>
      <c r="I5819" t="str">
        <f t="shared" si="181"/>
        <v>43871</v>
      </c>
      <c r="J5819" t="str">
        <f t="shared" si="182"/>
        <v>43871KitaleGreen Peas</v>
      </c>
      <c r="K5819">
        <v>534</v>
      </c>
      <c r="L5819">
        <v>494</v>
      </c>
      <c r="M5819" t="s">
        <v>5</v>
      </c>
      <c r="N5819" t="s">
        <v>6</v>
      </c>
      <c r="O5819">
        <v>1</v>
      </c>
      <c r="P5819" s="1">
        <v>43879.180300925924</v>
      </c>
    </row>
    <row r="5820" spans="1:16" x14ac:dyDescent="0.25">
      <c r="A5820">
        <v>510092</v>
      </c>
      <c r="B5820" t="s">
        <v>0</v>
      </c>
      <c r="C5820" t="s">
        <v>2</v>
      </c>
      <c r="D5820" t="s">
        <v>1</v>
      </c>
      <c r="E5820" t="s">
        <v>22</v>
      </c>
      <c r="F5820" t="s">
        <v>23</v>
      </c>
      <c r="G5820" t="s">
        <v>24</v>
      </c>
      <c r="H5820" s="1">
        <v>43871</v>
      </c>
      <c r="I5820" t="str">
        <f t="shared" si="181"/>
        <v>43871</v>
      </c>
      <c r="J5820" t="str">
        <f t="shared" si="182"/>
        <v>43871KampalaImported Rice</v>
      </c>
      <c r="K5820">
        <v>1042</v>
      </c>
      <c r="L5820">
        <v>960</v>
      </c>
      <c r="M5820" t="s">
        <v>5</v>
      </c>
      <c r="N5820" t="s">
        <v>6</v>
      </c>
      <c r="O5820">
        <v>1</v>
      </c>
      <c r="P5820" s="1">
        <v>43879.180300925924</v>
      </c>
    </row>
    <row r="5821" spans="1:16" x14ac:dyDescent="0.25">
      <c r="A5821">
        <v>510095</v>
      </c>
      <c r="B5821" t="s">
        <v>0</v>
      </c>
      <c r="C5821" t="s">
        <v>19</v>
      </c>
      <c r="D5821" t="s">
        <v>11</v>
      </c>
      <c r="E5821" t="s">
        <v>3</v>
      </c>
      <c r="F5821" t="s">
        <v>3</v>
      </c>
      <c r="G5821" t="s">
        <v>39</v>
      </c>
      <c r="H5821" s="1">
        <v>43871</v>
      </c>
      <c r="I5821" t="str">
        <f t="shared" si="181"/>
        <v>43871</v>
      </c>
      <c r="J5821" t="str">
        <f t="shared" si="182"/>
        <v>43871KoberoDry Peas</v>
      </c>
      <c r="K5821">
        <v>1394</v>
      </c>
      <c r="L5821">
        <v>1340</v>
      </c>
      <c r="M5821" t="s">
        <v>5</v>
      </c>
      <c r="N5821" t="s">
        <v>6</v>
      </c>
      <c r="O5821">
        <v>1</v>
      </c>
      <c r="P5821" s="1">
        <v>43879.180300925924</v>
      </c>
    </row>
    <row r="5822" spans="1:16" x14ac:dyDescent="0.25">
      <c r="A5822">
        <v>510104</v>
      </c>
      <c r="B5822" t="s">
        <v>0</v>
      </c>
      <c r="C5822" t="s">
        <v>12</v>
      </c>
      <c r="D5822" t="s">
        <v>11</v>
      </c>
      <c r="E5822" t="s">
        <v>9</v>
      </c>
      <c r="F5822" t="s">
        <v>20</v>
      </c>
      <c r="G5822" t="s">
        <v>21</v>
      </c>
      <c r="H5822" s="1">
        <v>43871</v>
      </c>
      <c r="I5822" t="str">
        <f t="shared" si="181"/>
        <v>43871</v>
      </c>
      <c r="J5822" t="str">
        <f t="shared" si="182"/>
        <v>43871GitegaMillet Grain</v>
      </c>
      <c r="K5822">
        <v>643</v>
      </c>
      <c r="L5822">
        <v>590</v>
      </c>
      <c r="M5822" t="s">
        <v>5</v>
      </c>
      <c r="N5822" t="s">
        <v>6</v>
      </c>
      <c r="O5822">
        <v>1</v>
      </c>
      <c r="P5822" s="1">
        <v>43879.180324074077</v>
      </c>
    </row>
    <row r="5823" spans="1:16" x14ac:dyDescent="0.25">
      <c r="A5823">
        <v>510109</v>
      </c>
      <c r="B5823" t="s">
        <v>0</v>
      </c>
      <c r="C5823" t="s">
        <v>36</v>
      </c>
      <c r="D5823" t="s">
        <v>7</v>
      </c>
      <c r="E5823" t="s">
        <v>9</v>
      </c>
      <c r="F5823" t="s">
        <v>10</v>
      </c>
      <c r="G5823" t="s">
        <v>10</v>
      </c>
      <c r="H5823" s="1">
        <v>43871</v>
      </c>
      <c r="I5823" t="str">
        <f t="shared" si="181"/>
        <v>43871</v>
      </c>
      <c r="J5823" t="str">
        <f t="shared" si="182"/>
        <v>43871KimironkoWheat</v>
      </c>
      <c r="K5823">
        <v>699</v>
      </c>
      <c r="L5823">
        <v>591</v>
      </c>
      <c r="M5823" t="s">
        <v>5</v>
      </c>
      <c r="N5823" t="s">
        <v>6</v>
      </c>
      <c r="O5823">
        <v>1</v>
      </c>
      <c r="P5823" s="1">
        <v>43879.180335648147</v>
      </c>
    </row>
    <row r="5824" spans="1:16" x14ac:dyDescent="0.25">
      <c r="A5824">
        <v>510111</v>
      </c>
      <c r="B5824" t="s">
        <v>0</v>
      </c>
      <c r="C5824" t="s">
        <v>16</v>
      </c>
      <c r="D5824" t="s">
        <v>7</v>
      </c>
      <c r="E5824" t="s">
        <v>3</v>
      </c>
      <c r="F5824" t="s">
        <v>3</v>
      </c>
      <c r="G5824" t="s">
        <v>15</v>
      </c>
      <c r="H5824" s="1">
        <v>43871</v>
      </c>
      <c r="I5824" t="str">
        <f t="shared" si="181"/>
        <v>43871</v>
      </c>
      <c r="J5824" t="str">
        <f t="shared" si="182"/>
        <v>43871GicumbiGreen Peas</v>
      </c>
      <c r="K5824">
        <v>1290</v>
      </c>
      <c r="L5824">
        <v>1075</v>
      </c>
      <c r="M5824" t="s">
        <v>5</v>
      </c>
      <c r="N5824" t="s">
        <v>6</v>
      </c>
      <c r="O5824">
        <v>1</v>
      </c>
      <c r="P5824" s="1">
        <v>43879.180335648147</v>
      </c>
    </row>
    <row r="5825" spans="1:16" x14ac:dyDescent="0.25">
      <c r="A5825">
        <v>510112</v>
      </c>
      <c r="B5825" t="s">
        <v>0</v>
      </c>
      <c r="C5825" t="s">
        <v>27</v>
      </c>
      <c r="D5825" t="s">
        <v>11</v>
      </c>
      <c r="E5825" t="s">
        <v>13</v>
      </c>
      <c r="F5825" t="s">
        <v>13</v>
      </c>
      <c r="G5825" t="s">
        <v>14</v>
      </c>
      <c r="H5825" s="1">
        <v>43871</v>
      </c>
      <c r="I5825" t="str">
        <f t="shared" si="181"/>
        <v>43871</v>
      </c>
      <c r="J5825" t="str">
        <f t="shared" si="182"/>
        <v>43871BujumburaMixed Beans</v>
      </c>
      <c r="K5825">
        <v>590</v>
      </c>
      <c r="L5825">
        <v>563</v>
      </c>
      <c r="M5825" t="s">
        <v>5</v>
      </c>
      <c r="N5825" t="s">
        <v>6</v>
      </c>
      <c r="O5825">
        <v>1</v>
      </c>
      <c r="P5825" s="1">
        <v>43879.180335648147</v>
      </c>
    </row>
    <row r="5826" spans="1:16" x14ac:dyDescent="0.25">
      <c r="A5826">
        <v>510113</v>
      </c>
      <c r="B5826" t="s">
        <v>0</v>
      </c>
      <c r="C5826" t="s">
        <v>2</v>
      </c>
      <c r="D5826" t="s">
        <v>1</v>
      </c>
      <c r="E5826" t="s">
        <v>3</v>
      </c>
      <c r="F5826" t="s">
        <v>3</v>
      </c>
      <c r="G5826" t="s">
        <v>4</v>
      </c>
      <c r="H5826" s="1">
        <v>43871</v>
      </c>
      <c r="I5826" t="str">
        <f t="shared" ref="I5826:I5889" si="183">LEFT(H5826,10)</f>
        <v>43871</v>
      </c>
      <c r="J5826" t="str">
        <f t="shared" si="182"/>
        <v>43871KampalaCowpeas</v>
      </c>
      <c r="K5826">
        <v>1371</v>
      </c>
      <c r="L5826">
        <v>1097</v>
      </c>
      <c r="M5826" t="s">
        <v>5</v>
      </c>
      <c r="N5826" t="s">
        <v>6</v>
      </c>
      <c r="O5826">
        <v>1</v>
      </c>
      <c r="P5826" s="1">
        <v>43879.180347222224</v>
      </c>
    </row>
    <row r="5827" spans="1:16" x14ac:dyDescent="0.25">
      <c r="A5827">
        <v>510123</v>
      </c>
      <c r="B5827" t="s">
        <v>0</v>
      </c>
      <c r="C5827" t="s">
        <v>19</v>
      </c>
      <c r="D5827" t="s">
        <v>11</v>
      </c>
      <c r="E5827" t="s">
        <v>13</v>
      </c>
      <c r="F5827" t="s">
        <v>13</v>
      </c>
      <c r="G5827" t="s">
        <v>26</v>
      </c>
      <c r="H5827" s="1">
        <v>43871</v>
      </c>
      <c r="I5827" t="str">
        <f t="shared" si="183"/>
        <v>43871</v>
      </c>
      <c r="J5827" t="str">
        <f t="shared" si="182"/>
        <v>43871KoberoYellow Beans</v>
      </c>
      <c r="K5827">
        <v>965</v>
      </c>
      <c r="L5827">
        <v>912</v>
      </c>
      <c r="M5827" t="s">
        <v>5</v>
      </c>
      <c r="N5827" t="s">
        <v>6</v>
      </c>
      <c r="O5827">
        <v>1</v>
      </c>
      <c r="P5827" s="1">
        <v>43879.18037037037</v>
      </c>
    </row>
    <row r="5828" spans="1:16" x14ac:dyDescent="0.25">
      <c r="A5828">
        <v>510129</v>
      </c>
      <c r="B5828" t="s">
        <v>0</v>
      </c>
      <c r="C5828" t="s">
        <v>8</v>
      </c>
      <c r="D5828" t="s">
        <v>7</v>
      </c>
      <c r="E5828" t="s">
        <v>9</v>
      </c>
      <c r="F5828" t="s">
        <v>20</v>
      </c>
      <c r="G5828" t="s">
        <v>21</v>
      </c>
      <c r="H5828" s="1">
        <v>43871</v>
      </c>
      <c r="I5828" t="str">
        <f t="shared" si="183"/>
        <v>43871</v>
      </c>
      <c r="J5828" t="str">
        <f t="shared" si="182"/>
        <v>43871RuhengeriMillet Grain</v>
      </c>
      <c r="K5828">
        <v>699</v>
      </c>
      <c r="L5828">
        <v>645</v>
      </c>
      <c r="M5828" t="s">
        <v>5</v>
      </c>
      <c r="N5828" t="s">
        <v>6</v>
      </c>
      <c r="O5828">
        <v>1</v>
      </c>
      <c r="P5828" s="1">
        <v>43879.180393518516</v>
      </c>
    </row>
    <row r="5829" spans="1:16" x14ac:dyDescent="0.25">
      <c r="A5829">
        <v>510137</v>
      </c>
      <c r="B5829" t="s">
        <v>0</v>
      </c>
      <c r="C5829" t="s">
        <v>34</v>
      </c>
      <c r="D5829" t="s">
        <v>1</v>
      </c>
      <c r="E5829" t="s">
        <v>9</v>
      </c>
      <c r="F5829" t="s">
        <v>20</v>
      </c>
      <c r="G5829" t="s">
        <v>21</v>
      </c>
      <c r="H5829" s="1">
        <v>43871</v>
      </c>
      <c r="I5829" t="str">
        <f t="shared" si="183"/>
        <v>43871</v>
      </c>
      <c r="J5829" t="str">
        <f t="shared" si="182"/>
        <v>43871LiraMillet Grain</v>
      </c>
      <c r="K5829">
        <v>411</v>
      </c>
      <c r="L5829">
        <v>274</v>
      </c>
      <c r="M5829" t="s">
        <v>5</v>
      </c>
      <c r="N5829" t="s">
        <v>6</v>
      </c>
      <c r="O5829">
        <v>1</v>
      </c>
      <c r="P5829" s="1">
        <v>43879.180405092593</v>
      </c>
    </row>
    <row r="5830" spans="1:16" x14ac:dyDescent="0.25">
      <c r="A5830">
        <v>510141</v>
      </c>
      <c r="B5830" t="s">
        <v>0</v>
      </c>
      <c r="C5830" t="s">
        <v>2</v>
      </c>
      <c r="D5830" t="s">
        <v>1</v>
      </c>
      <c r="E5830" t="s">
        <v>9</v>
      </c>
      <c r="F5830" t="s">
        <v>20</v>
      </c>
      <c r="G5830" t="s">
        <v>21</v>
      </c>
      <c r="H5830" s="1">
        <v>43871</v>
      </c>
      <c r="I5830" t="str">
        <f t="shared" si="183"/>
        <v>43871</v>
      </c>
      <c r="J5830" t="str">
        <f t="shared" si="182"/>
        <v>43871KampalaMillet Grain</v>
      </c>
      <c r="K5830">
        <v>494</v>
      </c>
      <c r="L5830">
        <v>329</v>
      </c>
      <c r="M5830" t="s">
        <v>5</v>
      </c>
      <c r="N5830" t="s">
        <v>6</v>
      </c>
      <c r="O5830">
        <v>1</v>
      </c>
      <c r="P5830" s="1">
        <v>43879.18041666667</v>
      </c>
    </row>
    <row r="5831" spans="1:16" x14ac:dyDescent="0.25">
      <c r="A5831">
        <v>510147</v>
      </c>
      <c r="B5831" t="s">
        <v>0</v>
      </c>
      <c r="C5831" t="s">
        <v>54</v>
      </c>
      <c r="D5831" t="s">
        <v>46</v>
      </c>
      <c r="E5831" t="s">
        <v>13</v>
      </c>
      <c r="F5831" t="s">
        <v>13</v>
      </c>
      <c r="G5831" t="s">
        <v>37</v>
      </c>
      <c r="H5831" s="1">
        <v>43871</v>
      </c>
      <c r="I5831" t="str">
        <f t="shared" si="183"/>
        <v>43871</v>
      </c>
      <c r="J5831" t="str">
        <f t="shared" si="182"/>
        <v>43871NakuruGreen Gram</v>
      </c>
      <c r="K5831">
        <v>756</v>
      </c>
      <c r="L5831">
        <v>726</v>
      </c>
      <c r="M5831" t="s">
        <v>5</v>
      </c>
      <c r="N5831" t="s">
        <v>6</v>
      </c>
      <c r="O5831">
        <v>1</v>
      </c>
      <c r="P5831" s="1">
        <v>43879.180428240739</v>
      </c>
    </row>
    <row r="5832" spans="1:16" x14ac:dyDescent="0.25">
      <c r="A5832">
        <v>510155</v>
      </c>
      <c r="B5832" t="s">
        <v>0</v>
      </c>
      <c r="C5832" t="s">
        <v>2</v>
      </c>
      <c r="D5832" t="s">
        <v>1</v>
      </c>
      <c r="E5832" t="s">
        <v>13</v>
      </c>
      <c r="F5832" t="s">
        <v>13</v>
      </c>
      <c r="G5832" t="s">
        <v>26</v>
      </c>
      <c r="H5832" s="1">
        <v>43871</v>
      </c>
      <c r="I5832" t="str">
        <f t="shared" si="183"/>
        <v>43871</v>
      </c>
      <c r="J5832" t="str">
        <f t="shared" si="182"/>
        <v>43871KampalaYellow Beans</v>
      </c>
      <c r="K5832">
        <v>1097</v>
      </c>
      <c r="L5832">
        <v>1042</v>
      </c>
      <c r="M5832" t="s">
        <v>5</v>
      </c>
      <c r="N5832" t="s">
        <v>6</v>
      </c>
      <c r="O5832">
        <v>1</v>
      </c>
      <c r="P5832" s="1">
        <v>43879.180451388886</v>
      </c>
    </row>
    <row r="5833" spans="1:16" x14ac:dyDescent="0.25">
      <c r="A5833">
        <v>510159</v>
      </c>
      <c r="B5833" t="s">
        <v>0</v>
      </c>
      <c r="C5833" t="s">
        <v>36</v>
      </c>
      <c r="D5833" t="s">
        <v>7</v>
      </c>
      <c r="E5833" t="s">
        <v>13</v>
      </c>
      <c r="F5833" t="s">
        <v>13</v>
      </c>
      <c r="G5833" t="s">
        <v>14</v>
      </c>
      <c r="H5833" s="1">
        <v>43871</v>
      </c>
      <c r="I5833" t="str">
        <f t="shared" si="183"/>
        <v>43871</v>
      </c>
      <c r="J5833" t="str">
        <f t="shared" si="182"/>
        <v>43871KimironkoMixed Beans</v>
      </c>
      <c r="K5833">
        <v>591</v>
      </c>
      <c r="L5833">
        <v>538</v>
      </c>
      <c r="M5833" t="s">
        <v>5</v>
      </c>
      <c r="N5833" t="s">
        <v>6</v>
      </c>
      <c r="O5833">
        <v>1</v>
      </c>
      <c r="P5833" s="1">
        <v>43879.180474537039</v>
      </c>
    </row>
    <row r="5834" spans="1:16" x14ac:dyDescent="0.25">
      <c r="A5834">
        <v>510160</v>
      </c>
      <c r="B5834" t="s">
        <v>0</v>
      </c>
      <c r="C5834" t="s">
        <v>44</v>
      </c>
      <c r="D5834" t="s">
        <v>41</v>
      </c>
      <c r="E5834" t="s">
        <v>29</v>
      </c>
      <c r="F5834" t="s">
        <v>30</v>
      </c>
      <c r="G5834" t="s">
        <v>31</v>
      </c>
      <c r="H5834" s="1">
        <v>43871</v>
      </c>
      <c r="I5834" t="str">
        <f t="shared" si="183"/>
        <v>43871</v>
      </c>
      <c r="J5834" t="str">
        <f t="shared" si="182"/>
        <v>43871ArushaDry Maize</v>
      </c>
      <c r="K5834">
        <v>566</v>
      </c>
      <c r="L5834">
        <v>501</v>
      </c>
      <c r="M5834" t="s">
        <v>5</v>
      </c>
      <c r="N5834" t="s">
        <v>6</v>
      </c>
      <c r="O5834">
        <v>1</v>
      </c>
      <c r="P5834" s="1">
        <v>43879.180486111109</v>
      </c>
    </row>
    <row r="5835" spans="1:16" x14ac:dyDescent="0.25">
      <c r="A5835">
        <v>510163</v>
      </c>
      <c r="B5835" t="s">
        <v>0</v>
      </c>
      <c r="C5835" t="s">
        <v>25</v>
      </c>
      <c r="D5835" t="s">
        <v>1</v>
      </c>
      <c r="E5835" t="s">
        <v>22</v>
      </c>
      <c r="F5835" t="s">
        <v>23</v>
      </c>
      <c r="G5835" t="s">
        <v>23</v>
      </c>
      <c r="H5835" s="1">
        <v>43871</v>
      </c>
      <c r="I5835" t="str">
        <f t="shared" si="183"/>
        <v>43871</v>
      </c>
      <c r="J5835" t="str">
        <f t="shared" si="182"/>
        <v>43871MasindiRice</v>
      </c>
      <c r="K5835">
        <v>1042</v>
      </c>
      <c r="L5835">
        <v>960</v>
      </c>
      <c r="M5835" t="s">
        <v>5</v>
      </c>
      <c r="N5835" t="s">
        <v>6</v>
      </c>
      <c r="O5835">
        <v>1</v>
      </c>
      <c r="P5835" s="1">
        <v>43879.180497685185</v>
      </c>
    </row>
    <row r="5836" spans="1:16" x14ac:dyDescent="0.25">
      <c r="A5836">
        <v>510177</v>
      </c>
      <c r="B5836" t="s">
        <v>0</v>
      </c>
      <c r="C5836" t="s">
        <v>25</v>
      </c>
      <c r="D5836" t="s">
        <v>1</v>
      </c>
      <c r="E5836" t="s">
        <v>13</v>
      </c>
      <c r="F5836" t="s">
        <v>13</v>
      </c>
      <c r="G5836" t="s">
        <v>40</v>
      </c>
      <c r="H5836" s="1">
        <v>43871</v>
      </c>
      <c r="I5836" t="str">
        <f t="shared" si="183"/>
        <v>43871</v>
      </c>
      <c r="J5836" t="str">
        <f t="shared" si="182"/>
        <v>43871MasindiBlack Beans (Dolichos)</v>
      </c>
      <c r="K5836">
        <v>768</v>
      </c>
      <c r="L5836">
        <v>686</v>
      </c>
      <c r="M5836" t="s">
        <v>5</v>
      </c>
      <c r="N5836" t="s">
        <v>6</v>
      </c>
      <c r="O5836">
        <v>1</v>
      </c>
      <c r="P5836" s="1">
        <v>43879.180520833332</v>
      </c>
    </row>
    <row r="5837" spans="1:16" x14ac:dyDescent="0.25">
      <c r="A5837">
        <v>510179</v>
      </c>
      <c r="B5837" t="s">
        <v>0</v>
      </c>
      <c r="C5837" t="s">
        <v>25</v>
      </c>
      <c r="D5837" t="s">
        <v>1</v>
      </c>
      <c r="E5837" t="s">
        <v>29</v>
      </c>
      <c r="F5837" t="s">
        <v>30</v>
      </c>
      <c r="G5837" t="s">
        <v>31</v>
      </c>
      <c r="H5837" s="1">
        <v>43871</v>
      </c>
      <c r="I5837" t="str">
        <f t="shared" si="183"/>
        <v>43871</v>
      </c>
      <c r="J5837" t="str">
        <f t="shared" ref="J5837:J5900" si="184">I5837&amp;C5837&amp;G5837</f>
        <v>43871MasindiDry Maize</v>
      </c>
      <c r="K5837">
        <v>274</v>
      </c>
      <c r="L5837">
        <v>219</v>
      </c>
      <c r="M5837" t="s">
        <v>5</v>
      </c>
      <c r="N5837" t="s">
        <v>6</v>
      </c>
      <c r="O5837">
        <v>1</v>
      </c>
      <c r="P5837" s="1">
        <v>43879.180532407408</v>
      </c>
    </row>
    <row r="5838" spans="1:16" x14ac:dyDescent="0.25">
      <c r="A5838">
        <v>510181</v>
      </c>
      <c r="B5838" t="s">
        <v>0</v>
      </c>
      <c r="C5838" t="s">
        <v>19</v>
      </c>
      <c r="D5838" t="s">
        <v>11</v>
      </c>
      <c r="E5838" t="s">
        <v>3</v>
      </c>
      <c r="F5838" t="s">
        <v>3</v>
      </c>
      <c r="G5838" t="s">
        <v>15</v>
      </c>
      <c r="H5838" s="1">
        <v>43871</v>
      </c>
      <c r="I5838" t="str">
        <f t="shared" si="183"/>
        <v>43871</v>
      </c>
      <c r="J5838" t="str">
        <f t="shared" si="184"/>
        <v>43871KoberoGreen Peas</v>
      </c>
      <c r="K5838">
        <v>1180</v>
      </c>
      <c r="L5838">
        <v>1072</v>
      </c>
      <c r="M5838" t="s">
        <v>5</v>
      </c>
      <c r="N5838" t="s">
        <v>6</v>
      </c>
      <c r="O5838">
        <v>1</v>
      </c>
      <c r="P5838" s="1">
        <v>43879.180543981478</v>
      </c>
    </row>
    <row r="5839" spans="1:16" x14ac:dyDescent="0.25">
      <c r="A5839">
        <v>510189</v>
      </c>
      <c r="B5839" t="s">
        <v>0</v>
      </c>
      <c r="C5839" t="s">
        <v>38</v>
      </c>
      <c r="D5839" t="s">
        <v>1</v>
      </c>
      <c r="E5839" t="s">
        <v>13</v>
      </c>
      <c r="F5839" t="s">
        <v>13</v>
      </c>
      <c r="G5839" t="s">
        <v>37</v>
      </c>
      <c r="H5839" s="1">
        <v>43871</v>
      </c>
      <c r="I5839" t="str">
        <f t="shared" si="183"/>
        <v>43871</v>
      </c>
      <c r="J5839" t="str">
        <f t="shared" si="184"/>
        <v>43871GuluGreen Gram</v>
      </c>
      <c r="K5839">
        <v>686</v>
      </c>
      <c r="L5839">
        <v>549</v>
      </c>
      <c r="M5839" t="s">
        <v>5</v>
      </c>
      <c r="N5839" t="s">
        <v>6</v>
      </c>
      <c r="O5839">
        <v>1</v>
      </c>
      <c r="P5839" s="1">
        <v>43879.180555555555</v>
      </c>
    </row>
    <row r="5840" spans="1:16" x14ac:dyDescent="0.25">
      <c r="A5840">
        <v>510212</v>
      </c>
      <c r="B5840" t="s">
        <v>0</v>
      </c>
      <c r="C5840" t="s">
        <v>25</v>
      </c>
      <c r="D5840" t="s">
        <v>1</v>
      </c>
      <c r="E5840" t="s">
        <v>3</v>
      </c>
      <c r="F5840" t="s">
        <v>3</v>
      </c>
      <c r="G5840" t="s">
        <v>15</v>
      </c>
      <c r="H5840" s="1">
        <v>43871</v>
      </c>
      <c r="I5840" t="str">
        <f t="shared" si="183"/>
        <v>43871</v>
      </c>
      <c r="J5840" t="str">
        <f t="shared" si="184"/>
        <v>43871MasindiGreen Peas</v>
      </c>
      <c r="K5840">
        <v>1097</v>
      </c>
      <c r="L5840">
        <v>823</v>
      </c>
      <c r="M5840" t="s">
        <v>5</v>
      </c>
      <c r="N5840" t="s">
        <v>6</v>
      </c>
      <c r="O5840">
        <v>1</v>
      </c>
      <c r="P5840" s="1">
        <v>43879.180671296293</v>
      </c>
    </row>
    <row r="5841" spans="1:16" x14ac:dyDescent="0.25">
      <c r="A5841">
        <v>510217</v>
      </c>
      <c r="B5841" t="s">
        <v>0</v>
      </c>
      <c r="C5841" t="s">
        <v>25</v>
      </c>
      <c r="D5841" t="s">
        <v>1</v>
      </c>
      <c r="E5841" t="s">
        <v>13</v>
      </c>
      <c r="F5841" t="s">
        <v>13</v>
      </c>
      <c r="G5841" t="s">
        <v>28</v>
      </c>
      <c r="H5841" s="1">
        <v>43871</v>
      </c>
      <c r="I5841" t="str">
        <f t="shared" si="183"/>
        <v>43871</v>
      </c>
      <c r="J5841" t="str">
        <f t="shared" si="184"/>
        <v>43871MasindiRed Beans</v>
      </c>
      <c r="K5841">
        <v>823</v>
      </c>
      <c r="L5841">
        <v>768</v>
      </c>
      <c r="M5841" t="s">
        <v>5</v>
      </c>
      <c r="N5841" t="s">
        <v>6</v>
      </c>
      <c r="O5841">
        <v>1</v>
      </c>
      <c r="P5841" s="1">
        <v>43879.18068287037</v>
      </c>
    </row>
    <row r="5842" spans="1:16" x14ac:dyDescent="0.25">
      <c r="A5842">
        <v>510224</v>
      </c>
      <c r="B5842" t="s">
        <v>0</v>
      </c>
      <c r="C5842" t="s">
        <v>47</v>
      </c>
      <c r="D5842" t="s">
        <v>46</v>
      </c>
      <c r="E5842" t="s">
        <v>29</v>
      </c>
      <c r="F5842" t="s">
        <v>30</v>
      </c>
      <c r="G5842" t="s">
        <v>31</v>
      </c>
      <c r="H5842" s="1">
        <v>43871</v>
      </c>
      <c r="I5842" t="str">
        <f t="shared" si="183"/>
        <v>43871</v>
      </c>
      <c r="J5842" t="str">
        <f t="shared" si="184"/>
        <v>43871NairobiDry Maize</v>
      </c>
      <c r="K5842">
        <v>423</v>
      </c>
      <c r="L5842">
        <v>373</v>
      </c>
      <c r="M5842" t="s">
        <v>5</v>
      </c>
      <c r="N5842" t="s">
        <v>6</v>
      </c>
      <c r="O5842">
        <v>1</v>
      </c>
      <c r="P5842" s="1">
        <v>43879.180717592593</v>
      </c>
    </row>
    <row r="5843" spans="1:16" x14ac:dyDescent="0.25">
      <c r="A5843">
        <v>510225</v>
      </c>
      <c r="B5843" t="s">
        <v>0</v>
      </c>
      <c r="C5843" t="s">
        <v>2</v>
      </c>
      <c r="D5843" t="s">
        <v>1</v>
      </c>
      <c r="E5843" t="s">
        <v>13</v>
      </c>
      <c r="F5843" t="s">
        <v>13</v>
      </c>
      <c r="G5843" t="s">
        <v>28</v>
      </c>
      <c r="H5843" s="1">
        <v>43871</v>
      </c>
      <c r="I5843" t="str">
        <f t="shared" si="183"/>
        <v>43871</v>
      </c>
      <c r="J5843" t="str">
        <f t="shared" si="184"/>
        <v>43871KampalaRed Beans</v>
      </c>
      <c r="K5843">
        <v>1042</v>
      </c>
      <c r="L5843">
        <v>960</v>
      </c>
      <c r="M5843" t="s">
        <v>5</v>
      </c>
      <c r="N5843" t="s">
        <v>6</v>
      </c>
      <c r="O5843">
        <v>1</v>
      </c>
      <c r="P5843" s="1">
        <v>43879.18072916667</v>
      </c>
    </row>
    <row r="5844" spans="1:16" x14ac:dyDescent="0.25">
      <c r="A5844">
        <v>510229</v>
      </c>
      <c r="B5844" t="s">
        <v>0</v>
      </c>
      <c r="C5844" t="s">
        <v>38</v>
      </c>
      <c r="D5844" t="s">
        <v>1</v>
      </c>
      <c r="E5844" t="s">
        <v>13</v>
      </c>
      <c r="F5844" t="s">
        <v>13</v>
      </c>
      <c r="G5844" t="s">
        <v>28</v>
      </c>
      <c r="H5844" s="1">
        <v>43871</v>
      </c>
      <c r="I5844" t="str">
        <f t="shared" si="183"/>
        <v>43871</v>
      </c>
      <c r="J5844" t="str">
        <f t="shared" si="184"/>
        <v>43871GuluRed Beans</v>
      </c>
      <c r="K5844">
        <v>960</v>
      </c>
      <c r="L5844">
        <v>823</v>
      </c>
      <c r="M5844" t="s">
        <v>5</v>
      </c>
      <c r="N5844" t="s">
        <v>6</v>
      </c>
      <c r="O5844">
        <v>1</v>
      </c>
      <c r="P5844" s="1">
        <v>43879.18074074074</v>
      </c>
    </row>
    <row r="5845" spans="1:16" x14ac:dyDescent="0.25">
      <c r="A5845">
        <v>510244</v>
      </c>
      <c r="B5845" t="s">
        <v>0</v>
      </c>
      <c r="C5845" t="s">
        <v>33</v>
      </c>
      <c r="D5845" t="s">
        <v>1</v>
      </c>
      <c r="E5845" t="s">
        <v>29</v>
      </c>
      <c r="F5845" t="s">
        <v>30</v>
      </c>
      <c r="G5845" t="s">
        <v>31</v>
      </c>
      <c r="H5845" s="1">
        <v>43871</v>
      </c>
      <c r="I5845" t="str">
        <f t="shared" si="183"/>
        <v>43871</v>
      </c>
      <c r="J5845" t="str">
        <f t="shared" si="184"/>
        <v>43871KabaleDry Maize</v>
      </c>
      <c r="K5845">
        <v>329</v>
      </c>
      <c r="L5845">
        <v>274</v>
      </c>
      <c r="M5845" t="s">
        <v>5</v>
      </c>
      <c r="N5845" t="s">
        <v>6</v>
      </c>
      <c r="O5845">
        <v>1</v>
      </c>
      <c r="P5845" s="1">
        <v>43879.180775462963</v>
      </c>
    </row>
    <row r="5846" spans="1:16" x14ac:dyDescent="0.25">
      <c r="A5846">
        <v>510255</v>
      </c>
      <c r="B5846" t="s">
        <v>0</v>
      </c>
      <c r="C5846" t="s">
        <v>33</v>
      </c>
      <c r="D5846" t="s">
        <v>1</v>
      </c>
      <c r="E5846" t="s">
        <v>22</v>
      </c>
      <c r="F5846" t="s">
        <v>23</v>
      </c>
      <c r="G5846" t="s">
        <v>23</v>
      </c>
      <c r="H5846" s="1">
        <v>43871</v>
      </c>
      <c r="I5846" t="str">
        <f t="shared" si="183"/>
        <v>43871</v>
      </c>
      <c r="J5846" t="str">
        <f t="shared" si="184"/>
        <v>43871KabaleRice</v>
      </c>
      <c r="K5846">
        <v>1097</v>
      </c>
      <c r="L5846">
        <v>960</v>
      </c>
      <c r="M5846" t="s">
        <v>5</v>
      </c>
      <c r="N5846" t="s">
        <v>6</v>
      </c>
      <c r="O5846">
        <v>1</v>
      </c>
      <c r="P5846" s="1">
        <v>43879.180798611109</v>
      </c>
    </row>
    <row r="5847" spans="1:16" x14ac:dyDescent="0.25">
      <c r="A5847">
        <v>510256</v>
      </c>
      <c r="B5847" t="s">
        <v>0</v>
      </c>
      <c r="C5847" t="s">
        <v>52</v>
      </c>
      <c r="D5847" t="s">
        <v>46</v>
      </c>
      <c r="E5847" t="s">
        <v>3</v>
      </c>
      <c r="F5847" t="s">
        <v>3</v>
      </c>
      <c r="G5847" t="s">
        <v>15</v>
      </c>
      <c r="H5847" s="1">
        <v>43871</v>
      </c>
      <c r="I5847" t="str">
        <f t="shared" si="183"/>
        <v>43871</v>
      </c>
      <c r="J5847" t="str">
        <f t="shared" si="184"/>
        <v>43871EldoretGreen Peas</v>
      </c>
      <c r="K5847">
        <v>645</v>
      </c>
      <c r="L5847">
        <v>585</v>
      </c>
      <c r="M5847" t="s">
        <v>5</v>
      </c>
      <c r="N5847" t="s">
        <v>6</v>
      </c>
      <c r="O5847">
        <v>1</v>
      </c>
      <c r="P5847" s="1">
        <v>43879.180810185186</v>
      </c>
    </row>
    <row r="5848" spans="1:16" x14ac:dyDescent="0.25">
      <c r="A5848">
        <v>510258</v>
      </c>
      <c r="B5848" t="s">
        <v>0</v>
      </c>
      <c r="C5848" t="s">
        <v>36</v>
      </c>
      <c r="D5848" t="s">
        <v>7</v>
      </c>
      <c r="E5848" t="s">
        <v>9</v>
      </c>
      <c r="F5848" t="s">
        <v>17</v>
      </c>
      <c r="G5848" t="s">
        <v>18</v>
      </c>
      <c r="H5848" s="1">
        <v>43871</v>
      </c>
      <c r="I5848" t="str">
        <f t="shared" si="183"/>
        <v>43871</v>
      </c>
      <c r="J5848" t="str">
        <f t="shared" si="184"/>
        <v>43871KimironkoRed Sorghum</v>
      </c>
      <c r="K5848">
        <v>409</v>
      </c>
      <c r="L5848">
        <v>376</v>
      </c>
      <c r="M5848" t="s">
        <v>5</v>
      </c>
      <c r="N5848" t="s">
        <v>6</v>
      </c>
      <c r="O5848">
        <v>1</v>
      </c>
      <c r="P5848" s="1">
        <v>43879.180810185186</v>
      </c>
    </row>
    <row r="5849" spans="1:16" x14ac:dyDescent="0.25">
      <c r="A5849">
        <v>510271</v>
      </c>
      <c r="B5849" t="s">
        <v>0</v>
      </c>
      <c r="C5849" t="s">
        <v>54</v>
      </c>
      <c r="D5849" t="s">
        <v>46</v>
      </c>
      <c r="E5849" t="s">
        <v>9</v>
      </c>
      <c r="F5849" t="s">
        <v>20</v>
      </c>
      <c r="G5849" t="s">
        <v>21</v>
      </c>
      <c r="H5849" s="1">
        <v>43871</v>
      </c>
      <c r="I5849" t="str">
        <f t="shared" si="183"/>
        <v>43871</v>
      </c>
      <c r="J5849" t="str">
        <f t="shared" si="184"/>
        <v>43871NakuruMillet Grain</v>
      </c>
      <c r="K5849">
        <v>645</v>
      </c>
      <c r="L5849">
        <v>605</v>
      </c>
      <c r="M5849" t="s">
        <v>5</v>
      </c>
      <c r="N5849" t="s">
        <v>6</v>
      </c>
      <c r="O5849">
        <v>1</v>
      </c>
      <c r="P5849" s="1">
        <v>43879.180868055555</v>
      </c>
    </row>
    <row r="5850" spans="1:16" x14ac:dyDescent="0.25">
      <c r="A5850">
        <v>510276</v>
      </c>
      <c r="B5850" t="s">
        <v>0</v>
      </c>
      <c r="C5850" t="s">
        <v>12</v>
      </c>
      <c r="D5850" t="s">
        <v>11</v>
      </c>
      <c r="E5850" t="s">
        <v>22</v>
      </c>
      <c r="F5850" t="s">
        <v>23</v>
      </c>
      <c r="G5850" t="s">
        <v>24</v>
      </c>
      <c r="H5850" s="1">
        <v>43871</v>
      </c>
      <c r="I5850" t="str">
        <f t="shared" si="183"/>
        <v>43871</v>
      </c>
      <c r="J5850" t="str">
        <f t="shared" si="184"/>
        <v>43871GitegaImported Rice</v>
      </c>
      <c r="K5850">
        <v>1340</v>
      </c>
      <c r="L5850">
        <v>1287</v>
      </c>
      <c r="M5850" t="s">
        <v>5</v>
      </c>
      <c r="N5850" t="s">
        <v>6</v>
      </c>
      <c r="O5850">
        <v>1</v>
      </c>
      <c r="P5850" s="1">
        <v>43879.180879629632</v>
      </c>
    </row>
    <row r="5851" spans="1:16" x14ac:dyDescent="0.25">
      <c r="A5851">
        <v>510278</v>
      </c>
      <c r="B5851" t="s">
        <v>0</v>
      </c>
      <c r="C5851" t="s">
        <v>16</v>
      </c>
      <c r="D5851" t="s">
        <v>7</v>
      </c>
      <c r="E5851" t="s">
        <v>22</v>
      </c>
      <c r="F5851" t="s">
        <v>23</v>
      </c>
      <c r="G5851" t="s">
        <v>23</v>
      </c>
      <c r="H5851" s="1">
        <v>43871</v>
      </c>
      <c r="I5851" t="str">
        <f t="shared" si="183"/>
        <v>43871</v>
      </c>
      <c r="J5851" t="str">
        <f t="shared" si="184"/>
        <v>43871GicumbiRice</v>
      </c>
      <c r="K5851">
        <v>914</v>
      </c>
      <c r="L5851">
        <v>860</v>
      </c>
      <c r="M5851" t="s">
        <v>5</v>
      </c>
      <c r="N5851" t="s">
        <v>6</v>
      </c>
      <c r="O5851">
        <v>1</v>
      </c>
      <c r="P5851" s="1">
        <v>43879.180891203701</v>
      </c>
    </row>
    <row r="5852" spans="1:16" x14ac:dyDescent="0.25">
      <c r="A5852">
        <v>510341</v>
      </c>
      <c r="B5852" t="s">
        <v>0</v>
      </c>
      <c r="C5852" t="s">
        <v>47</v>
      </c>
      <c r="D5852" t="s">
        <v>46</v>
      </c>
      <c r="E5852" t="s">
        <v>13</v>
      </c>
      <c r="F5852" t="s">
        <v>13</v>
      </c>
      <c r="G5852" t="s">
        <v>40</v>
      </c>
      <c r="H5852" s="1">
        <v>43871</v>
      </c>
      <c r="I5852" t="str">
        <f t="shared" si="183"/>
        <v>43871</v>
      </c>
      <c r="J5852" t="str">
        <f t="shared" si="184"/>
        <v>43871NairobiBlack Beans (Dolichos)</v>
      </c>
      <c r="K5852">
        <v>1492</v>
      </c>
      <c r="L5852">
        <v>1472</v>
      </c>
      <c r="M5852" t="s">
        <v>5</v>
      </c>
      <c r="N5852" t="s">
        <v>6</v>
      </c>
      <c r="O5852">
        <v>1</v>
      </c>
      <c r="P5852" s="1">
        <v>43879.181215277778</v>
      </c>
    </row>
    <row r="5853" spans="1:16" x14ac:dyDescent="0.25">
      <c r="A5853">
        <v>510342</v>
      </c>
      <c r="B5853" t="s">
        <v>0</v>
      </c>
      <c r="C5853" t="s">
        <v>34</v>
      </c>
      <c r="D5853" t="s">
        <v>1</v>
      </c>
      <c r="E5853" t="s">
        <v>3</v>
      </c>
      <c r="F5853" t="s">
        <v>3</v>
      </c>
      <c r="G5853" t="s">
        <v>4</v>
      </c>
      <c r="H5853" s="1">
        <v>43871</v>
      </c>
      <c r="I5853" t="str">
        <f t="shared" si="183"/>
        <v>43871</v>
      </c>
      <c r="J5853" t="str">
        <f t="shared" si="184"/>
        <v>43871LiraCowpeas</v>
      </c>
      <c r="K5853">
        <v>1097</v>
      </c>
      <c r="L5853">
        <v>823</v>
      </c>
      <c r="M5853" t="s">
        <v>5</v>
      </c>
      <c r="N5853" t="s">
        <v>6</v>
      </c>
      <c r="O5853">
        <v>1</v>
      </c>
      <c r="P5853" s="1">
        <v>43879.181215277778</v>
      </c>
    </row>
    <row r="5854" spans="1:16" x14ac:dyDescent="0.25">
      <c r="A5854">
        <v>510346</v>
      </c>
      <c r="B5854" t="s">
        <v>0</v>
      </c>
      <c r="C5854" t="s">
        <v>19</v>
      </c>
      <c r="D5854" t="s">
        <v>11</v>
      </c>
      <c r="E5854" t="s">
        <v>22</v>
      </c>
      <c r="F5854" t="s">
        <v>23</v>
      </c>
      <c r="G5854" t="s">
        <v>23</v>
      </c>
      <c r="H5854" s="1">
        <v>43871</v>
      </c>
      <c r="I5854" t="str">
        <f t="shared" si="183"/>
        <v>43871</v>
      </c>
      <c r="J5854" t="str">
        <f t="shared" si="184"/>
        <v>43871KoberoRice</v>
      </c>
      <c r="K5854">
        <v>912</v>
      </c>
      <c r="L5854">
        <v>858</v>
      </c>
      <c r="M5854" t="s">
        <v>5</v>
      </c>
      <c r="N5854" t="s">
        <v>6</v>
      </c>
      <c r="O5854">
        <v>1</v>
      </c>
      <c r="P5854" s="1">
        <v>43879.181226851855</v>
      </c>
    </row>
    <row r="5855" spans="1:16" x14ac:dyDescent="0.25">
      <c r="A5855">
        <v>510355</v>
      </c>
      <c r="B5855" t="s">
        <v>0</v>
      </c>
      <c r="C5855" t="s">
        <v>35</v>
      </c>
      <c r="D5855" t="s">
        <v>11</v>
      </c>
      <c r="E5855" t="s">
        <v>13</v>
      </c>
      <c r="F5855" t="s">
        <v>13</v>
      </c>
      <c r="G5855" t="s">
        <v>14</v>
      </c>
      <c r="H5855" s="1">
        <v>43871</v>
      </c>
      <c r="I5855" t="str">
        <f t="shared" si="183"/>
        <v>43871</v>
      </c>
      <c r="J5855" t="str">
        <f t="shared" si="184"/>
        <v>43871NgoziMixed Beans</v>
      </c>
      <c r="K5855">
        <v>617</v>
      </c>
      <c r="L5855">
        <v>590</v>
      </c>
      <c r="M5855" t="s">
        <v>5</v>
      </c>
      <c r="N5855" t="s">
        <v>6</v>
      </c>
      <c r="O5855">
        <v>1</v>
      </c>
      <c r="P5855" s="1">
        <v>43879.181250000001</v>
      </c>
    </row>
    <row r="5856" spans="1:16" x14ac:dyDescent="0.25">
      <c r="A5856">
        <v>510357</v>
      </c>
      <c r="B5856" t="s">
        <v>0</v>
      </c>
      <c r="C5856" t="s">
        <v>16</v>
      </c>
      <c r="D5856" t="s">
        <v>7</v>
      </c>
      <c r="E5856" t="s">
        <v>9</v>
      </c>
      <c r="F5856" t="s">
        <v>10</v>
      </c>
      <c r="G5856" t="s">
        <v>10</v>
      </c>
      <c r="H5856" s="1">
        <v>43871</v>
      </c>
      <c r="I5856" t="str">
        <f t="shared" si="183"/>
        <v>43871</v>
      </c>
      <c r="J5856" t="str">
        <f t="shared" si="184"/>
        <v>43871GicumbiWheat</v>
      </c>
      <c r="K5856">
        <v>645</v>
      </c>
      <c r="L5856">
        <v>591</v>
      </c>
      <c r="M5856" t="s">
        <v>5</v>
      </c>
      <c r="N5856" t="s">
        <v>6</v>
      </c>
      <c r="O5856">
        <v>1</v>
      </c>
      <c r="P5856" s="1">
        <v>43879.181250000001</v>
      </c>
    </row>
    <row r="5857" spans="1:16" x14ac:dyDescent="0.25">
      <c r="A5857">
        <v>510359</v>
      </c>
      <c r="B5857" t="s">
        <v>0</v>
      </c>
      <c r="C5857" t="s">
        <v>25</v>
      </c>
      <c r="D5857" t="s">
        <v>1</v>
      </c>
      <c r="E5857" t="s">
        <v>13</v>
      </c>
      <c r="F5857" t="s">
        <v>13</v>
      </c>
      <c r="G5857" t="s">
        <v>26</v>
      </c>
      <c r="H5857" s="1">
        <v>43871</v>
      </c>
      <c r="I5857" t="str">
        <f t="shared" si="183"/>
        <v>43871</v>
      </c>
      <c r="J5857" t="str">
        <f t="shared" si="184"/>
        <v>43871MasindiYellow Beans</v>
      </c>
      <c r="K5857">
        <v>1042</v>
      </c>
      <c r="L5857">
        <v>987</v>
      </c>
      <c r="M5857" t="s">
        <v>5</v>
      </c>
      <c r="N5857" t="s">
        <v>6</v>
      </c>
      <c r="O5857">
        <v>1</v>
      </c>
      <c r="P5857" s="1">
        <v>43879.181261574071</v>
      </c>
    </row>
    <row r="5858" spans="1:16" x14ac:dyDescent="0.25">
      <c r="A5858">
        <v>510360</v>
      </c>
      <c r="B5858" t="s">
        <v>0</v>
      </c>
      <c r="C5858" t="s">
        <v>36</v>
      </c>
      <c r="D5858" t="s">
        <v>7</v>
      </c>
      <c r="E5858" t="s">
        <v>13</v>
      </c>
      <c r="F5858" t="s">
        <v>13</v>
      </c>
      <c r="G5858" t="s">
        <v>28</v>
      </c>
      <c r="H5858" s="1">
        <v>43871</v>
      </c>
      <c r="I5858" t="str">
        <f t="shared" si="183"/>
        <v>43871</v>
      </c>
      <c r="J5858" t="str">
        <f t="shared" si="184"/>
        <v>43871KimironkoRed Beans</v>
      </c>
      <c r="K5858">
        <v>806</v>
      </c>
      <c r="L5858">
        <v>753</v>
      </c>
      <c r="M5858" t="s">
        <v>5</v>
      </c>
      <c r="N5858" t="s">
        <v>6</v>
      </c>
      <c r="O5858">
        <v>1</v>
      </c>
      <c r="P5858" s="1">
        <v>43879.181261574071</v>
      </c>
    </row>
    <row r="5859" spans="1:16" x14ac:dyDescent="0.25">
      <c r="A5859">
        <v>510361</v>
      </c>
      <c r="B5859" t="s">
        <v>0</v>
      </c>
      <c r="C5859" t="s">
        <v>12</v>
      </c>
      <c r="D5859" t="s">
        <v>11</v>
      </c>
      <c r="E5859" t="s">
        <v>9</v>
      </c>
      <c r="F5859" t="s">
        <v>17</v>
      </c>
      <c r="G5859" t="s">
        <v>18</v>
      </c>
      <c r="H5859" s="1">
        <v>43871</v>
      </c>
      <c r="I5859" t="str">
        <f t="shared" si="183"/>
        <v>43871</v>
      </c>
      <c r="J5859" t="str">
        <f t="shared" si="184"/>
        <v>43871GitegaRed Sorghum</v>
      </c>
      <c r="K5859">
        <v>912</v>
      </c>
      <c r="L5859">
        <v>804</v>
      </c>
      <c r="M5859" t="s">
        <v>5</v>
      </c>
      <c r="N5859" t="s">
        <v>6</v>
      </c>
      <c r="O5859">
        <v>1</v>
      </c>
      <c r="P5859" s="1">
        <v>43879.181261574071</v>
      </c>
    </row>
    <row r="5860" spans="1:16" x14ac:dyDescent="0.25">
      <c r="A5860">
        <v>510366</v>
      </c>
      <c r="B5860" t="s">
        <v>0</v>
      </c>
      <c r="C5860" t="s">
        <v>34</v>
      </c>
      <c r="D5860" t="s">
        <v>1</v>
      </c>
      <c r="E5860" t="s">
        <v>13</v>
      </c>
      <c r="F5860" t="s">
        <v>13</v>
      </c>
      <c r="G5860" t="s">
        <v>40</v>
      </c>
      <c r="H5860" s="1">
        <v>43871</v>
      </c>
      <c r="I5860" t="str">
        <f t="shared" si="183"/>
        <v>43871</v>
      </c>
      <c r="J5860" t="str">
        <f t="shared" si="184"/>
        <v>43871LiraBlack Beans (Dolichos)</v>
      </c>
      <c r="K5860">
        <v>713</v>
      </c>
      <c r="L5860">
        <v>658</v>
      </c>
      <c r="M5860" t="s">
        <v>5</v>
      </c>
      <c r="N5860" t="s">
        <v>6</v>
      </c>
      <c r="O5860">
        <v>1</v>
      </c>
      <c r="P5860" s="1">
        <v>43879.181296296294</v>
      </c>
    </row>
    <row r="5861" spans="1:16" x14ac:dyDescent="0.25">
      <c r="A5861">
        <v>510382</v>
      </c>
      <c r="B5861" t="s">
        <v>0</v>
      </c>
      <c r="C5861" t="s">
        <v>16</v>
      </c>
      <c r="D5861" t="s">
        <v>7</v>
      </c>
      <c r="E5861" t="s">
        <v>13</v>
      </c>
      <c r="F5861" t="s">
        <v>13</v>
      </c>
      <c r="G5861" t="s">
        <v>26</v>
      </c>
      <c r="H5861" s="1">
        <v>43871</v>
      </c>
      <c r="I5861" t="str">
        <f t="shared" si="183"/>
        <v>43871</v>
      </c>
      <c r="J5861" t="str">
        <f t="shared" si="184"/>
        <v>43871GicumbiYellow Beans</v>
      </c>
      <c r="K5861">
        <v>796</v>
      </c>
      <c r="L5861">
        <v>753</v>
      </c>
      <c r="M5861" t="s">
        <v>5</v>
      </c>
      <c r="N5861" t="s">
        <v>6</v>
      </c>
      <c r="O5861">
        <v>1</v>
      </c>
      <c r="P5861" s="1">
        <v>43879.181342592594</v>
      </c>
    </row>
    <row r="5862" spans="1:16" x14ac:dyDescent="0.25">
      <c r="A5862">
        <v>510383</v>
      </c>
      <c r="B5862" t="s">
        <v>0</v>
      </c>
      <c r="C5862" t="s">
        <v>19</v>
      </c>
      <c r="D5862" t="s">
        <v>11</v>
      </c>
      <c r="E5862" t="s">
        <v>13</v>
      </c>
      <c r="F5862" t="s">
        <v>13</v>
      </c>
      <c r="G5862" t="s">
        <v>28</v>
      </c>
      <c r="H5862" s="1">
        <v>43871</v>
      </c>
      <c r="I5862" t="str">
        <f t="shared" si="183"/>
        <v>43871</v>
      </c>
      <c r="J5862" t="str">
        <f t="shared" si="184"/>
        <v>43871KoberoRed Beans</v>
      </c>
      <c r="K5862">
        <v>483</v>
      </c>
      <c r="L5862">
        <v>456</v>
      </c>
      <c r="M5862" t="s">
        <v>5</v>
      </c>
      <c r="N5862" t="s">
        <v>6</v>
      </c>
      <c r="O5862">
        <v>1</v>
      </c>
      <c r="P5862" s="1">
        <v>43879.181354166663</v>
      </c>
    </row>
    <row r="5863" spans="1:16" x14ac:dyDescent="0.25">
      <c r="A5863">
        <v>510386</v>
      </c>
      <c r="B5863" t="s">
        <v>0</v>
      </c>
      <c r="C5863" t="s">
        <v>19</v>
      </c>
      <c r="D5863" t="s">
        <v>11</v>
      </c>
      <c r="E5863" t="s">
        <v>22</v>
      </c>
      <c r="F5863" t="s">
        <v>23</v>
      </c>
      <c r="G5863" t="s">
        <v>24</v>
      </c>
      <c r="H5863" s="1">
        <v>43871</v>
      </c>
      <c r="I5863" t="str">
        <f t="shared" si="183"/>
        <v>43871</v>
      </c>
      <c r="J5863" t="str">
        <f t="shared" si="184"/>
        <v>43871KoberoImported Rice</v>
      </c>
      <c r="K5863">
        <v>1394</v>
      </c>
      <c r="L5863">
        <v>1340</v>
      </c>
      <c r="M5863" t="s">
        <v>5</v>
      </c>
      <c r="N5863" t="s">
        <v>6</v>
      </c>
      <c r="O5863">
        <v>1</v>
      </c>
      <c r="P5863" s="1">
        <v>43879.18136574074</v>
      </c>
    </row>
    <row r="5864" spans="1:16" x14ac:dyDescent="0.25">
      <c r="A5864">
        <v>510389</v>
      </c>
      <c r="B5864" t="s">
        <v>0</v>
      </c>
      <c r="C5864" t="s">
        <v>8</v>
      </c>
      <c r="D5864" t="s">
        <v>7</v>
      </c>
      <c r="E5864" t="s">
        <v>3</v>
      </c>
      <c r="F5864" t="s">
        <v>3</v>
      </c>
      <c r="G5864" t="s">
        <v>4</v>
      </c>
      <c r="H5864" s="1">
        <v>43871</v>
      </c>
      <c r="I5864" t="str">
        <f t="shared" si="183"/>
        <v>43871</v>
      </c>
      <c r="J5864" t="str">
        <f t="shared" si="184"/>
        <v>43871RuhengeriCowpeas</v>
      </c>
      <c r="K5864">
        <v>1613</v>
      </c>
      <c r="L5864">
        <v>1398</v>
      </c>
      <c r="M5864" t="s">
        <v>5</v>
      </c>
      <c r="N5864" t="s">
        <v>6</v>
      </c>
      <c r="O5864">
        <v>1</v>
      </c>
      <c r="P5864" s="1">
        <v>43879.18136574074</v>
      </c>
    </row>
    <row r="5865" spans="1:16" x14ac:dyDescent="0.25">
      <c r="A5865">
        <v>510393</v>
      </c>
      <c r="B5865" t="s">
        <v>0</v>
      </c>
      <c r="C5865" t="s">
        <v>38</v>
      </c>
      <c r="D5865" t="s">
        <v>1</v>
      </c>
      <c r="E5865" t="s">
        <v>29</v>
      </c>
      <c r="F5865" t="s">
        <v>30</v>
      </c>
      <c r="G5865" t="s">
        <v>31</v>
      </c>
      <c r="H5865" s="1">
        <v>43871</v>
      </c>
      <c r="I5865" t="str">
        <f t="shared" si="183"/>
        <v>43871</v>
      </c>
      <c r="J5865" t="str">
        <f t="shared" si="184"/>
        <v>43871GuluDry Maize</v>
      </c>
      <c r="K5865">
        <v>329</v>
      </c>
      <c r="L5865">
        <v>233</v>
      </c>
      <c r="M5865" t="s">
        <v>5</v>
      </c>
      <c r="N5865" t="s">
        <v>6</v>
      </c>
      <c r="O5865">
        <v>1</v>
      </c>
      <c r="P5865" s="1">
        <v>43879.181388888886</v>
      </c>
    </row>
    <row r="5866" spans="1:16" x14ac:dyDescent="0.25">
      <c r="A5866">
        <v>510410</v>
      </c>
      <c r="B5866" t="s">
        <v>0</v>
      </c>
      <c r="C5866" t="s">
        <v>48</v>
      </c>
      <c r="D5866" t="s">
        <v>46</v>
      </c>
      <c r="E5866" t="s">
        <v>13</v>
      </c>
      <c r="F5866" t="s">
        <v>13</v>
      </c>
      <c r="G5866" t="s">
        <v>37</v>
      </c>
      <c r="H5866" s="1">
        <v>43871</v>
      </c>
      <c r="I5866" t="str">
        <f t="shared" si="183"/>
        <v>43871</v>
      </c>
      <c r="J5866" t="str">
        <f t="shared" si="184"/>
        <v>43871KitaleGreen Gram</v>
      </c>
      <c r="K5866">
        <v>1573</v>
      </c>
      <c r="L5866">
        <v>1512</v>
      </c>
      <c r="M5866" t="s">
        <v>5</v>
      </c>
      <c r="N5866" t="s">
        <v>6</v>
      </c>
      <c r="O5866">
        <v>1</v>
      </c>
      <c r="P5866" s="1">
        <v>43879.181423611109</v>
      </c>
    </row>
    <row r="5867" spans="1:16" x14ac:dyDescent="0.25">
      <c r="A5867">
        <v>510424</v>
      </c>
      <c r="B5867" t="s">
        <v>0</v>
      </c>
      <c r="C5867" t="s">
        <v>54</v>
      </c>
      <c r="D5867" t="s">
        <v>46</v>
      </c>
      <c r="E5867" t="s">
        <v>49</v>
      </c>
      <c r="F5867" t="s">
        <v>50</v>
      </c>
      <c r="G5867" t="s">
        <v>51</v>
      </c>
      <c r="H5867" s="1">
        <v>43871</v>
      </c>
      <c r="I5867" t="str">
        <f t="shared" si="183"/>
        <v>43871</v>
      </c>
      <c r="J5867" t="str">
        <f t="shared" si="184"/>
        <v>43871NakuruGround Nuts</v>
      </c>
      <c r="K5867">
        <v>1482</v>
      </c>
      <c r="L5867">
        <v>1411</v>
      </c>
      <c r="M5867" t="s">
        <v>5</v>
      </c>
      <c r="N5867" t="s">
        <v>6</v>
      </c>
      <c r="O5867">
        <v>1</v>
      </c>
      <c r="P5867" s="1">
        <v>43879.181446759256</v>
      </c>
    </row>
    <row r="5868" spans="1:16" x14ac:dyDescent="0.25">
      <c r="A5868">
        <v>510425</v>
      </c>
      <c r="B5868" t="s">
        <v>0</v>
      </c>
      <c r="C5868" t="s">
        <v>35</v>
      </c>
      <c r="D5868" t="s">
        <v>11</v>
      </c>
      <c r="E5868" t="s">
        <v>22</v>
      </c>
      <c r="F5868" t="s">
        <v>23</v>
      </c>
      <c r="G5868" t="s">
        <v>24</v>
      </c>
      <c r="H5868" s="1">
        <v>43871</v>
      </c>
      <c r="I5868" t="str">
        <f t="shared" si="183"/>
        <v>43871</v>
      </c>
      <c r="J5868" t="str">
        <f t="shared" si="184"/>
        <v>43871NgoziImported Rice</v>
      </c>
      <c r="K5868">
        <v>1609</v>
      </c>
      <c r="L5868">
        <v>1555</v>
      </c>
      <c r="M5868" t="s">
        <v>5</v>
      </c>
      <c r="N5868" t="s">
        <v>6</v>
      </c>
      <c r="O5868">
        <v>1</v>
      </c>
      <c r="P5868" s="1">
        <v>43879.181458333333</v>
      </c>
    </row>
    <row r="5869" spans="1:16" x14ac:dyDescent="0.25">
      <c r="A5869">
        <v>510434</v>
      </c>
      <c r="B5869" t="s">
        <v>0</v>
      </c>
      <c r="C5869" t="s">
        <v>16</v>
      </c>
      <c r="D5869" t="s">
        <v>7</v>
      </c>
      <c r="E5869" t="s">
        <v>9</v>
      </c>
      <c r="F5869" t="s">
        <v>17</v>
      </c>
      <c r="G5869" t="s">
        <v>18</v>
      </c>
      <c r="H5869" s="1">
        <v>43871</v>
      </c>
      <c r="I5869" t="str">
        <f t="shared" si="183"/>
        <v>43871</v>
      </c>
      <c r="J5869" t="str">
        <f t="shared" si="184"/>
        <v>43871GicumbiRed Sorghum</v>
      </c>
      <c r="K5869">
        <v>376</v>
      </c>
      <c r="L5869">
        <v>355</v>
      </c>
      <c r="M5869" t="s">
        <v>5</v>
      </c>
      <c r="N5869" t="s">
        <v>6</v>
      </c>
      <c r="O5869">
        <v>1</v>
      </c>
      <c r="P5869" s="1">
        <v>43879.181493055556</v>
      </c>
    </row>
    <row r="5870" spans="1:16" x14ac:dyDescent="0.25">
      <c r="A5870">
        <v>510439</v>
      </c>
      <c r="B5870" t="s">
        <v>0</v>
      </c>
      <c r="C5870" t="s">
        <v>52</v>
      </c>
      <c r="D5870" t="s">
        <v>46</v>
      </c>
      <c r="E5870" t="s">
        <v>3</v>
      </c>
      <c r="F5870" t="s">
        <v>3</v>
      </c>
      <c r="G5870" t="s">
        <v>4</v>
      </c>
      <c r="H5870" s="1">
        <v>43871</v>
      </c>
      <c r="I5870" t="str">
        <f t="shared" si="183"/>
        <v>43871</v>
      </c>
      <c r="J5870" t="str">
        <f t="shared" si="184"/>
        <v>43871EldoretCowpeas</v>
      </c>
      <c r="K5870">
        <v>948</v>
      </c>
      <c r="L5870">
        <v>857</v>
      </c>
      <c r="M5870" t="s">
        <v>5</v>
      </c>
      <c r="N5870" t="s">
        <v>6</v>
      </c>
      <c r="O5870">
        <v>1</v>
      </c>
      <c r="P5870" s="1">
        <v>43879.181516203702</v>
      </c>
    </row>
    <row r="5871" spans="1:16" x14ac:dyDescent="0.25">
      <c r="A5871">
        <v>510440</v>
      </c>
      <c r="B5871" t="s">
        <v>0</v>
      </c>
      <c r="C5871" t="s">
        <v>32</v>
      </c>
      <c r="D5871" t="s">
        <v>1</v>
      </c>
      <c r="E5871" t="s">
        <v>9</v>
      </c>
      <c r="F5871" t="s">
        <v>10</v>
      </c>
      <c r="G5871" t="s">
        <v>10</v>
      </c>
      <c r="H5871" s="1">
        <v>43871</v>
      </c>
      <c r="I5871" t="str">
        <f t="shared" si="183"/>
        <v>43871</v>
      </c>
      <c r="J5871" t="str">
        <f t="shared" si="184"/>
        <v>43871KapchorwaWheat</v>
      </c>
      <c r="K5871">
        <v>411</v>
      </c>
      <c r="L5871">
        <v>302</v>
      </c>
      <c r="M5871" t="s">
        <v>5</v>
      </c>
      <c r="N5871" t="s">
        <v>6</v>
      </c>
      <c r="O5871">
        <v>1</v>
      </c>
      <c r="P5871" s="1">
        <v>43879.181516203702</v>
      </c>
    </row>
    <row r="5872" spans="1:16" x14ac:dyDescent="0.25">
      <c r="A5872">
        <v>510443</v>
      </c>
      <c r="B5872" t="s">
        <v>0</v>
      </c>
      <c r="C5872" t="s">
        <v>53</v>
      </c>
      <c r="D5872" t="s">
        <v>46</v>
      </c>
      <c r="E5872" t="s">
        <v>3</v>
      </c>
      <c r="F5872" t="s">
        <v>3</v>
      </c>
      <c r="G5872" t="s">
        <v>15</v>
      </c>
      <c r="H5872" s="1">
        <v>43871</v>
      </c>
      <c r="I5872" t="str">
        <f t="shared" si="183"/>
        <v>43871</v>
      </c>
      <c r="J5872" t="str">
        <f t="shared" si="184"/>
        <v>43871MombasaGreen Peas</v>
      </c>
      <c r="K5872">
        <v>897</v>
      </c>
      <c r="L5872">
        <v>806</v>
      </c>
      <c r="M5872" t="s">
        <v>5</v>
      </c>
      <c r="N5872" t="s">
        <v>6</v>
      </c>
      <c r="O5872">
        <v>1</v>
      </c>
      <c r="P5872" s="1">
        <v>43879.181527777779</v>
      </c>
    </row>
    <row r="5873" spans="1:16" x14ac:dyDescent="0.25">
      <c r="A5873">
        <v>510444</v>
      </c>
      <c r="B5873" t="s">
        <v>0</v>
      </c>
      <c r="C5873" t="s">
        <v>35</v>
      </c>
      <c r="D5873" t="s">
        <v>11</v>
      </c>
      <c r="E5873" t="s">
        <v>3</v>
      </c>
      <c r="F5873" t="s">
        <v>3</v>
      </c>
      <c r="G5873" t="s">
        <v>39</v>
      </c>
      <c r="H5873" s="1">
        <v>43871</v>
      </c>
      <c r="I5873" t="str">
        <f t="shared" si="183"/>
        <v>43871</v>
      </c>
      <c r="J5873" t="str">
        <f t="shared" si="184"/>
        <v>43871NgoziDry Peas</v>
      </c>
      <c r="K5873">
        <v>1555</v>
      </c>
      <c r="L5873">
        <v>1501</v>
      </c>
      <c r="M5873" t="s">
        <v>5</v>
      </c>
      <c r="N5873" t="s">
        <v>6</v>
      </c>
      <c r="O5873">
        <v>1</v>
      </c>
      <c r="P5873" s="1">
        <v>43879.181539351855</v>
      </c>
    </row>
    <row r="5874" spans="1:16" x14ac:dyDescent="0.25">
      <c r="A5874">
        <v>510456</v>
      </c>
      <c r="B5874" t="s">
        <v>0</v>
      </c>
      <c r="C5874" t="s">
        <v>19</v>
      </c>
      <c r="D5874" t="s">
        <v>11</v>
      </c>
      <c r="E5874" t="s">
        <v>13</v>
      </c>
      <c r="F5874" t="s">
        <v>13</v>
      </c>
      <c r="G5874" t="s">
        <v>14</v>
      </c>
      <c r="H5874" s="1">
        <v>43871</v>
      </c>
      <c r="I5874" t="str">
        <f t="shared" si="183"/>
        <v>43871</v>
      </c>
      <c r="J5874" t="str">
        <f t="shared" si="184"/>
        <v>43871KoberoMixed Beans</v>
      </c>
      <c r="K5874">
        <v>590</v>
      </c>
      <c r="L5874">
        <v>536</v>
      </c>
      <c r="M5874" t="s">
        <v>5</v>
      </c>
      <c r="N5874" t="s">
        <v>6</v>
      </c>
      <c r="O5874">
        <v>1</v>
      </c>
      <c r="P5874" s="1">
        <v>43879.181574074071</v>
      </c>
    </row>
    <row r="5875" spans="1:16" x14ac:dyDescent="0.25">
      <c r="A5875">
        <v>510460</v>
      </c>
      <c r="B5875" t="s">
        <v>0</v>
      </c>
      <c r="C5875" t="s">
        <v>48</v>
      </c>
      <c r="D5875" t="s">
        <v>46</v>
      </c>
      <c r="E5875" t="s">
        <v>49</v>
      </c>
      <c r="F5875" t="s">
        <v>50</v>
      </c>
      <c r="G5875" t="s">
        <v>51</v>
      </c>
      <c r="H5875" s="1">
        <v>43871</v>
      </c>
      <c r="I5875" t="str">
        <f t="shared" si="183"/>
        <v>43871</v>
      </c>
      <c r="J5875" t="str">
        <f t="shared" si="184"/>
        <v>43871KitaleGround Nuts</v>
      </c>
      <c r="K5875">
        <v>1391</v>
      </c>
      <c r="L5875">
        <v>1310</v>
      </c>
      <c r="M5875" t="s">
        <v>5</v>
      </c>
      <c r="N5875" t="s">
        <v>6</v>
      </c>
      <c r="O5875">
        <v>1</v>
      </c>
      <c r="P5875" s="1">
        <v>43879.181585648148</v>
      </c>
    </row>
    <row r="5876" spans="1:16" x14ac:dyDescent="0.25">
      <c r="A5876">
        <v>510461</v>
      </c>
      <c r="B5876" t="s">
        <v>0</v>
      </c>
      <c r="C5876" t="s">
        <v>27</v>
      </c>
      <c r="D5876" t="s">
        <v>11</v>
      </c>
      <c r="E5876" t="s">
        <v>22</v>
      </c>
      <c r="F5876" t="s">
        <v>23</v>
      </c>
      <c r="G5876" t="s">
        <v>23</v>
      </c>
      <c r="H5876" s="1">
        <v>43871</v>
      </c>
      <c r="I5876" t="str">
        <f t="shared" si="183"/>
        <v>43871</v>
      </c>
      <c r="J5876" t="str">
        <f t="shared" si="184"/>
        <v>43871BujumburaRice</v>
      </c>
      <c r="K5876">
        <v>1019</v>
      </c>
      <c r="L5876">
        <v>992</v>
      </c>
      <c r="M5876" t="s">
        <v>5</v>
      </c>
      <c r="N5876" t="s">
        <v>6</v>
      </c>
      <c r="O5876">
        <v>1</v>
      </c>
      <c r="P5876" s="1">
        <v>43879.181585648148</v>
      </c>
    </row>
    <row r="5877" spans="1:16" x14ac:dyDescent="0.25">
      <c r="A5877">
        <v>510481</v>
      </c>
      <c r="B5877" t="s">
        <v>0</v>
      </c>
      <c r="C5877" t="s">
        <v>33</v>
      </c>
      <c r="D5877" t="s">
        <v>1</v>
      </c>
      <c r="E5877" t="s">
        <v>3</v>
      </c>
      <c r="F5877" t="s">
        <v>3</v>
      </c>
      <c r="G5877" t="s">
        <v>15</v>
      </c>
      <c r="H5877" s="1">
        <v>43871</v>
      </c>
      <c r="I5877" t="str">
        <f t="shared" si="183"/>
        <v>43871</v>
      </c>
      <c r="J5877" t="str">
        <f t="shared" si="184"/>
        <v>43871KabaleGreen Peas</v>
      </c>
      <c r="K5877">
        <v>1371</v>
      </c>
      <c r="L5877">
        <v>823</v>
      </c>
      <c r="M5877" t="s">
        <v>5</v>
      </c>
      <c r="N5877" t="s">
        <v>6</v>
      </c>
      <c r="O5877">
        <v>1</v>
      </c>
      <c r="P5877" s="1">
        <v>43879.181643518517</v>
      </c>
    </row>
    <row r="5878" spans="1:16" x14ac:dyDescent="0.25">
      <c r="A5878">
        <v>510482</v>
      </c>
      <c r="B5878" t="s">
        <v>0</v>
      </c>
      <c r="C5878" t="s">
        <v>12</v>
      </c>
      <c r="D5878" t="s">
        <v>11</v>
      </c>
      <c r="E5878" t="s">
        <v>3</v>
      </c>
      <c r="F5878" t="s">
        <v>3</v>
      </c>
      <c r="G5878" t="s">
        <v>15</v>
      </c>
      <c r="H5878" s="1">
        <v>43871</v>
      </c>
      <c r="I5878" t="str">
        <f t="shared" si="183"/>
        <v>43871</v>
      </c>
      <c r="J5878" t="str">
        <f t="shared" si="184"/>
        <v>43871GitegaGreen Peas</v>
      </c>
      <c r="K5878">
        <v>1340</v>
      </c>
      <c r="L5878">
        <v>1180</v>
      </c>
      <c r="M5878" t="s">
        <v>5</v>
      </c>
      <c r="N5878" t="s">
        <v>6</v>
      </c>
      <c r="O5878">
        <v>1</v>
      </c>
      <c r="P5878" s="1">
        <v>43879.181643518517</v>
      </c>
    </row>
    <row r="5879" spans="1:16" x14ac:dyDescent="0.25">
      <c r="A5879">
        <v>510489</v>
      </c>
      <c r="B5879" t="s">
        <v>0</v>
      </c>
      <c r="C5879" t="s">
        <v>38</v>
      </c>
      <c r="D5879" t="s">
        <v>1</v>
      </c>
      <c r="E5879" t="s">
        <v>9</v>
      </c>
      <c r="F5879" t="s">
        <v>17</v>
      </c>
      <c r="G5879" t="s">
        <v>18</v>
      </c>
      <c r="H5879" s="1">
        <v>43871</v>
      </c>
      <c r="I5879" t="str">
        <f t="shared" si="183"/>
        <v>43871</v>
      </c>
      <c r="J5879" t="str">
        <f t="shared" si="184"/>
        <v>43871GuluRed Sorghum</v>
      </c>
      <c r="K5879">
        <v>329</v>
      </c>
      <c r="L5879">
        <v>219</v>
      </c>
      <c r="M5879" t="s">
        <v>5</v>
      </c>
      <c r="N5879" t="s">
        <v>6</v>
      </c>
      <c r="O5879">
        <v>1</v>
      </c>
      <c r="P5879" s="1">
        <v>43879.181689814817</v>
      </c>
    </row>
    <row r="5880" spans="1:16" x14ac:dyDescent="0.25">
      <c r="A5880">
        <v>510496</v>
      </c>
      <c r="B5880" t="s">
        <v>0</v>
      </c>
      <c r="C5880" t="s">
        <v>27</v>
      </c>
      <c r="D5880" t="s">
        <v>11</v>
      </c>
      <c r="E5880" t="s">
        <v>13</v>
      </c>
      <c r="F5880" t="s">
        <v>13</v>
      </c>
      <c r="G5880" t="s">
        <v>28</v>
      </c>
      <c r="H5880" s="1">
        <v>43871</v>
      </c>
      <c r="I5880" t="str">
        <f t="shared" si="183"/>
        <v>43871</v>
      </c>
      <c r="J5880" t="str">
        <f t="shared" si="184"/>
        <v>43871BujumburaRed Beans</v>
      </c>
      <c r="K5880">
        <v>643</v>
      </c>
      <c r="L5880">
        <v>590</v>
      </c>
      <c r="M5880" t="s">
        <v>5</v>
      </c>
      <c r="N5880" t="s">
        <v>6</v>
      </c>
      <c r="O5880">
        <v>1</v>
      </c>
      <c r="P5880" s="1">
        <v>43879.181747685187</v>
      </c>
    </row>
    <row r="5881" spans="1:16" x14ac:dyDescent="0.25">
      <c r="A5881">
        <v>510497</v>
      </c>
      <c r="B5881" t="s">
        <v>0</v>
      </c>
      <c r="C5881" t="s">
        <v>38</v>
      </c>
      <c r="D5881" t="s">
        <v>1</v>
      </c>
      <c r="E5881" t="s">
        <v>3</v>
      </c>
      <c r="F5881" t="s">
        <v>3</v>
      </c>
      <c r="G5881" t="s">
        <v>15</v>
      </c>
      <c r="H5881" s="1">
        <v>43871</v>
      </c>
      <c r="I5881" t="str">
        <f t="shared" si="183"/>
        <v>43871</v>
      </c>
      <c r="J5881" t="str">
        <f t="shared" si="184"/>
        <v>43871GuluGreen Peas</v>
      </c>
      <c r="K5881">
        <v>1371</v>
      </c>
      <c r="L5881">
        <v>1097</v>
      </c>
      <c r="M5881" t="s">
        <v>5</v>
      </c>
      <c r="N5881" t="s">
        <v>6</v>
      </c>
      <c r="O5881">
        <v>1</v>
      </c>
      <c r="P5881" s="1">
        <v>43879.181759259256</v>
      </c>
    </row>
    <row r="5882" spans="1:16" x14ac:dyDescent="0.25">
      <c r="A5882">
        <v>510515</v>
      </c>
      <c r="B5882" t="s">
        <v>0</v>
      </c>
      <c r="C5882" t="s">
        <v>35</v>
      </c>
      <c r="D5882" t="s">
        <v>11</v>
      </c>
      <c r="E5882" t="s">
        <v>22</v>
      </c>
      <c r="F5882" t="s">
        <v>23</v>
      </c>
      <c r="G5882" t="s">
        <v>23</v>
      </c>
      <c r="H5882" s="1">
        <v>43871</v>
      </c>
      <c r="I5882" t="str">
        <f t="shared" si="183"/>
        <v>43871</v>
      </c>
      <c r="J5882" t="str">
        <f t="shared" si="184"/>
        <v>43871NgoziRice</v>
      </c>
      <c r="K5882">
        <v>1072</v>
      </c>
      <c r="L5882">
        <v>1019</v>
      </c>
      <c r="M5882" t="s">
        <v>5</v>
      </c>
      <c r="N5882" t="s">
        <v>6</v>
      </c>
      <c r="O5882">
        <v>1</v>
      </c>
      <c r="P5882" s="1">
        <v>43879.181863425925</v>
      </c>
    </row>
    <row r="5883" spans="1:16" x14ac:dyDescent="0.25">
      <c r="A5883">
        <v>510517</v>
      </c>
      <c r="B5883" t="s">
        <v>0</v>
      </c>
      <c r="C5883" t="s">
        <v>16</v>
      </c>
      <c r="D5883" t="s">
        <v>7</v>
      </c>
      <c r="E5883" t="s">
        <v>9</v>
      </c>
      <c r="F5883" t="s">
        <v>20</v>
      </c>
      <c r="G5883" t="s">
        <v>21</v>
      </c>
      <c r="H5883" s="1">
        <v>43871</v>
      </c>
      <c r="I5883" t="str">
        <f t="shared" si="183"/>
        <v>43871</v>
      </c>
      <c r="J5883" t="str">
        <f t="shared" si="184"/>
        <v>43871GicumbiMillet Grain</v>
      </c>
      <c r="K5883">
        <v>699</v>
      </c>
      <c r="L5883">
        <v>645</v>
      </c>
      <c r="M5883" t="s">
        <v>5</v>
      </c>
      <c r="N5883" t="s">
        <v>6</v>
      </c>
      <c r="O5883">
        <v>1</v>
      </c>
      <c r="P5883" s="1">
        <v>43879.181875000002</v>
      </c>
    </row>
    <row r="5884" spans="1:16" x14ac:dyDescent="0.25">
      <c r="A5884">
        <v>510542</v>
      </c>
      <c r="B5884" t="s">
        <v>0</v>
      </c>
      <c r="C5884" t="s">
        <v>47</v>
      </c>
      <c r="D5884" t="s">
        <v>46</v>
      </c>
      <c r="E5884" t="s">
        <v>9</v>
      </c>
      <c r="F5884" t="s">
        <v>20</v>
      </c>
      <c r="G5884" t="s">
        <v>21</v>
      </c>
      <c r="H5884" s="1">
        <v>43871</v>
      </c>
      <c r="I5884" t="str">
        <f t="shared" si="183"/>
        <v>43871</v>
      </c>
      <c r="J5884" t="str">
        <f t="shared" si="184"/>
        <v>43871NairobiMillet Grain</v>
      </c>
      <c r="K5884">
        <v>1008</v>
      </c>
      <c r="L5884">
        <v>958</v>
      </c>
      <c r="M5884" t="s">
        <v>5</v>
      </c>
      <c r="N5884" t="s">
        <v>6</v>
      </c>
      <c r="O5884">
        <v>1</v>
      </c>
      <c r="P5884" s="1">
        <v>43879.182013888887</v>
      </c>
    </row>
    <row r="5885" spans="1:16" x14ac:dyDescent="0.25">
      <c r="A5885">
        <v>510546</v>
      </c>
      <c r="B5885" t="s">
        <v>0</v>
      </c>
      <c r="C5885" t="s">
        <v>27</v>
      </c>
      <c r="D5885" t="s">
        <v>11</v>
      </c>
      <c r="E5885" t="s">
        <v>3</v>
      </c>
      <c r="F5885" t="s">
        <v>3</v>
      </c>
      <c r="G5885" t="s">
        <v>39</v>
      </c>
      <c r="H5885" s="1">
        <v>43871</v>
      </c>
      <c r="I5885" t="str">
        <f t="shared" si="183"/>
        <v>43871</v>
      </c>
      <c r="J5885" t="str">
        <f t="shared" si="184"/>
        <v>43871BujumburaDry Peas</v>
      </c>
      <c r="K5885">
        <v>1716</v>
      </c>
      <c r="L5885">
        <v>1609</v>
      </c>
      <c r="M5885" t="s">
        <v>5</v>
      </c>
      <c r="N5885" t="s">
        <v>6</v>
      </c>
      <c r="O5885">
        <v>1</v>
      </c>
      <c r="P5885" s="1">
        <v>43879.182025462964</v>
      </c>
    </row>
    <row r="5886" spans="1:16" x14ac:dyDescent="0.25">
      <c r="A5886">
        <v>510560</v>
      </c>
      <c r="B5886" t="s">
        <v>0</v>
      </c>
      <c r="C5886" t="s">
        <v>34</v>
      </c>
      <c r="D5886" t="s">
        <v>1</v>
      </c>
      <c r="E5886" t="s">
        <v>13</v>
      </c>
      <c r="F5886" t="s">
        <v>13</v>
      </c>
      <c r="G5886" t="s">
        <v>14</v>
      </c>
      <c r="H5886" s="1">
        <v>43871</v>
      </c>
      <c r="I5886" t="str">
        <f t="shared" si="183"/>
        <v>43871</v>
      </c>
      <c r="J5886" t="str">
        <f t="shared" si="184"/>
        <v>43871LiraMixed Beans</v>
      </c>
      <c r="K5886">
        <v>768</v>
      </c>
      <c r="L5886">
        <v>686</v>
      </c>
      <c r="M5886" t="s">
        <v>5</v>
      </c>
      <c r="N5886" t="s">
        <v>6</v>
      </c>
      <c r="O5886">
        <v>1</v>
      </c>
      <c r="P5886" s="1">
        <v>43879.182060185187</v>
      </c>
    </row>
    <row r="5887" spans="1:16" x14ac:dyDescent="0.25">
      <c r="A5887">
        <v>510563</v>
      </c>
      <c r="B5887" t="s">
        <v>0</v>
      </c>
      <c r="C5887" t="s">
        <v>54</v>
      </c>
      <c r="D5887" t="s">
        <v>46</v>
      </c>
      <c r="E5887" t="s">
        <v>9</v>
      </c>
      <c r="F5887" t="s">
        <v>17</v>
      </c>
      <c r="G5887" t="s">
        <v>18</v>
      </c>
      <c r="H5887" s="1">
        <v>43871</v>
      </c>
      <c r="I5887" t="str">
        <f t="shared" si="183"/>
        <v>43871</v>
      </c>
      <c r="J5887" t="str">
        <f t="shared" si="184"/>
        <v>43871NakuruRed Sorghum</v>
      </c>
      <c r="K5887">
        <v>433</v>
      </c>
      <c r="L5887">
        <v>403</v>
      </c>
      <c r="M5887" t="s">
        <v>5</v>
      </c>
      <c r="N5887" t="s">
        <v>6</v>
      </c>
      <c r="O5887">
        <v>1</v>
      </c>
      <c r="P5887" s="1">
        <v>43879.182071759256</v>
      </c>
    </row>
    <row r="5888" spans="1:16" x14ac:dyDescent="0.25">
      <c r="A5888">
        <v>510573</v>
      </c>
      <c r="B5888" t="s">
        <v>0</v>
      </c>
      <c r="C5888" t="s">
        <v>32</v>
      </c>
      <c r="D5888" t="s">
        <v>1</v>
      </c>
      <c r="E5888" t="s">
        <v>9</v>
      </c>
      <c r="F5888" t="s">
        <v>17</v>
      </c>
      <c r="G5888" t="s">
        <v>18</v>
      </c>
      <c r="H5888" s="1">
        <v>43871</v>
      </c>
      <c r="I5888" t="str">
        <f t="shared" si="183"/>
        <v>43871</v>
      </c>
      <c r="J5888" t="str">
        <f t="shared" si="184"/>
        <v>43871KapchorwaRed Sorghum</v>
      </c>
      <c r="K5888">
        <v>411</v>
      </c>
      <c r="L5888">
        <v>274</v>
      </c>
      <c r="M5888" t="s">
        <v>5</v>
      </c>
      <c r="N5888" t="s">
        <v>6</v>
      </c>
      <c r="O5888">
        <v>1</v>
      </c>
      <c r="P5888" s="1">
        <v>43879.182118055556</v>
      </c>
    </row>
    <row r="5889" spans="1:16" x14ac:dyDescent="0.25">
      <c r="A5889">
        <v>510603</v>
      </c>
      <c r="B5889" t="s">
        <v>0</v>
      </c>
      <c r="C5889" t="s">
        <v>48</v>
      </c>
      <c r="D5889" t="s">
        <v>46</v>
      </c>
      <c r="E5889" t="s">
        <v>13</v>
      </c>
      <c r="F5889" t="s">
        <v>13</v>
      </c>
      <c r="G5889" t="s">
        <v>40</v>
      </c>
      <c r="H5889" s="1">
        <v>43871</v>
      </c>
      <c r="I5889" t="str">
        <f t="shared" si="183"/>
        <v>43871</v>
      </c>
      <c r="J5889" t="str">
        <f t="shared" si="184"/>
        <v>43871KitaleBlack Beans (Dolichos)</v>
      </c>
      <c r="K5889">
        <v>1341</v>
      </c>
      <c r="L5889">
        <v>1310</v>
      </c>
      <c r="M5889" t="s">
        <v>5</v>
      </c>
      <c r="N5889" t="s">
        <v>6</v>
      </c>
      <c r="O5889">
        <v>1</v>
      </c>
      <c r="P5889" s="1">
        <v>43879.182210648149</v>
      </c>
    </row>
    <row r="5890" spans="1:16" x14ac:dyDescent="0.25">
      <c r="A5890">
        <v>510618</v>
      </c>
      <c r="B5890" t="s">
        <v>0</v>
      </c>
      <c r="C5890" t="s">
        <v>47</v>
      </c>
      <c r="D5890" t="s">
        <v>46</v>
      </c>
      <c r="E5890" t="s">
        <v>3</v>
      </c>
      <c r="F5890" t="s">
        <v>3</v>
      </c>
      <c r="G5890" t="s">
        <v>15</v>
      </c>
      <c r="H5890" s="1">
        <v>43871</v>
      </c>
      <c r="I5890" t="str">
        <f t="shared" ref="I5890:I5953" si="185">LEFT(H5890,10)</f>
        <v>43871</v>
      </c>
      <c r="J5890" t="str">
        <f t="shared" si="184"/>
        <v>43871NairobiGreen Peas</v>
      </c>
      <c r="K5890">
        <v>605</v>
      </c>
      <c r="L5890">
        <v>585</v>
      </c>
      <c r="M5890" t="s">
        <v>5</v>
      </c>
      <c r="N5890" t="s">
        <v>6</v>
      </c>
      <c r="O5890">
        <v>1</v>
      </c>
      <c r="P5890" s="1">
        <v>43879.182280092595</v>
      </c>
    </row>
    <row r="5891" spans="1:16" x14ac:dyDescent="0.25">
      <c r="A5891">
        <v>510621</v>
      </c>
      <c r="B5891" t="s">
        <v>0</v>
      </c>
      <c r="C5891" t="s">
        <v>32</v>
      </c>
      <c r="D5891" t="s">
        <v>1</v>
      </c>
      <c r="E5891" t="s">
        <v>3</v>
      </c>
      <c r="F5891" t="s">
        <v>3</v>
      </c>
      <c r="G5891" t="s">
        <v>15</v>
      </c>
      <c r="H5891" s="1">
        <v>43871</v>
      </c>
      <c r="I5891" t="str">
        <f t="shared" si="185"/>
        <v>43871</v>
      </c>
      <c r="J5891" t="str">
        <f t="shared" si="184"/>
        <v>43871KapchorwaGreen Peas</v>
      </c>
      <c r="K5891">
        <v>1371</v>
      </c>
      <c r="L5891">
        <v>823</v>
      </c>
      <c r="M5891" t="s">
        <v>5</v>
      </c>
      <c r="N5891" t="s">
        <v>6</v>
      </c>
      <c r="O5891">
        <v>1</v>
      </c>
      <c r="P5891" s="1">
        <v>43879.182291666664</v>
      </c>
    </row>
    <row r="5892" spans="1:16" x14ac:dyDescent="0.25">
      <c r="A5892">
        <v>510627</v>
      </c>
      <c r="B5892" t="s">
        <v>0</v>
      </c>
      <c r="C5892" t="s">
        <v>12</v>
      </c>
      <c r="D5892" t="s">
        <v>11</v>
      </c>
      <c r="E5892" t="s">
        <v>13</v>
      </c>
      <c r="F5892" t="s">
        <v>13</v>
      </c>
      <c r="G5892" t="s">
        <v>14</v>
      </c>
      <c r="H5892" s="1">
        <v>43871</v>
      </c>
      <c r="I5892" t="str">
        <f t="shared" si="185"/>
        <v>43871</v>
      </c>
      <c r="J5892" t="str">
        <f t="shared" si="184"/>
        <v>43871GitegaMixed Beans</v>
      </c>
      <c r="K5892">
        <v>617</v>
      </c>
      <c r="L5892">
        <v>590</v>
      </c>
      <c r="M5892" t="s">
        <v>5</v>
      </c>
      <c r="N5892" t="s">
        <v>6</v>
      </c>
      <c r="O5892">
        <v>1</v>
      </c>
      <c r="P5892" s="1">
        <v>43879.182291666664</v>
      </c>
    </row>
    <row r="5893" spans="1:16" x14ac:dyDescent="0.25">
      <c r="A5893">
        <v>510628</v>
      </c>
      <c r="B5893" t="s">
        <v>0</v>
      </c>
      <c r="C5893" t="s">
        <v>25</v>
      </c>
      <c r="D5893" t="s">
        <v>1</v>
      </c>
      <c r="E5893" t="s">
        <v>13</v>
      </c>
      <c r="F5893" t="s">
        <v>13</v>
      </c>
      <c r="G5893" t="s">
        <v>37</v>
      </c>
      <c r="H5893" s="1">
        <v>43871</v>
      </c>
      <c r="I5893" t="str">
        <f t="shared" si="185"/>
        <v>43871</v>
      </c>
      <c r="J5893" t="str">
        <f t="shared" si="184"/>
        <v>43871MasindiGreen Gram</v>
      </c>
      <c r="K5893">
        <v>768</v>
      </c>
      <c r="L5893">
        <v>686</v>
      </c>
      <c r="M5893" t="s">
        <v>5</v>
      </c>
      <c r="N5893" t="s">
        <v>6</v>
      </c>
      <c r="O5893">
        <v>1</v>
      </c>
      <c r="P5893" s="1">
        <v>43879.182303240741</v>
      </c>
    </row>
    <row r="5894" spans="1:16" x14ac:dyDescent="0.25">
      <c r="A5894">
        <v>510634</v>
      </c>
      <c r="B5894" t="s">
        <v>0</v>
      </c>
      <c r="C5894" t="s">
        <v>8</v>
      </c>
      <c r="D5894" t="s">
        <v>7</v>
      </c>
      <c r="E5894" t="s">
        <v>13</v>
      </c>
      <c r="F5894" t="s">
        <v>13</v>
      </c>
      <c r="G5894" t="s">
        <v>28</v>
      </c>
      <c r="H5894" s="1">
        <v>43871</v>
      </c>
      <c r="I5894" t="str">
        <f t="shared" si="185"/>
        <v>43871</v>
      </c>
      <c r="J5894" t="str">
        <f t="shared" si="184"/>
        <v>43871RuhengeriRed Beans</v>
      </c>
      <c r="K5894">
        <v>860</v>
      </c>
      <c r="L5894">
        <v>806</v>
      </c>
      <c r="M5894" t="s">
        <v>5</v>
      </c>
      <c r="N5894" t="s">
        <v>6</v>
      </c>
      <c r="O5894">
        <v>1</v>
      </c>
      <c r="P5894" s="1">
        <v>43879.182314814818</v>
      </c>
    </row>
    <row r="5895" spans="1:16" x14ac:dyDescent="0.25">
      <c r="A5895">
        <v>510636</v>
      </c>
      <c r="B5895" t="s">
        <v>0</v>
      </c>
      <c r="C5895" t="s">
        <v>38</v>
      </c>
      <c r="D5895" t="s">
        <v>1</v>
      </c>
      <c r="E5895" t="s">
        <v>22</v>
      </c>
      <c r="F5895" t="s">
        <v>23</v>
      </c>
      <c r="G5895" t="s">
        <v>23</v>
      </c>
      <c r="H5895" s="1">
        <v>43871</v>
      </c>
      <c r="I5895" t="str">
        <f t="shared" si="185"/>
        <v>43871</v>
      </c>
      <c r="J5895" t="str">
        <f t="shared" si="184"/>
        <v>43871GuluRice</v>
      </c>
      <c r="K5895">
        <v>960</v>
      </c>
      <c r="L5895">
        <v>905</v>
      </c>
      <c r="M5895" t="s">
        <v>5</v>
      </c>
      <c r="N5895" t="s">
        <v>6</v>
      </c>
      <c r="O5895">
        <v>1</v>
      </c>
      <c r="P5895" s="1">
        <v>43879.182314814818</v>
      </c>
    </row>
    <row r="5896" spans="1:16" x14ac:dyDescent="0.25">
      <c r="A5896">
        <v>510646</v>
      </c>
      <c r="B5896" t="s">
        <v>0</v>
      </c>
      <c r="C5896" t="s">
        <v>38</v>
      </c>
      <c r="D5896" t="s">
        <v>1</v>
      </c>
      <c r="E5896" t="s">
        <v>13</v>
      </c>
      <c r="F5896" t="s">
        <v>13</v>
      </c>
      <c r="G5896" t="s">
        <v>14</v>
      </c>
      <c r="H5896" s="1">
        <v>43871</v>
      </c>
      <c r="I5896" t="str">
        <f t="shared" si="185"/>
        <v>43871</v>
      </c>
      <c r="J5896" t="str">
        <f t="shared" si="184"/>
        <v>43871GuluMixed Beans</v>
      </c>
      <c r="K5896">
        <v>768</v>
      </c>
      <c r="L5896">
        <v>713</v>
      </c>
      <c r="M5896" t="s">
        <v>5</v>
      </c>
      <c r="N5896" t="s">
        <v>6</v>
      </c>
      <c r="O5896">
        <v>1</v>
      </c>
      <c r="P5896" s="1">
        <v>43879.182349537034</v>
      </c>
    </row>
    <row r="5897" spans="1:16" x14ac:dyDescent="0.25">
      <c r="A5897">
        <v>510662</v>
      </c>
      <c r="B5897" t="s">
        <v>0</v>
      </c>
      <c r="C5897" t="s">
        <v>32</v>
      </c>
      <c r="D5897" t="s">
        <v>1</v>
      </c>
      <c r="E5897" t="s">
        <v>22</v>
      </c>
      <c r="F5897" t="s">
        <v>23</v>
      </c>
      <c r="G5897" t="s">
        <v>23</v>
      </c>
      <c r="H5897" s="1">
        <v>43871</v>
      </c>
      <c r="I5897" t="str">
        <f t="shared" si="185"/>
        <v>43871</v>
      </c>
      <c r="J5897" t="str">
        <f t="shared" si="184"/>
        <v>43871KapchorwaRice</v>
      </c>
      <c r="K5897">
        <v>1097</v>
      </c>
      <c r="L5897">
        <v>987</v>
      </c>
      <c r="M5897" t="s">
        <v>5</v>
      </c>
      <c r="N5897" t="s">
        <v>6</v>
      </c>
      <c r="O5897">
        <v>1</v>
      </c>
      <c r="P5897" s="1">
        <v>43879.182395833333</v>
      </c>
    </row>
    <row r="5898" spans="1:16" x14ac:dyDescent="0.25">
      <c r="A5898">
        <v>510667</v>
      </c>
      <c r="B5898" t="s">
        <v>0</v>
      </c>
      <c r="C5898" t="s">
        <v>27</v>
      </c>
      <c r="D5898" t="s">
        <v>11</v>
      </c>
      <c r="E5898" t="s">
        <v>13</v>
      </c>
      <c r="F5898" t="s">
        <v>13</v>
      </c>
      <c r="G5898" t="s">
        <v>26</v>
      </c>
      <c r="H5898" s="1">
        <v>43871</v>
      </c>
      <c r="I5898" t="str">
        <f t="shared" si="185"/>
        <v>43871</v>
      </c>
      <c r="J5898" t="str">
        <f t="shared" si="184"/>
        <v>43871BujumburaYellow Beans</v>
      </c>
      <c r="K5898">
        <v>1072</v>
      </c>
      <c r="L5898">
        <v>1019</v>
      </c>
      <c r="M5898" t="s">
        <v>5</v>
      </c>
      <c r="N5898" t="s">
        <v>6</v>
      </c>
      <c r="O5898">
        <v>1</v>
      </c>
      <c r="P5898" s="1">
        <v>43879.18240740741</v>
      </c>
    </row>
    <row r="5899" spans="1:16" x14ac:dyDescent="0.25">
      <c r="A5899">
        <v>510690</v>
      </c>
      <c r="B5899" t="s">
        <v>0</v>
      </c>
      <c r="C5899" t="s">
        <v>8</v>
      </c>
      <c r="D5899" t="s">
        <v>7</v>
      </c>
      <c r="E5899" t="s">
        <v>9</v>
      </c>
      <c r="F5899" t="s">
        <v>10</v>
      </c>
      <c r="G5899" t="s">
        <v>10</v>
      </c>
      <c r="H5899" s="1">
        <v>43871</v>
      </c>
      <c r="I5899" t="str">
        <f t="shared" si="185"/>
        <v>43871</v>
      </c>
      <c r="J5899" t="str">
        <f t="shared" si="184"/>
        <v>43871RuhengeriWheat</v>
      </c>
      <c r="K5899">
        <v>699</v>
      </c>
      <c r="L5899">
        <v>645</v>
      </c>
      <c r="M5899" t="s">
        <v>5</v>
      </c>
      <c r="N5899" t="s">
        <v>6</v>
      </c>
      <c r="O5899">
        <v>1</v>
      </c>
      <c r="P5899" s="1">
        <v>43879.182488425926</v>
      </c>
    </row>
    <row r="5900" spans="1:16" x14ac:dyDescent="0.25">
      <c r="A5900">
        <v>510692</v>
      </c>
      <c r="B5900" t="s">
        <v>0</v>
      </c>
      <c r="C5900" t="s">
        <v>35</v>
      </c>
      <c r="D5900" t="s">
        <v>11</v>
      </c>
      <c r="E5900" t="s">
        <v>29</v>
      </c>
      <c r="F5900" t="s">
        <v>30</v>
      </c>
      <c r="G5900" t="s">
        <v>31</v>
      </c>
      <c r="H5900" s="1">
        <v>43871</v>
      </c>
      <c r="I5900" t="str">
        <f t="shared" si="185"/>
        <v>43871</v>
      </c>
      <c r="J5900" t="str">
        <f t="shared" si="184"/>
        <v>43871NgoziDry Maize</v>
      </c>
      <c r="K5900">
        <v>643</v>
      </c>
      <c r="L5900">
        <v>617</v>
      </c>
      <c r="M5900" t="s">
        <v>5</v>
      </c>
      <c r="N5900" t="s">
        <v>6</v>
      </c>
      <c r="O5900">
        <v>1</v>
      </c>
      <c r="P5900" s="1">
        <v>43879.182500000003</v>
      </c>
    </row>
    <row r="5901" spans="1:16" x14ac:dyDescent="0.25">
      <c r="A5901">
        <v>510694</v>
      </c>
      <c r="B5901" t="s">
        <v>0</v>
      </c>
      <c r="C5901" t="s">
        <v>16</v>
      </c>
      <c r="D5901" t="s">
        <v>7</v>
      </c>
      <c r="E5901" t="s">
        <v>29</v>
      </c>
      <c r="F5901" t="s">
        <v>30</v>
      </c>
      <c r="G5901" t="s">
        <v>31</v>
      </c>
      <c r="H5901" s="1">
        <v>43871</v>
      </c>
      <c r="I5901" t="str">
        <f t="shared" si="185"/>
        <v>43871</v>
      </c>
      <c r="J5901" t="str">
        <f t="shared" ref="J5901:J5964" si="186">I5901&amp;C5901&amp;G5901</f>
        <v>43871GicumbiDry Maize</v>
      </c>
      <c r="K5901">
        <v>333</v>
      </c>
      <c r="L5901">
        <v>301</v>
      </c>
      <c r="M5901" t="s">
        <v>5</v>
      </c>
      <c r="N5901" t="s">
        <v>6</v>
      </c>
      <c r="O5901">
        <v>1</v>
      </c>
      <c r="P5901" s="1">
        <v>43879.182500000003</v>
      </c>
    </row>
    <row r="5902" spans="1:16" x14ac:dyDescent="0.25">
      <c r="A5902">
        <v>510699</v>
      </c>
      <c r="B5902" t="s">
        <v>0</v>
      </c>
      <c r="C5902" t="s">
        <v>8</v>
      </c>
      <c r="D5902" t="s">
        <v>7</v>
      </c>
      <c r="E5902" t="s">
        <v>3</v>
      </c>
      <c r="F5902" t="s">
        <v>3</v>
      </c>
      <c r="G5902" t="s">
        <v>15</v>
      </c>
      <c r="H5902" s="1">
        <v>43871</v>
      </c>
      <c r="I5902" t="str">
        <f t="shared" si="185"/>
        <v>43871</v>
      </c>
      <c r="J5902" t="str">
        <f t="shared" si="186"/>
        <v>43871RuhengeriGreen Peas</v>
      </c>
      <c r="K5902">
        <v>1075</v>
      </c>
      <c r="L5902">
        <v>860</v>
      </c>
      <c r="M5902" t="s">
        <v>5</v>
      </c>
      <c r="N5902" t="s">
        <v>6</v>
      </c>
      <c r="O5902">
        <v>1</v>
      </c>
      <c r="P5902" s="1">
        <v>43879.182511574072</v>
      </c>
    </row>
    <row r="5903" spans="1:16" x14ac:dyDescent="0.25">
      <c r="A5903">
        <v>510708</v>
      </c>
      <c r="B5903" t="s">
        <v>0</v>
      </c>
      <c r="C5903" t="s">
        <v>54</v>
      </c>
      <c r="D5903" t="s">
        <v>46</v>
      </c>
      <c r="E5903" t="s">
        <v>13</v>
      </c>
      <c r="F5903" t="s">
        <v>13</v>
      </c>
      <c r="G5903" t="s">
        <v>40</v>
      </c>
      <c r="H5903" s="1">
        <v>43871</v>
      </c>
      <c r="I5903" t="str">
        <f t="shared" si="185"/>
        <v>43871</v>
      </c>
      <c r="J5903" t="str">
        <f t="shared" si="186"/>
        <v>43871NakuruBlack Beans (Dolichos)</v>
      </c>
      <c r="K5903">
        <v>1512</v>
      </c>
      <c r="L5903">
        <v>1492</v>
      </c>
      <c r="M5903" t="s">
        <v>5</v>
      </c>
      <c r="N5903" t="s">
        <v>6</v>
      </c>
      <c r="O5903">
        <v>1</v>
      </c>
      <c r="P5903" s="1">
        <v>43879.182523148149</v>
      </c>
    </row>
    <row r="5904" spans="1:16" x14ac:dyDescent="0.25">
      <c r="A5904">
        <v>510712</v>
      </c>
      <c r="B5904" t="s">
        <v>0</v>
      </c>
      <c r="C5904" t="s">
        <v>33</v>
      </c>
      <c r="D5904" t="s">
        <v>1</v>
      </c>
      <c r="E5904" t="s">
        <v>3</v>
      </c>
      <c r="F5904" t="s">
        <v>3</v>
      </c>
      <c r="G5904" t="s">
        <v>4</v>
      </c>
      <c r="H5904" s="1">
        <v>43871</v>
      </c>
      <c r="I5904" t="str">
        <f t="shared" si="185"/>
        <v>43871</v>
      </c>
      <c r="J5904" t="str">
        <f t="shared" si="186"/>
        <v>43871KabaleCowpeas</v>
      </c>
      <c r="K5904">
        <v>1371</v>
      </c>
      <c r="L5904">
        <v>960</v>
      </c>
      <c r="M5904" t="s">
        <v>5</v>
      </c>
      <c r="N5904" t="s">
        <v>6</v>
      </c>
      <c r="O5904">
        <v>1</v>
      </c>
      <c r="P5904" s="1">
        <v>43879.182546296295</v>
      </c>
    </row>
    <row r="5905" spans="1:16" x14ac:dyDescent="0.25">
      <c r="A5905">
        <v>510716</v>
      </c>
      <c r="B5905" t="s">
        <v>0</v>
      </c>
      <c r="C5905" t="s">
        <v>2</v>
      </c>
      <c r="D5905" t="s">
        <v>1</v>
      </c>
      <c r="E5905" t="s">
        <v>13</v>
      </c>
      <c r="F5905" t="s">
        <v>13</v>
      </c>
      <c r="G5905" t="s">
        <v>14</v>
      </c>
      <c r="H5905" s="1">
        <v>43871</v>
      </c>
      <c r="I5905" t="str">
        <f t="shared" si="185"/>
        <v>43871</v>
      </c>
      <c r="J5905" t="str">
        <f t="shared" si="186"/>
        <v>43871KampalaMixed Beans</v>
      </c>
      <c r="K5905">
        <v>878</v>
      </c>
      <c r="L5905">
        <v>823</v>
      </c>
      <c r="M5905" t="s">
        <v>5</v>
      </c>
      <c r="N5905" t="s">
        <v>6</v>
      </c>
      <c r="O5905">
        <v>1</v>
      </c>
      <c r="P5905" s="1">
        <v>43879.182557870372</v>
      </c>
    </row>
    <row r="5906" spans="1:16" x14ac:dyDescent="0.25">
      <c r="A5906">
        <v>510724</v>
      </c>
      <c r="B5906" t="s">
        <v>0</v>
      </c>
      <c r="C5906" t="s">
        <v>53</v>
      </c>
      <c r="D5906" t="s">
        <v>46</v>
      </c>
      <c r="E5906" t="s">
        <v>9</v>
      </c>
      <c r="F5906" t="s">
        <v>17</v>
      </c>
      <c r="G5906" t="s">
        <v>18</v>
      </c>
      <c r="H5906" s="1">
        <v>43871</v>
      </c>
      <c r="I5906" t="str">
        <f t="shared" si="185"/>
        <v>43871</v>
      </c>
      <c r="J5906" t="str">
        <f t="shared" si="186"/>
        <v>43871MombasaRed Sorghum</v>
      </c>
      <c r="K5906">
        <v>444</v>
      </c>
      <c r="L5906">
        <v>383</v>
      </c>
      <c r="M5906" t="s">
        <v>5</v>
      </c>
      <c r="N5906" t="s">
        <v>6</v>
      </c>
      <c r="O5906">
        <v>1</v>
      </c>
      <c r="P5906" s="1">
        <v>43879.182604166665</v>
      </c>
    </row>
    <row r="5907" spans="1:16" x14ac:dyDescent="0.25">
      <c r="A5907">
        <v>510725</v>
      </c>
      <c r="B5907" t="s">
        <v>0</v>
      </c>
      <c r="C5907" t="s">
        <v>35</v>
      </c>
      <c r="D5907" t="s">
        <v>11</v>
      </c>
      <c r="E5907" t="s">
        <v>3</v>
      </c>
      <c r="F5907" t="s">
        <v>3</v>
      </c>
      <c r="G5907" t="s">
        <v>15</v>
      </c>
      <c r="H5907" s="1">
        <v>43871</v>
      </c>
      <c r="I5907" t="str">
        <f t="shared" si="185"/>
        <v>43871</v>
      </c>
      <c r="J5907" t="str">
        <f t="shared" si="186"/>
        <v>43871NgoziGreen Peas</v>
      </c>
      <c r="K5907">
        <v>1716</v>
      </c>
      <c r="L5907">
        <v>1609</v>
      </c>
      <c r="M5907" t="s">
        <v>5</v>
      </c>
      <c r="N5907" t="s">
        <v>6</v>
      </c>
      <c r="O5907">
        <v>1</v>
      </c>
      <c r="P5907" s="1">
        <v>43879.182604166665</v>
      </c>
    </row>
    <row r="5908" spans="1:16" x14ac:dyDescent="0.25">
      <c r="A5908">
        <v>510737</v>
      </c>
      <c r="B5908" t="s">
        <v>0</v>
      </c>
      <c r="C5908" t="s">
        <v>34</v>
      </c>
      <c r="D5908" t="s">
        <v>1</v>
      </c>
      <c r="E5908" t="s">
        <v>13</v>
      </c>
      <c r="F5908" t="s">
        <v>13</v>
      </c>
      <c r="G5908" t="s">
        <v>28</v>
      </c>
      <c r="H5908" s="1">
        <v>43871</v>
      </c>
      <c r="I5908" t="str">
        <f t="shared" si="185"/>
        <v>43871</v>
      </c>
      <c r="J5908" t="str">
        <f t="shared" si="186"/>
        <v>43871LiraRed Beans</v>
      </c>
      <c r="K5908">
        <v>960</v>
      </c>
      <c r="L5908">
        <v>905</v>
      </c>
      <c r="M5908" t="s">
        <v>5</v>
      </c>
      <c r="N5908" t="s">
        <v>6</v>
      </c>
      <c r="O5908">
        <v>1</v>
      </c>
      <c r="P5908" s="1">
        <v>43879.182627314818</v>
      </c>
    </row>
    <row r="5909" spans="1:16" x14ac:dyDescent="0.25">
      <c r="A5909">
        <v>510777</v>
      </c>
      <c r="B5909" t="s">
        <v>0</v>
      </c>
      <c r="C5909" t="s">
        <v>35</v>
      </c>
      <c r="D5909" t="s">
        <v>11</v>
      </c>
      <c r="E5909" t="s">
        <v>9</v>
      </c>
      <c r="F5909" t="s">
        <v>10</v>
      </c>
      <c r="G5909" t="s">
        <v>10</v>
      </c>
      <c r="H5909" s="1">
        <v>43871</v>
      </c>
      <c r="I5909" t="str">
        <f t="shared" si="185"/>
        <v>43871</v>
      </c>
      <c r="J5909" t="str">
        <f t="shared" si="186"/>
        <v>43871NgoziWheat</v>
      </c>
      <c r="K5909">
        <v>804</v>
      </c>
      <c r="L5909">
        <v>777</v>
      </c>
      <c r="M5909" t="s">
        <v>5</v>
      </c>
      <c r="N5909" t="s">
        <v>6</v>
      </c>
      <c r="O5909">
        <v>1</v>
      </c>
      <c r="P5909" s="1">
        <v>43879.182754629626</v>
      </c>
    </row>
    <row r="5910" spans="1:16" x14ac:dyDescent="0.25">
      <c r="A5910">
        <v>510779</v>
      </c>
      <c r="B5910" t="s">
        <v>0</v>
      </c>
      <c r="C5910" t="s">
        <v>52</v>
      </c>
      <c r="D5910" t="s">
        <v>46</v>
      </c>
      <c r="E5910" t="s">
        <v>13</v>
      </c>
      <c r="F5910" t="s">
        <v>13</v>
      </c>
      <c r="G5910" t="s">
        <v>37</v>
      </c>
      <c r="H5910" s="1">
        <v>43871</v>
      </c>
      <c r="I5910" t="str">
        <f t="shared" si="185"/>
        <v>43871</v>
      </c>
      <c r="J5910" t="str">
        <f t="shared" si="186"/>
        <v>43871EldoretGreen Gram</v>
      </c>
      <c r="K5910">
        <v>1442</v>
      </c>
      <c r="L5910">
        <v>1411</v>
      </c>
      <c r="M5910" t="s">
        <v>5</v>
      </c>
      <c r="N5910" t="s">
        <v>6</v>
      </c>
      <c r="O5910">
        <v>1</v>
      </c>
      <c r="P5910" s="1">
        <v>43879.182766203703</v>
      </c>
    </row>
    <row r="5911" spans="1:16" x14ac:dyDescent="0.25">
      <c r="A5911">
        <v>510780</v>
      </c>
      <c r="B5911" t="s">
        <v>0</v>
      </c>
      <c r="C5911" t="s">
        <v>34</v>
      </c>
      <c r="D5911" t="s">
        <v>1</v>
      </c>
      <c r="E5911" t="s">
        <v>29</v>
      </c>
      <c r="F5911" t="s">
        <v>30</v>
      </c>
      <c r="G5911" t="s">
        <v>31</v>
      </c>
      <c r="H5911" s="1">
        <v>43871</v>
      </c>
      <c r="I5911" t="str">
        <f t="shared" si="185"/>
        <v>43871</v>
      </c>
      <c r="J5911" t="str">
        <f t="shared" si="186"/>
        <v>43871LiraDry Maize</v>
      </c>
      <c r="K5911">
        <v>329</v>
      </c>
      <c r="L5911">
        <v>219</v>
      </c>
      <c r="M5911" t="s">
        <v>5</v>
      </c>
      <c r="N5911" t="s">
        <v>6</v>
      </c>
      <c r="O5911">
        <v>1</v>
      </c>
      <c r="P5911" s="1">
        <v>43879.182766203703</v>
      </c>
    </row>
    <row r="5912" spans="1:16" x14ac:dyDescent="0.25">
      <c r="A5912">
        <v>510781</v>
      </c>
      <c r="B5912" t="s">
        <v>0</v>
      </c>
      <c r="C5912" t="s">
        <v>8</v>
      </c>
      <c r="D5912" t="s">
        <v>7</v>
      </c>
      <c r="E5912" t="s">
        <v>22</v>
      </c>
      <c r="F5912" t="s">
        <v>23</v>
      </c>
      <c r="G5912" t="s">
        <v>23</v>
      </c>
      <c r="H5912" s="1">
        <v>43871</v>
      </c>
      <c r="I5912" t="str">
        <f t="shared" si="185"/>
        <v>43871</v>
      </c>
      <c r="J5912" t="str">
        <f t="shared" si="186"/>
        <v>43871RuhengeriRice</v>
      </c>
      <c r="K5912">
        <v>914</v>
      </c>
      <c r="L5912">
        <v>860</v>
      </c>
      <c r="M5912" t="s">
        <v>5</v>
      </c>
      <c r="N5912" t="s">
        <v>6</v>
      </c>
      <c r="O5912">
        <v>1</v>
      </c>
      <c r="P5912" s="1">
        <v>43879.18277777778</v>
      </c>
    </row>
    <row r="5913" spans="1:16" x14ac:dyDescent="0.25">
      <c r="A5913">
        <v>510783</v>
      </c>
      <c r="B5913" t="s">
        <v>0</v>
      </c>
      <c r="C5913" t="s">
        <v>32</v>
      </c>
      <c r="D5913" t="s">
        <v>1</v>
      </c>
      <c r="E5913" t="s">
        <v>13</v>
      </c>
      <c r="F5913" t="s">
        <v>13</v>
      </c>
      <c r="G5913" t="s">
        <v>40</v>
      </c>
      <c r="H5913" s="1">
        <v>43871</v>
      </c>
      <c r="I5913" t="str">
        <f t="shared" si="185"/>
        <v>43871</v>
      </c>
      <c r="J5913" t="str">
        <f t="shared" si="186"/>
        <v>43871KapchorwaBlack Beans (Dolichos)</v>
      </c>
      <c r="K5913">
        <v>686</v>
      </c>
      <c r="L5913">
        <v>631</v>
      </c>
      <c r="M5913" t="s">
        <v>5</v>
      </c>
      <c r="N5913" t="s">
        <v>6</v>
      </c>
      <c r="O5913">
        <v>1</v>
      </c>
      <c r="P5913" s="1">
        <v>43879.182789351849</v>
      </c>
    </row>
    <row r="5914" spans="1:16" x14ac:dyDescent="0.25">
      <c r="A5914">
        <v>510785</v>
      </c>
      <c r="B5914" t="s">
        <v>0</v>
      </c>
      <c r="C5914" t="s">
        <v>25</v>
      </c>
      <c r="D5914" t="s">
        <v>1</v>
      </c>
      <c r="E5914" t="s">
        <v>22</v>
      </c>
      <c r="F5914" t="s">
        <v>23</v>
      </c>
      <c r="G5914" t="s">
        <v>24</v>
      </c>
      <c r="H5914" s="1">
        <v>43871</v>
      </c>
      <c r="I5914" t="str">
        <f t="shared" si="185"/>
        <v>43871</v>
      </c>
      <c r="J5914" t="str">
        <f t="shared" si="186"/>
        <v>43871MasindiImported Rice</v>
      </c>
      <c r="K5914">
        <v>1097</v>
      </c>
      <c r="L5914">
        <v>987</v>
      </c>
      <c r="M5914" t="s">
        <v>5</v>
      </c>
      <c r="N5914" t="s">
        <v>6</v>
      </c>
      <c r="O5914">
        <v>1</v>
      </c>
      <c r="P5914" s="1">
        <v>43879.182789351849</v>
      </c>
    </row>
    <row r="5915" spans="1:16" x14ac:dyDescent="0.25">
      <c r="A5915">
        <v>510787</v>
      </c>
      <c r="B5915" t="s">
        <v>0</v>
      </c>
      <c r="C5915" t="s">
        <v>8</v>
      </c>
      <c r="D5915" t="s">
        <v>7</v>
      </c>
      <c r="E5915" t="s">
        <v>9</v>
      </c>
      <c r="F5915" t="s">
        <v>17</v>
      </c>
      <c r="G5915" t="s">
        <v>18</v>
      </c>
      <c r="H5915" s="1">
        <v>43871</v>
      </c>
      <c r="I5915" t="str">
        <f t="shared" si="185"/>
        <v>43871</v>
      </c>
      <c r="J5915" t="str">
        <f t="shared" si="186"/>
        <v>43871RuhengeriRed Sorghum</v>
      </c>
      <c r="K5915">
        <v>398</v>
      </c>
      <c r="L5915">
        <v>376</v>
      </c>
      <c r="M5915" t="s">
        <v>5</v>
      </c>
      <c r="N5915" t="s">
        <v>6</v>
      </c>
      <c r="O5915">
        <v>1</v>
      </c>
      <c r="P5915" s="1">
        <v>43879.182789351849</v>
      </c>
    </row>
    <row r="5916" spans="1:16" x14ac:dyDescent="0.25">
      <c r="A5916">
        <v>510790</v>
      </c>
      <c r="B5916" t="s">
        <v>0</v>
      </c>
      <c r="C5916" t="s">
        <v>54</v>
      </c>
      <c r="D5916" t="s">
        <v>46</v>
      </c>
      <c r="E5916" t="s">
        <v>3</v>
      </c>
      <c r="F5916" t="s">
        <v>3</v>
      </c>
      <c r="G5916" t="s">
        <v>15</v>
      </c>
      <c r="H5916" s="1">
        <v>43871</v>
      </c>
      <c r="I5916" t="str">
        <f t="shared" si="185"/>
        <v>43871</v>
      </c>
      <c r="J5916" t="str">
        <f t="shared" si="186"/>
        <v>43871NakuruGreen Peas</v>
      </c>
      <c r="K5916">
        <v>534</v>
      </c>
      <c r="L5916">
        <v>494</v>
      </c>
      <c r="M5916" t="s">
        <v>5</v>
      </c>
      <c r="N5916" t="s">
        <v>6</v>
      </c>
      <c r="O5916">
        <v>1</v>
      </c>
      <c r="P5916" s="1">
        <v>43879.182812500003</v>
      </c>
    </row>
    <row r="5917" spans="1:16" x14ac:dyDescent="0.25">
      <c r="A5917">
        <v>510794</v>
      </c>
      <c r="B5917" t="s">
        <v>0</v>
      </c>
      <c r="C5917" t="s">
        <v>12</v>
      </c>
      <c r="D5917" t="s">
        <v>11</v>
      </c>
      <c r="E5917" t="s">
        <v>13</v>
      </c>
      <c r="F5917" t="s">
        <v>13</v>
      </c>
      <c r="G5917" t="s">
        <v>26</v>
      </c>
      <c r="H5917" s="1">
        <v>43871</v>
      </c>
      <c r="I5917" t="str">
        <f t="shared" si="185"/>
        <v>43871</v>
      </c>
      <c r="J5917" t="str">
        <f t="shared" si="186"/>
        <v>43871GitegaYellow Beans</v>
      </c>
      <c r="K5917">
        <v>965</v>
      </c>
      <c r="L5917">
        <v>912</v>
      </c>
      <c r="M5917" t="s">
        <v>5</v>
      </c>
      <c r="N5917" t="s">
        <v>6</v>
      </c>
      <c r="O5917">
        <v>1</v>
      </c>
      <c r="P5917" s="1">
        <v>43879.182824074072</v>
      </c>
    </row>
    <row r="5918" spans="1:16" x14ac:dyDescent="0.25">
      <c r="A5918">
        <v>510798</v>
      </c>
      <c r="B5918" t="s">
        <v>0</v>
      </c>
      <c r="C5918" t="s">
        <v>32</v>
      </c>
      <c r="D5918" t="s">
        <v>1</v>
      </c>
      <c r="E5918" t="s">
        <v>3</v>
      </c>
      <c r="F5918" t="s">
        <v>3</v>
      </c>
      <c r="G5918" t="s">
        <v>4</v>
      </c>
      <c r="H5918" s="1">
        <v>43871</v>
      </c>
      <c r="I5918" t="str">
        <f t="shared" si="185"/>
        <v>43871</v>
      </c>
      <c r="J5918" t="str">
        <f t="shared" si="186"/>
        <v>43871KapchorwaCowpeas</v>
      </c>
      <c r="K5918">
        <v>1097</v>
      </c>
      <c r="L5918">
        <v>960</v>
      </c>
      <c r="M5918" t="s">
        <v>5</v>
      </c>
      <c r="N5918" t="s">
        <v>6</v>
      </c>
      <c r="O5918">
        <v>1</v>
      </c>
      <c r="P5918" s="1">
        <v>43879.182847222219</v>
      </c>
    </row>
    <row r="5919" spans="1:16" x14ac:dyDescent="0.25">
      <c r="A5919">
        <v>510805</v>
      </c>
      <c r="B5919" t="s">
        <v>0</v>
      </c>
      <c r="C5919" t="s">
        <v>48</v>
      </c>
      <c r="D5919" t="s">
        <v>46</v>
      </c>
      <c r="E5919" t="s">
        <v>3</v>
      </c>
      <c r="F5919" t="s">
        <v>3</v>
      </c>
      <c r="G5919" t="s">
        <v>4</v>
      </c>
      <c r="H5919" s="1">
        <v>43871</v>
      </c>
      <c r="I5919" t="str">
        <f t="shared" si="185"/>
        <v>43871</v>
      </c>
      <c r="J5919" t="str">
        <f t="shared" si="186"/>
        <v>43871KitaleCowpeas</v>
      </c>
      <c r="K5919">
        <v>897</v>
      </c>
      <c r="L5919">
        <v>837</v>
      </c>
      <c r="M5919" t="s">
        <v>5</v>
      </c>
      <c r="N5919" t="s">
        <v>6</v>
      </c>
      <c r="O5919">
        <v>1</v>
      </c>
      <c r="P5919" s="1">
        <v>43879.182870370372</v>
      </c>
    </row>
    <row r="5920" spans="1:16" x14ac:dyDescent="0.25">
      <c r="A5920">
        <v>510806</v>
      </c>
      <c r="B5920" t="s">
        <v>0</v>
      </c>
      <c r="C5920" t="s">
        <v>16</v>
      </c>
      <c r="D5920" t="s">
        <v>7</v>
      </c>
      <c r="E5920" t="s">
        <v>13</v>
      </c>
      <c r="F5920" t="s">
        <v>13</v>
      </c>
      <c r="G5920" t="s">
        <v>28</v>
      </c>
      <c r="H5920" s="1">
        <v>43871</v>
      </c>
      <c r="I5920" t="str">
        <f t="shared" si="185"/>
        <v>43871</v>
      </c>
      <c r="J5920" t="str">
        <f t="shared" si="186"/>
        <v>43871GicumbiRed Beans</v>
      </c>
      <c r="K5920">
        <v>699</v>
      </c>
      <c r="L5920">
        <v>645</v>
      </c>
      <c r="M5920" t="s">
        <v>5</v>
      </c>
      <c r="N5920" t="s">
        <v>6</v>
      </c>
      <c r="O5920">
        <v>1</v>
      </c>
      <c r="P5920" s="1">
        <v>43879.182881944442</v>
      </c>
    </row>
    <row r="5921" spans="1:16" x14ac:dyDescent="0.25">
      <c r="A5921">
        <v>510807</v>
      </c>
      <c r="B5921" t="s">
        <v>0</v>
      </c>
      <c r="C5921" t="s">
        <v>16</v>
      </c>
      <c r="D5921" t="s">
        <v>7</v>
      </c>
      <c r="E5921" t="s">
        <v>13</v>
      </c>
      <c r="F5921" t="s">
        <v>13</v>
      </c>
      <c r="G5921" t="s">
        <v>14</v>
      </c>
      <c r="H5921" s="1">
        <v>43871</v>
      </c>
      <c r="I5921" t="str">
        <f t="shared" si="185"/>
        <v>43871</v>
      </c>
      <c r="J5921" t="str">
        <f t="shared" si="186"/>
        <v>43871GicumbiMixed Beans</v>
      </c>
      <c r="K5921">
        <v>581</v>
      </c>
      <c r="L5921">
        <v>538</v>
      </c>
      <c r="M5921" t="s">
        <v>5</v>
      </c>
      <c r="N5921" t="s">
        <v>6</v>
      </c>
      <c r="O5921">
        <v>1</v>
      </c>
      <c r="P5921" s="1">
        <v>43879.182881944442</v>
      </c>
    </row>
    <row r="5922" spans="1:16" x14ac:dyDescent="0.25">
      <c r="A5922">
        <v>510811</v>
      </c>
      <c r="B5922" t="s">
        <v>0</v>
      </c>
      <c r="C5922" t="s">
        <v>19</v>
      </c>
      <c r="D5922" t="s">
        <v>11</v>
      </c>
      <c r="E5922" t="s">
        <v>9</v>
      </c>
      <c r="F5922" t="s">
        <v>17</v>
      </c>
      <c r="G5922" t="s">
        <v>18</v>
      </c>
      <c r="H5922" s="1">
        <v>43871</v>
      </c>
      <c r="I5922" t="str">
        <f t="shared" si="185"/>
        <v>43871</v>
      </c>
      <c r="J5922" t="str">
        <f t="shared" si="186"/>
        <v>43871KoberoRed Sorghum</v>
      </c>
      <c r="K5922">
        <v>858</v>
      </c>
      <c r="L5922">
        <v>804</v>
      </c>
      <c r="M5922" t="s">
        <v>5</v>
      </c>
      <c r="N5922" t="s">
        <v>6</v>
      </c>
      <c r="O5922">
        <v>1</v>
      </c>
      <c r="P5922" s="1">
        <v>43879.182893518519</v>
      </c>
    </row>
    <row r="5923" spans="1:16" x14ac:dyDescent="0.25">
      <c r="A5923">
        <v>510815</v>
      </c>
      <c r="B5923" t="s">
        <v>0</v>
      </c>
      <c r="C5923" t="s">
        <v>27</v>
      </c>
      <c r="D5923" t="s">
        <v>11</v>
      </c>
      <c r="E5923" t="s">
        <v>3</v>
      </c>
      <c r="F5923" t="s">
        <v>3</v>
      </c>
      <c r="G5923" t="s">
        <v>15</v>
      </c>
      <c r="H5923" s="1">
        <v>43871</v>
      </c>
      <c r="I5923" t="str">
        <f t="shared" si="185"/>
        <v>43871</v>
      </c>
      <c r="J5923" t="str">
        <f t="shared" si="186"/>
        <v>43871BujumburaGreen Peas</v>
      </c>
      <c r="K5923">
        <v>1555</v>
      </c>
      <c r="L5923">
        <v>1501</v>
      </c>
      <c r="M5923" t="s">
        <v>5</v>
      </c>
      <c r="N5923" t="s">
        <v>6</v>
      </c>
      <c r="O5923">
        <v>1</v>
      </c>
      <c r="P5923" s="1">
        <v>43879.182905092595</v>
      </c>
    </row>
    <row r="5924" spans="1:16" x14ac:dyDescent="0.25">
      <c r="A5924">
        <v>510816</v>
      </c>
      <c r="B5924" t="s">
        <v>0</v>
      </c>
      <c r="C5924" t="s">
        <v>36</v>
      </c>
      <c r="D5924" t="s">
        <v>7</v>
      </c>
      <c r="E5924" t="s">
        <v>3</v>
      </c>
      <c r="F5924" t="s">
        <v>3</v>
      </c>
      <c r="G5924" t="s">
        <v>4</v>
      </c>
      <c r="H5924" s="1">
        <v>43871</v>
      </c>
      <c r="I5924" t="str">
        <f t="shared" si="185"/>
        <v>43871</v>
      </c>
      <c r="J5924" t="str">
        <f t="shared" si="186"/>
        <v>43871KimironkoCowpeas</v>
      </c>
      <c r="K5924">
        <v>1505</v>
      </c>
      <c r="L5924">
        <v>1398</v>
      </c>
      <c r="M5924" t="s">
        <v>5</v>
      </c>
      <c r="N5924" t="s">
        <v>6</v>
      </c>
      <c r="O5924">
        <v>1</v>
      </c>
      <c r="P5924" s="1">
        <v>43879.182905092595</v>
      </c>
    </row>
    <row r="5925" spans="1:16" x14ac:dyDescent="0.25">
      <c r="A5925">
        <v>510817</v>
      </c>
      <c r="B5925" t="s">
        <v>0</v>
      </c>
      <c r="C5925" t="s">
        <v>48</v>
      </c>
      <c r="D5925" t="s">
        <v>46</v>
      </c>
      <c r="E5925" t="s">
        <v>9</v>
      </c>
      <c r="F5925" t="s">
        <v>17</v>
      </c>
      <c r="G5925" t="s">
        <v>18</v>
      </c>
      <c r="H5925" s="1">
        <v>43871</v>
      </c>
      <c r="I5925" t="str">
        <f t="shared" si="185"/>
        <v>43871</v>
      </c>
      <c r="J5925" t="str">
        <f t="shared" si="186"/>
        <v>43871KitaleRed Sorghum</v>
      </c>
      <c r="K5925">
        <v>454</v>
      </c>
      <c r="L5925">
        <v>403</v>
      </c>
      <c r="M5925" t="s">
        <v>5</v>
      </c>
      <c r="N5925" t="s">
        <v>6</v>
      </c>
      <c r="O5925">
        <v>1</v>
      </c>
      <c r="P5925" s="1">
        <v>43879.182905092595</v>
      </c>
    </row>
    <row r="5926" spans="1:16" x14ac:dyDescent="0.25">
      <c r="A5926">
        <v>510819</v>
      </c>
      <c r="B5926" t="s">
        <v>0</v>
      </c>
      <c r="C5926" t="s">
        <v>38</v>
      </c>
      <c r="D5926" t="s">
        <v>1</v>
      </c>
      <c r="E5926" t="s">
        <v>22</v>
      </c>
      <c r="F5926" t="s">
        <v>23</v>
      </c>
      <c r="G5926" t="s">
        <v>24</v>
      </c>
      <c r="H5926" s="1">
        <v>43871</v>
      </c>
      <c r="I5926" t="str">
        <f t="shared" si="185"/>
        <v>43871</v>
      </c>
      <c r="J5926" t="str">
        <f t="shared" si="186"/>
        <v>43871GuluImported Rice</v>
      </c>
      <c r="K5926">
        <v>1042</v>
      </c>
      <c r="L5926">
        <v>960</v>
      </c>
      <c r="M5926" t="s">
        <v>5</v>
      </c>
      <c r="N5926" t="s">
        <v>6</v>
      </c>
      <c r="O5926">
        <v>1</v>
      </c>
      <c r="P5926" s="1">
        <v>43879.182905092595</v>
      </c>
    </row>
    <row r="5927" spans="1:16" x14ac:dyDescent="0.25">
      <c r="A5927">
        <v>510826</v>
      </c>
      <c r="B5927" t="s">
        <v>0</v>
      </c>
      <c r="C5927" t="s">
        <v>16</v>
      </c>
      <c r="D5927" t="s">
        <v>7</v>
      </c>
      <c r="E5927" t="s">
        <v>3</v>
      </c>
      <c r="F5927" t="s">
        <v>3</v>
      </c>
      <c r="G5927" t="s">
        <v>4</v>
      </c>
      <c r="H5927" s="1">
        <v>43871</v>
      </c>
      <c r="I5927" t="str">
        <f t="shared" si="185"/>
        <v>43871</v>
      </c>
      <c r="J5927" t="str">
        <f t="shared" si="186"/>
        <v>43871GicumbiCowpeas</v>
      </c>
      <c r="K5927">
        <v>1398</v>
      </c>
      <c r="L5927">
        <v>1290</v>
      </c>
      <c r="M5927" t="s">
        <v>5</v>
      </c>
      <c r="N5927" t="s">
        <v>6</v>
      </c>
      <c r="O5927">
        <v>1</v>
      </c>
      <c r="P5927" s="1">
        <v>43879.182916666665</v>
      </c>
    </row>
    <row r="5928" spans="1:16" x14ac:dyDescent="0.25">
      <c r="A5928">
        <v>510831</v>
      </c>
      <c r="B5928" t="s">
        <v>0</v>
      </c>
      <c r="C5928" t="s">
        <v>12</v>
      </c>
      <c r="D5928" t="s">
        <v>11</v>
      </c>
      <c r="E5928" t="s">
        <v>29</v>
      </c>
      <c r="F5928" t="s">
        <v>30</v>
      </c>
      <c r="G5928" t="s">
        <v>31</v>
      </c>
      <c r="H5928" s="1">
        <v>43871</v>
      </c>
      <c r="I5928" t="str">
        <f t="shared" si="185"/>
        <v>43871</v>
      </c>
      <c r="J5928" t="str">
        <f t="shared" si="186"/>
        <v>43871GitegaDry Maize</v>
      </c>
      <c r="K5928">
        <v>643</v>
      </c>
      <c r="L5928">
        <v>590</v>
      </c>
      <c r="M5928" t="s">
        <v>5</v>
      </c>
      <c r="N5928" t="s">
        <v>6</v>
      </c>
      <c r="O5928">
        <v>1</v>
      </c>
      <c r="P5928" s="1">
        <v>43879.182939814818</v>
      </c>
    </row>
    <row r="5929" spans="1:16" x14ac:dyDescent="0.25">
      <c r="A5929">
        <v>510841</v>
      </c>
      <c r="B5929" t="s">
        <v>0</v>
      </c>
      <c r="C5929" t="s">
        <v>38</v>
      </c>
      <c r="D5929" t="s">
        <v>1</v>
      </c>
      <c r="E5929" t="s">
        <v>13</v>
      </c>
      <c r="F5929" t="s">
        <v>13</v>
      </c>
      <c r="G5929" t="s">
        <v>26</v>
      </c>
      <c r="H5929" s="1">
        <v>43871</v>
      </c>
      <c r="I5929" t="str">
        <f t="shared" si="185"/>
        <v>43871</v>
      </c>
      <c r="J5929" t="str">
        <f t="shared" si="186"/>
        <v>43871GuluYellow Beans</v>
      </c>
      <c r="K5929">
        <v>1042</v>
      </c>
      <c r="L5929">
        <v>960</v>
      </c>
      <c r="M5929" t="s">
        <v>5</v>
      </c>
      <c r="N5929" t="s">
        <v>6</v>
      </c>
      <c r="O5929">
        <v>1</v>
      </c>
      <c r="P5929" s="1">
        <v>43879.182974537034</v>
      </c>
    </row>
    <row r="5930" spans="1:16" x14ac:dyDescent="0.25">
      <c r="A5930">
        <v>510847</v>
      </c>
      <c r="B5930" t="s">
        <v>0</v>
      </c>
      <c r="C5930" t="s">
        <v>25</v>
      </c>
      <c r="D5930" t="s">
        <v>1</v>
      </c>
      <c r="E5930" t="s">
        <v>3</v>
      </c>
      <c r="F5930" t="s">
        <v>3</v>
      </c>
      <c r="G5930" t="s">
        <v>4</v>
      </c>
      <c r="H5930" s="1">
        <v>43871</v>
      </c>
      <c r="I5930" t="str">
        <f t="shared" si="185"/>
        <v>43871</v>
      </c>
      <c r="J5930" t="str">
        <f t="shared" si="186"/>
        <v>43871MasindiCowpeas</v>
      </c>
      <c r="K5930">
        <v>1097</v>
      </c>
      <c r="L5930">
        <v>823</v>
      </c>
      <c r="M5930" t="s">
        <v>5</v>
      </c>
      <c r="N5930" t="s">
        <v>6</v>
      </c>
      <c r="O5930">
        <v>1</v>
      </c>
      <c r="P5930" s="1">
        <v>43879.182986111111</v>
      </c>
    </row>
    <row r="5931" spans="1:16" x14ac:dyDescent="0.25">
      <c r="A5931">
        <v>512624</v>
      </c>
      <c r="B5931" t="s">
        <v>0</v>
      </c>
      <c r="C5931" t="s">
        <v>44</v>
      </c>
      <c r="D5931" t="s">
        <v>41</v>
      </c>
      <c r="E5931" t="s">
        <v>9</v>
      </c>
      <c r="F5931" t="s">
        <v>17</v>
      </c>
      <c r="G5931" t="s">
        <v>18</v>
      </c>
      <c r="H5931" s="1">
        <v>43871</v>
      </c>
      <c r="I5931" t="str">
        <f t="shared" si="185"/>
        <v>43871</v>
      </c>
      <c r="J5931" t="str">
        <f t="shared" si="186"/>
        <v>43871ArushaRed Sorghum</v>
      </c>
      <c r="K5931">
        <v>52</v>
      </c>
      <c r="L5931">
        <v>43</v>
      </c>
      <c r="M5931" t="s">
        <v>5</v>
      </c>
      <c r="N5931" t="s">
        <v>6</v>
      </c>
      <c r="O5931">
        <v>1</v>
      </c>
      <c r="P5931" s="1">
        <v>43881.087129629632</v>
      </c>
    </row>
    <row r="5932" spans="1:16" x14ac:dyDescent="0.25">
      <c r="A5932">
        <v>512643</v>
      </c>
      <c r="B5932" t="s">
        <v>0</v>
      </c>
      <c r="C5932" t="s">
        <v>45</v>
      </c>
      <c r="D5932" t="s">
        <v>41</v>
      </c>
      <c r="E5932" t="s">
        <v>3</v>
      </c>
      <c r="F5932" t="s">
        <v>3</v>
      </c>
      <c r="G5932" t="s">
        <v>4</v>
      </c>
      <c r="H5932" s="1">
        <v>43871</v>
      </c>
      <c r="I5932" t="str">
        <f t="shared" si="185"/>
        <v>43871</v>
      </c>
      <c r="J5932" t="str">
        <f t="shared" si="186"/>
        <v>43871IringaCowpeas</v>
      </c>
      <c r="K5932">
        <v>65</v>
      </c>
      <c r="L5932">
        <v>56</v>
      </c>
      <c r="M5932" t="s">
        <v>5</v>
      </c>
      <c r="N5932" t="s">
        <v>6</v>
      </c>
      <c r="O5932">
        <v>1</v>
      </c>
      <c r="P5932" s="1">
        <v>43881.087256944447</v>
      </c>
    </row>
    <row r="5933" spans="1:16" x14ac:dyDescent="0.25">
      <c r="A5933">
        <v>512666</v>
      </c>
      <c r="B5933" t="s">
        <v>0</v>
      </c>
      <c r="C5933" t="s">
        <v>42</v>
      </c>
      <c r="D5933" t="s">
        <v>41</v>
      </c>
      <c r="E5933" t="s">
        <v>22</v>
      </c>
      <c r="F5933" t="s">
        <v>23</v>
      </c>
      <c r="G5933" t="s">
        <v>23</v>
      </c>
      <c r="H5933" s="1">
        <v>43871</v>
      </c>
      <c r="I5933" t="str">
        <f t="shared" si="185"/>
        <v>43871</v>
      </c>
      <c r="J5933" t="str">
        <f t="shared" si="186"/>
        <v>43871KigomaRice</v>
      </c>
      <c r="K5933">
        <v>95</v>
      </c>
      <c r="L5933">
        <v>91</v>
      </c>
      <c r="M5933" t="s">
        <v>5</v>
      </c>
      <c r="N5933" t="s">
        <v>6</v>
      </c>
      <c r="O5933">
        <v>1</v>
      </c>
      <c r="P5933" s="1">
        <v>43881.087418981479</v>
      </c>
    </row>
    <row r="5934" spans="1:16" x14ac:dyDescent="0.25">
      <c r="A5934">
        <v>512677</v>
      </c>
      <c r="B5934" t="s">
        <v>0</v>
      </c>
      <c r="C5934" t="s">
        <v>44</v>
      </c>
      <c r="D5934" t="s">
        <v>41</v>
      </c>
      <c r="E5934" t="s">
        <v>13</v>
      </c>
      <c r="F5934" t="s">
        <v>13</v>
      </c>
      <c r="G5934" t="s">
        <v>26</v>
      </c>
      <c r="H5934" s="1">
        <v>43871</v>
      </c>
      <c r="I5934" t="str">
        <f t="shared" si="185"/>
        <v>43871</v>
      </c>
      <c r="J5934" t="str">
        <f t="shared" si="186"/>
        <v>43871ArushaYellow Beans</v>
      </c>
      <c r="K5934">
        <v>112</v>
      </c>
      <c r="L5934">
        <v>104</v>
      </c>
      <c r="M5934" t="s">
        <v>5</v>
      </c>
      <c r="N5934" t="s">
        <v>6</v>
      </c>
      <c r="O5934">
        <v>1</v>
      </c>
      <c r="P5934" s="1">
        <v>43881.087534722225</v>
      </c>
    </row>
    <row r="5935" spans="1:16" x14ac:dyDescent="0.25">
      <c r="A5935">
        <v>512687</v>
      </c>
      <c r="B5935" t="s">
        <v>0</v>
      </c>
      <c r="C5935" t="s">
        <v>35</v>
      </c>
      <c r="D5935" t="s">
        <v>11</v>
      </c>
      <c r="E5935" t="s">
        <v>22</v>
      </c>
      <c r="F5935" t="s">
        <v>23</v>
      </c>
      <c r="G5935" t="s">
        <v>24</v>
      </c>
      <c r="H5935" s="1">
        <v>43871</v>
      </c>
      <c r="I5935" t="str">
        <f t="shared" si="185"/>
        <v>43871</v>
      </c>
      <c r="J5935" t="str">
        <f t="shared" si="186"/>
        <v>43871NgoziImported Rice</v>
      </c>
      <c r="K5935">
        <v>160</v>
      </c>
      <c r="L5935">
        <v>154</v>
      </c>
      <c r="M5935" t="s">
        <v>5</v>
      </c>
      <c r="N5935" t="s">
        <v>6</v>
      </c>
      <c r="O5935">
        <v>1</v>
      </c>
      <c r="P5935" s="1">
        <v>43881.087592592594</v>
      </c>
    </row>
    <row r="5936" spans="1:16" x14ac:dyDescent="0.25">
      <c r="A5936">
        <v>512733</v>
      </c>
      <c r="B5936" t="s">
        <v>0</v>
      </c>
      <c r="C5936" t="s">
        <v>44</v>
      </c>
      <c r="D5936" t="s">
        <v>41</v>
      </c>
      <c r="E5936" t="s">
        <v>9</v>
      </c>
      <c r="F5936" t="s">
        <v>10</v>
      </c>
      <c r="G5936" t="s">
        <v>10</v>
      </c>
      <c r="H5936" s="1">
        <v>43871</v>
      </c>
      <c r="I5936" t="str">
        <f t="shared" si="185"/>
        <v>43871</v>
      </c>
      <c r="J5936" t="str">
        <f t="shared" si="186"/>
        <v>43871ArushaWheat</v>
      </c>
      <c r="K5936">
        <v>60</v>
      </c>
      <c r="L5936">
        <v>52</v>
      </c>
      <c r="M5936" t="s">
        <v>5</v>
      </c>
      <c r="N5936" t="s">
        <v>6</v>
      </c>
      <c r="O5936">
        <v>1</v>
      </c>
      <c r="P5936" s="1">
        <v>43881.087835648148</v>
      </c>
    </row>
    <row r="5937" spans="1:16" x14ac:dyDescent="0.25">
      <c r="A5937">
        <v>512736</v>
      </c>
      <c r="B5937" t="s">
        <v>0</v>
      </c>
      <c r="C5937" t="s">
        <v>42</v>
      </c>
      <c r="D5937" t="s">
        <v>41</v>
      </c>
      <c r="E5937" t="s">
        <v>3</v>
      </c>
      <c r="F5937" t="s">
        <v>3</v>
      </c>
      <c r="G5937" t="s">
        <v>15</v>
      </c>
      <c r="H5937" s="1">
        <v>43871</v>
      </c>
      <c r="I5937" t="str">
        <f t="shared" si="185"/>
        <v>43871</v>
      </c>
      <c r="J5937" t="str">
        <f t="shared" si="186"/>
        <v>43871KigomaGreen Peas</v>
      </c>
      <c r="K5937">
        <v>151</v>
      </c>
      <c r="L5937">
        <v>130</v>
      </c>
      <c r="M5937" t="s">
        <v>5</v>
      </c>
      <c r="N5937" t="s">
        <v>6</v>
      </c>
      <c r="O5937">
        <v>1</v>
      </c>
      <c r="P5937" s="1">
        <v>43881.087835648148</v>
      </c>
    </row>
    <row r="5938" spans="1:16" x14ac:dyDescent="0.25">
      <c r="A5938">
        <v>512739</v>
      </c>
      <c r="B5938" t="s">
        <v>0</v>
      </c>
      <c r="C5938" t="s">
        <v>45</v>
      </c>
      <c r="D5938" t="s">
        <v>41</v>
      </c>
      <c r="E5938" t="s">
        <v>3</v>
      </c>
      <c r="F5938" t="s">
        <v>3</v>
      </c>
      <c r="G5938" t="s">
        <v>15</v>
      </c>
      <c r="H5938" s="1">
        <v>43871</v>
      </c>
      <c r="I5938" t="str">
        <f t="shared" si="185"/>
        <v>43871</v>
      </c>
      <c r="J5938" t="str">
        <f t="shared" si="186"/>
        <v>43871IringaGreen Peas</v>
      </c>
      <c r="K5938">
        <v>151</v>
      </c>
      <c r="L5938">
        <v>130</v>
      </c>
      <c r="M5938" t="s">
        <v>5</v>
      </c>
      <c r="N5938" t="s">
        <v>6</v>
      </c>
      <c r="O5938">
        <v>1</v>
      </c>
      <c r="P5938" s="1">
        <v>43881.087847222225</v>
      </c>
    </row>
    <row r="5939" spans="1:16" x14ac:dyDescent="0.25">
      <c r="A5939">
        <v>512760</v>
      </c>
      <c r="B5939" t="s">
        <v>0</v>
      </c>
      <c r="C5939" t="s">
        <v>42</v>
      </c>
      <c r="D5939" t="s">
        <v>41</v>
      </c>
      <c r="E5939" t="s">
        <v>13</v>
      </c>
      <c r="F5939" t="s">
        <v>13</v>
      </c>
      <c r="G5939" t="s">
        <v>28</v>
      </c>
      <c r="H5939" s="1">
        <v>43871</v>
      </c>
      <c r="I5939" t="str">
        <f t="shared" si="185"/>
        <v>43871</v>
      </c>
      <c r="J5939" t="str">
        <f t="shared" si="186"/>
        <v>43871KigomaRed Beans</v>
      </c>
      <c r="K5939">
        <v>91</v>
      </c>
      <c r="L5939">
        <v>84</v>
      </c>
      <c r="M5939" t="s">
        <v>5</v>
      </c>
      <c r="N5939" t="s">
        <v>6</v>
      </c>
      <c r="O5939">
        <v>1</v>
      </c>
      <c r="P5939" s="1">
        <v>43881.08798611111</v>
      </c>
    </row>
    <row r="5940" spans="1:16" x14ac:dyDescent="0.25">
      <c r="A5940">
        <v>512769</v>
      </c>
      <c r="B5940" t="s">
        <v>0</v>
      </c>
      <c r="C5940" t="s">
        <v>45</v>
      </c>
      <c r="D5940" t="s">
        <v>41</v>
      </c>
      <c r="E5940" t="s">
        <v>9</v>
      </c>
      <c r="F5940" t="s">
        <v>10</v>
      </c>
      <c r="G5940" t="s">
        <v>10</v>
      </c>
      <c r="H5940" s="1">
        <v>43871</v>
      </c>
      <c r="I5940" t="str">
        <f t="shared" si="185"/>
        <v>43871</v>
      </c>
      <c r="J5940" t="str">
        <f t="shared" si="186"/>
        <v>43871IringaWheat</v>
      </c>
      <c r="K5940">
        <v>69</v>
      </c>
      <c r="L5940">
        <v>60</v>
      </c>
      <c r="M5940" t="s">
        <v>5</v>
      </c>
      <c r="N5940" t="s">
        <v>6</v>
      </c>
      <c r="O5940">
        <v>1</v>
      </c>
      <c r="P5940" s="1">
        <v>43881.088067129633</v>
      </c>
    </row>
    <row r="5941" spans="1:16" x14ac:dyDescent="0.25">
      <c r="A5941">
        <v>512775</v>
      </c>
      <c r="B5941" t="s">
        <v>0</v>
      </c>
      <c r="C5941" t="s">
        <v>42</v>
      </c>
      <c r="D5941" t="s">
        <v>41</v>
      </c>
      <c r="E5941" t="s">
        <v>9</v>
      </c>
      <c r="F5941" t="s">
        <v>20</v>
      </c>
      <c r="G5941" t="s">
        <v>21</v>
      </c>
      <c r="H5941" s="1">
        <v>43871</v>
      </c>
      <c r="I5941" t="str">
        <f t="shared" si="185"/>
        <v>43871</v>
      </c>
      <c r="J5941" t="str">
        <f t="shared" si="186"/>
        <v>43871KigomaMillet Grain</v>
      </c>
      <c r="K5941">
        <v>91</v>
      </c>
      <c r="L5941">
        <v>82</v>
      </c>
      <c r="M5941" t="s">
        <v>5</v>
      </c>
      <c r="N5941" t="s">
        <v>6</v>
      </c>
      <c r="O5941">
        <v>1</v>
      </c>
      <c r="P5941" s="1">
        <v>43881.088171296295</v>
      </c>
    </row>
    <row r="5942" spans="1:16" x14ac:dyDescent="0.25">
      <c r="A5942">
        <v>512785</v>
      </c>
      <c r="B5942" t="s">
        <v>0</v>
      </c>
      <c r="C5942" t="s">
        <v>42</v>
      </c>
      <c r="D5942" t="s">
        <v>41</v>
      </c>
      <c r="E5942" t="s">
        <v>13</v>
      </c>
      <c r="F5942" t="s">
        <v>13</v>
      </c>
      <c r="G5942" t="s">
        <v>14</v>
      </c>
      <c r="H5942" s="1">
        <v>43871</v>
      </c>
      <c r="I5942" t="str">
        <f t="shared" si="185"/>
        <v>43871</v>
      </c>
      <c r="J5942" t="str">
        <f t="shared" si="186"/>
        <v>43871KigomaMixed Beans</v>
      </c>
      <c r="K5942">
        <v>86</v>
      </c>
      <c r="L5942">
        <v>78</v>
      </c>
      <c r="M5942" t="s">
        <v>5</v>
      </c>
      <c r="N5942" t="s">
        <v>6</v>
      </c>
      <c r="O5942">
        <v>1</v>
      </c>
      <c r="P5942" s="1">
        <v>43881.088333333333</v>
      </c>
    </row>
    <row r="5943" spans="1:16" x14ac:dyDescent="0.25">
      <c r="A5943">
        <v>512791</v>
      </c>
      <c r="B5943" t="s">
        <v>0</v>
      </c>
      <c r="C5943" t="s">
        <v>42</v>
      </c>
      <c r="D5943" t="s">
        <v>41</v>
      </c>
      <c r="E5943" t="s">
        <v>3</v>
      </c>
      <c r="F5943" t="s">
        <v>3</v>
      </c>
      <c r="G5943" t="s">
        <v>4</v>
      </c>
      <c r="H5943" s="1">
        <v>43871</v>
      </c>
      <c r="I5943" t="str">
        <f t="shared" si="185"/>
        <v>43871</v>
      </c>
      <c r="J5943" t="str">
        <f t="shared" si="186"/>
        <v>43871KigomaCowpeas</v>
      </c>
      <c r="K5943">
        <v>71</v>
      </c>
      <c r="L5943">
        <v>65</v>
      </c>
      <c r="M5943" t="s">
        <v>5</v>
      </c>
      <c r="N5943" t="s">
        <v>6</v>
      </c>
      <c r="O5943">
        <v>1</v>
      </c>
      <c r="P5943" s="1">
        <v>43881.088379629633</v>
      </c>
    </row>
    <row r="5944" spans="1:16" x14ac:dyDescent="0.25">
      <c r="A5944">
        <v>512819</v>
      </c>
      <c r="B5944" t="s">
        <v>0</v>
      </c>
      <c r="C5944" t="s">
        <v>42</v>
      </c>
      <c r="D5944" t="s">
        <v>41</v>
      </c>
      <c r="E5944" t="s">
        <v>9</v>
      </c>
      <c r="F5944" t="s">
        <v>17</v>
      </c>
      <c r="G5944" t="s">
        <v>18</v>
      </c>
      <c r="H5944" s="1">
        <v>43871</v>
      </c>
      <c r="I5944" t="str">
        <f t="shared" si="185"/>
        <v>43871</v>
      </c>
      <c r="J5944" t="str">
        <f t="shared" si="186"/>
        <v>43871KigomaRed Sorghum</v>
      </c>
      <c r="K5944">
        <v>78</v>
      </c>
      <c r="L5944">
        <v>65</v>
      </c>
      <c r="M5944" t="s">
        <v>5</v>
      </c>
      <c r="N5944" t="s">
        <v>6</v>
      </c>
      <c r="O5944">
        <v>1</v>
      </c>
      <c r="P5944" s="1">
        <v>43881.088541666664</v>
      </c>
    </row>
    <row r="5945" spans="1:16" x14ac:dyDescent="0.25">
      <c r="A5945">
        <v>512833</v>
      </c>
      <c r="B5945" t="s">
        <v>0</v>
      </c>
      <c r="C5945" t="s">
        <v>43</v>
      </c>
      <c r="D5945" t="s">
        <v>41</v>
      </c>
      <c r="E5945" t="s">
        <v>9</v>
      </c>
      <c r="F5945" t="s">
        <v>10</v>
      </c>
      <c r="G5945" t="s">
        <v>10</v>
      </c>
      <c r="H5945" s="1">
        <v>43871</v>
      </c>
      <c r="I5945" t="str">
        <f t="shared" si="185"/>
        <v>43871</v>
      </c>
      <c r="J5945" t="str">
        <f t="shared" si="186"/>
        <v>43871Dar es salaamWheat</v>
      </c>
      <c r="K5945">
        <v>60</v>
      </c>
      <c r="L5945">
        <v>52</v>
      </c>
      <c r="M5945" t="s">
        <v>5</v>
      </c>
      <c r="N5945" t="s">
        <v>6</v>
      </c>
      <c r="O5945">
        <v>1</v>
      </c>
      <c r="P5945" s="1">
        <v>43881.08865740741</v>
      </c>
    </row>
    <row r="5946" spans="1:16" x14ac:dyDescent="0.25">
      <c r="A5946">
        <v>512856</v>
      </c>
      <c r="B5946" t="s">
        <v>0</v>
      </c>
      <c r="C5946" t="s">
        <v>45</v>
      </c>
      <c r="D5946" t="s">
        <v>41</v>
      </c>
      <c r="E5946" t="s">
        <v>13</v>
      </c>
      <c r="F5946" t="s">
        <v>13</v>
      </c>
      <c r="G5946" t="s">
        <v>26</v>
      </c>
      <c r="H5946" s="1">
        <v>43871</v>
      </c>
      <c r="I5946" t="str">
        <f t="shared" si="185"/>
        <v>43871</v>
      </c>
      <c r="J5946" t="str">
        <f t="shared" si="186"/>
        <v>43871IringaYellow Beans</v>
      </c>
      <c r="K5946">
        <v>99</v>
      </c>
      <c r="L5946">
        <v>95</v>
      </c>
      <c r="M5946" t="s">
        <v>5</v>
      </c>
      <c r="N5946" t="s">
        <v>6</v>
      </c>
      <c r="O5946">
        <v>1</v>
      </c>
      <c r="P5946" s="1">
        <v>43881.088773148149</v>
      </c>
    </row>
    <row r="5947" spans="1:16" x14ac:dyDescent="0.25">
      <c r="A5947">
        <v>512875</v>
      </c>
      <c r="B5947" t="s">
        <v>0</v>
      </c>
      <c r="C5947" t="s">
        <v>43</v>
      </c>
      <c r="D5947" t="s">
        <v>41</v>
      </c>
      <c r="E5947" t="s">
        <v>13</v>
      </c>
      <c r="F5947" t="s">
        <v>13</v>
      </c>
      <c r="G5947" t="s">
        <v>28</v>
      </c>
      <c r="H5947" s="1">
        <v>43871</v>
      </c>
      <c r="I5947" t="str">
        <f t="shared" si="185"/>
        <v>43871</v>
      </c>
      <c r="J5947" t="str">
        <f t="shared" si="186"/>
        <v>43871Dar es salaamRed Beans</v>
      </c>
      <c r="K5947">
        <v>95</v>
      </c>
      <c r="L5947">
        <v>86</v>
      </c>
      <c r="M5947" t="s">
        <v>5</v>
      </c>
      <c r="N5947" t="s">
        <v>6</v>
      </c>
      <c r="O5947">
        <v>1</v>
      </c>
      <c r="P5947" s="1">
        <v>43881.088958333334</v>
      </c>
    </row>
    <row r="5948" spans="1:16" x14ac:dyDescent="0.25">
      <c r="A5948">
        <v>512883</v>
      </c>
      <c r="B5948" t="s">
        <v>0</v>
      </c>
      <c r="C5948" t="s">
        <v>43</v>
      </c>
      <c r="D5948" t="s">
        <v>41</v>
      </c>
      <c r="E5948" t="s">
        <v>13</v>
      </c>
      <c r="F5948" t="s">
        <v>13</v>
      </c>
      <c r="G5948" t="s">
        <v>26</v>
      </c>
      <c r="H5948" s="1">
        <v>43871</v>
      </c>
      <c r="I5948" t="str">
        <f t="shared" si="185"/>
        <v>43871</v>
      </c>
      <c r="J5948" t="str">
        <f t="shared" si="186"/>
        <v>43871Dar es salaamYellow Beans</v>
      </c>
      <c r="K5948">
        <v>112</v>
      </c>
      <c r="L5948">
        <v>104</v>
      </c>
      <c r="M5948" t="s">
        <v>5</v>
      </c>
      <c r="N5948" t="s">
        <v>6</v>
      </c>
      <c r="O5948">
        <v>1</v>
      </c>
      <c r="P5948" s="1">
        <v>43881.089016203703</v>
      </c>
    </row>
    <row r="5949" spans="1:16" x14ac:dyDescent="0.25">
      <c r="A5949">
        <v>512886</v>
      </c>
      <c r="B5949" t="s">
        <v>0</v>
      </c>
      <c r="C5949" t="s">
        <v>43</v>
      </c>
      <c r="D5949" t="s">
        <v>41</v>
      </c>
      <c r="E5949" t="s">
        <v>9</v>
      </c>
      <c r="F5949" t="s">
        <v>17</v>
      </c>
      <c r="G5949" t="s">
        <v>18</v>
      </c>
      <c r="H5949" s="1">
        <v>43871</v>
      </c>
      <c r="I5949" t="str">
        <f t="shared" si="185"/>
        <v>43871</v>
      </c>
      <c r="J5949" t="str">
        <f t="shared" si="186"/>
        <v>43871Dar es salaamRed Sorghum</v>
      </c>
      <c r="K5949">
        <v>50</v>
      </c>
      <c r="L5949">
        <v>41</v>
      </c>
      <c r="M5949" t="s">
        <v>5</v>
      </c>
      <c r="N5949" t="s">
        <v>6</v>
      </c>
      <c r="O5949">
        <v>1</v>
      </c>
      <c r="P5949" s="1">
        <v>43881.089016203703</v>
      </c>
    </row>
    <row r="5950" spans="1:16" x14ac:dyDescent="0.25">
      <c r="A5950">
        <v>512895</v>
      </c>
      <c r="B5950" t="s">
        <v>0</v>
      </c>
      <c r="C5950" t="s">
        <v>42</v>
      </c>
      <c r="D5950" t="s">
        <v>41</v>
      </c>
      <c r="E5950" t="s">
        <v>13</v>
      </c>
      <c r="F5950" t="s">
        <v>13</v>
      </c>
      <c r="G5950" t="s">
        <v>37</v>
      </c>
      <c r="H5950" s="1">
        <v>43871</v>
      </c>
      <c r="I5950" t="str">
        <f t="shared" si="185"/>
        <v>43871</v>
      </c>
      <c r="J5950" t="str">
        <f t="shared" si="186"/>
        <v>43871KigomaGreen Gram</v>
      </c>
      <c r="K5950">
        <v>69</v>
      </c>
      <c r="L5950">
        <v>56</v>
      </c>
      <c r="M5950" t="s">
        <v>5</v>
      </c>
      <c r="N5950" t="s">
        <v>6</v>
      </c>
      <c r="O5950">
        <v>1</v>
      </c>
      <c r="P5950" s="1">
        <v>43881.089050925926</v>
      </c>
    </row>
    <row r="5951" spans="1:16" x14ac:dyDescent="0.25">
      <c r="A5951">
        <v>512899</v>
      </c>
      <c r="B5951" t="s">
        <v>0</v>
      </c>
      <c r="C5951" t="s">
        <v>2</v>
      </c>
      <c r="D5951" t="s">
        <v>1</v>
      </c>
      <c r="E5951" t="s">
        <v>13</v>
      </c>
      <c r="F5951" t="s">
        <v>13</v>
      </c>
      <c r="G5951" t="s">
        <v>40</v>
      </c>
      <c r="H5951" s="1">
        <v>43871</v>
      </c>
      <c r="I5951" t="str">
        <f t="shared" si="185"/>
        <v>43871</v>
      </c>
      <c r="J5951" t="str">
        <f t="shared" si="186"/>
        <v>43871KampalaBlack Beans (Dolichos)</v>
      </c>
      <c r="K5951">
        <v>76</v>
      </c>
      <c r="L5951">
        <v>68</v>
      </c>
      <c r="M5951" t="s">
        <v>5</v>
      </c>
      <c r="N5951" t="s">
        <v>6</v>
      </c>
      <c r="O5951">
        <v>1</v>
      </c>
      <c r="P5951" s="1">
        <v>43881.089108796295</v>
      </c>
    </row>
    <row r="5952" spans="1:16" x14ac:dyDescent="0.25">
      <c r="A5952">
        <v>512903</v>
      </c>
      <c r="B5952" t="s">
        <v>0</v>
      </c>
      <c r="C5952" t="s">
        <v>45</v>
      </c>
      <c r="D5952" t="s">
        <v>41</v>
      </c>
      <c r="E5952" t="s">
        <v>22</v>
      </c>
      <c r="F5952" t="s">
        <v>23</v>
      </c>
      <c r="G5952" t="s">
        <v>23</v>
      </c>
      <c r="H5952" s="1">
        <v>43871</v>
      </c>
      <c r="I5952" t="str">
        <f t="shared" si="185"/>
        <v>43871</v>
      </c>
      <c r="J5952" t="str">
        <f t="shared" si="186"/>
        <v>43871IringaRice</v>
      </c>
      <c r="K5952">
        <v>86</v>
      </c>
      <c r="L5952">
        <v>78</v>
      </c>
      <c r="M5952" t="s">
        <v>5</v>
      </c>
      <c r="N5952" t="s">
        <v>6</v>
      </c>
      <c r="O5952">
        <v>1</v>
      </c>
      <c r="P5952" s="1">
        <v>43881.089131944442</v>
      </c>
    </row>
    <row r="5953" spans="1:16" x14ac:dyDescent="0.25">
      <c r="A5953">
        <v>512909</v>
      </c>
      <c r="B5953" t="s">
        <v>0</v>
      </c>
      <c r="C5953" t="s">
        <v>45</v>
      </c>
      <c r="D5953" t="s">
        <v>41</v>
      </c>
      <c r="E5953" t="s">
        <v>29</v>
      </c>
      <c r="F5953" t="s">
        <v>30</v>
      </c>
      <c r="G5953" t="s">
        <v>31</v>
      </c>
      <c r="H5953" s="1">
        <v>43871</v>
      </c>
      <c r="I5953" t="str">
        <f t="shared" si="185"/>
        <v>43871</v>
      </c>
      <c r="J5953" t="str">
        <f t="shared" si="186"/>
        <v>43871IringaDry Maize</v>
      </c>
      <c r="K5953">
        <v>39</v>
      </c>
      <c r="L5953">
        <v>32</v>
      </c>
      <c r="M5953" t="s">
        <v>5</v>
      </c>
      <c r="N5953" t="s">
        <v>6</v>
      </c>
      <c r="O5953">
        <v>1</v>
      </c>
      <c r="P5953" s="1">
        <v>43881.089201388888</v>
      </c>
    </row>
    <row r="5954" spans="1:16" x14ac:dyDescent="0.25">
      <c r="A5954">
        <v>512930</v>
      </c>
      <c r="B5954" t="s">
        <v>0</v>
      </c>
      <c r="C5954" t="s">
        <v>44</v>
      </c>
      <c r="D5954" t="s">
        <v>41</v>
      </c>
      <c r="E5954" t="s">
        <v>13</v>
      </c>
      <c r="F5954" t="s">
        <v>13</v>
      </c>
      <c r="G5954" t="s">
        <v>28</v>
      </c>
      <c r="H5954" s="1">
        <v>43871</v>
      </c>
      <c r="I5954" t="str">
        <f t="shared" ref="I5954:I6017" si="187">LEFT(H5954,10)</f>
        <v>43871</v>
      </c>
      <c r="J5954" t="str">
        <f t="shared" si="186"/>
        <v>43871ArushaRed Beans</v>
      </c>
      <c r="K5954">
        <v>86</v>
      </c>
      <c r="L5954">
        <v>78</v>
      </c>
      <c r="M5954" t="s">
        <v>5</v>
      </c>
      <c r="N5954" t="s">
        <v>6</v>
      </c>
      <c r="O5954">
        <v>1</v>
      </c>
      <c r="P5954" s="1">
        <v>43881.089375000003</v>
      </c>
    </row>
    <row r="5955" spans="1:16" x14ac:dyDescent="0.25">
      <c r="A5955">
        <v>512931</v>
      </c>
      <c r="B5955" t="s">
        <v>0</v>
      </c>
      <c r="C5955" t="s">
        <v>43</v>
      </c>
      <c r="D5955" t="s">
        <v>41</v>
      </c>
      <c r="E5955" t="s">
        <v>3</v>
      </c>
      <c r="F5955" t="s">
        <v>3</v>
      </c>
      <c r="G5955" t="s">
        <v>15</v>
      </c>
      <c r="H5955" s="1">
        <v>43871</v>
      </c>
      <c r="I5955" t="str">
        <f t="shared" si="187"/>
        <v>43871</v>
      </c>
      <c r="J5955" t="str">
        <f t="shared" si="186"/>
        <v>43871Dar es salaamGreen Peas</v>
      </c>
      <c r="K5955">
        <v>56</v>
      </c>
      <c r="L5955">
        <v>52</v>
      </c>
      <c r="M5955" t="s">
        <v>5</v>
      </c>
      <c r="N5955" t="s">
        <v>6</v>
      </c>
      <c r="O5955">
        <v>1</v>
      </c>
      <c r="P5955" s="1">
        <v>43881.089386574073</v>
      </c>
    </row>
    <row r="5956" spans="1:16" x14ac:dyDescent="0.25">
      <c r="A5956">
        <v>512949</v>
      </c>
      <c r="B5956" t="s">
        <v>0</v>
      </c>
      <c r="C5956" t="s">
        <v>43</v>
      </c>
      <c r="D5956" t="s">
        <v>41</v>
      </c>
      <c r="E5956" t="s">
        <v>9</v>
      </c>
      <c r="F5956" t="s">
        <v>20</v>
      </c>
      <c r="G5956" t="s">
        <v>21</v>
      </c>
      <c r="H5956" s="1">
        <v>43871</v>
      </c>
      <c r="I5956" t="str">
        <f t="shared" si="187"/>
        <v>43871</v>
      </c>
      <c r="J5956" t="str">
        <f t="shared" si="186"/>
        <v>43871Dar es salaamMillet Grain</v>
      </c>
      <c r="K5956">
        <v>56</v>
      </c>
      <c r="L5956">
        <v>52</v>
      </c>
      <c r="M5956" t="s">
        <v>5</v>
      </c>
      <c r="N5956" t="s">
        <v>6</v>
      </c>
      <c r="O5956">
        <v>1</v>
      </c>
      <c r="P5956" s="1">
        <v>43881.089618055557</v>
      </c>
    </row>
    <row r="5957" spans="1:16" x14ac:dyDescent="0.25">
      <c r="A5957">
        <v>512970</v>
      </c>
      <c r="B5957" t="s">
        <v>0</v>
      </c>
      <c r="C5957" t="s">
        <v>27</v>
      </c>
      <c r="D5957" t="s">
        <v>11</v>
      </c>
      <c r="E5957" t="s">
        <v>3</v>
      </c>
      <c r="F5957" t="s">
        <v>3</v>
      </c>
      <c r="G5957" t="s">
        <v>39</v>
      </c>
      <c r="H5957" s="1">
        <v>43871</v>
      </c>
      <c r="I5957" t="str">
        <f t="shared" si="187"/>
        <v>43871</v>
      </c>
      <c r="J5957" t="str">
        <f t="shared" si="186"/>
        <v>43871BujumburaDry Peas</v>
      </c>
      <c r="K5957">
        <v>170</v>
      </c>
      <c r="L5957">
        <v>160</v>
      </c>
      <c r="M5957" t="s">
        <v>5</v>
      </c>
      <c r="N5957" t="s">
        <v>6</v>
      </c>
      <c r="O5957">
        <v>1</v>
      </c>
      <c r="P5957" s="1">
        <v>43881.089895833335</v>
      </c>
    </row>
    <row r="5958" spans="1:16" x14ac:dyDescent="0.25">
      <c r="A5958">
        <v>512975</v>
      </c>
      <c r="B5958" t="s">
        <v>0</v>
      </c>
      <c r="C5958" t="s">
        <v>45</v>
      </c>
      <c r="D5958" t="s">
        <v>41</v>
      </c>
      <c r="E5958" t="s">
        <v>9</v>
      </c>
      <c r="F5958" t="s">
        <v>20</v>
      </c>
      <c r="G5958" t="s">
        <v>21</v>
      </c>
      <c r="H5958" s="1">
        <v>43871</v>
      </c>
      <c r="I5958" t="str">
        <f t="shared" si="187"/>
        <v>43871</v>
      </c>
      <c r="J5958" t="str">
        <f t="shared" si="186"/>
        <v>43871IringaMillet Grain</v>
      </c>
      <c r="K5958">
        <v>65</v>
      </c>
      <c r="L5958">
        <v>56</v>
      </c>
      <c r="M5958" t="s">
        <v>5</v>
      </c>
      <c r="N5958" t="s">
        <v>6</v>
      </c>
      <c r="O5958">
        <v>1</v>
      </c>
      <c r="P5958" s="1">
        <v>43881.089918981481</v>
      </c>
    </row>
    <row r="5959" spans="1:16" x14ac:dyDescent="0.25">
      <c r="A5959">
        <v>512977</v>
      </c>
      <c r="B5959" t="s">
        <v>0</v>
      </c>
      <c r="C5959" t="s">
        <v>45</v>
      </c>
      <c r="D5959" t="s">
        <v>41</v>
      </c>
      <c r="E5959" t="s">
        <v>9</v>
      </c>
      <c r="F5959" t="s">
        <v>17</v>
      </c>
      <c r="G5959" t="s">
        <v>18</v>
      </c>
      <c r="H5959" s="1">
        <v>43871</v>
      </c>
      <c r="I5959" t="str">
        <f t="shared" si="187"/>
        <v>43871</v>
      </c>
      <c r="J5959" t="str">
        <f t="shared" si="186"/>
        <v>43871IringaRed Sorghum</v>
      </c>
      <c r="K5959">
        <v>60</v>
      </c>
      <c r="L5959">
        <v>52</v>
      </c>
      <c r="M5959" t="s">
        <v>5</v>
      </c>
      <c r="N5959" t="s">
        <v>6</v>
      </c>
      <c r="O5959">
        <v>1</v>
      </c>
      <c r="P5959" s="1">
        <v>43881.089918981481</v>
      </c>
    </row>
    <row r="5960" spans="1:16" x14ac:dyDescent="0.25">
      <c r="A5960">
        <v>513003</v>
      </c>
      <c r="B5960" t="s">
        <v>0</v>
      </c>
      <c r="C5960" t="s">
        <v>44</v>
      </c>
      <c r="D5960" t="s">
        <v>41</v>
      </c>
      <c r="E5960" t="s">
        <v>22</v>
      </c>
      <c r="F5960" t="s">
        <v>23</v>
      </c>
      <c r="G5960" t="s">
        <v>23</v>
      </c>
      <c r="H5960" s="1">
        <v>43871</v>
      </c>
      <c r="I5960" t="str">
        <f t="shared" si="187"/>
        <v>43871</v>
      </c>
      <c r="J5960" t="str">
        <f t="shared" si="186"/>
        <v>43871ArushaRice</v>
      </c>
      <c r="K5960">
        <v>95</v>
      </c>
      <c r="L5960">
        <v>86</v>
      </c>
      <c r="M5960" t="s">
        <v>5</v>
      </c>
      <c r="N5960" t="s">
        <v>6</v>
      </c>
      <c r="O5960">
        <v>1</v>
      </c>
      <c r="P5960" s="1">
        <v>43881.090081018519</v>
      </c>
    </row>
    <row r="5961" spans="1:16" x14ac:dyDescent="0.25">
      <c r="A5961">
        <v>513008</v>
      </c>
      <c r="B5961" t="s">
        <v>0</v>
      </c>
      <c r="C5961" t="s">
        <v>45</v>
      </c>
      <c r="D5961" t="s">
        <v>41</v>
      </c>
      <c r="E5961" t="s">
        <v>13</v>
      </c>
      <c r="F5961" t="s">
        <v>13</v>
      </c>
      <c r="G5961" t="s">
        <v>37</v>
      </c>
      <c r="H5961" s="1">
        <v>43871</v>
      </c>
      <c r="I5961" t="str">
        <f t="shared" si="187"/>
        <v>43871</v>
      </c>
      <c r="J5961" t="str">
        <f t="shared" si="186"/>
        <v>43871IringaGreen Gram</v>
      </c>
      <c r="K5961">
        <v>121</v>
      </c>
      <c r="L5961">
        <v>104</v>
      </c>
      <c r="M5961" t="s">
        <v>5</v>
      </c>
      <c r="N5961" t="s">
        <v>6</v>
      </c>
      <c r="O5961">
        <v>1</v>
      </c>
      <c r="P5961" s="1">
        <v>43881.090115740742</v>
      </c>
    </row>
    <row r="5962" spans="1:16" x14ac:dyDescent="0.25">
      <c r="A5962">
        <v>513024</v>
      </c>
      <c r="B5962" t="s">
        <v>0</v>
      </c>
      <c r="C5962" t="s">
        <v>43</v>
      </c>
      <c r="D5962" t="s">
        <v>41</v>
      </c>
      <c r="E5962" t="s">
        <v>29</v>
      </c>
      <c r="F5962" t="s">
        <v>30</v>
      </c>
      <c r="G5962" t="s">
        <v>31</v>
      </c>
      <c r="H5962" s="1">
        <v>43871</v>
      </c>
      <c r="I5962" t="str">
        <f t="shared" si="187"/>
        <v>43871</v>
      </c>
      <c r="J5962" t="str">
        <f t="shared" si="186"/>
        <v>43871Dar es salaamDry Maize</v>
      </c>
      <c r="K5962">
        <v>56</v>
      </c>
      <c r="L5962">
        <v>38</v>
      </c>
      <c r="M5962" t="s">
        <v>5</v>
      </c>
      <c r="N5962" t="s">
        <v>6</v>
      </c>
      <c r="O5962">
        <v>1</v>
      </c>
      <c r="P5962" s="1">
        <v>43881.090231481481</v>
      </c>
    </row>
    <row r="5963" spans="1:16" x14ac:dyDescent="0.25">
      <c r="A5963">
        <v>513028</v>
      </c>
      <c r="B5963" t="s">
        <v>0</v>
      </c>
      <c r="C5963" t="s">
        <v>36</v>
      </c>
      <c r="D5963" t="s">
        <v>7</v>
      </c>
      <c r="E5963" t="s">
        <v>29</v>
      </c>
      <c r="F5963" t="s">
        <v>30</v>
      </c>
      <c r="G5963" t="s">
        <v>31</v>
      </c>
      <c r="H5963" s="1">
        <v>43871</v>
      </c>
      <c r="I5963" t="str">
        <f t="shared" si="187"/>
        <v>43871</v>
      </c>
      <c r="J5963" t="str">
        <f t="shared" si="186"/>
        <v>43871KimironkoDry Maize</v>
      </c>
      <c r="K5963">
        <v>37</v>
      </c>
      <c r="L5963">
        <v>32</v>
      </c>
      <c r="M5963" t="s">
        <v>5</v>
      </c>
      <c r="N5963" t="s">
        <v>6</v>
      </c>
      <c r="O5963">
        <v>1</v>
      </c>
      <c r="P5963" s="1">
        <v>43881.090254629627</v>
      </c>
    </row>
    <row r="5964" spans="1:16" x14ac:dyDescent="0.25">
      <c r="A5964">
        <v>513065</v>
      </c>
      <c r="B5964" t="s">
        <v>0</v>
      </c>
      <c r="C5964" t="s">
        <v>43</v>
      </c>
      <c r="D5964" t="s">
        <v>41</v>
      </c>
      <c r="E5964" t="s">
        <v>22</v>
      </c>
      <c r="F5964" t="s">
        <v>23</v>
      </c>
      <c r="G5964" t="s">
        <v>24</v>
      </c>
      <c r="H5964" s="1">
        <v>43871</v>
      </c>
      <c r="I5964" t="str">
        <f t="shared" si="187"/>
        <v>43871</v>
      </c>
      <c r="J5964" t="str">
        <f t="shared" si="186"/>
        <v>43871Dar es salaamImported Rice</v>
      </c>
      <c r="K5964">
        <v>112</v>
      </c>
      <c r="L5964">
        <v>95</v>
      </c>
      <c r="M5964" t="s">
        <v>5</v>
      </c>
      <c r="N5964" t="s">
        <v>6</v>
      </c>
      <c r="O5964">
        <v>1</v>
      </c>
      <c r="P5964" s="1">
        <v>43881.090567129628</v>
      </c>
    </row>
    <row r="5965" spans="1:16" x14ac:dyDescent="0.25">
      <c r="A5965">
        <v>515065</v>
      </c>
      <c r="B5965" t="s">
        <v>0</v>
      </c>
      <c r="C5965" t="s">
        <v>44</v>
      </c>
      <c r="D5965" t="s">
        <v>41</v>
      </c>
      <c r="E5965" t="s">
        <v>13</v>
      </c>
      <c r="F5965" t="s">
        <v>13</v>
      </c>
      <c r="G5965" t="s">
        <v>37</v>
      </c>
      <c r="H5965" s="1">
        <v>43871</v>
      </c>
      <c r="I5965" t="str">
        <f t="shared" si="187"/>
        <v>43871</v>
      </c>
      <c r="J5965" t="str">
        <f t="shared" ref="J5965:J6028" si="188">I5965&amp;C5965&amp;G5965</f>
        <v>43871ArushaGreen Gram</v>
      </c>
      <c r="K5965">
        <v>117</v>
      </c>
      <c r="L5965">
        <v>108</v>
      </c>
      <c r="M5965" t="s">
        <v>5</v>
      </c>
      <c r="N5965" t="s">
        <v>6</v>
      </c>
      <c r="O5965">
        <v>1</v>
      </c>
      <c r="P5965" s="1">
        <v>43886.281504629631</v>
      </c>
    </row>
    <row r="5966" spans="1:16" x14ac:dyDescent="0.25">
      <c r="A5966">
        <v>515260</v>
      </c>
      <c r="B5966" t="s">
        <v>0</v>
      </c>
      <c r="C5966" t="s">
        <v>42</v>
      </c>
      <c r="D5966" t="s">
        <v>41</v>
      </c>
      <c r="E5966" t="s">
        <v>9</v>
      </c>
      <c r="F5966" t="s">
        <v>10</v>
      </c>
      <c r="G5966" t="s">
        <v>10</v>
      </c>
      <c r="H5966" s="1">
        <v>43871</v>
      </c>
      <c r="I5966" t="str">
        <f t="shared" si="187"/>
        <v>43871</v>
      </c>
      <c r="J5966" t="str">
        <f t="shared" si="188"/>
        <v>43871KigomaWheat</v>
      </c>
      <c r="K5966">
        <v>112</v>
      </c>
      <c r="L5966">
        <v>104</v>
      </c>
      <c r="M5966" t="s">
        <v>5</v>
      </c>
      <c r="N5966" t="s">
        <v>6</v>
      </c>
      <c r="O5966">
        <v>1</v>
      </c>
      <c r="P5966" s="1">
        <v>43886.286539351851</v>
      </c>
    </row>
    <row r="5967" spans="1:16" x14ac:dyDescent="0.25">
      <c r="A5967">
        <v>515288</v>
      </c>
      <c r="B5967" t="s">
        <v>0</v>
      </c>
      <c r="C5967" t="s">
        <v>43</v>
      </c>
      <c r="D5967" t="s">
        <v>41</v>
      </c>
      <c r="E5967" t="s">
        <v>13</v>
      </c>
      <c r="F5967" t="s">
        <v>13</v>
      </c>
      <c r="G5967" t="s">
        <v>37</v>
      </c>
      <c r="H5967" s="1">
        <v>43871</v>
      </c>
      <c r="I5967" t="str">
        <f t="shared" si="187"/>
        <v>43871</v>
      </c>
      <c r="J5967" t="str">
        <f t="shared" si="188"/>
        <v>43871Dar es salaamGreen Gram</v>
      </c>
      <c r="K5967">
        <v>117</v>
      </c>
      <c r="L5967">
        <v>108</v>
      </c>
      <c r="M5967" t="s">
        <v>5</v>
      </c>
      <c r="N5967" t="s">
        <v>6</v>
      </c>
      <c r="O5967">
        <v>1</v>
      </c>
      <c r="P5967" s="1">
        <v>43886.286759259259</v>
      </c>
    </row>
    <row r="5968" spans="1:16" x14ac:dyDescent="0.25">
      <c r="A5968">
        <v>504746</v>
      </c>
      <c r="B5968" t="s">
        <v>0</v>
      </c>
      <c r="C5968" t="s">
        <v>27</v>
      </c>
      <c r="D5968" t="s">
        <v>11</v>
      </c>
      <c r="E5968" t="s">
        <v>22</v>
      </c>
      <c r="F5968" t="s">
        <v>23</v>
      </c>
      <c r="G5968" t="s">
        <v>23</v>
      </c>
      <c r="H5968" s="1">
        <v>43868</v>
      </c>
      <c r="I5968" t="str">
        <f t="shared" si="187"/>
        <v>43868</v>
      </c>
      <c r="J5968" t="str">
        <f t="shared" si="188"/>
        <v>43868BujumburaRice</v>
      </c>
      <c r="K5968">
        <v>101</v>
      </c>
      <c r="L5968">
        <v>99</v>
      </c>
      <c r="M5968" t="s">
        <v>5</v>
      </c>
      <c r="N5968" t="s">
        <v>6</v>
      </c>
      <c r="O5968">
        <v>1</v>
      </c>
      <c r="P5968" s="1">
        <v>43868.562164351853</v>
      </c>
    </row>
    <row r="5969" spans="1:16" x14ac:dyDescent="0.25">
      <c r="A5969">
        <v>504747</v>
      </c>
      <c r="B5969" t="s">
        <v>0</v>
      </c>
      <c r="C5969" t="s">
        <v>34</v>
      </c>
      <c r="D5969" t="s">
        <v>1</v>
      </c>
      <c r="E5969" t="s">
        <v>13</v>
      </c>
      <c r="F5969" t="s">
        <v>13</v>
      </c>
      <c r="G5969" t="s">
        <v>28</v>
      </c>
      <c r="H5969" s="1">
        <v>43868</v>
      </c>
      <c r="I5969" t="str">
        <f t="shared" si="187"/>
        <v>43868</v>
      </c>
      <c r="J5969" t="str">
        <f t="shared" si="188"/>
        <v>43868LiraRed Beans</v>
      </c>
      <c r="K5969">
        <v>95</v>
      </c>
      <c r="L5969">
        <v>87</v>
      </c>
      <c r="M5969" t="s">
        <v>5</v>
      </c>
      <c r="N5969" t="s">
        <v>6</v>
      </c>
      <c r="O5969">
        <v>1</v>
      </c>
      <c r="P5969" s="1">
        <v>43868.562175925923</v>
      </c>
    </row>
    <row r="5970" spans="1:16" x14ac:dyDescent="0.25">
      <c r="A5970">
        <v>504748</v>
      </c>
      <c r="B5970" t="s">
        <v>0</v>
      </c>
      <c r="C5970" t="s">
        <v>25</v>
      </c>
      <c r="D5970" t="s">
        <v>1</v>
      </c>
      <c r="E5970" t="s">
        <v>3</v>
      </c>
      <c r="F5970" t="s">
        <v>3</v>
      </c>
      <c r="G5970" t="s">
        <v>15</v>
      </c>
      <c r="H5970" s="1">
        <v>43868</v>
      </c>
      <c r="I5970" t="str">
        <f t="shared" si="187"/>
        <v>43868</v>
      </c>
      <c r="J5970" t="str">
        <f t="shared" si="188"/>
        <v>43868MasindiGreen Peas</v>
      </c>
      <c r="K5970">
        <v>109</v>
      </c>
      <c r="L5970">
        <v>82</v>
      </c>
      <c r="M5970" t="s">
        <v>5</v>
      </c>
      <c r="N5970" t="s">
        <v>6</v>
      </c>
      <c r="O5970">
        <v>1</v>
      </c>
      <c r="P5970" s="1">
        <v>43868.5621875</v>
      </c>
    </row>
    <row r="5971" spans="1:16" x14ac:dyDescent="0.25">
      <c r="A5971">
        <v>504751</v>
      </c>
      <c r="B5971" t="s">
        <v>0</v>
      </c>
      <c r="C5971" t="s">
        <v>38</v>
      </c>
      <c r="D5971" t="s">
        <v>1</v>
      </c>
      <c r="E5971" t="s">
        <v>22</v>
      </c>
      <c r="F5971" t="s">
        <v>23</v>
      </c>
      <c r="G5971" t="s">
        <v>23</v>
      </c>
      <c r="H5971" s="1">
        <v>43868</v>
      </c>
      <c r="I5971" t="str">
        <f t="shared" si="187"/>
        <v>43868</v>
      </c>
      <c r="J5971" t="str">
        <f t="shared" si="188"/>
        <v>43868GuluRice</v>
      </c>
      <c r="K5971">
        <v>95</v>
      </c>
      <c r="L5971">
        <v>90</v>
      </c>
      <c r="M5971" t="s">
        <v>5</v>
      </c>
      <c r="N5971" t="s">
        <v>6</v>
      </c>
      <c r="O5971">
        <v>1</v>
      </c>
      <c r="P5971" s="1">
        <v>43868.562199074076</v>
      </c>
    </row>
    <row r="5972" spans="1:16" x14ac:dyDescent="0.25">
      <c r="A5972">
        <v>504752</v>
      </c>
      <c r="B5972" t="s">
        <v>0</v>
      </c>
      <c r="C5972" t="s">
        <v>47</v>
      </c>
      <c r="D5972" t="s">
        <v>46</v>
      </c>
      <c r="E5972" t="s">
        <v>49</v>
      </c>
      <c r="F5972" t="s">
        <v>50</v>
      </c>
      <c r="G5972" t="s">
        <v>51</v>
      </c>
      <c r="H5972" s="1">
        <v>43868</v>
      </c>
      <c r="I5972" t="str">
        <f t="shared" si="187"/>
        <v>43868</v>
      </c>
      <c r="J5972" t="str">
        <f t="shared" si="188"/>
        <v>43868NairobiGround Nuts</v>
      </c>
      <c r="K5972">
        <v>125</v>
      </c>
      <c r="L5972">
        <v>123</v>
      </c>
      <c r="M5972" t="s">
        <v>5</v>
      </c>
      <c r="N5972" t="s">
        <v>6</v>
      </c>
      <c r="O5972">
        <v>1</v>
      </c>
      <c r="P5972" s="1">
        <v>43868.562210648146</v>
      </c>
    </row>
    <row r="5973" spans="1:16" x14ac:dyDescent="0.25">
      <c r="A5973">
        <v>504754</v>
      </c>
      <c r="B5973" t="s">
        <v>0</v>
      </c>
      <c r="C5973" t="s">
        <v>38</v>
      </c>
      <c r="D5973" t="s">
        <v>1</v>
      </c>
      <c r="E5973" t="s">
        <v>9</v>
      </c>
      <c r="F5973" t="s">
        <v>20</v>
      </c>
      <c r="G5973" t="s">
        <v>21</v>
      </c>
      <c r="H5973" s="1">
        <v>43868</v>
      </c>
      <c r="I5973" t="str">
        <f t="shared" si="187"/>
        <v>43868</v>
      </c>
      <c r="J5973" t="str">
        <f t="shared" si="188"/>
        <v>43868GuluMillet Grain</v>
      </c>
      <c r="K5973">
        <v>41</v>
      </c>
      <c r="L5973">
        <v>30</v>
      </c>
      <c r="M5973" t="s">
        <v>5</v>
      </c>
      <c r="N5973" t="s">
        <v>6</v>
      </c>
      <c r="O5973">
        <v>1</v>
      </c>
      <c r="P5973" s="1">
        <v>43868.562222222223</v>
      </c>
    </row>
    <row r="5974" spans="1:16" x14ac:dyDescent="0.25">
      <c r="A5974">
        <v>504756</v>
      </c>
      <c r="B5974" t="s">
        <v>0</v>
      </c>
      <c r="C5974" t="s">
        <v>33</v>
      </c>
      <c r="D5974" t="s">
        <v>1</v>
      </c>
      <c r="E5974" t="s">
        <v>9</v>
      </c>
      <c r="F5974" t="s">
        <v>20</v>
      </c>
      <c r="G5974" t="s">
        <v>21</v>
      </c>
      <c r="H5974" s="1">
        <v>43868</v>
      </c>
      <c r="I5974" t="str">
        <f t="shared" si="187"/>
        <v>43868</v>
      </c>
      <c r="J5974" t="str">
        <f t="shared" si="188"/>
        <v>43868KabaleMillet Grain</v>
      </c>
      <c r="K5974">
        <v>49</v>
      </c>
      <c r="L5974">
        <v>35</v>
      </c>
      <c r="M5974" t="s">
        <v>5</v>
      </c>
      <c r="N5974" t="s">
        <v>6</v>
      </c>
      <c r="O5974">
        <v>0</v>
      </c>
      <c r="P5974" s="1">
        <v>43871.958541666667</v>
      </c>
    </row>
    <row r="5975" spans="1:16" x14ac:dyDescent="0.25">
      <c r="A5975">
        <v>504757</v>
      </c>
      <c r="B5975" t="s">
        <v>0</v>
      </c>
      <c r="C5975" t="s">
        <v>35</v>
      </c>
      <c r="D5975" t="s">
        <v>11</v>
      </c>
      <c r="E5975" t="s">
        <v>22</v>
      </c>
      <c r="F5975" t="s">
        <v>23</v>
      </c>
      <c r="G5975" t="s">
        <v>23</v>
      </c>
      <c r="H5975" s="1">
        <v>43868</v>
      </c>
      <c r="I5975" t="str">
        <f t="shared" si="187"/>
        <v>43868</v>
      </c>
      <c r="J5975" t="str">
        <f t="shared" si="188"/>
        <v>43868NgoziRice</v>
      </c>
      <c r="K5975">
        <v>107</v>
      </c>
      <c r="L5975">
        <v>101</v>
      </c>
      <c r="M5975" t="s">
        <v>5</v>
      </c>
      <c r="N5975" t="s">
        <v>6</v>
      </c>
      <c r="O5975">
        <v>0</v>
      </c>
      <c r="P5975" s="1">
        <v>43872.958541666667</v>
      </c>
    </row>
    <row r="5976" spans="1:16" x14ac:dyDescent="0.25">
      <c r="A5976">
        <v>504758</v>
      </c>
      <c r="B5976" t="s">
        <v>0</v>
      </c>
      <c r="C5976" t="s">
        <v>16</v>
      </c>
      <c r="D5976" t="s">
        <v>7</v>
      </c>
      <c r="E5976" t="s">
        <v>13</v>
      </c>
      <c r="F5976" t="s">
        <v>13</v>
      </c>
      <c r="G5976" t="s">
        <v>26</v>
      </c>
      <c r="H5976" s="1">
        <v>43868</v>
      </c>
      <c r="I5976" t="str">
        <f t="shared" si="187"/>
        <v>43868</v>
      </c>
      <c r="J5976" t="str">
        <f t="shared" si="188"/>
        <v>43868GicumbiYellow Beans</v>
      </c>
      <c r="K5976">
        <v>79</v>
      </c>
      <c r="L5976">
        <v>75</v>
      </c>
      <c r="M5976" t="s">
        <v>5</v>
      </c>
      <c r="N5976" t="s">
        <v>6</v>
      </c>
      <c r="O5976">
        <v>1</v>
      </c>
      <c r="P5976" s="1">
        <v>43868.562280092592</v>
      </c>
    </row>
    <row r="5977" spans="1:16" x14ac:dyDescent="0.25">
      <c r="A5977">
        <v>504762</v>
      </c>
      <c r="B5977" t="s">
        <v>0</v>
      </c>
      <c r="C5977" t="s">
        <v>25</v>
      </c>
      <c r="D5977" t="s">
        <v>1</v>
      </c>
      <c r="E5977" t="s">
        <v>22</v>
      </c>
      <c r="F5977" t="s">
        <v>23</v>
      </c>
      <c r="G5977" t="s">
        <v>24</v>
      </c>
      <c r="H5977" s="1">
        <v>43868</v>
      </c>
      <c r="I5977" t="str">
        <f t="shared" si="187"/>
        <v>43868</v>
      </c>
      <c r="J5977" t="str">
        <f t="shared" si="188"/>
        <v>43868MasindiImported Rice</v>
      </c>
      <c r="K5977">
        <v>109</v>
      </c>
      <c r="L5977">
        <v>98</v>
      </c>
      <c r="M5977" t="s">
        <v>5</v>
      </c>
      <c r="N5977" t="s">
        <v>6</v>
      </c>
      <c r="O5977">
        <v>1</v>
      </c>
      <c r="P5977" s="1">
        <v>43868.562326388892</v>
      </c>
    </row>
    <row r="5978" spans="1:16" x14ac:dyDescent="0.25">
      <c r="A5978">
        <v>504764</v>
      </c>
      <c r="B5978" t="s">
        <v>0</v>
      </c>
      <c r="C5978" t="s">
        <v>54</v>
      </c>
      <c r="D5978" t="s">
        <v>46</v>
      </c>
      <c r="E5978" t="s">
        <v>49</v>
      </c>
      <c r="F5978" t="s">
        <v>50</v>
      </c>
      <c r="G5978" t="s">
        <v>51</v>
      </c>
      <c r="H5978" s="1">
        <v>43868</v>
      </c>
      <c r="I5978" t="str">
        <f t="shared" si="187"/>
        <v>43868</v>
      </c>
      <c r="J5978" t="str">
        <f t="shared" si="188"/>
        <v>43868NakuruGround Nuts</v>
      </c>
      <c r="K5978">
        <v>146</v>
      </c>
      <c r="L5978">
        <v>140</v>
      </c>
      <c r="M5978" t="s">
        <v>5</v>
      </c>
      <c r="N5978" t="s">
        <v>6</v>
      </c>
      <c r="O5978">
        <v>1</v>
      </c>
      <c r="P5978" s="1">
        <v>43868.562337962961</v>
      </c>
    </row>
    <row r="5979" spans="1:16" x14ac:dyDescent="0.25">
      <c r="A5979">
        <v>504770</v>
      </c>
      <c r="B5979" t="s">
        <v>0</v>
      </c>
      <c r="C5979" t="s">
        <v>36</v>
      </c>
      <c r="D5979" t="s">
        <v>7</v>
      </c>
      <c r="E5979" t="s">
        <v>9</v>
      </c>
      <c r="F5979" t="s">
        <v>17</v>
      </c>
      <c r="G5979" t="s">
        <v>18</v>
      </c>
      <c r="H5979" s="1">
        <v>43868</v>
      </c>
      <c r="I5979" t="str">
        <f t="shared" si="187"/>
        <v>43868</v>
      </c>
      <c r="J5979" t="str">
        <f t="shared" si="188"/>
        <v>43868KimironkoRed Sorghum</v>
      </c>
      <c r="K5979">
        <v>40</v>
      </c>
      <c r="L5979">
        <v>37</v>
      </c>
      <c r="M5979" t="s">
        <v>5</v>
      </c>
      <c r="N5979" t="s">
        <v>6</v>
      </c>
      <c r="O5979">
        <v>0</v>
      </c>
      <c r="P5979" s="1">
        <v>43868.95857638889</v>
      </c>
    </row>
    <row r="5980" spans="1:16" x14ac:dyDescent="0.25">
      <c r="A5980">
        <v>504771</v>
      </c>
      <c r="B5980" t="s">
        <v>0</v>
      </c>
      <c r="C5980" t="s">
        <v>54</v>
      </c>
      <c r="D5980" t="s">
        <v>46</v>
      </c>
      <c r="E5980" t="s">
        <v>13</v>
      </c>
      <c r="F5980" t="s">
        <v>13</v>
      </c>
      <c r="G5980" t="s">
        <v>37</v>
      </c>
      <c r="H5980" s="1">
        <v>43868</v>
      </c>
      <c r="I5980" t="str">
        <f t="shared" si="187"/>
        <v>43868</v>
      </c>
      <c r="J5980" t="str">
        <f t="shared" si="188"/>
        <v>43868NakuruGreen Gram</v>
      </c>
      <c r="K5980">
        <v>75</v>
      </c>
      <c r="L5980">
        <v>72</v>
      </c>
      <c r="M5980" t="s">
        <v>5</v>
      </c>
      <c r="N5980" t="s">
        <v>6</v>
      </c>
      <c r="O5980">
        <v>1</v>
      </c>
      <c r="P5980" s="1">
        <v>43868.562361111108</v>
      </c>
    </row>
    <row r="5981" spans="1:16" x14ac:dyDescent="0.25">
      <c r="A5981">
        <v>504779</v>
      </c>
      <c r="B5981" t="s">
        <v>0</v>
      </c>
      <c r="C5981" t="s">
        <v>34</v>
      </c>
      <c r="D5981" t="s">
        <v>1</v>
      </c>
      <c r="E5981" t="s">
        <v>13</v>
      </c>
      <c r="F5981" t="s">
        <v>13</v>
      </c>
      <c r="G5981" t="s">
        <v>37</v>
      </c>
      <c r="H5981" s="1">
        <v>43868</v>
      </c>
      <c r="I5981" t="str">
        <f t="shared" si="187"/>
        <v>43868</v>
      </c>
      <c r="J5981" t="str">
        <f t="shared" si="188"/>
        <v>43868LiraGreen Gram</v>
      </c>
      <c r="K5981">
        <v>63</v>
      </c>
      <c r="L5981">
        <v>54</v>
      </c>
      <c r="M5981" t="s">
        <v>5</v>
      </c>
      <c r="N5981" t="s">
        <v>6</v>
      </c>
      <c r="O5981">
        <v>1</v>
      </c>
      <c r="P5981" s="1">
        <v>43868.562430555554</v>
      </c>
    </row>
    <row r="5982" spans="1:16" x14ac:dyDescent="0.25">
      <c r="A5982">
        <v>504783</v>
      </c>
      <c r="B5982" t="s">
        <v>0</v>
      </c>
      <c r="C5982" t="s">
        <v>25</v>
      </c>
      <c r="D5982" t="s">
        <v>1</v>
      </c>
      <c r="E5982" t="s">
        <v>22</v>
      </c>
      <c r="F5982" t="s">
        <v>23</v>
      </c>
      <c r="G5982" t="s">
        <v>23</v>
      </c>
      <c r="H5982" s="1">
        <v>43868</v>
      </c>
      <c r="I5982" t="str">
        <f t="shared" si="187"/>
        <v>43868</v>
      </c>
      <c r="J5982" t="str">
        <f t="shared" si="188"/>
        <v>43868MasindiRice</v>
      </c>
      <c r="K5982">
        <v>103</v>
      </c>
      <c r="L5982">
        <v>95</v>
      </c>
      <c r="M5982" t="s">
        <v>5</v>
      </c>
      <c r="N5982" t="s">
        <v>6</v>
      </c>
      <c r="O5982">
        <v>1</v>
      </c>
      <c r="P5982" s="1">
        <v>43868.562488425923</v>
      </c>
    </row>
    <row r="5983" spans="1:16" x14ac:dyDescent="0.25">
      <c r="A5983">
        <v>504787</v>
      </c>
      <c r="B5983" t="s">
        <v>0</v>
      </c>
      <c r="C5983" t="s">
        <v>47</v>
      </c>
      <c r="D5983" t="s">
        <v>46</v>
      </c>
      <c r="E5983" t="s">
        <v>9</v>
      </c>
      <c r="F5983" t="s">
        <v>17</v>
      </c>
      <c r="G5983" t="s">
        <v>18</v>
      </c>
      <c r="H5983" s="1">
        <v>43868</v>
      </c>
      <c r="I5983" t="str">
        <f t="shared" si="187"/>
        <v>43868</v>
      </c>
      <c r="J5983" t="str">
        <f t="shared" si="188"/>
        <v>43868NairobiRed Sorghum</v>
      </c>
      <c r="K5983">
        <v>62</v>
      </c>
      <c r="L5983">
        <v>58</v>
      </c>
      <c r="M5983" t="s">
        <v>5</v>
      </c>
      <c r="N5983" t="s">
        <v>6</v>
      </c>
      <c r="O5983">
        <v>1</v>
      </c>
      <c r="P5983" s="1">
        <v>43868.562569444446</v>
      </c>
    </row>
    <row r="5984" spans="1:16" x14ac:dyDescent="0.25">
      <c r="A5984">
        <v>504789</v>
      </c>
      <c r="B5984" t="s">
        <v>0</v>
      </c>
      <c r="C5984" t="s">
        <v>53</v>
      </c>
      <c r="D5984" t="s">
        <v>46</v>
      </c>
      <c r="E5984" t="s">
        <v>9</v>
      </c>
      <c r="F5984" t="s">
        <v>20</v>
      </c>
      <c r="G5984" t="s">
        <v>21</v>
      </c>
      <c r="H5984" s="1">
        <v>43868</v>
      </c>
      <c r="I5984" t="str">
        <f t="shared" si="187"/>
        <v>43868</v>
      </c>
      <c r="J5984" t="str">
        <f t="shared" si="188"/>
        <v>43868MombasaMillet Grain</v>
      </c>
      <c r="K5984">
        <v>75</v>
      </c>
      <c r="L5984">
        <v>72</v>
      </c>
      <c r="M5984" t="s">
        <v>5</v>
      </c>
      <c r="N5984" t="s">
        <v>6</v>
      </c>
      <c r="O5984">
        <v>1</v>
      </c>
      <c r="P5984" s="1">
        <v>43868.562581018516</v>
      </c>
    </row>
    <row r="5985" spans="1:16" x14ac:dyDescent="0.25">
      <c r="A5985">
        <v>504791</v>
      </c>
      <c r="B5985" t="s">
        <v>0</v>
      </c>
      <c r="C5985" t="s">
        <v>2</v>
      </c>
      <c r="D5985" t="s">
        <v>1</v>
      </c>
      <c r="E5985" t="s">
        <v>3</v>
      </c>
      <c r="F5985" t="s">
        <v>3</v>
      </c>
      <c r="G5985" t="s">
        <v>15</v>
      </c>
      <c r="H5985" s="1">
        <v>43868</v>
      </c>
      <c r="I5985" t="str">
        <f t="shared" si="187"/>
        <v>43868</v>
      </c>
      <c r="J5985" t="str">
        <f t="shared" si="188"/>
        <v>43868KampalaGreen Peas</v>
      </c>
      <c r="K5985">
        <v>136</v>
      </c>
      <c r="L5985">
        <v>95</v>
      </c>
      <c r="M5985" t="s">
        <v>5</v>
      </c>
      <c r="N5985" t="s">
        <v>6</v>
      </c>
      <c r="O5985">
        <v>1</v>
      </c>
      <c r="P5985" s="1">
        <v>43868.562592592592</v>
      </c>
    </row>
    <row r="5986" spans="1:16" x14ac:dyDescent="0.25">
      <c r="A5986">
        <v>504793</v>
      </c>
      <c r="B5986" t="s">
        <v>0</v>
      </c>
      <c r="C5986" t="s">
        <v>32</v>
      </c>
      <c r="D5986" t="s">
        <v>1</v>
      </c>
      <c r="E5986" t="s">
        <v>22</v>
      </c>
      <c r="F5986" t="s">
        <v>23</v>
      </c>
      <c r="G5986" t="s">
        <v>24</v>
      </c>
      <c r="H5986" s="1">
        <v>43868</v>
      </c>
      <c r="I5986" t="str">
        <f t="shared" si="187"/>
        <v>43868</v>
      </c>
      <c r="J5986" t="str">
        <f t="shared" si="188"/>
        <v>43868KapchorwaImported Rice</v>
      </c>
      <c r="K5986">
        <v>122</v>
      </c>
      <c r="L5986">
        <v>103</v>
      </c>
      <c r="M5986" t="s">
        <v>5</v>
      </c>
      <c r="N5986" t="s">
        <v>6</v>
      </c>
      <c r="O5986">
        <v>1</v>
      </c>
      <c r="P5986" s="1">
        <v>43868.562592592592</v>
      </c>
    </row>
    <row r="5987" spans="1:16" x14ac:dyDescent="0.25">
      <c r="A5987">
        <v>504794</v>
      </c>
      <c r="B5987" t="s">
        <v>0</v>
      </c>
      <c r="C5987" t="s">
        <v>25</v>
      </c>
      <c r="D5987" t="s">
        <v>1</v>
      </c>
      <c r="E5987" t="s">
        <v>13</v>
      </c>
      <c r="F5987" t="s">
        <v>13</v>
      </c>
      <c r="G5987" t="s">
        <v>40</v>
      </c>
      <c r="H5987" s="1">
        <v>43868</v>
      </c>
      <c r="I5987" t="str">
        <f t="shared" si="187"/>
        <v>43868</v>
      </c>
      <c r="J5987" t="str">
        <f t="shared" si="188"/>
        <v>43868MasindiBlack Beans (Dolichos)</v>
      </c>
      <c r="K5987">
        <v>76</v>
      </c>
      <c r="L5987">
        <v>68</v>
      </c>
      <c r="M5987" t="s">
        <v>5</v>
      </c>
      <c r="N5987" t="s">
        <v>6</v>
      </c>
      <c r="O5987">
        <v>1</v>
      </c>
      <c r="P5987" s="1">
        <v>43868.562592592592</v>
      </c>
    </row>
    <row r="5988" spans="1:16" x14ac:dyDescent="0.25">
      <c r="A5988">
        <v>504800</v>
      </c>
      <c r="B5988" t="s">
        <v>0</v>
      </c>
      <c r="C5988" t="s">
        <v>53</v>
      </c>
      <c r="D5988" t="s">
        <v>46</v>
      </c>
      <c r="E5988" t="s">
        <v>29</v>
      </c>
      <c r="F5988" t="s">
        <v>30</v>
      </c>
      <c r="G5988" t="s">
        <v>31</v>
      </c>
      <c r="H5988" s="1">
        <v>43868</v>
      </c>
      <c r="I5988" t="str">
        <f t="shared" si="187"/>
        <v>43868</v>
      </c>
      <c r="J5988" t="str">
        <f t="shared" si="188"/>
        <v>43868MombasaDry Maize</v>
      </c>
      <c r="K5988">
        <v>39</v>
      </c>
      <c r="L5988">
        <v>35</v>
      </c>
      <c r="M5988" t="s">
        <v>5</v>
      </c>
      <c r="N5988" t="s">
        <v>6</v>
      </c>
      <c r="O5988">
        <v>1</v>
      </c>
      <c r="P5988" s="1">
        <v>43868.562615740739</v>
      </c>
    </row>
    <row r="5989" spans="1:16" x14ac:dyDescent="0.25">
      <c r="A5989">
        <v>504802</v>
      </c>
      <c r="B5989" t="s">
        <v>0</v>
      </c>
      <c r="C5989" t="s">
        <v>54</v>
      </c>
      <c r="D5989" t="s">
        <v>46</v>
      </c>
      <c r="E5989" t="s">
        <v>29</v>
      </c>
      <c r="F5989" t="s">
        <v>30</v>
      </c>
      <c r="G5989" t="s">
        <v>31</v>
      </c>
      <c r="H5989" s="1">
        <v>43868</v>
      </c>
      <c r="I5989" t="str">
        <f t="shared" si="187"/>
        <v>43868</v>
      </c>
      <c r="J5989" t="str">
        <f t="shared" si="188"/>
        <v>43868NakuruDry Maize</v>
      </c>
      <c r="K5989">
        <v>38</v>
      </c>
      <c r="L5989">
        <v>31</v>
      </c>
      <c r="M5989" t="s">
        <v>5</v>
      </c>
      <c r="N5989" t="s">
        <v>6</v>
      </c>
      <c r="O5989">
        <v>1</v>
      </c>
      <c r="P5989" s="1">
        <v>43868.562627314815</v>
      </c>
    </row>
    <row r="5990" spans="1:16" x14ac:dyDescent="0.25">
      <c r="A5990">
        <v>504803</v>
      </c>
      <c r="B5990" t="s">
        <v>0</v>
      </c>
      <c r="C5990" t="s">
        <v>27</v>
      </c>
      <c r="D5990" t="s">
        <v>11</v>
      </c>
      <c r="E5990" t="s">
        <v>29</v>
      </c>
      <c r="F5990" t="s">
        <v>30</v>
      </c>
      <c r="G5990" t="s">
        <v>31</v>
      </c>
      <c r="H5990" s="1">
        <v>43868</v>
      </c>
      <c r="I5990" t="str">
        <f t="shared" si="187"/>
        <v>43868</v>
      </c>
      <c r="J5990" t="str">
        <f t="shared" si="188"/>
        <v>43868BujumburaDry Maize</v>
      </c>
      <c r="K5990">
        <v>69</v>
      </c>
      <c r="L5990">
        <v>64</v>
      </c>
      <c r="M5990" t="s">
        <v>5</v>
      </c>
      <c r="N5990" t="s">
        <v>6</v>
      </c>
      <c r="O5990">
        <v>1</v>
      </c>
      <c r="P5990" s="1">
        <v>43868.562638888892</v>
      </c>
    </row>
    <row r="5991" spans="1:16" x14ac:dyDescent="0.25">
      <c r="A5991">
        <v>504806</v>
      </c>
      <c r="B5991" t="s">
        <v>0</v>
      </c>
      <c r="C5991" t="s">
        <v>55</v>
      </c>
      <c r="D5991" t="s">
        <v>46</v>
      </c>
      <c r="E5991" t="s">
        <v>3</v>
      </c>
      <c r="F5991" t="s">
        <v>3</v>
      </c>
      <c r="G5991" t="s">
        <v>15</v>
      </c>
      <c r="H5991" s="1">
        <v>43868</v>
      </c>
      <c r="I5991" t="str">
        <f t="shared" si="187"/>
        <v>43868</v>
      </c>
      <c r="J5991" t="str">
        <f t="shared" si="188"/>
        <v>43868KisumuGreen Peas</v>
      </c>
      <c r="K5991">
        <v>66</v>
      </c>
      <c r="L5991">
        <v>58</v>
      </c>
      <c r="M5991" t="s">
        <v>5</v>
      </c>
      <c r="N5991" t="s">
        <v>6</v>
      </c>
      <c r="O5991">
        <v>1</v>
      </c>
      <c r="P5991" s="1">
        <v>43868.562638888892</v>
      </c>
    </row>
    <row r="5992" spans="1:16" x14ac:dyDescent="0.25">
      <c r="A5992">
        <v>504808</v>
      </c>
      <c r="B5992" t="s">
        <v>0</v>
      </c>
      <c r="C5992" t="s">
        <v>27</v>
      </c>
      <c r="D5992" t="s">
        <v>11</v>
      </c>
      <c r="E5992" t="s">
        <v>13</v>
      </c>
      <c r="F5992" t="s">
        <v>13</v>
      </c>
      <c r="G5992" t="s">
        <v>26</v>
      </c>
      <c r="H5992" s="1">
        <v>43868</v>
      </c>
      <c r="I5992" t="str">
        <f t="shared" si="187"/>
        <v>43868</v>
      </c>
      <c r="J5992" t="str">
        <f t="shared" si="188"/>
        <v>43868BujumburaYellow Beans</v>
      </c>
      <c r="K5992">
        <v>107</v>
      </c>
      <c r="L5992">
        <v>101</v>
      </c>
      <c r="M5992" t="s">
        <v>5</v>
      </c>
      <c r="N5992" t="s">
        <v>6</v>
      </c>
      <c r="O5992">
        <v>1</v>
      </c>
      <c r="P5992" s="1">
        <v>43868.562650462962</v>
      </c>
    </row>
    <row r="5993" spans="1:16" x14ac:dyDescent="0.25">
      <c r="A5993">
        <v>504809</v>
      </c>
      <c r="B5993" t="s">
        <v>0</v>
      </c>
      <c r="C5993" t="s">
        <v>36</v>
      </c>
      <c r="D5993" t="s">
        <v>7</v>
      </c>
      <c r="E5993" t="s">
        <v>22</v>
      </c>
      <c r="F5993" t="s">
        <v>23</v>
      </c>
      <c r="G5993" t="s">
        <v>23</v>
      </c>
      <c r="H5993" s="1">
        <v>43868</v>
      </c>
      <c r="I5993" t="str">
        <f t="shared" si="187"/>
        <v>43868</v>
      </c>
      <c r="J5993" t="str">
        <f t="shared" si="188"/>
        <v>43868KimironkoRice</v>
      </c>
      <c r="K5993">
        <v>96</v>
      </c>
      <c r="L5993">
        <v>91</v>
      </c>
      <c r="M5993" t="s">
        <v>5</v>
      </c>
      <c r="N5993" t="s">
        <v>6</v>
      </c>
      <c r="O5993">
        <v>1</v>
      </c>
      <c r="P5993" s="1">
        <v>43868.562650462962</v>
      </c>
    </row>
    <row r="5994" spans="1:16" x14ac:dyDescent="0.25">
      <c r="A5994">
        <v>504823</v>
      </c>
      <c r="B5994" t="s">
        <v>0</v>
      </c>
      <c r="C5994" t="s">
        <v>32</v>
      </c>
      <c r="D5994" t="s">
        <v>1</v>
      </c>
      <c r="E5994" t="s">
        <v>9</v>
      </c>
      <c r="F5994" t="s">
        <v>10</v>
      </c>
      <c r="G5994" t="s">
        <v>10</v>
      </c>
      <c r="H5994" s="1">
        <v>43868</v>
      </c>
      <c r="I5994" t="str">
        <f t="shared" si="187"/>
        <v>43868</v>
      </c>
      <c r="J5994" t="str">
        <f t="shared" si="188"/>
        <v>43868KapchorwaWheat</v>
      </c>
      <c r="K5994">
        <v>41</v>
      </c>
      <c r="L5994">
        <v>30</v>
      </c>
      <c r="M5994" t="s">
        <v>5</v>
      </c>
      <c r="N5994" t="s">
        <v>6</v>
      </c>
      <c r="O5994">
        <v>1</v>
      </c>
      <c r="P5994" s="1">
        <v>43868.562731481485</v>
      </c>
    </row>
    <row r="5995" spans="1:16" x14ac:dyDescent="0.25">
      <c r="A5995">
        <v>504824</v>
      </c>
      <c r="B5995" t="s">
        <v>0</v>
      </c>
      <c r="C5995" t="s">
        <v>54</v>
      </c>
      <c r="D5995" t="s">
        <v>46</v>
      </c>
      <c r="E5995" t="s">
        <v>9</v>
      </c>
      <c r="F5995" t="s">
        <v>17</v>
      </c>
      <c r="G5995" t="s">
        <v>18</v>
      </c>
      <c r="H5995" s="1">
        <v>43868</v>
      </c>
      <c r="I5995" t="str">
        <f t="shared" si="187"/>
        <v>43868</v>
      </c>
      <c r="J5995" t="str">
        <f t="shared" si="188"/>
        <v>43868NakuruRed Sorghum</v>
      </c>
      <c r="K5995">
        <v>49</v>
      </c>
      <c r="L5995">
        <v>40</v>
      </c>
      <c r="M5995" t="s">
        <v>5</v>
      </c>
      <c r="N5995" t="s">
        <v>6</v>
      </c>
      <c r="O5995">
        <v>1</v>
      </c>
      <c r="P5995" s="1">
        <v>43868.562743055554</v>
      </c>
    </row>
    <row r="5996" spans="1:16" x14ac:dyDescent="0.25">
      <c r="A5996">
        <v>504826</v>
      </c>
      <c r="B5996" t="s">
        <v>0</v>
      </c>
      <c r="C5996" t="s">
        <v>54</v>
      </c>
      <c r="D5996" t="s">
        <v>46</v>
      </c>
      <c r="E5996" t="s">
        <v>9</v>
      </c>
      <c r="F5996" t="s">
        <v>20</v>
      </c>
      <c r="G5996" t="s">
        <v>21</v>
      </c>
      <c r="H5996" s="1">
        <v>43868</v>
      </c>
      <c r="I5996" t="str">
        <f t="shared" si="187"/>
        <v>43868</v>
      </c>
      <c r="J5996" t="str">
        <f t="shared" si="188"/>
        <v>43868NakuruMillet Grain</v>
      </c>
      <c r="K5996">
        <v>68</v>
      </c>
      <c r="L5996">
        <v>60</v>
      </c>
      <c r="M5996" t="s">
        <v>5</v>
      </c>
      <c r="N5996" t="s">
        <v>6</v>
      </c>
      <c r="O5996">
        <v>1</v>
      </c>
      <c r="P5996" s="1">
        <v>43868.562754629631</v>
      </c>
    </row>
    <row r="5997" spans="1:16" x14ac:dyDescent="0.25">
      <c r="A5997">
        <v>504833</v>
      </c>
      <c r="B5997" t="s">
        <v>0</v>
      </c>
      <c r="C5997" t="s">
        <v>27</v>
      </c>
      <c r="D5997" t="s">
        <v>11</v>
      </c>
      <c r="E5997" t="s">
        <v>13</v>
      </c>
      <c r="F5997" t="s">
        <v>13</v>
      </c>
      <c r="G5997" t="s">
        <v>14</v>
      </c>
      <c r="H5997" s="1">
        <v>43868</v>
      </c>
      <c r="I5997" t="str">
        <f t="shared" si="187"/>
        <v>43868</v>
      </c>
      <c r="J5997" t="str">
        <f t="shared" si="188"/>
        <v>43868BujumburaMixed Beans</v>
      </c>
      <c r="K5997">
        <v>59</v>
      </c>
      <c r="L5997">
        <v>56</v>
      </c>
      <c r="M5997" t="s">
        <v>5</v>
      </c>
      <c r="N5997" t="s">
        <v>6</v>
      </c>
      <c r="O5997">
        <v>1</v>
      </c>
      <c r="P5997" s="1">
        <v>43868.5628125</v>
      </c>
    </row>
    <row r="5998" spans="1:16" x14ac:dyDescent="0.25">
      <c r="A5998">
        <v>504837</v>
      </c>
      <c r="B5998" t="s">
        <v>0</v>
      </c>
      <c r="C5998" t="s">
        <v>53</v>
      </c>
      <c r="D5998" t="s">
        <v>46</v>
      </c>
      <c r="E5998" t="s">
        <v>13</v>
      </c>
      <c r="F5998" t="s">
        <v>13</v>
      </c>
      <c r="G5998" t="s">
        <v>40</v>
      </c>
      <c r="H5998" s="1">
        <v>43868</v>
      </c>
      <c r="I5998" t="str">
        <f t="shared" si="187"/>
        <v>43868</v>
      </c>
      <c r="J5998" t="str">
        <f t="shared" si="188"/>
        <v>43868MombasaBlack Beans (Dolichos)</v>
      </c>
      <c r="K5998">
        <v>158</v>
      </c>
      <c r="L5998">
        <v>155</v>
      </c>
      <c r="M5998" t="s">
        <v>5</v>
      </c>
      <c r="N5998" t="s">
        <v>6</v>
      </c>
      <c r="O5998">
        <v>1</v>
      </c>
      <c r="P5998" s="1">
        <v>43868.562835648147</v>
      </c>
    </row>
    <row r="5999" spans="1:16" x14ac:dyDescent="0.25">
      <c r="A5999">
        <v>504838</v>
      </c>
      <c r="B5999" t="s">
        <v>0</v>
      </c>
      <c r="C5999" t="s">
        <v>27</v>
      </c>
      <c r="D5999" t="s">
        <v>11</v>
      </c>
      <c r="E5999" t="s">
        <v>3</v>
      </c>
      <c r="F5999" t="s">
        <v>3</v>
      </c>
      <c r="G5999" t="s">
        <v>15</v>
      </c>
      <c r="H5999" s="1">
        <v>43868</v>
      </c>
      <c r="I5999" t="str">
        <f t="shared" si="187"/>
        <v>43868</v>
      </c>
      <c r="J5999" t="str">
        <f t="shared" si="188"/>
        <v>43868BujumburaGreen Peas</v>
      </c>
      <c r="K5999">
        <v>155</v>
      </c>
      <c r="L5999">
        <v>149</v>
      </c>
      <c r="M5999" t="s">
        <v>5</v>
      </c>
      <c r="N5999" t="s">
        <v>6</v>
      </c>
      <c r="O5999">
        <v>1</v>
      </c>
      <c r="P5999" s="1">
        <v>43868.562835648147</v>
      </c>
    </row>
    <row r="6000" spans="1:16" x14ac:dyDescent="0.25">
      <c r="A6000">
        <v>504842</v>
      </c>
      <c r="B6000" t="s">
        <v>0</v>
      </c>
      <c r="C6000" t="s">
        <v>8</v>
      </c>
      <c r="D6000" t="s">
        <v>7</v>
      </c>
      <c r="E6000" t="s">
        <v>3</v>
      </c>
      <c r="F6000" t="s">
        <v>3</v>
      </c>
      <c r="G6000" t="s">
        <v>4</v>
      </c>
      <c r="H6000" s="1">
        <v>43868</v>
      </c>
      <c r="I6000" t="str">
        <f t="shared" si="187"/>
        <v>43868</v>
      </c>
      <c r="J6000" t="str">
        <f t="shared" si="188"/>
        <v>43868RuhengeriCowpeas</v>
      </c>
      <c r="K6000">
        <v>160</v>
      </c>
      <c r="L6000">
        <v>138</v>
      </c>
      <c r="M6000" t="s">
        <v>5</v>
      </c>
      <c r="N6000" t="s">
        <v>6</v>
      </c>
      <c r="O6000">
        <v>1</v>
      </c>
      <c r="P6000" s="1">
        <v>43868.562951388885</v>
      </c>
    </row>
    <row r="6001" spans="1:16" x14ac:dyDescent="0.25">
      <c r="A6001">
        <v>504846</v>
      </c>
      <c r="B6001" t="s">
        <v>0</v>
      </c>
      <c r="C6001" t="s">
        <v>36</v>
      </c>
      <c r="D6001" t="s">
        <v>7</v>
      </c>
      <c r="E6001" t="s">
        <v>9</v>
      </c>
      <c r="F6001" t="s">
        <v>20</v>
      </c>
      <c r="G6001" t="s">
        <v>21</v>
      </c>
      <c r="H6001" s="1">
        <v>43868</v>
      </c>
      <c r="I6001" t="str">
        <f t="shared" si="187"/>
        <v>43868</v>
      </c>
      <c r="J6001" t="str">
        <f t="shared" si="188"/>
        <v>43868KimironkoMillet Grain</v>
      </c>
      <c r="K6001">
        <v>80</v>
      </c>
      <c r="L6001">
        <v>75</v>
      </c>
      <c r="M6001" t="s">
        <v>5</v>
      </c>
      <c r="N6001" t="s">
        <v>6</v>
      </c>
      <c r="O6001">
        <v>1</v>
      </c>
      <c r="P6001" s="1">
        <v>43868.562997685185</v>
      </c>
    </row>
    <row r="6002" spans="1:16" x14ac:dyDescent="0.25">
      <c r="A6002">
        <v>504849</v>
      </c>
      <c r="B6002" t="s">
        <v>0</v>
      </c>
      <c r="C6002" t="s">
        <v>53</v>
      </c>
      <c r="D6002" t="s">
        <v>46</v>
      </c>
      <c r="E6002" t="s">
        <v>13</v>
      </c>
      <c r="F6002" t="s">
        <v>13</v>
      </c>
      <c r="G6002" t="s">
        <v>37</v>
      </c>
      <c r="H6002" s="1">
        <v>43868</v>
      </c>
      <c r="I6002" t="str">
        <f t="shared" si="187"/>
        <v>43868</v>
      </c>
      <c r="J6002" t="str">
        <f t="shared" si="188"/>
        <v>43868MombasaGreen Gram</v>
      </c>
      <c r="K6002">
        <v>74</v>
      </c>
      <c r="L6002">
        <v>72</v>
      </c>
      <c r="M6002" t="s">
        <v>5</v>
      </c>
      <c r="N6002" t="s">
        <v>6</v>
      </c>
      <c r="O6002">
        <v>1</v>
      </c>
      <c r="P6002" s="1">
        <v>43868.563032407408</v>
      </c>
    </row>
    <row r="6003" spans="1:16" x14ac:dyDescent="0.25">
      <c r="A6003">
        <v>504851</v>
      </c>
      <c r="B6003" t="s">
        <v>0</v>
      </c>
      <c r="C6003" t="s">
        <v>16</v>
      </c>
      <c r="D6003" t="s">
        <v>7</v>
      </c>
      <c r="E6003" t="s">
        <v>13</v>
      </c>
      <c r="F6003" t="s">
        <v>13</v>
      </c>
      <c r="G6003" t="s">
        <v>37</v>
      </c>
      <c r="H6003" s="1">
        <v>43868</v>
      </c>
      <c r="I6003" t="str">
        <f t="shared" si="187"/>
        <v>43868</v>
      </c>
      <c r="J6003" t="str">
        <f t="shared" si="188"/>
        <v>43868GicumbiGreen Gram</v>
      </c>
      <c r="K6003">
        <v>96</v>
      </c>
      <c r="L6003">
        <v>85</v>
      </c>
      <c r="M6003" t="s">
        <v>5</v>
      </c>
      <c r="N6003" t="s">
        <v>6</v>
      </c>
      <c r="O6003">
        <v>1</v>
      </c>
      <c r="P6003" s="1">
        <v>43868.563055555554</v>
      </c>
    </row>
    <row r="6004" spans="1:16" x14ac:dyDescent="0.25">
      <c r="A6004">
        <v>504857</v>
      </c>
      <c r="B6004" t="s">
        <v>0</v>
      </c>
      <c r="C6004" t="s">
        <v>33</v>
      </c>
      <c r="D6004" t="s">
        <v>1</v>
      </c>
      <c r="E6004" t="s">
        <v>22</v>
      </c>
      <c r="F6004" t="s">
        <v>23</v>
      </c>
      <c r="G6004" t="s">
        <v>23</v>
      </c>
      <c r="H6004" s="1">
        <v>43868</v>
      </c>
      <c r="I6004" t="str">
        <f t="shared" si="187"/>
        <v>43868</v>
      </c>
      <c r="J6004" t="str">
        <f t="shared" si="188"/>
        <v>43868KabaleRice</v>
      </c>
      <c r="K6004">
        <v>109</v>
      </c>
      <c r="L6004">
        <v>95</v>
      </c>
      <c r="M6004" t="s">
        <v>5</v>
      </c>
      <c r="N6004" t="s">
        <v>6</v>
      </c>
      <c r="O6004">
        <v>1</v>
      </c>
      <c r="P6004" s="1">
        <v>43868.563136574077</v>
      </c>
    </row>
    <row r="6005" spans="1:16" x14ac:dyDescent="0.25">
      <c r="A6005">
        <v>504859</v>
      </c>
      <c r="B6005" t="s">
        <v>0</v>
      </c>
      <c r="C6005" t="s">
        <v>16</v>
      </c>
      <c r="D6005" t="s">
        <v>7</v>
      </c>
      <c r="E6005" t="s">
        <v>13</v>
      </c>
      <c r="F6005" t="s">
        <v>13</v>
      </c>
      <c r="G6005" t="s">
        <v>28</v>
      </c>
      <c r="H6005" s="1">
        <v>43868</v>
      </c>
      <c r="I6005" t="str">
        <f t="shared" si="187"/>
        <v>43868</v>
      </c>
      <c r="J6005" t="str">
        <f t="shared" si="188"/>
        <v>43868GicumbiRed Beans</v>
      </c>
      <c r="K6005">
        <v>69</v>
      </c>
      <c r="L6005">
        <v>64</v>
      </c>
      <c r="M6005" t="s">
        <v>5</v>
      </c>
      <c r="N6005" t="s">
        <v>6</v>
      </c>
      <c r="O6005">
        <v>1</v>
      </c>
      <c r="P6005" s="1">
        <v>43868.563159722224</v>
      </c>
    </row>
    <row r="6006" spans="1:16" x14ac:dyDescent="0.25">
      <c r="A6006">
        <v>504867</v>
      </c>
      <c r="B6006" t="s">
        <v>0</v>
      </c>
      <c r="C6006" t="s">
        <v>2</v>
      </c>
      <c r="D6006" t="s">
        <v>1</v>
      </c>
      <c r="E6006" t="s">
        <v>3</v>
      </c>
      <c r="F6006" t="s">
        <v>3</v>
      </c>
      <c r="G6006" t="s">
        <v>4</v>
      </c>
      <c r="H6006" s="1">
        <v>43868</v>
      </c>
      <c r="I6006" t="str">
        <f t="shared" si="187"/>
        <v>43868</v>
      </c>
      <c r="J6006" t="str">
        <f t="shared" si="188"/>
        <v>43868KampalaCowpeas</v>
      </c>
      <c r="K6006">
        <v>136</v>
      </c>
      <c r="L6006">
        <v>109</v>
      </c>
      <c r="M6006" t="s">
        <v>5</v>
      </c>
      <c r="N6006" t="s">
        <v>6</v>
      </c>
      <c r="O6006">
        <v>1</v>
      </c>
      <c r="P6006" s="1">
        <v>43868.563310185185</v>
      </c>
    </row>
    <row r="6007" spans="1:16" x14ac:dyDescent="0.25">
      <c r="A6007">
        <v>504871</v>
      </c>
      <c r="B6007" t="s">
        <v>0</v>
      </c>
      <c r="C6007" t="s">
        <v>48</v>
      </c>
      <c r="D6007" t="s">
        <v>46</v>
      </c>
      <c r="E6007" t="s">
        <v>3</v>
      </c>
      <c r="F6007" t="s">
        <v>3</v>
      </c>
      <c r="G6007" t="s">
        <v>4</v>
      </c>
      <c r="H6007" s="1">
        <v>43868</v>
      </c>
      <c r="I6007" t="str">
        <f t="shared" si="187"/>
        <v>43868</v>
      </c>
      <c r="J6007" t="str">
        <f t="shared" si="188"/>
        <v>43868KitaleCowpeas</v>
      </c>
      <c r="K6007">
        <v>85</v>
      </c>
      <c r="L6007">
        <v>83</v>
      </c>
      <c r="M6007" t="s">
        <v>5</v>
      </c>
      <c r="N6007" t="s">
        <v>6</v>
      </c>
      <c r="O6007">
        <v>1</v>
      </c>
      <c r="P6007" s="1">
        <v>43868.563344907408</v>
      </c>
    </row>
    <row r="6008" spans="1:16" x14ac:dyDescent="0.25">
      <c r="A6008">
        <v>504873</v>
      </c>
      <c r="B6008" t="s">
        <v>0</v>
      </c>
      <c r="C6008" t="s">
        <v>48</v>
      </c>
      <c r="D6008" t="s">
        <v>46</v>
      </c>
      <c r="E6008" t="s">
        <v>9</v>
      </c>
      <c r="F6008" t="s">
        <v>20</v>
      </c>
      <c r="G6008" t="s">
        <v>21</v>
      </c>
      <c r="H6008" s="1">
        <v>43868</v>
      </c>
      <c r="I6008" t="str">
        <f t="shared" si="187"/>
        <v>43868</v>
      </c>
      <c r="J6008" t="str">
        <f t="shared" si="188"/>
        <v>43868KitaleMillet Grain</v>
      </c>
      <c r="K6008">
        <v>57</v>
      </c>
      <c r="L6008">
        <v>50</v>
      </c>
      <c r="M6008" t="s">
        <v>5</v>
      </c>
      <c r="N6008" t="s">
        <v>6</v>
      </c>
      <c r="O6008">
        <v>1</v>
      </c>
      <c r="P6008" s="1">
        <v>43868.563356481478</v>
      </c>
    </row>
    <row r="6009" spans="1:16" x14ac:dyDescent="0.25">
      <c r="A6009">
        <v>504876</v>
      </c>
      <c r="B6009" t="s">
        <v>0</v>
      </c>
      <c r="C6009" t="s">
        <v>33</v>
      </c>
      <c r="D6009" t="s">
        <v>1</v>
      </c>
      <c r="E6009" t="s">
        <v>9</v>
      </c>
      <c r="F6009" t="s">
        <v>17</v>
      </c>
      <c r="G6009" t="s">
        <v>18</v>
      </c>
      <c r="H6009" s="1">
        <v>43868</v>
      </c>
      <c r="I6009" t="str">
        <f t="shared" si="187"/>
        <v>43868</v>
      </c>
      <c r="J6009" t="str">
        <f t="shared" si="188"/>
        <v>43868KabaleRed Sorghum</v>
      </c>
      <c r="K6009">
        <v>41</v>
      </c>
      <c r="L6009">
        <v>33</v>
      </c>
      <c r="M6009" t="s">
        <v>5</v>
      </c>
      <c r="N6009" t="s">
        <v>6</v>
      </c>
      <c r="O6009">
        <v>0</v>
      </c>
      <c r="P6009" s="1">
        <v>43871.958541666667</v>
      </c>
    </row>
    <row r="6010" spans="1:16" x14ac:dyDescent="0.25">
      <c r="A6010">
        <v>504879</v>
      </c>
      <c r="B6010" t="s">
        <v>0</v>
      </c>
      <c r="C6010" t="s">
        <v>48</v>
      </c>
      <c r="D6010" t="s">
        <v>46</v>
      </c>
      <c r="E6010" t="s">
        <v>49</v>
      </c>
      <c r="F6010" t="s">
        <v>50</v>
      </c>
      <c r="G6010" t="s">
        <v>51</v>
      </c>
      <c r="H6010" s="1">
        <v>43868</v>
      </c>
      <c r="I6010" t="str">
        <f t="shared" si="187"/>
        <v>43868</v>
      </c>
      <c r="J6010" t="str">
        <f t="shared" si="188"/>
        <v>43868KitaleGround Nuts</v>
      </c>
      <c r="K6010">
        <v>134</v>
      </c>
      <c r="L6010">
        <v>130</v>
      </c>
      <c r="M6010" t="s">
        <v>5</v>
      </c>
      <c r="N6010" t="s">
        <v>6</v>
      </c>
      <c r="O6010">
        <v>1</v>
      </c>
      <c r="P6010" s="1">
        <v>43868.563437500001</v>
      </c>
    </row>
    <row r="6011" spans="1:16" x14ac:dyDescent="0.25">
      <c r="A6011">
        <v>504880</v>
      </c>
      <c r="B6011" t="s">
        <v>0</v>
      </c>
      <c r="C6011" t="s">
        <v>34</v>
      </c>
      <c r="D6011" t="s">
        <v>1</v>
      </c>
      <c r="E6011" t="s">
        <v>13</v>
      </c>
      <c r="F6011" t="s">
        <v>13</v>
      </c>
      <c r="G6011" t="s">
        <v>14</v>
      </c>
      <c r="H6011" s="1">
        <v>43868</v>
      </c>
      <c r="I6011" t="str">
        <f t="shared" si="187"/>
        <v>43868</v>
      </c>
      <c r="J6011" t="str">
        <f t="shared" si="188"/>
        <v>43868LiraMixed Beans</v>
      </c>
      <c r="K6011">
        <v>76</v>
      </c>
      <c r="L6011">
        <v>68</v>
      </c>
      <c r="M6011" t="s">
        <v>5</v>
      </c>
      <c r="N6011" t="s">
        <v>6</v>
      </c>
      <c r="O6011">
        <v>1</v>
      </c>
      <c r="P6011" s="1">
        <v>43868.563449074078</v>
      </c>
    </row>
    <row r="6012" spans="1:16" x14ac:dyDescent="0.25">
      <c r="A6012">
        <v>504887</v>
      </c>
      <c r="B6012" t="s">
        <v>0</v>
      </c>
      <c r="C6012" t="s">
        <v>27</v>
      </c>
      <c r="D6012" t="s">
        <v>11</v>
      </c>
      <c r="E6012" t="s">
        <v>3</v>
      </c>
      <c r="F6012" t="s">
        <v>3</v>
      </c>
      <c r="G6012" t="s">
        <v>39</v>
      </c>
      <c r="H6012" s="1">
        <v>43868</v>
      </c>
      <c r="I6012" t="str">
        <f t="shared" si="187"/>
        <v>43868</v>
      </c>
      <c r="J6012" t="str">
        <f t="shared" si="188"/>
        <v>43868BujumburaDry Peas</v>
      </c>
      <c r="K6012">
        <v>160</v>
      </c>
      <c r="L6012">
        <v>149</v>
      </c>
      <c r="M6012" t="s">
        <v>5</v>
      </c>
      <c r="N6012" t="s">
        <v>6</v>
      </c>
      <c r="O6012">
        <v>1</v>
      </c>
      <c r="P6012" s="1">
        <v>43868.563483796293</v>
      </c>
    </row>
    <row r="6013" spans="1:16" x14ac:dyDescent="0.25">
      <c r="A6013">
        <v>504889</v>
      </c>
      <c r="B6013" t="s">
        <v>0</v>
      </c>
      <c r="C6013" t="s">
        <v>52</v>
      </c>
      <c r="D6013" t="s">
        <v>46</v>
      </c>
      <c r="E6013" t="s">
        <v>13</v>
      </c>
      <c r="F6013" t="s">
        <v>13</v>
      </c>
      <c r="G6013" t="s">
        <v>40</v>
      </c>
      <c r="H6013" s="1">
        <v>43868</v>
      </c>
      <c r="I6013" t="str">
        <f t="shared" si="187"/>
        <v>43868</v>
      </c>
      <c r="J6013" t="str">
        <f t="shared" si="188"/>
        <v>43868EldoretBlack Beans (Dolichos)</v>
      </c>
      <c r="K6013">
        <v>136</v>
      </c>
      <c r="L6013">
        <v>130</v>
      </c>
      <c r="M6013" t="s">
        <v>5</v>
      </c>
      <c r="N6013" t="s">
        <v>6</v>
      </c>
      <c r="O6013">
        <v>1</v>
      </c>
      <c r="P6013" s="1">
        <v>43868.56349537037</v>
      </c>
    </row>
    <row r="6014" spans="1:16" x14ac:dyDescent="0.25">
      <c r="A6014">
        <v>504890</v>
      </c>
      <c r="B6014" t="s">
        <v>0</v>
      </c>
      <c r="C6014" t="s">
        <v>35</v>
      </c>
      <c r="D6014" t="s">
        <v>11</v>
      </c>
      <c r="E6014" t="s">
        <v>3</v>
      </c>
      <c r="F6014" t="s">
        <v>3</v>
      </c>
      <c r="G6014" t="s">
        <v>15</v>
      </c>
      <c r="H6014" s="1">
        <v>43868</v>
      </c>
      <c r="I6014" t="str">
        <f t="shared" si="187"/>
        <v>43868</v>
      </c>
      <c r="J6014" t="str">
        <f t="shared" si="188"/>
        <v>43868NgoziGreen Peas</v>
      </c>
      <c r="K6014">
        <v>171</v>
      </c>
      <c r="L6014">
        <v>160</v>
      </c>
      <c r="M6014" t="s">
        <v>5</v>
      </c>
      <c r="N6014" t="s">
        <v>6</v>
      </c>
      <c r="O6014">
        <v>1</v>
      </c>
      <c r="P6014" s="1">
        <v>43868.56349537037</v>
      </c>
    </row>
    <row r="6015" spans="1:16" x14ac:dyDescent="0.25">
      <c r="A6015">
        <v>504891</v>
      </c>
      <c r="B6015" t="s">
        <v>0</v>
      </c>
      <c r="C6015" t="s">
        <v>12</v>
      </c>
      <c r="D6015" t="s">
        <v>11</v>
      </c>
      <c r="E6015" t="s">
        <v>13</v>
      </c>
      <c r="F6015" t="s">
        <v>13</v>
      </c>
      <c r="G6015" t="s">
        <v>28</v>
      </c>
      <c r="H6015" s="1">
        <v>43868</v>
      </c>
      <c r="I6015" t="str">
        <f t="shared" si="187"/>
        <v>43868</v>
      </c>
      <c r="J6015" t="str">
        <f t="shared" si="188"/>
        <v>43868GitegaRed Beans</v>
      </c>
      <c r="K6015">
        <v>64</v>
      </c>
      <c r="L6015">
        <v>59</v>
      </c>
      <c r="M6015" t="s">
        <v>5</v>
      </c>
      <c r="N6015" t="s">
        <v>6</v>
      </c>
      <c r="O6015">
        <v>0</v>
      </c>
      <c r="P6015" s="1">
        <v>43872.958541666667</v>
      </c>
    </row>
    <row r="6016" spans="1:16" x14ac:dyDescent="0.25">
      <c r="A6016">
        <v>504896</v>
      </c>
      <c r="B6016" t="s">
        <v>0</v>
      </c>
      <c r="C6016" t="s">
        <v>16</v>
      </c>
      <c r="D6016" t="s">
        <v>7</v>
      </c>
      <c r="E6016" t="s">
        <v>22</v>
      </c>
      <c r="F6016" t="s">
        <v>23</v>
      </c>
      <c r="G6016" t="s">
        <v>24</v>
      </c>
      <c r="H6016" s="1">
        <v>43868</v>
      </c>
      <c r="I6016" t="str">
        <f t="shared" si="187"/>
        <v>43868</v>
      </c>
      <c r="J6016" t="str">
        <f t="shared" si="188"/>
        <v>43868GicumbiImported Rice</v>
      </c>
      <c r="K6016">
        <v>128</v>
      </c>
      <c r="L6016">
        <v>117</v>
      </c>
      <c r="M6016" t="s">
        <v>5</v>
      </c>
      <c r="N6016" t="s">
        <v>6</v>
      </c>
      <c r="O6016">
        <v>1</v>
      </c>
      <c r="P6016" s="1">
        <v>43868.56354166667</v>
      </c>
    </row>
    <row r="6017" spans="1:16" x14ac:dyDescent="0.25">
      <c r="A6017">
        <v>504898</v>
      </c>
      <c r="B6017" t="s">
        <v>0</v>
      </c>
      <c r="C6017" t="s">
        <v>32</v>
      </c>
      <c r="D6017" t="s">
        <v>1</v>
      </c>
      <c r="E6017" t="s">
        <v>13</v>
      </c>
      <c r="F6017" t="s">
        <v>13</v>
      </c>
      <c r="G6017" t="s">
        <v>14</v>
      </c>
      <c r="H6017" s="1">
        <v>43868</v>
      </c>
      <c r="I6017" t="str">
        <f t="shared" si="187"/>
        <v>43868</v>
      </c>
      <c r="J6017" t="str">
        <f t="shared" si="188"/>
        <v>43868KapchorwaMixed Beans</v>
      </c>
      <c r="K6017">
        <v>76</v>
      </c>
      <c r="L6017">
        <v>68</v>
      </c>
      <c r="M6017" t="s">
        <v>5</v>
      </c>
      <c r="N6017" t="s">
        <v>6</v>
      </c>
      <c r="O6017">
        <v>1</v>
      </c>
      <c r="P6017" s="1">
        <v>43868.56354166667</v>
      </c>
    </row>
    <row r="6018" spans="1:16" x14ac:dyDescent="0.25">
      <c r="A6018">
        <v>504901</v>
      </c>
      <c r="B6018" t="s">
        <v>0</v>
      </c>
      <c r="C6018" t="s">
        <v>35</v>
      </c>
      <c r="D6018" t="s">
        <v>11</v>
      </c>
      <c r="E6018" t="s">
        <v>22</v>
      </c>
      <c r="F6018" t="s">
        <v>23</v>
      </c>
      <c r="G6018" t="s">
        <v>24</v>
      </c>
      <c r="H6018" s="1">
        <v>43868</v>
      </c>
      <c r="I6018" t="str">
        <f t="shared" ref="I6018:I6081" si="189">LEFT(H6018,10)</f>
        <v>43868</v>
      </c>
      <c r="J6018" t="str">
        <f t="shared" si="188"/>
        <v>43868NgoziImported Rice</v>
      </c>
      <c r="K6018">
        <v>160</v>
      </c>
      <c r="L6018">
        <v>155</v>
      </c>
      <c r="M6018" t="s">
        <v>5</v>
      </c>
      <c r="N6018" t="s">
        <v>6</v>
      </c>
      <c r="O6018">
        <v>1</v>
      </c>
      <c r="P6018" s="1">
        <v>43868.56355324074</v>
      </c>
    </row>
    <row r="6019" spans="1:16" x14ac:dyDescent="0.25">
      <c r="A6019">
        <v>504902</v>
      </c>
      <c r="B6019" t="s">
        <v>0</v>
      </c>
      <c r="C6019" t="s">
        <v>34</v>
      </c>
      <c r="D6019" t="s">
        <v>1</v>
      </c>
      <c r="E6019" t="s">
        <v>13</v>
      </c>
      <c r="F6019" t="s">
        <v>13</v>
      </c>
      <c r="G6019" t="s">
        <v>26</v>
      </c>
      <c r="H6019" s="1">
        <v>43868</v>
      </c>
      <c r="I6019" t="str">
        <f t="shared" si="189"/>
        <v>43868</v>
      </c>
      <c r="J6019" t="str">
        <f t="shared" si="188"/>
        <v>43868LiraYellow Beans</v>
      </c>
      <c r="K6019">
        <v>103</v>
      </c>
      <c r="L6019">
        <v>95</v>
      </c>
      <c r="M6019" t="s">
        <v>5</v>
      </c>
      <c r="N6019" t="s">
        <v>6</v>
      </c>
      <c r="O6019">
        <v>1</v>
      </c>
      <c r="P6019" s="1">
        <v>43868.56355324074</v>
      </c>
    </row>
    <row r="6020" spans="1:16" x14ac:dyDescent="0.25">
      <c r="A6020">
        <v>504904</v>
      </c>
      <c r="B6020" t="s">
        <v>0</v>
      </c>
      <c r="C6020" t="s">
        <v>12</v>
      </c>
      <c r="D6020" t="s">
        <v>11</v>
      </c>
      <c r="E6020" t="s">
        <v>9</v>
      </c>
      <c r="F6020" t="s">
        <v>10</v>
      </c>
      <c r="G6020" t="s">
        <v>10</v>
      </c>
      <c r="H6020" s="1">
        <v>43868</v>
      </c>
      <c r="I6020" t="str">
        <f t="shared" si="189"/>
        <v>43868</v>
      </c>
      <c r="J6020" t="str">
        <f t="shared" si="188"/>
        <v>43868GitegaWheat</v>
      </c>
      <c r="K6020">
        <v>80</v>
      </c>
      <c r="L6020">
        <v>75</v>
      </c>
      <c r="M6020" t="s">
        <v>5</v>
      </c>
      <c r="N6020" t="s">
        <v>6</v>
      </c>
      <c r="O6020">
        <v>1</v>
      </c>
      <c r="P6020" s="1">
        <v>43868.563564814816</v>
      </c>
    </row>
    <row r="6021" spans="1:16" x14ac:dyDescent="0.25">
      <c r="A6021">
        <v>504905</v>
      </c>
      <c r="B6021" t="s">
        <v>0</v>
      </c>
      <c r="C6021" t="s">
        <v>47</v>
      </c>
      <c r="D6021" t="s">
        <v>46</v>
      </c>
      <c r="E6021" t="s">
        <v>13</v>
      </c>
      <c r="F6021" t="s">
        <v>13</v>
      </c>
      <c r="G6021" t="s">
        <v>37</v>
      </c>
      <c r="H6021" s="1">
        <v>43868</v>
      </c>
      <c r="I6021" t="str">
        <f t="shared" si="189"/>
        <v>43868</v>
      </c>
      <c r="J6021" t="str">
        <f t="shared" si="188"/>
        <v>43868NairobiGreen Gram</v>
      </c>
      <c r="K6021">
        <v>126</v>
      </c>
      <c r="L6021">
        <v>123</v>
      </c>
      <c r="M6021" t="s">
        <v>5</v>
      </c>
      <c r="N6021" t="s">
        <v>6</v>
      </c>
      <c r="O6021">
        <v>1</v>
      </c>
      <c r="P6021" s="1">
        <v>43868.563564814816</v>
      </c>
    </row>
    <row r="6022" spans="1:16" x14ac:dyDescent="0.25">
      <c r="A6022">
        <v>504906</v>
      </c>
      <c r="B6022" t="s">
        <v>0</v>
      </c>
      <c r="C6022" t="s">
        <v>32</v>
      </c>
      <c r="D6022" t="s">
        <v>1</v>
      </c>
      <c r="E6022" t="s">
        <v>13</v>
      </c>
      <c r="F6022" t="s">
        <v>13</v>
      </c>
      <c r="G6022" t="s">
        <v>28</v>
      </c>
      <c r="H6022" s="1">
        <v>43868</v>
      </c>
      <c r="I6022" t="str">
        <f t="shared" si="189"/>
        <v>43868</v>
      </c>
      <c r="J6022" t="str">
        <f t="shared" si="188"/>
        <v>43868KapchorwaRed Beans</v>
      </c>
      <c r="K6022">
        <v>82</v>
      </c>
      <c r="L6022">
        <v>76</v>
      </c>
      <c r="M6022" t="s">
        <v>5</v>
      </c>
      <c r="N6022" t="s">
        <v>6</v>
      </c>
      <c r="O6022">
        <v>1</v>
      </c>
      <c r="P6022" s="1">
        <v>43868.563576388886</v>
      </c>
    </row>
    <row r="6023" spans="1:16" x14ac:dyDescent="0.25">
      <c r="A6023">
        <v>504908</v>
      </c>
      <c r="B6023" t="s">
        <v>0</v>
      </c>
      <c r="C6023" t="s">
        <v>52</v>
      </c>
      <c r="D6023" t="s">
        <v>46</v>
      </c>
      <c r="E6023" t="s">
        <v>9</v>
      </c>
      <c r="F6023" t="s">
        <v>10</v>
      </c>
      <c r="G6023" t="s">
        <v>10</v>
      </c>
      <c r="H6023" s="1">
        <v>43868</v>
      </c>
      <c r="I6023" t="str">
        <f t="shared" si="189"/>
        <v>43868</v>
      </c>
      <c r="J6023" t="str">
        <f t="shared" si="188"/>
        <v>43868EldoretWheat</v>
      </c>
      <c r="K6023">
        <v>38</v>
      </c>
      <c r="L6023">
        <v>33</v>
      </c>
      <c r="M6023" t="s">
        <v>5</v>
      </c>
      <c r="N6023" t="s">
        <v>6</v>
      </c>
      <c r="O6023">
        <v>1</v>
      </c>
      <c r="P6023" s="1">
        <v>43868.563587962963</v>
      </c>
    </row>
    <row r="6024" spans="1:16" x14ac:dyDescent="0.25">
      <c r="A6024">
        <v>504910</v>
      </c>
      <c r="B6024" t="s">
        <v>0</v>
      </c>
      <c r="C6024" t="s">
        <v>32</v>
      </c>
      <c r="D6024" t="s">
        <v>1</v>
      </c>
      <c r="E6024" t="s">
        <v>9</v>
      </c>
      <c r="F6024" t="s">
        <v>17</v>
      </c>
      <c r="G6024" t="s">
        <v>18</v>
      </c>
      <c r="H6024" s="1">
        <v>43868</v>
      </c>
      <c r="I6024" t="str">
        <f t="shared" si="189"/>
        <v>43868</v>
      </c>
      <c r="J6024" t="str">
        <f t="shared" si="188"/>
        <v>43868KapchorwaRed Sorghum</v>
      </c>
      <c r="K6024">
        <v>41</v>
      </c>
      <c r="L6024">
        <v>27</v>
      </c>
      <c r="M6024" t="s">
        <v>5</v>
      </c>
      <c r="N6024" t="s">
        <v>6</v>
      </c>
      <c r="O6024">
        <v>1</v>
      </c>
      <c r="P6024" s="1">
        <v>43868.563587962963</v>
      </c>
    </row>
    <row r="6025" spans="1:16" x14ac:dyDescent="0.25">
      <c r="A6025">
        <v>504914</v>
      </c>
      <c r="B6025" t="s">
        <v>0</v>
      </c>
      <c r="C6025" t="s">
        <v>12</v>
      </c>
      <c r="D6025" t="s">
        <v>11</v>
      </c>
      <c r="E6025" t="s">
        <v>3</v>
      </c>
      <c r="F6025" t="s">
        <v>3</v>
      </c>
      <c r="G6025" t="s">
        <v>15</v>
      </c>
      <c r="H6025" s="1">
        <v>43868</v>
      </c>
      <c r="I6025" t="str">
        <f t="shared" si="189"/>
        <v>43868</v>
      </c>
      <c r="J6025" t="str">
        <f t="shared" si="188"/>
        <v>43868GitegaGreen Peas</v>
      </c>
      <c r="K6025">
        <v>133</v>
      </c>
      <c r="L6025">
        <v>117</v>
      </c>
      <c r="M6025" t="s">
        <v>5</v>
      </c>
      <c r="N6025" t="s">
        <v>6</v>
      </c>
      <c r="O6025">
        <v>1</v>
      </c>
      <c r="P6025" s="1">
        <v>43868.563611111109</v>
      </c>
    </row>
    <row r="6026" spans="1:16" x14ac:dyDescent="0.25">
      <c r="A6026">
        <v>504917</v>
      </c>
      <c r="B6026" t="s">
        <v>0</v>
      </c>
      <c r="C6026" t="s">
        <v>8</v>
      </c>
      <c r="D6026" t="s">
        <v>7</v>
      </c>
      <c r="E6026" t="s">
        <v>13</v>
      </c>
      <c r="F6026" t="s">
        <v>13</v>
      </c>
      <c r="G6026" t="s">
        <v>26</v>
      </c>
      <c r="H6026" s="1">
        <v>43868</v>
      </c>
      <c r="I6026" t="str">
        <f t="shared" si="189"/>
        <v>43868</v>
      </c>
      <c r="J6026" t="str">
        <f t="shared" si="188"/>
        <v>43868RuhengeriYellow Beans</v>
      </c>
      <c r="K6026">
        <v>91</v>
      </c>
      <c r="L6026">
        <v>85</v>
      </c>
      <c r="M6026" t="s">
        <v>5</v>
      </c>
      <c r="N6026" t="s">
        <v>6</v>
      </c>
      <c r="O6026">
        <v>1</v>
      </c>
      <c r="P6026" s="1">
        <v>43868.563657407409</v>
      </c>
    </row>
    <row r="6027" spans="1:16" x14ac:dyDescent="0.25">
      <c r="A6027">
        <v>504918</v>
      </c>
      <c r="B6027" t="s">
        <v>0</v>
      </c>
      <c r="C6027" t="s">
        <v>19</v>
      </c>
      <c r="D6027" t="s">
        <v>11</v>
      </c>
      <c r="E6027" t="s">
        <v>3</v>
      </c>
      <c r="F6027" t="s">
        <v>3</v>
      </c>
      <c r="G6027" t="s">
        <v>39</v>
      </c>
      <c r="H6027" s="1">
        <v>43868</v>
      </c>
      <c r="I6027" t="str">
        <f t="shared" si="189"/>
        <v>43868</v>
      </c>
      <c r="J6027" t="str">
        <f t="shared" si="188"/>
        <v>43868KoberoDry Peas</v>
      </c>
      <c r="K6027">
        <v>59</v>
      </c>
      <c r="L6027">
        <v>53</v>
      </c>
      <c r="M6027" t="s">
        <v>5</v>
      </c>
      <c r="N6027" t="s">
        <v>6</v>
      </c>
      <c r="O6027">
        <v>0</v>
      </c>
      <c r="P6027" s="1">
        <v>43872.958541666667</v>
      </c>
    </row>
    <row r="6028" spans="1:16" x14ac:dyDescent="0.25">
      <c r="A6028">
        <v>504924</v>
      </c>
      <c r="B6028" t="s">
        <v>0</v>
      </c>
      <c r="C6028" t="s">
        <v>25</v>
      </c>
      <c r="D6028" t="s">
        <v>1</v>
      </c>
      <c r="E6028" t="s">
        <v>9</v>
      </c>
      <c r="F6028" t="s">
        <v>20</v>
      </c>
      <c r="G6028" t="s">
        <v>21</v>
      </c>
      <c r="H6028" s="1">
        <v>43868</v>
      </c>
      <c r="I6028" t="str">
        <f t="shared" si="189"/>
        <v>43868</v>
      </c>
      <c r="J6028" t="str">
        <f t="shared" si="188"/>
        <v>43868MasindiMillet Grain</v>
      </c>
      <c r="K6028">
        <v>54</v>
      </c>
      <c r="L6028">
        <v>44</v>
      </c>
      <c r="M6028" t="s">
        <v>5</v>
      </c>
      <c r="N6028" t="s">
        <v>6</v>
      </c>
      <c r="O6028">
        <v>0</v>
      </c>
      <c r="P6028" s="1">
        <v>43871.958541666667</v>
      </c>
    </row>
    <row r="6029" spans="1:16" x14ac:dyDescent="0.25">
      <c r="A6029">
        <v>504931</v>
      </c>
      <c r="B6029" t="s">
        <v>0</v>
      </c>
      <c r="C6029" t="s">
        <v>33</v>
      </c>
      <c r="D6029" t="s">
        <v>1</v>
      </c>
      <c r="E6029" t="s">
        <v>29</v>
      </c>
      <c r="F6029" t="s">
        <v>30</v>
      </c>
      <c r="G6029" t="s">
        <v>31</v>
      </c>
      <c r="H6029" s="1">
        <v>43868</v>
      </c>
      <c r="I6029" t="str">
        <f t="shared" si="189"/>
        <v>43868</v>
      </c>
      <c r="J6029" t="str">
        <f t="shared" ref="J6029:J6092" si="190">I6029&amp;C6029&amp;G6029</f>
        <v>43868KabaleDry Maize</v>
      </c>
      <c r="K6029">
        <v>33</v>
      </c>
      <c r="L6029">
        <v>27</v>
      </c>
      <c r="M6029" t="s">
        <v>5</v>
      </c>
      <c r="N6029" t="s">
        <v>6</v>
      </c>
      <c r="O6029">
        <v>1</v>
      </c>
      <c r="P6029" s="1">
        <v>43868.563738425924</v>
      </c>
    </row>
    <row r="6030" spans="1:16" x14ac:dyDescent="0.25">
      <c r="A6030">
        <v>504933</v>
      </c>
      <c r="B6030" t="s">
        <v>0</v>
      </c>
      <c r="C6030" t="s">
        <v>52</v>
      </c>
      <c r="D6030" t="s">
        <v>46</v>
      </c>
      <c r="E6030" t="s">
        <v>3</v>
      </c>
      <c r="F6030" t="s">
        <v>3</v>
      </c>
      <c r="G6030" t="s">
        <v>4</v>
      </c>
      <c r="H6030" s="1">
        <v>43868</v>
      </c>
      <c r="I6030" t="str">
        <f t="shared" si="189"/>
        <v>43868</v>
      </c>
      <c r="J6030" t="str">
        <f t="shared" si="190"/>
        <v>43868EldoretCowpeas</v>
      </c>
      <c r="K6030">
        <v>89</v>
      </c>
      <c r="L6030">
        <v>85</v>
      </c>
      <c r="M6030" t="s">
        <v>5</v>
      </c>
      <c r="N6030" t="s">
        <v>6</v>
      </c>
      <c r="O6030">
        <v>1</v>
      </c>
      <c r="P6030" s="1">
        <v>43868.563750000001</v>
      </c>
    </row>
    <row r="6031" spans="1:16" x14ac:dyDescent="0.25">
      <c r="A6031">
        <v>504937</v>
      </c>
      <c r="B6031" t="s">
        <v>0</v>
      </c>
      <c r="C6031" t="s">
        <v>48</v>
      </c>
      <c r="D6031" t="s">
        <v>46</v>
      </c>
      <c r="E6031" t="s">
        <v>9</v>
      </c>
      <c r="F6031" t="s">
        <v>17</v>
      </c>
      <c r="G6031" t="s">
        <v>18</v>
      </c>
      <c r="H6031" s="1">
        <v>43868</v>
      </c>
      <c r="I6031" t="str">
        <f t="shared" si="189"/>
        <v>43868</v>
      </c>
      <c r="J6031" t="str">
        <f t="shared" si="190"/>
        <v>43868KitaleRed Sorghum</v>
      </c>
      <c r="K6031">
        <v>46</v>
      </c>
      <c r="L6031">
        <v>40</v>
      </c>
      <c r="M6031" t="s">
        <v>5</v>
      </c>
      <c r="N6031" t="s">
        <v>6</v>
      </c>
      <c r="O6031">
        <v>1</v>
      </c>
      <c r="P6031" s="1">
        <v>43868.563807870371</v>
      </c>
    </row>
    <row r="6032" spans="1:16" x14ac:dyDescent="0.25">
      <c r="A6032">
        <v>504938</v>
      </c>
      <c r="B6032" t="s">
        <v>0</v>
      </c>
      <c r="C6032" t="s">
        <v>38</v>
      </c>
      <c r="D6032" t="s">
        <v>1</v>
      </c>
      <c r="E6032" t="s">
        <v>3</v>
      </c>
      <c r="F6032" t="s">
        <v>3</v>
      </c>
      <c r="G6032" t="s">
        <v>15</v>
      </c>
      <c r="H6032" s="1">
        <v>43868</v>
      </c>
      <c r="I6032" t="str">
        <f t="shared" si="189"/>
        <v>43868</v>
      </c>
      <c r="J6032" t="str">
        <f t="shared" si="190"/>
        <v>43868GuluGreen Peas</v>
      </c>
      <c r="K6032">
        <v>136</v>
      </c>
      <c r="L6032">
        <v>109</v>
      </c>
      <c r="M6032" t="s">
        <v>5</v>
      </c>
      <c r="N6032" t="s">
        <v>6</v>
      </c>
      <c r="O6032">
        <v>1</v>
      </c>
      <c r="P6032" s="1">
        <v>43868.563831018517</v>
      </c>
    </row>
    <row r="6033" spans="1:16" x14ac:dyDescent="0.25">
      <c r="A6033">
        <v>504940</v>
      </c>
      <c r="B6033" t="s">
        <v>0</v>
      </c>
      <c r="C6033" t="s">
        <v>36</v>
      </c>
      <c r="D6033" t="s">
        <v>7</v>
      </c>
      <c r="E6033" t="s">
        <v>22</v>
      </c>
      <c r="F6033" t="s">
        <v>23</v>
      </c>
      <c r="G6033" t="s">
        <v>24</v>
      </c>
      <c r="H6033" s="1">
        <v>43868</v>
      </c>
      <c r="I6033" t="str">
        <f t="shared" si="189"/>
        <v>43868</v>
      </c>
      <c r="J6033" t="str">
        <f t="shared" si="190"/>
        <v>43868KimironkoImported Rice</v>
      </c>
      <c r="K6033">
        <v>128</v>
      </c>
      <c r="L6033">
        <v>117</v>
      </c>
      <c r="M6033" t="s">
        <v>5</v>
      </c>
      <c r="N6033" t="s">
        <v>6</v>
      </c>
      <c r="O6033">
        <v>1</v>
      </c>
      <c r="P6033" s="1">
        <v>43868.563842592594</v>
      </c>
    </row>
    <row r="6034" spans="1:16" x14ac:dyDescent="0.25">
      <c r="A6034">
        <v>504941</v>
      </c>
      <c r="B6034" t="s">
        <v>0</v>
      </c>
      <c r="C6034" t="s">
        <v>2</v>
      </c>
      <c r="D6034" t="s">
        <v>1</v>
      </c>
      <c r="E6034" t="s">
        <v>13</v>
      </c>
      <c r="F6034" t="s">
        <v>13</v>
      </c>
      <c r="G6034" t="s">
        <v>26</v>
      </c>
      <c r="H6034" s="1">
        <v>43868</v>
      </c>
      <c r="I6034" t="str">
        <f t="shared" si="189"/>
        <v>43868</v>
      </c>
      <c r="J6034" t="str">
        <f t="shared" si="190"/>
        <v>43868KampalaYellow Beans</v>
      </c>
      <c r="K6034">
        <v>109</v>
      </c>
      <c r="L6034">
        <v>101</v>
      </c>
      <c r="M6034" t="s">
        <v>5</v>
      </c>
      <c r="N6034" t="s">
        <v>6</v>
      </c>
      <c r="O6034">
        <v>1</v>
      </c>
      <c r="P6034" s="1">
        <v>43868.563854166663</v>
      </c>
    </row>
    <row r="6035" spans="1:16" x14ac:dyDescent="0.25">
      <c r="A6035">
        <v>504943</v>
      </c>
      <c r="B6035" t="s">
        <v>0</v>
      </c>
      <c r="C6035" t="s">
        <v>47</v>
      </c>
      <c r="D6035" t="s">
        <v>46</v>
      </c>
      <c r="E6035" t="s">
        <v>9</v>
      </c>
      <c r="F6035" t="s">
        <v>20</v>
      </c>
      <c r="G6035" t="s">
        <v>21</v>
      </c>
      <c r="H6035" s="1">
        <v>43868</v>
      </c>
      <c r="I6035" t="str">
        <f t="shared" si="189"/>
        <v>43868</v>
      </c>
      <c r="J6035" t="str">
        <f t="shared" si="190"/>
        <v>43868NairobiMillet Grain</v>
      </c>
      <c r="K6035">
        <v>100</v>
      </c>
      <c r="L6035">
        <v>95</v>
      </c>
      <c r="M6035" t="s">
        <v>5</v>
      </c>
      <c r="N6035" t="s">
        <v>6</v>
      </c>
      <c r="O6035">
        <v>1</v>
      </c>
      <c r="P6035" s="1">
        <v>43868.563900462963</v>
      </c>
    </row>
    <row r="6036" spans="1:16" x14ac:dyDescent="0.25">
      <c r="A6036">
        <v>504944</v>
      </c>
      <c r="B6036" t="s">
        <v>0</v>
      </c>
      <c r="C6036" t="s">
        <v>8</v>
      </c>
      <c r="D6036" t="s">
        <v>7</v>
      </c>
      <c r="E6036" t="s">
        <v>9</v>
      </c>
      <c r="F6036" t="s">
        <v>10</v>
      </c>
      <c r="G6036" t="s">
        <v>10</v>
      </c>
      <c r="H6036" s="1">
        <v>43868</v>
      </c>
      <c r="I6036" t="str">
        <f t="shared" si="189"/>
        <v>43868</v>
      </c>
      <c r="J6036" t="str">
        <f t="shared" si="190"/>
        <v>43868RuhengeriWheat</v>
      </c>
      <c r="K6036">
        <v>69</v>
      </c>
      <c r="L6036">
        <v>64</v>
      </c>
      <c r="M6036" t="s">
        <v>5</v>
      </c>
      <c r="N6036" t="s">
        <v>6</v>
      </c>
      <c r="O6036">
        <v>1</v>
      </c>
      <c r="P6036" s="1">
        <v>43868.563900462963</v>
      </c>
    </row>
    <row r="6037" spans="1:16" x14ac:dyDescent="0.25">
      <c r="A6037">
        <v>504945</v>
      </c>
      <c r="B6037" t="s">
        <v>0</v>
      </c>
      <c r="C6037" t="s">
        <v>16</v>
      </c>
      <c r="D6037" t="s">
        <v>7</v>
      </c>
      <c r="E6037" t="s">
        <v>29</v>
      </c>
      <c r="F6037" t="s">
        <v>30</v>
      </c>
      <c r="G6037" t="s">
        <v>31</v>
      </c>
      <c r="H6037" s="1">
        <v>43868</v>
      </c>
      <c r="I6037" t="str">
        <f t="shared" si="189"/>
        <v>43868</v>
      </c>
      <c r="J6037" t="str">
        <f t="shared" si="190"/>
        <v>43868GicumbiDry Maize</v>
      </c>
      <c r="K6037">
        <v>35</v>
      </c>
      <c r="L6037">
        <v>32</v>
      </c>
      <c r="M6037" t="s">
        <v>5</v>
      </c>
      <c r="N6037" t="s">
        <v>6</v>
      </c>
      <c r="O6037">
        <v>1</v>
      </c>
      <c r="P6037" s="1">
        <v>43868.56391203704</v>
      </c>
    </row>
    <row r="6038" spans="1:16" x14ac:dyDescent="0.25">
      <c r="A6038">
        <v>504947</v>
      </c>
      <c r="B6038" t="s">
        <v>0</v>
      </c>
      <c r="C6038" t="s">
        <v>36</v>
      </c>
      <c r="D6038" t="s">
        <v>7</v>
      </c>
      <c r="E6038" t="s">
        <v>13</v>
      </c>
      <c r="F6038" t="s">
        <v>13</v>
      </c>
      <c r="G6038" t="s">
        <v>14</v>
      </c>
      <c r="H6038" s="1">
        <v>43868</v>
      </c>
      <c r="I6038" t="str">
        <f t="shared" si="189"/>
        <v>43868</v>
      </c>
      <c r="J6038" t="str">
        <f t="shared" si="190"/>
        <v>43868KimironkoMixed Beans</v>
      </c>
      <c r="K6038">
        <v>59</v>
      </c>
      <c r="L6038">
        <v>53</v>
      </c>
      <c r="M6038" t="s">
        <v>5</v>
      </c>
      <c r="N6038" t="s">
        <v>6</v>
      </c>
      <c r="O6038">
        <v>1</v>
      </c>
      <c r="P6038" s="1">
        <v>43868.56391203704</v>
      </c>
    </row>
    <row r="6039" spans="1:16" x14ac:dyDescent="0.25">
      <c r="A6039">
        <v>504953</v>
      </c>
      <c r="B6039" t="s">
        <v>0</v>
      </c>
      <c r="C6039" t="s">
        <v>38</v>
      </c>
      <c r="D6039" t="s">
        <v>1</v>
      </c>
      <c r="E6039" t="s">
        <v>13</v>
      </c>
      <c r="F6039" t="s">
        <v>13</v>
      </c>
      <c r="G6039" t="s">
        <v>40</v>
      </c>
      <c r="H6039" s="1">
        <v>43868</v>
      </c>
      <c r="I6039" t="str">
        <f t="shared" si="189"/>
        <v>43868</v>
      </c>
      <c r="J6039" t="str">
        <f t="shared" si="190"/>
        <v>43868GuluBlack Beans (Dolichos)</v>
      </c>
      <c r="K6039">
        <v>76</v>
      </c>
      <c r="L6039">
        <v>71</v>
      </c>
      <c r="M6039" t="s">
        <v>5</v>
      </c>
      <c r="N6039" t="s">
        <v>6</v>
      </c>
      <c r="O6039">
        <v>1</v>
      </c>
      <c r="P6039" s="1">
        <v>43868.563946759263</v>
      </c>
    </row>
    <row r="6040" spans="1:16" x14ac:dyDescent="0.25">
      <c r="A6040">
        <v>504956</v>
      </c>
      <c r="B6040" t="s">
        <v>0</v>
      </c>
      <c r="C6040" t="s">
        <v>16</v>
      </c>
      <c r="D6040" t="s">
        <v>7</v>
      </c>
      <c r="E6040" t="s">
        <v>9</v>
      </c>
      <c r="F6040" t="s">
        <v>10</v>
      </c>
      <c r="G6040" t="s">
        <v>10</v>
      </c>
      <c r="H6040" s="1">
        <v>43868</v>
      </c>
      <c r="I6040" t="str">
        <f t="shared" si="189"/>
        <v>43868</v>
      </c>
      <c r="J6040" t="str">
        <f t="shared" si="190"/>
        <v>43868GicumbiWheat</v>
      </c>
      <c r="K6040">
        <v>64</v>
      </c>
      <c r="L6040">
        <v>59</v>
      </c>
      <c r="M6040" t="s">
        <v>5</v>
      </c>
      <c r="N6040" t="s">
        <v>6</v>
      </c>
      <c r="O6040">
        <v>1</v>
      </c>
      <c r="P6040" s="1">
        <v>43868.563958333332</v>
      </c>
    </row>
    <row r="6041" spans="1:16" x14ac:dyDescent="0.25">
      <c r="A6041">
        <v>504957</v>
      </c>
      <c r="B6041" t="s">
        <v>0</v>
      </c>
      <c r="C6041" t="s">
        <v>48</v>
      </c>
      <c r="D6041" t="s">
        <v>46</v>
      </c>
      <c r="E6041" t="s">
        <v>3</v>
      </c>
      <c r="F6041" t="s">
        <v>3</v>
      </c>
      <c r="G6041" t="s">
        <v>15</v>
      </c>
      <c r="H6041" s="1">
        <v>43868</v>
      </c>
      <c r="I6041" t="str">
        <f t="shared" si="189"/>
        <v>43868</v>
      </c>
      <c r="J6041" t="str">
        <f t="shared" si="190"/>
        <v>43868KitaleGreen Peas</v>
      </c>
      <c r="K6041">
        <v>52</v>
      </c>
      <c r="L6041">
        <v>49</v>
      </c>
      <c r="M6041" t="s">
        <v>5</v>
      </c>
      <c r="N6041" t="s">
        <v>6</v>
      </c>
      <c r="O6041">
        <v>1</v>
      </c>
      <c r="P6041" s="1">
        <v>43868.563969907409</v>
      </c>
    </row>
    <row r="6042" spans="1:16" x14ac:dyDescent="0.25">
      <c r="A6042">
        <v>504958</v>
      </c>
      <c r="B6042" t="s">
        <v>0</v>
      </c>
      <c r="C6042" t="s">
        <v>34</v>
      </c>
      <c r="D6042" t="s">
        <v>1</v>
      </c>
      <c r="E6042" t="s">
        <v>22</v>
      </c>
      <c r="F6042" t="s">
        <v>23</v>
      </c>
      <c r="G6042" t="s">
        <v>23</v>
      </c>
      <c r="H6042" s="1">
        <v>43868</v>
      </c>
      <c r="I6042" t="str">
        <f t="shared" si="189"/>
        <v>43868</v>
      </c>
      <c r="J6042" t="str">
        <f t="shared" si="190"/>
        <v>43868LiraRice</v>
      </c>
      <c r="K6042">
        <v>95</v>
      </c>
      <c r="L6042">
        <v>90</v>
      </c>
      <c r="M6042" t="s">
        <v>5</v>
      </c>
      <c r="N6042" t="s">
        <v>6</v>
      </c>
      <c r="O6042">
        <v>1</v>
      </c>
      <c r="P6042" s="1">
        <v>43868.563981481479</v>
      </c>
    </row>
    <row r="6043" spans="1:16" x14ac:dyDescent="0.25">
      <c r="A6043">
        <v>504959</v>
      </c>
      <c r="B6043" t="s">
        <v>0</v>
      </c>
      <c r="C6043" t="s">
        <v>2</v>
      </c>
      <c r="D6043" t="s">
        <v>1</v>
      </c>
      <c r="E6043" t="s">
        <v>22</v>
      </c>
      <c r="F6043" t="s">
        <v>23</v>
      </c>
      <c r="G6043" t="s">
        <v>24</v>
      </c>
      <c r="H6043" s="1">
        <v>43868</v>
      </c>
      <c r="I6043" t="str">
        <f t="shared" si="189"/>
        <v>43868</v>
      </c>
      <c r="J6043" t="str">
        <f t="shared" si="190"/>
        <v>43868KampalaImported Rice</v>
      </c>
      <c r="K6043">
        <v>103</v>
      </c>
      <c r="L6043">
        <v>95</v>
      </c>
      <c r="M6043" t="s">
        <v>5</v>
      </c>
      <c r="N6043" t="s">
        <v>6</v>
      </c>
      <c r="O6043">
        <v>0</v>
      </c>
      <c r="P6043" s="1">
        <v>43868.95857638889</v>
      </c>
    </row>
    <row r="6044" spans="1:16" x14ac:dyDescent="0.25">
      <c r="A6044">
        <v>504960</v>
      </c>
      <c r="B6044" t="s">
        <v>0</v>
      </c>
      <c r="C6044" t="s">
        <v>33</v>
      </c>
      <c r="D6044" t="s">
        <v>1</v>
      </c>
      <c r="E6044" t="s">
        <v>22</v>
      </c>
      <c r="F6044" t="s">
        <v>23</v>
      </c>
      <c r="G6044" t="s">
        <v>24</v>
      </c>
      <c r="H6044" s="1">
        <v>43868</v>
      </c>
      <c r="I6044" t="str">
        <f t="shared" si="189"/>
        <v>43868</v>
      </c>
      <c r="J6044" t="str">
        <f t="shared" si="190"/>
        <v>43868KabaleImported Rice</v>
      </c>
      <c r="K6044">
        <v>109</v>
      </c>
      <c r="L6044">
        <v>95</v>
      </c>
      <c r="M6044" t="s">
        <v>5</v>
      </c>
      <c r="N6044" t="s">
        <v>6</v>
      </c>
      <c r="O6044">
        <v>1</v>
      </c>
      <c r="P6044" s="1">
        <v>43868.564004629632</v>
      </c>
    </row>
    <row r="6045" spans="1:16" x14ac:dyDescent="0.25">
      <c r="A6045">
        <v>504963</v>
      </c>
      <c r="B6045" t="s">
        <v>0</v>
      </c>
      <c r="C6045" t="s">
        <v>55</v>
      </c>
      <c r="D6045" t="s">
        <v>46</v>
      </c>
      <c r="E6045" t="s">
        <v>49</v>
      </c>
      <c r="F6045" t="s">
        <v>50</v>
      </c>
      <c r="G6045" t="s">
        <v>51</v>
      </c>
      <c r="H6045" s="1">
        <v>43868</v>
      </c>
      <c r="I6045" t="str">
        <f t="shared" si="189"/>
        <v>43868</v>
      </c>
      <c r="J6045" t="str">
        <f t="shared" si="190"/>
        <v>43868KisumuGround Nuts</v>
      </c>
      <c r="K6045">
        <v>112</v>
      </c>
      <c r="L6045">
        <v>109</v>
      </c>
      <c r="M6045" t="s">
        <v>5</v>
      </c>
      <c r="N6045" t="s">
        <v>6</v>
      </c>
      <c r="O6045">
        <v>1</v>
      </c>
      <c r="P6045" s="1">
        <v>43868.564016203702</v>
      </c>
    </row>
    <row r="6046" spans="1:16" x14ac:dyDescent="0.25">
      <c r="A6046">
        <v>504967</v>
      </c>
      <c r="B6046" t="s">
        <v>0</v>
      </c>
      <c r="C6046" t="s">
        <v>53</v>
      </c>
      <c r="D6046" t="s">
        <v>46</v>
      </c>
      <c r="E6046" t="s">
        <v>3</v>
      </c>
      <c r="F6046" t="s">
        <v>3</v>
      </c>
      <c r="G6046" t="s">
        <v>15</v>
      </c>
      <c r="H6046" s="1">
        <v>43868</v>
      </c>
      <c r="I6046" t="str">
        <f t="shared" si="189"/>
        <v>43868</v>
      </c>
      <c r="J6046" t="str">
        <f t="shared" si="190"/>
        <v>43868MombasaGreen Peas</v>
      </c>
      <c r="K6046">
        <v>106</v>
      </c>
      <c r="L6046">
        <v>100</v>
      </c>
      <c r="M6046" t="s">
        <v>5</v>
      </c>
      <c r="N6046" t="s">
        <v>6</v>
      </c>
      <c r="O6046">
        <v>1</v>
      </c>
      <c r="P6046" s="1">
        <v>43868.564050925925</v>
      </c>
    </row>
    <row r="6047" spans="1:16" x14ac:dyDescent="0.25">
      <c r="A6047">
        <v>504968</v>
      </c>
      <c r="B6047" t="s">
        <v>0</v>
      </c>
      <c r="C6047" t="s">
        <v>12</v>
      </c>
      <c r="D6047" t="s">
        <v>11</v>
      </c>
      <c r="E6047" t="s">
        <v>9</v>
      </c>
      <c r="F6047" t="s">
        <v>20</v>
      </c>
      <c r="G6047" t="s">
        <v>21</v>
      </c>
      <c r="H6047" s="1">
        <v>43868</v>
      </c>
      <c r="I6047" t="str">
        <f t="shared" si="189"/>
        <v>43868</v>
      </c>
      <c r="J6047" t="str">
        <f t="shared" si="190"/>
        <v>43868GitegaMillet Grain</v>
      </c>
      <c r="K6047">
        <v>64</v>
      </c>
      <c r="L6047">
        <v>59</v>
      </c>
      <c r="M6047" t="s">
        <v>5</v>
      </c>
      <c r="N6047" t="s">
        <v>6</v>
      </c>
      <c r="O6047">
        <v>1</v>
      </c>
      <c r="P6047" s="1">
        <v>43868.564050925925</v>
      </c>
    </row>
    <row r="6048" spans="1:16" x14ac:dyDescent="0.25">
      <c r="A6048">
        <v>504969</v>
      </c>
      <c r="B6048" t="s">
        <v>0</v>
      </c>
      <c r="C6048" t="s">
        <v>34</v>
      </c>
      <c r="D6048" t="s">
        <v>1</v>
      </c>
      <c r="E6048" t="s">
        <v>13</v>
      </c>
      <c r="F6048" t="s">
        <v>13</v>
      </c>
      <c r="G6048" t="s">
        <v>40</v>
      </c>
      <c r="H6048" s="1">
        <v>43868</v>
      </c>
      <c r="I6048" t="str">
        <f t="shared" si="189"/>
        <v>43868</v>
      </c>
      <c r="J6048" t="str">
        <f t="shared" si="190"/>
        <v>43868LiraBlack Beans (Dolichos)</v>
      </c>
      <c r="K6048">
        <v>71</v>
      </c>
      <c r="L6048">
        <v>65</v>
      </c>
      <c r="M6048" t="s">
        <v>5</v>
      </c>
      <c r="N6048" t="s">
        <v>6</v>
      </c>
      <c r="O6048">
        <v>1</v>
      </c>
      <c r="P6048" s="1">
        <v>43868.564062500001</v>
      </c>
    </row>
    <row r="6049" spans="1:16" x14ac:dyDescent="0.25">
      <c r="A6049">
        <v>504971</v>
      </c>
      <c r="B6049" t="s">
        <v>0</v>
      </c>
      <c r="C6049" t="s">
        <v>32</v>
      </c>
      <c r="D6049" t="s">
        <v>1</v>
      </c>
      <c r="E6049" t="s">
        <v>3</v>
      </c>
      <c r="F6049" t="s">
        <v>3</v>
      </c>
      <c r="G6049" t="s">
        <v>4</v>
      </c>
      <c r="H6049" s="1">
        <v>43868</v>
      </c>
      <c r="I6049" t="str">
        <f t="shared" si="189"/>
        <v>43868</v>
      </c>
      <c r="J6049" t="str">
        <f t="shared" si="190"/>
        <v>43868KapchorwaCowpeas</v>
      </c>
      <c r="K6049">
        <v>109</v>
      </c>
      <c r="L6049">
        <v>95</v>
      </c>
      <c r="M6049" t="s">
        <v>5</v>
      </c>
      <c r="N6049" t="s">
        <v>6</v>
      </c>
      <c r="O6049">
        <v>1</v>
      </c>
      <c r="P6049" s="1">
        <v>43868.564097222225</v>
      </c>
    </row>
    <row r="6050" spans="1:16" x14ac:dyDescent="0.25">
      <c r="A6050">
        <v>504972</v>
      </c>
      <c r="B6050" t="s">
        <v>0</v>
      </c>
      <c r="C6050" t="s">
        <v>36</v>
      </c>
      <c r="D6050" t="s">
        <v>7</v>
      </c>
      <c r="E6050" t="s">
        <v>13</v>
      </c>
      <c r="F6050" t="s">
        <v>13</v>
      </c>
      <c r="G6050" t="s">
        <v>28</v>
      </c>
      <c r="H6050" s="1">
        <v>43868</v>
      </c>
      <c r="I6050" t="str">
        <f t="shared" si="189"/>
        <v>43868</v>
      </c>
      <c r="J6050" t="str">
        <f t="shared" si="190"/>
        <v>43868KimironkoRed Beans</v>
      </c>
      <c r="K6050">
        <v>80</v>
      </c>
      <c r="L6050">
        <v>75</v>
      </c>
      <c r="M6050" t="s">
        <v>5</v>
      </c>
      <c r="N6050" t="s">
        <v>6</v>
      </c>
      <c r="O6050">
        <v>1</v>
      </c>
      <c r="P6050" s="1">
        <v>43868.564108796294</v>
      </c>
    </row>
    <row r="6051" spans="1:16" x14ac:dyDescent="0.25">
      <c r="A6051">
        <v>504975</v>
      </c>
      <c r="B6051" t="s">
        <v>0</v>
      </c>
      <c r="C6051" t="s">
        <v>27</v>
      </c>
      <c r="D6051" t="s">
        <v>11</v>
      </c>
      <c r="E6051" t="s">
        <v>22</v>
      </c>
      <c r="F6051" t="s">
        <v>23</v>
      </c>
      <c r="G6051" t="s">
        <v>24</v>
      </c>
      <c r="H6051" s="1">
        <v>43868</v>
      </c>
      <c r="I6051" t="str">
        <f t="shared" si="189"/>
        <v>43868</v>
      </c>
      <c r="J6051" t="str">
        <f t="shared" si="190"/>
        <v>43868BujumburaImported Rice</v>
      </c>
      <c r="K6051">
        <v>144</v>
      </c>
      <c r="L6051">
        <v>139</v>
      </c>
      <c r="M6051" t="s">
        <v>5</v>
      </c>
      <c r="N6051" t="s">
        <v>6</v>
      </c>
      <c r="O6051">
        <v>1</v>
      </c>
      <c r="P6051" s="1">
        <v>43868.564120370371</v>
      </c>
    </row>
    <row r="6052" spans="1:16" x14ac:dyDescent="0.25">
      <c r="A6052">
        <v>504976</v>
      </c>
      <c r="B6052" t="s">
        <v>0</v>
      </c>
      <c r="C6052" t="s">
        <v>47</v>
      </c>
      <c r="D6052" t="s">
        <v>46</v>
      </c>
      <c r="E6052" t="s">
        <v>3</v>
      </c>
      <c r="F6052" t="s">
        <v>3</v>
      </c>
      <c r="G6052" t="s">
        <v>15</v>
      </c>
      <c r="H6052" s="1">
        <v>43868</v>
      </c>
      <c r="I6052" t="str">
        <f t="shared" si="189"/>
        <v>43868</v>
      </c>
      <c r="J6052" t="str">
        <f t="shared" si="190"/>
        <v>43868NairobiGreen Peas</v>
      </c>
      <c r="K6052">
        <v>64</v>
      </c>
      <c r="L6052">
        <v>58</v>
      </c>
      <c r="M6052" t="s">
        <v>5</v>
      </c>
      <c r="N6052" t="s">
        <v>6</v>
      </c>
      <c r="O6052">
        <v>1</v>
      </c>
      <c r="P6052" s="1">
        <v>43868.564166666663</v>
      </c>
    </row>
    <row r="6053" spans="1:16" x14ac:dyDescent="0.25">
      <c r="A6053">
        <v>504977</v>
      </c>
      <c r="B6053" t="s">
        <v>0</v>
      </c>
      <c r="C6053" t="s">
        <v>47</v>
      </c>
      <c r="D6053" t="s">
        <v>46</v>
      </c>
      <c r="E6053" t="s">
        <v>3</v>
      </c>
      <c r="F6053" t="s">
        <v>3</v>
      </c>
      <c r="G6053" t="s">
        <v>4</v>
      </c>
      <c r="H6053" s="1">
        <v>43868</v>
      </c>
      <c r="I6053" t="str">
        <f t="shared" si="189"/>
        <v>43868</v>
      </c>
      <c r="J6053" t="str">
        <f t="shared" si="190"/>
        <v>43868NairobiCowpeas</v>
      </c>
      <c r="K6053">
        <v>88</v>
      </c>
      <c r="L6053">
        <v>80</v>
      </c>
      <c r="M6053" t="s">
        <v>5</v>
      </c>
      <c r="N6053" t="s">
        <v>6</v>
      </c>
      <c r="O6053">
        <v>1</v>
      </c>
      <c r="P6053" s="1">
        <v>43868.56417824074</v>
      </c>
    </row>
    <row r="6054" spans="1:16" x14ac:dyDescent="0.25">
      <c r="A6054">
        <v>504982</v>
      </c>
      <c r="B6054" t="s">
        <v>0</v>
      </c>
      <c r="C6054" t="s">
        <v>34</v>
      </c>
      <c r="D6054" t="s">
        <v>1</v>
      </c>
      <c r="E6054" t="s">
        <v>29</v>
      </c>
      <c r="F6054" t="s">
        <v>30</v>
      </c>
      <c r="G6054" t="s">
        <v>31</v>
      </c>
      <c r="H6054" s="1">
        <v>43868</v>
      </c>
      <c r="I6054" t="str">
        <f t="shared" si="189"/>
        <v>43868</v>
      </c>
      <c r="J6054" t="str">
        <f t="shared" si="190"/>
        <v>43868LiraDry Maize</v>
      </c>
      <c r="K6054">
        <v>33</v>
      </c>
      <c r="L6054">
        <v>22</v>
      </c>
      <c r="M6054" t="s">
        <v>5</v>
      </c>
      <c r="N6054" t="s">
        <v>6</v>
      </c>
      <c r="O6054">
        <v>1</v>
      </c>
      <c r="P6054" s="1">
        <v>43868.564189814817</v>
      </c>
    </row>
    <row r="6055" spans="1:16" x14ac:dyDescent="0.25">
      <c r="A6055">
        <v>504983</v>
      </c>
      <c r="B6055" t="s">
        <v>0</v>
      </c>
      <c r="C6055" t="s">
        <v>19</v>
      </c>
      <c r="D6055" t="s">
        <v>11</v>
      </c>
      <c r="E6055" t="s">
        <v>29</v>
      </c>
      <c r="F6055" t="s">
        <v>30</v>
      </c>
      <c r="G6055" t="s">
        <v>31</v>
      </c>
      <c r="H6055" s="1">
        <v>43868</v>
      </c>
      <c r="I6055" t="str">
        <f t="shared" si="189"/>
        <v>43868</v>
      </c>
      <c r="J6055" t="str">
        <f t="shared" si="190"/>
        <v>43868KoberoDry Maize</v>
      </c>
      <c r="K6055">
        <v>43</v>
      </c>
      <c r="L6055">
        <v>37</v>
      </c>
      <c r="M6055" t="s">
        <v>5</v>
      </c>
      <c r="N6055" t="s">
        <v>6</v>
      </c>
      <c r="O6055">
        <v>1</v>
      </c>
      <c r="P6055" s="1">
        <v>43868.564201388886</v>
      </c>
    </row>
    <row r="6056" spans="1:16" x14ac:dyDescent="0.25">
      <c r="A6056">
        <v>504986</v>
      </c>
      <c r="B6056" t="s">
        <v>0</v>
      </c>
      <c r="C6056" t="s">
        <v>35</v>
      </c>
      <c r="D6056" t="s">
        <v>11</v>
      </c>
      <c r="E6056" t="s">
        <v>3</v>
      </c>
      <c r="F6056" t="s">
        <v>3</v>
      </c>
      <c r="G6056" t="s">
        <v>39</v>
      </c>
      <c r="H6056" s="1">
        <v>43868</v>
      </c>
      <c r="I6056" t="str">
        <f t="shared" si="189"/>
        <v>43868</v>
      </c>
      <c r="J6056" t="str">
        <f t="shared" si="190"/>
        <v>43868NgoziDry Peas</v>
      </c>
      <c r="K6056">
        <v>155</v>
      </c>
      <c r="L6056">
        <v>149</v>
      </c>
      <c r="M6056" t="s">
        <v>5</v>
      </c>
      <c r="N6056" t="s">
        <v>6</v>
      </c>
      <c r="O6056">
        <v>1</v>
      </c>
      <c r="P6056" s="1">
        <v>43868.56422453704</v>
      </c>
    </row>
    <row r="6057" spans="1:16" x14ac:dyDescent="0.25">
      <c r="A6057">
        <v>504991</v>
      </c>
      <c r="B6057" t="s">
        <v>0</v>
      </c>
      <c r="C6057" t="s">
        <v>38</v>
      </c>
      <c r="D6057" t="s">
        <v>1</v>
      </c>
      <c r="E6057" t="s">
        <v>13</v>
      </c>
      <c r="F6057" t="s">
        <v>13</v>
      </c>
      <c r="G6057" t="s">
        <v>14</v>
      </c>
      <c r="H6057" s="1">
        <v>43868</v>
      </c>
      <c r="I6057" t="str">
        <f t="shared" si="189"/>
        <v>43868</v>
      </c>
      <c r="J6057" t="str">
        <f t="shared" si="190"/>
        <v>43868GuluMixed Beans</v>
      </c>
      <c r="K6057">
        <v>76</v>
      </c>
      <c r="L6057">
        <v>71</v>
      </c>
      <c r="M6057" t="s">
        <v>5</v>
      </c>
      <c r="N6057" t="s">
        <v>6</v>
      </c>
      <c r="O6057">
        <v>1</v>
      </c>
      <c r="P6057" s="1">
        <v>43868.564282407409</v>
      </c>
    </row>
    <row r="6058" spans="1:16" x14ac:dyDescent="0.25">
      <c r="A6058">
        <v>504995</v>
      </c>
      <c r="B6058" t="s">
        <v>0</v>
      </c>
      <c r="C6058" t="s">
        <v>35</v>
      </c>
      <c r="D6058" t="s">
        <v>11</v>
      </c>
      <c r="E6058" t="s">
        <v>9</v>
      </c>
      <c r="F6058" t="s">
        <v>17</v>
      </c>
      <c r="G6058" t="s">
        <v>18</v>
      </c>
      <c r="H6058" s="1">
        <v>43868</v>
      </c>
      <c r="I6058" t="str">
        <f t="shared" si="189"/>
        <v>43868</v>
      </c>
      <c r="J6058" t="str">
        <f t="shared" si="190"/>
        <v>43868NgoziRed Sorghum</v>
      </c>
      <c r="K6058">
        <v>69</v>
      </c>
      <c r="L6058">
        <v>66</v>
      </c>
      <c r="M6058" t="s">
        <v>5</v>
      </c>
      <c r="N6058" t="s">
        <v>6</v>
      </c>
      <c r="O6058">
        <v>1</v>
      </c>
      <c r="P6058" s="1">
        <v>43868.564305555556</v>
      </c>
    </row>
    <row r="6059" spans="1:16" x14ac:dyDescent="0.25">
      <c r="A6059">
        <v>505002</v>
      </c>
      <c r="B6059" t="s">
        <v>0</v>
      </c>
      <c r="C6059" t="s">
        <v>52</v>
      </c>
      <c r="D6059" t="s">
        <v>46</v>
      </c>
      <c r="E6059" t="s">
        <v>49</v>
      </c>
      <c r="F6059" t="s">
        <v>50</v>
      </c>
      <c r="G6059" t="s">
        <v>51</v>
      </c>
      <c r="H6059" s="1">
        <v>43868</v>
      </c>
      <c r="I6059" t="str">
        <f t="shared" si="189"/>
        <v>43868</v>
      </c>
      <c r="J6059" t="str">
        <f t="shared" si="190"/>
        <v>43868EldoretGround Nuts</v>
      </c>
      <c r="K6059">
        <v>93</v>
      </c>
      <c r="L6059">
        <v>90</v>
      </c>
      <c r="M6059" t="s">
        <v>5</v>
      </c>
      <c r="N6059" t="s">
        <v>6</v>
      </c>
      <c r="O6059">
        <v>1</v>
      </c>
      <c r="P6059" s="1">
        <v>43868.564351851855</v>
      </c>
    </row>
    <row r="6060" spans="1:16" x14ac:dyDescent="0.25">
      <c r="A6060">
        <v>505003</v>
      </c>
      <c r="B6060" t="s">
        <v>0</v>
      </c>
      <c r="C6060" t="s">
        <v>55</v>
      </c>
      <c r="D6060" t="s">
        <v>46</v>
      </c>
      <c r="E6060" t="s">
        <v>29</v>
      </c>
      <c r="F6060" t="s">
        <v>30</v>
      </c>
      <c r="G6060" t="s">
        <v>31</v>
      </c>
      <c r="H6060" s="1">
        <v>43868</v>
      </c>
      <c r="I6060" t="str">
        <f t="shared" si="189"/>
        <v>43868</v>
      </c>
      <c r="J6060" t="str">
        <f t="shared" si="190"/>
        <v>43868KisumuDry Maize</v>
      </c>
      <c r="K6060">
        <v>50</v>
      </c>
      <c r="L6060">
        <v>48</v>
      </c>
      <c r="M6060" t="s">
        <v>5</v>
      </c>
      <c r="N6060" t="s">
        <v>6</v>
      </c>
      <c r="O6060">
        <v>1</v>
      </c>
      <c r="P6060" s="1">
        <v>43868.564363425925</v>
      </c>
    </row>
    <row r="6061" spans="1:16" x14ac:dyDescent="0.25">
      <c r="A6061">
        <v>505005</v>
      </c>
      <c r="B6061" t="s">
        <v>0</v>
      </c>
      <c r="C6061" t="s">
        <v>25</v>
      </c>
      <c r="D6061" t="s">
        <v>1</v>
      </c>
      <c r="E6061" t="s">
        <v>29</v>
      </c>
      <c r="F6061" t="s">
        <v>30</v>
      </c>
      <c r="G6061" t="s">
        <v>31</v>
      </c>
      <c r="H6061" s="1">
        <v>43868</v>
      </c>
      <c r="I6061" t="str">
        <f t="shared" si="189"/>
        <v>43868</v>
      </c>
      <c r="J6061" t="str">
        <f t="shared" si="190"/>
        <v>43868MasindiDry Maize</v>
      </c>
      <c r="K6061">
        <v>27</v>
      </c>
      <c r="L6061">
        <v>22</v>
      </c>
      <c r="M6061" t="s">
        <v>5</v>
      </c>
      <c r="N6061" t="s">
        <v>6</v>
      </c>
      <c r="O6061">
        <v>1</v>
      </c>
      <c r="P6061" s="1">
        <v>43868.564386574071</v>
      </c>
    </row>
    <row r="6062" spans="1:16" x14ac:dyDescent="0.25">
      <c r="A6062">
        <v>505009</v>
      </c>
      <c r="B6062" t="s">
        <v>0</v>
      </c>
      <c r="C6062" t="s">
        <v>16</v>
      </c>
      <c r="D6062" t="s">
        <v>7</v>
      </c>
      <c r="E6062" t="s">
        <v>3</v>
      </c>
      <c r="F6062" t="s">
        <v>3</v>
      </c>
      <c r="G6062" t="s">
        <v>15</v>
      </c>
      <c r="H6062" s="1">
        <v>43868</v>
      </c>
      <c r="I6062" t="str">
        <f t="shared" si="189"/>
        <v>43868</v>
      </c>
      <c r="J6062" t="str">
        <f t="shared" si="190"/>
        <v>43868GicumbiGreen Peas</v>
      </c>
      <c r="K6062">
        <v>128</v>
      </c>
      <c r="L6062">
        <v>107</v>
      </c>
      <c r="M6062" t="s">
        <v>5</v>
      </c>
      <c r="N6062" t="s">
        <v>6</v>
      </c>
      <c r="O6062">
        <v>1</v>
      </c>
      <c r="P6062" s="1">
        <v>43868.564409722225</v>
      </c>
    </row>
    <row r="6063" spans="1:16" x14ac:dyDescent="0.25">
      <c r="A6063">
        <v>505010</v>
      </c>
      <c r="B6063" t="s">
        <v>0</v>
      </c>
      <c r="C6063" t="s">
        <v>25</v>
      </c>
      <c r="D6063" t="s">
        <v>1</v>
      </c>
      <c r="E6063" t="s">
        <v>13</v>
      </c>
      <c r="F6063" t="s">
        <v>13</v>
      </c>
      <c r="G6063" t="s">
        <v>28</v>
      </c>
      <c r="H6063" s="1">
        <v>43868</v>
      </c>
      <c r="I6063" t="str">
        <f t="shared" si="189"/>
        <v>43868</v>
      </c>
      <c r="J6063" t="str">
        <f t="shared" si="190"/>
        <v>43868MasindiRed Beans</v>
      </c>
      <c r="K6063">
        <v>82</v>
      </c>
      <c r="L6063">
        <v>76</v>
      </c>
      <c r="M6063" t="s">
        <v>5</v>
      </c>
      <c r="N6063" t="s">
        <v>6</v>
      </c>
      <c r="O6063">
        <v>1</v>
      </c>
      <c r="P6063" s="1">
        <v>43868.564421296294</v>
      </c>
    </row>
    <row r="6064" spans="1:16" x14ac:dyDescent="0.25">
      <c r="A6064">
        <v>505015</v>
      </c>
      <c r="B6064" t="s">
        <v>0</v>
      </c>
      <c r="C6064" t="s">
        <v>35</v>
      </c>
      <c r="D6064" t="s">
        <v>11</v>
      </c>
      <c r="E6064" t="s">
        <v>29</v>
      </c>
      <c r="F6064" t="s">
        <v>30</v>
      </c>
      <c r="G6064" t="s">
        <v>31</v>
      </c>
      <c r="H6064" s="1">
        <v>43868</v>
      </c>
      <c r="I6064" t="str">
        <f t="shared" si="189"/>
        <v>43868</v>
      </c>
      <c r="J6064" t="str">
        <f t="shared" si="190"/>
        <v>43868NgoziDry Maize</v>
      </c>
      <c r="K6064">
        <v>64</v>
      </c>
      <c r="L6064">
        <v>61</v>
      </c>
      <c r="M6064" t="s">
        <v>5</v>
      </c>
      <c r="N6064" t="s">
        <v>6</v>
      </c>
      <c r="O6064">
        <v>1</v>
      </c>
      <c r="P6064" s="1">
        <v>43868.564432870371</v>
      </c>
    </row>
    <row r="6065" spans="1:16" x14ac:dyDescent="0.25">
      <c r="A6065">
        <v>505019</v>
      </c>
      <c r="B6065" t="s">
        <v>0</v>
      </c>
      <c r="C6065" t="s">
        <v>2</v>
      </c>
      <c r="D6065" t="s">
        <v>1</v>
      </c>
      <c r="E6065" t="s">
        <v>22</v>
      </c>
      <c r="F6065" t="s">
        <v>23</v>
      </c>
      <c r="G6065" t="s">
        <v>23</v>
      </c>
      <c r="H6065" s="1">
        <v>43868</v>
      </c>
      <c r="I6065" t="str">
        <f t="shared" si="189"/>
        <v>43868</v>
      </c>
      <c r="J6065" t="str">
        <f t="shared" si="190"/>
        <v>43868KampalaRice</v>
      </c>
      <c r="K6065">
        <v>109</v>
      </c>
      <c r="L6065">
        <v>103</v>
      </c>
      <c r="M6065" t="s">
        <v>5</v>
      </c>
      <c r="N6065" t="s">
        <v>6</v>
      </c>
      <c r="O6065">
        <v>1</v>
      </c>
      <c r="P6065" s="1">
        <v>43868.564467592594</v>
      </c>
    </row>
    <row r="6066" spans="1:16" x14ac:dyDescent="0.25">
      <c r="A6066">
        <v>505020</v>
      </c>
      <c r="B6066" t="s">
        <v>0</v>
      </c>
      <c r="C6066" t="s">
        <v>52</v>
      </c>
      <c r="D6066" t="s">
        <v>46</v>
      </c>
      <c r="E6066" t="s">
        <v>9</v>
      </c>
      <c r="F6066" t="s">
        <v>20</v>
      </c>
      <c r="G6066" t="s">
        <v>21</v>
      </c>
      <c r="H6066" s="1">
        <v>43868</v>
      </c>
      <c r="I6066" t="str">
        <f t="shared" si="189"/>
        <v>43868</v>
      </c>
      <c r="J6066" t="str">
        <f t="shared" si="190"/>
        <v>43868EldoretMillet Grain</v>
      </c>
      <c r="K6066">
        <v>87</v>
      </c>
      <c r="L6066">
        <v>85</v>
      </c>
      <c r="M6066" t="s">
        <v>5</v>
      </c>
      <c r="N6066" t="s">
        <v>6</v>
      </c>
      <c r="O6066">
        <v>1</v>
      </c>
      <c r="P6066" s="1">
        <v>43868.564467592594</v>
      </c>
    </row>
    <row r="6067" spans="1:16" x14ac:dyDescent="0.25">
      <c r="A6067">
        <v>505021</v>
      </c>
      <c r="B6067" t="s">
        <v>0</v>
      </c>
      <c r="C6067" t="s">
        <v>53</v>
      </c>
      <c r="D6067" t="s">
        <v>46</v>
      </c>
      <c r="E6067" t="s">
        <v>49</v>
      </c>
      <c r="F6067" t="s">
        <v>50</v>
      </c>
      <c r="G6067" t="s">
        <v>51</v>
      </c>
      <c r="H6067" s="1">
        <v>43868</v>
      </c>
      <c r="I6067" t="str">
        <f t="shared" si="189"/>
        <v>43868</v>
      </c>
      <c r="J6067" t="str">
        <f t="shared" si="190"/>
        <v>43868MombasaGround Nuts</v>
      </c>
      <c r="K6067">
        <v>125</v>
      </c>
      <c r="L6067">
        <v>122</v>
      </c>
      <c r="M6067" t="s">
        <v>5</v>
      </c>
      <c r="N6067" t="s">
        <v>6</v>
      </c>
      <c r="O6067">
        <v>0</v>
      </c>
      <c r="P6067" s="1">
        <v>43868.95857638889</v>
      </c>
    </row>
    <row r="6068" spans="1:16" x14ac:dyDescent="0.25">
      <c r="A6068">
        <v>505023</v>
      </c>
      <c r="B6068" t="s">
        <v>0</v>
      </c>
      <c r="C6068" t="s">
        <v>16</v>
      </c>
      <c r="D6068" t="s">
        <v>7</v>
      </c>
      <c r="E6068" t="s">
        <v>9</v>
      </c>
      <c r="F6068" t="s">
        <v>17</v>
      </c>
      <c r="G6068" t="s">
        <v>18</v>
      </c>
      <c r="H6068" s="1">
        <v>43868</v>
      </c>
      <c r="I6068" t="str">
        <f t="shared" si="189"/>
        <v>43868</v>
      </c>
      <c r="J6068" t="str">
        <f t="shared" si="190"/>
        <v>43868GicumbiRed Sorghum</v>
      </c>
      <c r="K6068">
        <v>39</v>
      </c>
      <c r="L6068">
        <v>36</v>
      </c>
      <c r="M6068" t="s">
        <v>5</v>
      </c>
      <c r="N6068" t="s">
        <v>6</v>
      </c>
      <c r="O6068">
        <v>1</v>
      </c>
      <c r="P6068" s="1">
        <v>43868.564502314817</v>
      </c>
    </row>
    <row r="6069" spans="1:16" x14ac:dyDescent="0.25">
      <c r="A6069">
        <v>505025</v>
      </c>
      <c r="B6069" t="s">
        <v>0</v>
      </c>
      <c r="C6069" t="s">
        <v>54</v>
      </c>
      <c r="D6069" t="s">
        <v>46</v>
      </c>
      <c r="E6069" t="s">
        <v>13</v>
      </c>
      <c r="F6069" t="s">
        <v>13</v>
      </c>
      <c r="G6069" t="s">
        <v>40</v>
      </c>
      <c r="H6069" s="1">
        <v>43868</v>
      </c>
      <c r="I6069" t="str">
        <f t="shared" si="189"/>
        <v>43868</v>
      </c>
      <c r="J6069" t="str">
        <f t="shared" si="190"/>
        <v>43868NakuruBlack Beans (Dolichos)</v>
      </c>
      <c r="K6069">
        <v>153</v>
      </c>
      <c r="L6069">
        <v>148</v>
      </c>
      <c r="M6069" t="s">
        <v>5</v>
      </c>
      <c r="N6069" t="s">
        <v>6</v>
      </c>
      <c r="O6069">
        <v>1</v>
      </c>
      <c r="P6069" s="1">
        <v>43868.564502314817</v>
      </c>
    </row>
    <row r="6070" spans="1:16" x14ac:dyDescent="0.25">
      <c r="A6070">
        <v>505031</v>
      </c>
      <c r="B6070" t="s">
        <v>0</v>
      </c>
      <c r="C6070" t="s">
        <v>53</v>
      </c>
      <c r="D6070" t="s">
        <v>46</v>
      </c>
      <c r="E6070" t="s">
        <v>9</v>
      </c>
      <c r="F6070" t="s">
        <v>17</v>
      </c>
      <c r="G6070" t="s">
        <v>18</v>
      </c>
      <c r="H6070" s="1">
        <v>43868</v>
      </c>
      <c r="I6070" t="str">
        <f t="shared" si="189"/>
        <v>43868</v>
      </c>
      <c r="J6070" t="str">
        <f t="shared" si="190"/>
        <v>43868MombasaRed Sorghum</v>
      </c>
      <c r="K6070">
        <v>45</v>
      </c>
      <c r="L6070">
        <v>38</v>
      </c>
      <c r="M6070" t="s">
        <v>5</v>
      </c>
      <c r="N6070" t="s">
        <v>6</v>
      </c>
      <c r="O6070">
        <v>1</v>
      </c>
      <c r="P6070" s="1">
        <v>43868.56454861111</v>
      </c>
    </row>
    <row r="6071" spans="1:16" x14ac:dyDescent="0.25">
      <c r="A6071">
        <v>505033</v>
      </c>
      <c r="B6071" t="s">
        <v>0</v>
      </c>
      <c r="C6071" t="s">
        <v>33</v>
      </c>
      <c r="D6071" t="s">
        <v>1</v>
      </c>
      <c r="E6071" t="s">
        <v>3</v>
      </c>
      <c r="F6071" t="s">
        <v>3</v>
      </c>
      <c r="G6071" t="s">
        <v>15</v>
      </c>
      <c r="H6071" s="1">
        <v>43868</v>
      </c>
      <c r="I6071" t="str">
        <f t="shared" si="189"/>
        <v>43868</v>
      </c>
      <c r="J6071" t="str">
        <f t="shared" si="190"/>
        <v>43868KabaleGreen Peas</v>
      </c>
      <c r="K6071">
        <v>136</v>
      </c>
      <c r="L6071">
        <v>82</v>
      </c>
      <c r="M6071" t="s">
        <v>5</v>
      </c>
      <c r="N6071" t="s">
        <v>6</v>
      </c>
      <c r="O6071">
        <v>1</v>
      </c>
      <c r="P6071" s="1">
        <v>43868.564560185187</v>
      </c>
    </row>
    <row r="6072" spans="1:16" x14ac:dyDescent="0.25">
      <c r="A6072">
        <v>505037</v>
      </c>
      <c r="B6072" t="s">
        <v>0</v>
      </c>
      <c r="C6072" t="s">
        <v>12</v>
      </c>
      <c r="D6072" t="s">
        <v>11</v>
      </c>
      <c r="E6072" t="s">
        <v>29</v>
      </c>
      <c r="F6072" t="s">
        <v>30</v>
      </c>
      <c r="G6072" t="s">
        <v>31</v>
      </c>
      <c r="H6072" s="1">
        <v>43868</v>
      </c>
      <c r="I6072" t="str">
        <f t="shared" si="189"/>
        <v>43868</v>
      </c>
      <c r="J6072" t="str">
        <f t="shared" si="190"/>
        <v>43868GitegaDry Maize</v>
      </c>
      <c r="K6072">
        <v>64</v>
      </c>
      <c r="L6072">
        <v>59</v>
      </c>
      <c r="M6072" t="s">
        <v>5</v>
      </c>
      <c r="N6072" t="s">
        <v>6</v>
      </c>
      <c r="O6072">
        <v>1</v>
      </c>
      <c r="P6072" s="1">
        <v>43868.564606481479</v>
      </c>
    </row>
    <row r="6073" spans="1:16" x14ac:dyDescent="0.25">
      <c r="A6073">
        <v>505043</v>
      </c>
      <c r="B6073" t="s">
        <v>0</v>
      </c>
      <c r="C6073" t="s">
        <v>12</v>
      </c>
      <c r="D6073" t="s">
        <v>11</v>
      </c>
      <c r="E6073" t="s">
        <v>3</v>
      </c>
      <c r="F6073" t="s">
        <v>3</v>
      </c>
      <c r="G6073" t="s">
        <v>39</v>
      </c>
      <c r="H6073" s="1">
        <v>43868</v>
      </c>
      <c r="I6073" t="str">
        <f t="shared" si="189"/>
        <v>43868</v>
      </c>
      <c r="J6073" t="str">
        <f t="shared" si="190"/>
        <v>43868GitegaDry Peas</v>
      </c>
      <c r="K6073">
        <v>144</v>
      </c>
      <c r="L6073">
        <v>133</v>
      </c>
      <c r="M6073" t="s">
        <v>5</v>
      </c>
      <c r="N6073" t="s">
        <v>6</v>
      </c>
      <c r="O6073">
        <v>1</v>
      </c>
      <c r="P6073" s="1">
        <v>43868.564629629633</v>
      </c>
    </row>
    <row r="6074" spans="1:16" x14ac:dyDescent="0.25">
      <c r="A6074">
        <v>505045</v>
      </c>
      <c r="B6074" t="s">
        <v>0</v>
      </c>
      <c r="C6074" t="s">
        <v>2</v>
      </c>
      <c r="D6074" t="s">
        <v>1</v>
      </c>
      <c r="E6074" t="s">
        <v>9</v>
      </c>
      <c r="F6074" t="s">
        <v>17</v>
      </c>
      <c r="G6074" t="s">
        <v>18</v>
      </c>
      <c r="H6074" s="1">
        <v>43868</v>
      </c>
      <c r="I6074" t="str">
        <f t="shared" si="189"/>
        <v>43868</v>
      </c>
      <c r="J6074" t="str">
        <f t="shared" si="190"/>
        <v>43868KampalaRed Sorghum</v>
      </c>
      <c r="K6074">
        <v>33</v>
      </c>
      <c r="L6074">
        <v>22</v>
      </c>
      <c r="M6074" t="s">
        <v>5</v>
      </c>
      <c r="N6074" t="s">
        <v>6</v>
      </c>
      <c r="O6074">
        <v>0</v>
      </c>
      <c r="P6074" s="1">
        <v>43871.958541666667</v>
      </c>
    </row>
    <row r="6075" spans="1:16" x14ac:dyDescent="0.25">
      <c r="A6075">
        <v>505047</v>
      </c>
      <c r="B6075" t="s">
        <v>0</v>
      </c>
      <c r="C6075" t="s">
        <v>36</v>
      </c>
      <c r="D6075" t="s">
        <v>7</v>
      </c>
      <c r="E6075" t="s">
        <v>29</v>
      </c>
      <c r="F6075" t="s">
        <v>30</v>
      </c>
      <c r="G6075" t="s">
        <v>31</v>
      </c>
      <c r="H6075" s="1">
        <v>43868</v>
      </c>
      <c r="I6075" t="str">
        <f t="shared" si="189"/>
        <v>43868</v>
      </c>
      <c r="J6075" t="str">
        <f t="shared" si="190"/>
        <v>43868KimironkoDry Maize</v>
      </c>
      <c r="K6075">
        <v>37</v>
      </c>
      <c r="L6075">
        <v>34</v>
      </c>
      <c r="M6075" t="s">
        <v>5</v>
      </c>
      <c r="N6075" t="s">
        <v>6</v>
      </c>
      <c r="O6075">
        <v>0</v>
      </c>
      <c r="P6075" s="1">
        <v>43868.95857638889</v>
      </c>
    </row>
    <row r="6076" spans="1:16" x14ac:dyDescent="0.25">
      <c r="A6076">
        <v>505051</v>
      </c>
      <c r="B6076" t="s">
        <v>0</v>
      </c>
      <c r="C6076" t="s">
        <v>27</v>
      </c>
      <c r="D6076" t="s">
        <v>11</v>
      </c>
      <c r="E6076" t="s">
        <v>9</v>
      </c>
      <c r="F6076" t="s">
        <v>20</v>
      </c>
      <c r="G6076" t="s">
        <v>21</v>
      </c>
      <c r="H6076" s="1">
        <v>43868</v>
      </c>
      <c r="I6076" t="str">
        <f t="shared" si="189"/>
        <v>43868</v>
      </c>
      <c r="J6076" t="str">
        <f t="shared" si="190"/>
        <v>43868BujumburaMillet Grain</v>
      </c>
      <c r="K6076">
        <v>75</v>
      </c>
      <c r="L6076">
        <v>69</v>
      </c>
      <c r="M6076" t="s">
        <v>5</v>
      </c>
      <c r="N6076" t="s">
        <v>6</v>
      </c>
      <c r="O6076">
        <v>1</v>
      </c>
      <c r="P6076" s="1">
        <v>43868.564687500002</v>
      </c>
    </row>
    <row r="6077" spans="1:16" x14ac:dyDescent="0.25">
      <c r="A6077">
        <v>505053</v>
      </c>
      <c r="B6077" t="s">
        <v>0</v>
      </c>
      <c r="C6077" t="s">
        <v>27</v>
      </c>
      <c r="D6077" t="s">
        <v>11</v>
      </c>
      <c r="E6077" t="s">
        <v>13</v>
      </c>
      <c r="F6077" t="s">
        <v>13</v>
      </c>
      <c r="G6077" t="s">
        <v>28</v>
      </c>
      <c r="H6077" s="1">
        <v>43868</v>
      </c>
      <c r="I6077" t="str">
        <f t="shared" si="189"/>
        <v>43868</v>
      </c>
      <c r="J6077" t="str">
        <f t="shared" si="190"/>
        <v>43868BujumburaRed Beans</v>
      </c>
      <c r="K6077">
        <v>69</v>
      </c>
      <c r="L6077">
        <v>64</v>
      </c>
      <c r="M6077" t="s">
        <v>5</v>
      </c>
      <c r="N6077" t="s">
        <v>6</v>
      </c>
      <c r="O6077">
        <v>1</v>
      </c>
      <c r="P6077" s="1">
        <v>43868.564699074072</v>
      </c>
    </row>
    <row r="6078" spans="1:16" x14ac:dyDescent="0.25">
      <c r="A6078">
        <v>505054</v>
      </c>
      <c r="B6078" t="s">
        <v>0</v>
      </c>
      <c r="C6078" t="s">
        <v>25</v>
      </c>
      <c r="D6078" t="s">
        <v>1</v>
      </c>
      <c r="E6078" t="s">
        <v>13</v>
      </c>
      <c r="F6078" t="s">
        <v>13</v>
      </c>
      <c r="G6078" t="s">
        <v>37</v>
      </c>
      <c r="H6078" s="1">
        <v>43868</v>
      </c>
      <c r="I6078" t="str">
        <f t="shared" si="189"/>
        <v>43868</v>
      </c>
      <c r="J6078" t="str">
        <f t="shared" si="190"/>
        <v>43868MasindiGreen Gram</v>
      </c>
      <c r="K6078">
        <v>76</v>
      </c>
      <c r="L6078">
        <v>68</v>
      </c>
      <c r="M6078" t="s">
        <v>5</v>
      </c>
      <c r="N6078" t="s">
        <v>6</v>
      </c>
      <c r="O6078">
        <v>1</v>
      </c>
      <c r="P6078" s="1">
        <v>43868.564710648148</v>
      </c>
    </row>
    <row r="6079" spans="1:16" x14ac:dyDescent="0.25">
      <c r="A6079">
        <v>505055</v>
      </c>
      <c r="B6079" t="s">
        <v>0</v>
      </c>
      <c r="C6079" t="s">
        <v>34</v>
      </c>
      <c r="D6079" t="s">
        <v>1</v>
      </c>
      <c r="E6079" t="s">
        <v>3</v>
      </c>
      <c r="F6079" t="s">
        <v>3</v>
      </c>
      <c r="G6079" t="s">
        <v>15</v>
      </c>
      <c r="H6079" s="1">
        <v>43868</v>
      </c>
      <c r="I6079" t="str">
        <f t="shared" si="189"/>
        <v>43868</v>
      </c>
      <c r="J6079" t="str">
        <f t="shared" si="190"/>
        <v>43868LiraGreen Peas</v>
      </c>
      <c r="K6079">
        <v>95</v>
      </c>
      <c r="L6079">
        <v>82</v>
      </c>
      <c r="M6079" t="s">
        <v>5</v>
      </c>
      <c r="N6079" t="s">
        <v>6</v>
      </c>
      <c r="O6079">
        <v>1</v>
      </c>
      <c r="P6079" s="1">
        <v>43868.564722222225</v>
      </c>
    </row>
    <row r="6080" spans="1:16" x14ac:dyDescent="0.25">
      <c r="A6080">
        <v>505057</v>
      </c>
      <c r="B6080" t="s">
        <v>0</v>
      </c>
      <c r="C6080" t="s">
        <v>52</v>
      </c>
      <c r="D6080" t="s">
        <v>46</v>
      </c>
      <c r="E6080" t="s">
        <v>29</v>
      </c>
      <c r="F6080" t="s">
        <v>30</v>
      </c>
      <c r="G6080" t="s">
        <v>31</v>
      </c>
      <c r="H6080" s="1">
        <v>43868</v>
      </c>
      <c r="I6080" t="str">
        <f t="shared" si="189"/>
        <v>43868</v>
      </c>
      <c r="J6080" t="str">
        <f t="shared" si="190"/>
        <v>43868EldoretDry Maize</v>
      </c>
      <c r="K6080">
        <v>37</v>
      </c>
      <c r="L6080">
        <v>35</v>
      </c>
      <c r="M6080" t="s">
        <v>5</v>
      </c>
      <c r="N6080" t="s">
        <v>6</v>
      </c>
      <c r="O6080">
        <v>1</v>
      </c>
      <c r="P6080" s="1">
        <v>43868.564733796295</v>
      </c>
    </row>
    <row r="6081" spans="1:16" x14ac:dyDescent="0.25">
      <c r="A6081">
        <v>505058</v>
      </c>
      <c r="B6081" t="s">
        <v>0</v>
      </c>
      <c r="C6081" t="s">
        <v>54</v>
      </c>
      <c r="D6081" t="s">
        <v>46</v>
      </c>
      <c r="E6081" t="s">
        <v>3</v>
      </c>
      <c r="F6081" t="s">
        <v>3</v>
      </c>
      <c r="G6081" t="s">
        <v>4</v>
      </c>
      <c r="H6081" s="1">
        <v>43868</v>
      </c>
      <c r="I6081" t="str">
        <f t="shared" si="189"/>
        <v>43868</v>
      </c>
      <c r="J6081" t="str">
        <f t="shared" si="190"/>
        <v>43868NakuruCowpeas</v>
      </c>
      <c r="K6081">
        <v>86</v>
      </c>
      <c r="L6081">
        <v>83</v>
      </c>
      <c r="M6081" t="s">
        <v>5</v>
      </c>
      <c r="N6081" t="s">
        <v>6</v>
      </c>
      <c r="O6081">
        <v>1</v>
      </c>
      <c r="P6081" s="1">
        <v>43868.564745370371</v>
      </c>
    </row>
    <row r="6082" spans="1:16" x14ac:dyDescent="0.25">
      <c r="A6082">
        <v>505064</v>
      </c>
      <c r="B6082" t="s">
        <v>0</v>
      </c>
      <c r="C6082" t="s">
        <v>32</v>
      </c>
      <c r="D6082" t="s">
        <v>1</v>
      </c>
      <c r="E6082" t="s">
        <v>3</v>
      </c>
      <c r="F6082" t="s">
        <v>3</v>
      </c>
      <c r="G6082" t="s">
        <v>15</v>
      </c>
      <c r="H6082" s="1">
        <v>43868</v>
      </c>
      <c r="I6082" t="str">
        <f t="shared" ref="I6082:I6145" si="191">LEFT(H6082,10)</f>
        <v>43868</v>
      </c>
      <c r="J6082" t="str">
        <f t="shared" si="190"/>
        <v>43868KapchorwaGreen Peas</v>
      </c>
      <c r="K6082">
        <v>136</v>
      </c>
      <c r="L6082">
        <v>82</v>
      </c>
      <c r="M6082" t="s">
        <v>5</v>
      </c>
      <c r="N6082" t="s">
        <v>6</v>
      </c>
      <c r="O6082">
        <v>1</v>
      </c>
      <c r="P6082" s="1">
        <v>43868.564768518518</v>
      </c>
    </row>
    <row r="6083" spans="1:16" x14ac:dyDescent="0.25">
      <c r="A6083">
        <v>505065</v>
      </c>
      <c r="B6083" t="s">
        <v>0</v>
      </c>
      <c r="C6083" t="s">
        <v>35</v>
      </c>
      <c r="D6083" t="s">
        <v>11</v>
      </c>
      <c r="E6083" t="s">
        <v>13</v>
      </c>
      <c r="F6083" t="s">
        <v>13</v>
      </c>
      <c r="G6083" t="s">
        <v>28</v>
      </c>
      <c r="H6083" s="1">
        <v>43868</v>
      </c>
      <c r="I6083" t="str">
        <f t="shared" si="191"/>
        <v>43868</v>
      </c>
      <c r="J6083" t="str">
        <f t="shared" si="190"/>
        <v>43868NgoziRed Beans</v>
      </c>
      <c r="K6083">
        <v>64</v>
      </c>
      <c r="L6083">
        <v>61</v>
      </c>
      <c r="M6083" t="s">
        <v>5</v>
      </c>
      <c r="N6083" t="s">
        <v>6</v>
      </c>
      <c r="O6083">
        <v>1</v>
      </c>
      <c r="P6083" s="1">
        <v>43868.564780092594</v>
      </c>
    </row>
    <row r="6084" spans="1:16" x14ac:dyDescent="0.25">
      <c r="A6084">
        <v>505067</v>
      </c>
      <c r="B6084" t="s">
        <v>0</v>
      </c>
      <c r="C6084" t="s">
        <v>48</v>
      </c>
      <c r="D6084" t="s">
        <v>46</v>
      </c>
      <c r="E6084" t="s">
        <v>13</v>
      </c>
      <c r="F6084" t="s">
        <v>13</v>
      </c>
      <c r="G6084" t="s">
        <v>40</v>
      </c>
      <c r="H6084" s="1">
        <v>43868</v>
      </c>
      <c r="I6084" t="str">
        <f t="shared" si="191"/>
        <v>43868</v>
      </c>
      <c r="J6084" t="str">
        <f t="shared" si="190"/>
        <v>43868KitaleBlack Beans (Dolichos)</v>
      </c>
      <c r="K6084">
        <v>133</v>
      </c>
      <c r="L6084">
        <v>130</v>
      </c>
      <c r="M6084" t="s">
        <v>5</v>
      </c>
      <c r="N6084" t="s">
        <v>6</v>
      </c>
      <c r="O6084">
        <v>1</v>
      </c>
      <c r="P6084" s="1">
        <v>43868.564791666664</v>
      </c>
    </row>
    <row r="6085" spans="1:16" x14ac:dyDescent="0.25">
      <c r="A6085">
        <v>505068</v>
      </c>
      <c r="B6085" t="s">
        <v>0</v>
      </c>
      <c r="C6085" t="s">
        <v>12</v>
      </c>
      <c r="D6085" t="s">
        <v>11</v>
      </c>
      <c r="E6085" t="s">
        <v>13</v>
      </c>
      <c r="F6085" t="s">
        <v>13</v>
      </c>
      <c r="G6085" t="s">
        <v>26</v>
      </c>
      <c r="H6085" s="1">
        <v>43868</v>
      </c>
      <c r="I6085" t="str">
        <f t="shared" si="191"/>
        <v>43868</v>
      </c>
      <c r="J6085" t="str">
        <f t="shared" si="190"/>
        <v>43868GitegaYellow Beans</v>
      </c>
      <c r="K6085">
        <v>96</v>
      </c>
      <c r="L6085">
        <v>91</v>
      </c>
      <c r="M6085" t="s">
        <v>5</v>
      </c>
      <c r="N6085" t="s">
        <v>6</v>
      </c>
      <c r="O6085">
        <v>1</v>
      </c>
      <c r="P6085" s="1">
        <v>43868.564791666664</v>
      </c>
    </row>
    <row r="6086" spans="1:16" x14ac:dyDescent="0.25">
      <c r="A6086">
        <v>505071</v>
      </c>
      <c r="B6086" t="s">
        <v>0</v>
      </c>
      <c r="C6086" t="s">
        <v>12</v>
      </c>
      <c r="D6086" t="s">
        <v>11</v>
      </c>
      <c r="E6086" t="s">
        <v>13</v>
      </c>
      <c r="F6086" t="s">
        <v>13</v>
      </c>
      <c r="G6086" t="s">
        <v>14</v>
      </c>
      <c r="H6086" s="1">
        <v>43868</v>
      </c>
      <c r="I6086" t="str">
        <f t="shared" si="191"/>
        <v>43868</v>
      </c>
      <c r="J6086" t="str">
        <f t="shared" si="190"/>
        <v>43868GitegaMixed Beans</v>
      </c>
      <c r="K6086">
        <v>61</v>
      </c>
      <c r="L6086">
        <v>59</v>
      </c>
      <c r="M6086" t="s">
        <v>5</v>
      </c>
      <c r="N6086" t="s">
        <v>6</v>
      </c>
      <c r="O6086">
        <v>1</v>
      </c>
      <c r="P6086" s="1">
        <v>43868.564803240741</v>
      </c>
    </row>
    <row r="6087" spans="1:16" x14ac:dyDescent="0.25">
      <c r="A6087">
        <v>505073</v>
      </c>
      <c r="B6087" t="s">
        <v>0</v>
      </c>
      <c r="C6087" t="s">
        <v>52</v>
      </c>
      <c r="D6087" t="s">
        <v>46</v>
      </c>
      <c r="E6087" t="s">
        <v>9</v>
      </c>
      <c r="F6087" t="s">
        <v>17</v>
      </c>
      <c r="G6087" t="s">
        <v>18</v>
      </c>
      <c r="H6087" s="1">
        <v>43868</v>
      </c>
      <c r="I6087" t="str">
        <f t="shared" si="191"/>
        <v>43868</v>
      </c>
      <c r="J6087" t="str">
        <f t="shared" si="190"/>
        <v>43868EldoretRed Sorghum</v>
      </c>
      <c r="K6087">
        <v>65</v>
      </c>
      <c r="L6087">
        <v>60</v>
      </c>
      <c r="M6087" t="s">
        <v>5</v>
      </c>
      <c r="N6087" t="s">
        <v>6</v>
      </c>
      <c r="O6087">
        <v>1</v>
      </c>
      <c r="P6087" s="1">
        <v>43868.564814814818</v>
      </c>
    </row>
    <row r="6088" spans="1:16" x14ac:dyDescent="0.25">
      <c r="A6088">
        <v>505075</v>
      </c>
      <c r="B6088" t="s">
        <v>0</v>
      </c>
      <c r="C6088" t="s">
        <v>27</v>
      </c>
      <c r="D6088" t="s">
        <v>11</v>
      </c>
      <c r="E6088" t="s">
        <v>9</v>
      </c>
      <c r="F6088" t="s">
        <v>17</v>
      </c>
      <c r="G6088" t="s">
        <v>18</v>
      </c>
      <c r="H6088" s="1">
        <v>43868</v>
      </c>
      <c r="I6088" t="str">
        <f t="shared" si="191"/>
        <v>43868</v>
      </c>
      <c r="J6088" t="str">
        <f t="shared" si="190"/>
        <v>43868BujumburaRed Sorghum</v>
      </c>
      <c r="K6088">
        <v>80</v>
      </c>
      <c r="L6088">
        <v>75</v>
      </c>
      <c r="M6088" t="s">
        <v>5</v>
      </c>
      <c r="N6088" t="s">
        <v>6</v>
      </c>
      <c r="O6088">
        <v>1</v>
      </c>
      <c r="P6088" s="1">
        <v>43868.564826388887</v>
      </c>
    </row>
    <row r="6089" spans="1:16" x14ac:dyDescent="0.25">
      <c r="A6089">
        <v>505078</v>
      </c>
      <c r="B6089" t="s">
        <v>0</v>
      </c>
      <c r="C6089" t="s">
        <v>47</v>
      </c>
      <c r="D6089" t="s">
        <v>46</v>
      </c>
      <c r="E6089" t="s">
        <v>13</v>
      </c>
      <c r="F6089" t="s">
        <v>13</v>
      </c>
      <c r="G6089" t="s">
        <v>40</v>
      </c>
      <c r="H6089" s="1">
        <v>43868</v>
      </c>
      <c r="I6089" t="str">
        <f t="shared" si="191"/>
        <v>43868</v>
      </c>
      <c r="J6089" t="str">
        <f t="shared" si="190"/>
        <v>43868NairobiBlack Beans (Dolichos)</v>
      </c>
      <c r="K6089">
        <v>148</v>
      </c>
      <c r="L6089">
        <v>146</v>
      </c>
      <c r="M6089" t="s">
        <v>5</v>
      </c>
      <c r="N6089" t="s">
        <v>6</v>
      </c>
      <c r="O6089">
        <v>1</v>
      </c>
      <c r="P6089" s="1">
        <v>43868.564849537041</v>
      </c>
    </row>
    <row r="6090" spans="1:16" x14ac:dyDescent="0.25">
      <c r="A6090">
        <v>505080</v>
      </c>
      <c r="B6090" t="s">
        <v>0</v>
      </c>
      <c r="C6090" t="s">
        <v>8</v>
      </c>
      <c r="D6090" t="s">
        <v>7</v>
      </c>
      <c r="E6090" t="s">
        <v>3</v>
      </c>
      <c r="F6090" t="s">
        <v>3</v>
      </c>
      <c r="G6090" t="s">
        <v>15</v>
      </c>
      <c r="H6090" s="1">
        <v>43868</v>
      </c>
      <c r="I6090" t="str">
        <f t="shared" si="191"/>
        <v>43868</v>
      </c>
      <c r="J6090" t="str">
        <f t="shared" si="190"/>
        <v>43868RuhengeriGreen Peas</v>
      </c>
      <c r="K6090">
        <v>107</v>
      </c>
      <c r="L6090">
        <v>85</v>
      </c>
      <c r="M6090" t="s">
        <v>5</v>
      </c>
      <c r="N6090" t="s">
        <v>6</v>
      </c>
      <c r="O6090">
        <v>1</v>
      </c>
      <c r="P6090" s="1">
        <v>43868.56486111111</v>
      </c>
    </row>
    <row r="6091" spans="1:16" x14ac:dyDescent="0.25">
      <c r="A6091">
        <v>505082</v>
      </c>
      <c r="B6091" t="s">
        <v>0</v>
      </c>
      <c r="C6091" t="s">
        <v>38</v>
      </c>
      <c r="D6091" t="s">
        <v>1</v>
      </c>
      <c r="E6091" t="s">
        <v>13</v>
      </c>
      <c r="F6091" t="s">
        <v>13</v>
      </c>
      <c r="G6091" t="s">
        <v>26</v>
      </c>
      <c r="H6091" s="1">
        <v>43868</v>
      </c>
      <c r="I6091" t="str">
        <f t="shared" si="191"/>
        <v>43868</v>
      </c>
      <c r="J6091" t="str">
        <f t="shared" si="190"/>
        <v>43868GuluYellow Beans</v>
      </c>
      <c r="K6091">
        <v>103</v>
      </c>
      <c r="L6091">
        <v>95</v>
      </c>
      <c r="M6091" t="s">
        <v>5</v>
      </c>
      <c r="N6091" t="s">
        <v>6</v>
      </c>
      <c r="O6091">
        <v>1</v>
      </c>
      <c r="P6091" s="1">
        <v>43868.564872685187</v>
      </c>
    </row>
    <row r="6092" spans="1:16" x14ac:dyDescent="0.25">
      <c r="A6092">
        <v>505083</v>
      </c>
      <c r="B6092" t="s">
        <v>0</v>
      </c>
      <c r="C6092" t="s">
        <v>34</v>
      </c>
      <c r="D6092" t="s">
        <v>1</v>
      </c>
      <c r="E6092" t="s">
        <v>9</v>
      </c>
      <c r="F6092" t="s">
        <v>20</v>
      </c>
      <c r="G6092" t="s">
        <v>21</v>
      </c>
      <c r="H6092" s="1">
        <v>43868</v>
      </c>
      <c r="I6092" t="str">
        <f t="shared" si="191"/>
        <v>43868</v>
      </c>
      <c r="J6092" t="str">
        <f t="shared" si="190"/>
        <v>43868LiraMillet Grain</v>
      </c>
      <c r="K6092">
        <v>41</v>
      </c>
      <c r="L6092">
        <v>27</v>
      </c>
      <c r="M6092" t="s">
        <v>5</v>
      </c>
      <c r="N6092" t="s">
        <v>6</v>
      </c>
      <c r="O6092">
        <v>1</v>
      </c>
      <c r="P6092" s="1">
        <v>43868.564884259256</v>
      </c>
    </row>
    <row r="6093" spans="1:16" x14ac:dyDescent="0.25">
      <c r="A6093">
        <v>505086</v>
      </c>
      <c r="B6093" t="s">
        <v>0</v>
      </c>
      <c r="C6093" t="s">
        <v>19</v>
      </c>
      <c r="D6093" t="s">
        <v>11</v>
      </c>
      <c r="E6093" t="s">
        <v>9</v>
      </c>
      <c r="F6093" t="s">
        <v>17</v>
      </c>
      <c r="G6093" t="s">
        <v>18</v>
      </c>
      <c r="H6093" s="1">
        <v>43868</v>
      </c>
      <c r="I6093" t="str">
        <f t="shared" si="191"/>
        <v>43868</v>
      </c>
      <c r="J6093" t="str">
        <f t="shared" ref="J6093:J6156" si="192">I6093&amp;C6093&amp;G6093</f>
        <v>43868KoberoRed Sorghum</v>
      </c>
      <c r="K6093">
        <v>85</v>
      </c>
      <c r="L6093">
        <v>80</v>
      </c>
      <c r="M6093" t="s">
        <v>5</v>
      </c>
      <c r="N6093" t="s">
        <v>6</v>
      </c>
      <c r="O6093">
        <v>0</v>
      </c>
      <c r="P6093" s="1">
        <v>43872.958541666667</v>
      </c>
    </row>
    <row r="6094" spans="1:16" x14ac:dyDescent="0.25">
      <c r="A6094">
        <v>505088</v>
      </c>
      <c r="B6094" t="s">
        <v>0</v>
      </c>
      <c r="C6094" t="s">
        <v>8</v>
      </c>
      <c r="D6094" t="s">
        <v>7</v>
      </c>
      <c r="E6094" t="s">
        <v>13</v>
      </c>
      <c r="F6094" t="s">
        <v>13</v>
      </c>
      <c r="G6094" t="s">
        <v>14</v>
      </c>
      <c r="H6094" s="1">
        <v>43868</v>
      </c>
      <c r="I6094" t="str">
        <f t="shared" si="191"/>
        <v>43868</v>
      </c>
      <c r="J6094" t="str">
        <f t="shared" si="192"/>
        <v>43868RuhengeriMixed Beans</v>
      </c>
      <c r="K6094">
        <v>58</v>
      </c>
      <c r="L6094">
        <v>53</v>
      </c>
      <c r="M6094" t="s">
        <v>5</v>
      </c>
      <c r="N6094" t="s">
        <v>6</v>
      </c>
      <c r="O6094">
        <v>0</v>
      </c>
      <c r="P6094" s="1">
        <v>43868.95857638889</v>
      </c>
    </row>
    <row r="6095" spans="1:16" x14ac:dyDescent="0.25">
      <c r="A6095">
        <v>505091</v>
      </c>
      <c r="B6095" t="s">
        <v>0</v>
      </c>
      <c r="C6095" t="s">
        <v>2</v>
      </c>
      <c r="D6095" t="s">
        <v>1</v>
      </c>
      <c r="E6095" t="s">
        <v>29</v>
      </c>
      <c r="F6095" t="s">
        <v>30</v>
      </c>
      <c r="G6095" t="s">
        <v>31</v>
      </c>
      <c r="H6095" s="1">
        <v>43868</v>
      </c>
      <c r="I6095" t="str">
        <f t="shared" si="191"/>
        <v>43868</v>
      </c>
      <c r="J6095" t="str">
        <f t="shared" si="192"/>
        <v>43868KampalaDry Maize</v>
      </c>
      <c r="K6095">
        <v>33</v>
      </c>
      <c r="L6095">
        <v>26</v>
      </c>
      <c r="M6095" t="s">
        <v>5</v>
      </c>
      <c r="N6095" t="s">
        <v>6</v>
      </c>
      <c r="O6095">
        <v>1</v>
      </c>
      <c r="P6095" s="1">
        <v>43868.564930555556</v>
      </c>
    </row>
    <row r="6096" spans="1:16" x14ac:dyDescent="0.25">
      <c r="A6096">
        <v>505092</v>
      </c>
      <c r="B6096" t="s">
        <v>0</v>
      </c>
      <c r="C6096" t="s">
        <v>35</v>
      </c>
      <c r="D6096" t="s">
        <v>11</v>
      </c>
      <c r="E6096" t="s">
        <v>9</v>
      </c>
      <c r="F6096" t="s">
        <v>10</v>
      </c>
      <c r="G6096" t="s">
        <v>10</v>
      </c>
      <c r="H6096" s="1">
        <v>43868</v>
      </c>
      <c r="I6096" t="str">
        <f t="shared" si="191"/>
        <v>43868</v>
      </c>
      <c r="J6096" t="str">
        <f t="shared" si="192"/>
        <v>43868NgoziWheat</v>
      </c>
      <c r="K6096">
        <v>80</v>
      </c>
      <c r="L6096">
        <v>77</v>
      </c>
      <c r="M6096" t="s">
        <v>5</v>
      </c>
      <c r="N6096" t="s">
        <v>6</v>
      </c>
      <c r="O6096">
        <v>1</v>
      </c>
      <c r="P6096" s="1">
        <v>43868.564942129633</v>
      </c>
    </row>
    <row r="6097" spans="1:16" x14ac:dyDescent="0.25">
      <c r="A6097">
        <v>505095</v>
      </c>
      <c r="B6097" t="s">
        <v>0</v>
      </c>
      <c r="C6097" t="s">
        <v>8</v>
      </c>
      <c r="D6097" t="s">
        <v>7</v>
      </c>
      <c r="E6097" t="s">
        <v>29</v>
      </c>
      <c r="F6097" t="s">
        <v>30</v>
      </c>
      <c r="G6097" t="s">
        <v>31</v>
      </c>
      <c r="H6097" s="1">
        <v>43868</v>
      </c>
      <c r="I6097" t="str">
        <f t="shared" si="191"/>
        <v>43868</v>
      </c>
      <c r="J6097" t="str">
        <f t="shared" si="192"/>
        <v>43868RuhengeriDry Maize</v>
      </c>
      <c r="K6097">
        <v>35</v>
      </c>
      <c r="L6097">
        <v>33</v>
      </c>
      <c r="M6097" t="s">
        <v>5</v>
      </c>
      <c r="N6097" t="s">
        <v>6</v>
      </c>
      <c r="O6097">
        <v>1</v>
      </c>
      <c r="P6097" s="1">
        <v>43868.564953703702</v>
      </c>
    </row>
    <row r="6098" spans="1:16" x14ac:dyDescent="0.25">
      <c r="A6098">
        <v>505101</v>
      </c>
      <c r="B6098" t="s">
        <v>0</v>
      </c>
      <c r="C6098" t="s">
        <v>55</v>
      </c>
      <c r="D6098" t="s">
        <v>46</v>
      </c>
      <c r="E6098" t="s">
        <v>9</v>
      </c>
      <c r="F6098" t="s">
        <v>17</v>
      </c>
      <c r="G6098" t="s">
        <v>18</v>
      </c>
      <c r="H6098" s="1">
        <v>43868</v>
      </c>
      <c r="I6098" t="str">
        <f t="shared" si="191"/>
        <v>43868</v>
      </c>
      <c r="J6098" t="str">
        <f t="shared" si="192"/>
        <v>43868KisumuRed Sorghum</v>
      </c>
      <c r="K6098">
        <v>48</v>
      </c>
      <c r="L6098">
        <v>44</v>
      </c>
      <c r="M6098" t="s">
        <v>5</v>
      </c>
      <c r="N6098" t="s">
        <v>6</v>
      </c>
      <c r="O6098">
        <v>1</v>
      </c>
      <c r="P6098" s="1">
        <v>43868.565011574072</v>
      </c>
    </row>
    <row r="6099" spans="1:16" x14ac:dyDescent="0.25">
      <c r="A6099">
        <v>505103</v>
      </c>
      <c r="B6099" t="s">
        <v>0</v>
      </c>
      <c r="C6099" t="s">
        <v>33</v>
      </c>
      <c r="D6099" t="s">
        <v>1</v>
      </c>
      <c r="E6099" t="s">
        <v>3</v>
      </c>
      <c r="F6099" t="s">
        <v>3</v>
      </c>
      <c r="G6099" t="s">
        <v>4</v>
      </c>
      <c r="H6099" s="1">
        <v>43868</v>
      </c>
      <c r="I6099" t="str">
        <f t="shared" si="191"/>
        <v>43868</v>
      </c>
      <c r="J6099" t="str">
        <f t="shared" si="192"/>
        <v>43868KabaleCowpeas</v>
      </c>
      <c r="K6099">
        <v>136</v>
      </c>
      <c r="L6099">
        <v>95</v>
      </c>
      <c r="M6099" t="s">
        <v>5</v>
      </c>
      <c r="N6099" t="s">
        <v>6</v>
      </c>
      <c r="O6099">
        <v>1</v>
      </c>
      <c r="P6099" s="1">
        <v>43868.565046296295</v>
      </c>
    </row>
    <row r="6100" spans="1:16" x14ac:dyDescent="0.25">
      <c r="A6100">
        <v>505106</v>
      </c>
      <c r="B6100" t="s">
        <v>0</v>
      </c>
      <c r="C6100" t="s">
        <v>8</v>
      </c>
      <c r="D6100" t="s">
        <v>7</v>
      </c>
      <c r="E6100" t="s">
        <v>22</v>
      </c>
      <c r="F6100" t="s">
        <v>23</v>
      </c>
      <c r="G6100" t="s">
        <v>24</v>
      </c>
      <c r="H6100" s="1">
        <v>43868</v>
      </c>
      <c r="I6100" t="str">
        <f t="shared" si="191"/>
        <v>43868</v>
      </c>
      <c r="J6100" t="str">
        <f t="shared" si="192"/>
        <v>43868RuhengeriImported Rice</v>
      </c>
      <c r="K6100">
        <v>117</v>
      </c>
      <c r="L6100">
        <v>107</v>
      </c>
      <c r="M6100" t="s">
        <v>5</v>
      </c>
      <c r="N6100" t="s">
        <v>6</v>
      </c>
      <c r="O6100">
        <v>1</v>
      </c>
      <c r="P6100" s="1">
        <v>43868.565069444441</v>
      </c>
    </row>
    <row r="6101" spans="1:16" x14ac:dyDescent="0.25">
      <c r="A6101">
        <v>505107</v>
      </c>
      <c r="B6101" t="s">
        <v>0</v>
      </c>
      <c r="C6101" t="s">
        <v>32</v>
      </c>
      <c r="D6101" t="s">
        <v>1</v>
      </c>
      <c r="E6101" t="s">
        <v>13</v>
      </c>
      <c r="F6101" t="s">
        <v>13</v>
      </c>
      <c r="G6101" t="s">
        <v>40</v>
      </c>
      <c r="H6101" s="1">
        <v>43868</v>
      </c>
      <c r="I6101" t="str">
        <f t="shared" si="191"/>
        <v>43868</v>
      </c>
      <c r="J6101" t="str">
        <f t="shared" si="192"/>
        <v>43868KapchorwaBlack Beans (Dolichos)</v>
      </c>
      <c r="K6101">
        <v>68</v>
      </c>
      <c r="L6101">
        <v>63</v>
      </c>
      <c r="M6101" t="s">
        <v>5</v>
      </c>
      <c r="N6101" t="s">
        <v>6</v>
      </c>
      <c r="O6101">
        <v>1</v>
      </c>
      <c r="P6101" s="1">
        <v>43868.565069444441</v>
      </c>
    </row>
    <row r="6102" spans="1:16" x14ac:dyDescent="0.25">
      <c r="A6102">
        <v>505110</v>
      </c>
      <c r="B6102" t="s">
        <v>0</v>
      </c>
      <c r="C6102" t="s">
        <v>38</v>
      </c>
      <c r="D6102" t="s">
        <v>1</v>
      </c>
      <c r="E6102" t="s">
        <v>9</v>
      </c>
      <c r="F6102" t="s">
        <v>17</v>
      </c>
      <c r="G6102" t="s">
        <v>18</v>
      </c>
      <c r="H6102" s="1">
        <v>43868</v>
      </c>
      <c r="I6102" t="str">
        <f t="shared" si="191"/>
        <v>43868</v>
      </c>
      <c r="J6102" t="str">
        <f t="shared" si="192"/>
        <v>43868GuluRed Sorghum</v>
      </c>
      <c r="K6102">
        <v>33</v>
      </c>
      <c r="L6102">
        <v>22</v>
      </c>
      <c r="M6102" t="s">
        <v>5</v>
      </c>
      <c r="N6102" t="s">
        <v>6</v>
      </c>
      <c r="O6102">
        <v>1</v>
      </c>
      <c r="P6102" s="1">
        <v>43868.565104166664</v>
      </c>
    </row>
    <row r="6103" spans="1:16" x14ac:dyDescent="0.25">
      <c r="A6103">
        <v>505112</v>
      </c>
      <c r="B6103" t="s">
        <v>0</v>
      </c>
      <c r="C6103" t="s">
        <v>38</v>
      </c>
      <c r="D6103" t="s">
        <v>1</v>
      </c>
      <c r="E6103" t="s">
        <v>3</v>
      </c>
      <c r="F6103" t="s">
        <v>3</v>
      </c>
      <c r="G6103" t="s">
        <v>4</v>
      </c>
      <c r="H6103" s="1">
        <v>43868</v>
      </c>
      <c r="I6103" t="str">
        <f t="shared" si="191"/>
        <v>43868</v>
      </c>
      <c r="J6103" t="str">
        <f t="shared" si="192"/>
        <v>43868GuluCowpeas</v>
      </c>
      <c r="K6103">
        <v>95</v>
      </c>
      <c r="L6103">
        <v>87</v>
      </c>
      <c r="M6103" t="s">
        <v>5</v>
      </c>
      <c r="N6103" t="s">
        <v>6</v>
      </c>
      <c r="O6103">
        <v>1</v>
      </c>
      <c r="P6103" s="1">
        <v>43868.565127314818</v>
      </c>
    </row>
    <row r="6104" spans="1:16" x14ac:dyDescent="0.25">
      <c r="A6104">
        <v>505114</v>
      </c>
      <c r="B6104" t="s">
        <v>0</v>
      </c>
      <c r="C6104" t="s">
        <v>16</v>
      </c>
      <c r="D6104" t="s">
        <v>7</v>
      </c>
      <c r="E6104" t="s">
        <v>13</v>
      </c>
      <c r="F6104" t="s">
        <v>13</v>
      </c>
      <c r="G6104" t="s">
        <v>14</v>
      </c>
      <c r="H6104" s="1">
        <v>43868</v>
      </c>
      <c r="I6104" t="str">
        <f t="shared" si="191"/>
        <v>43868</v>
      </c>
      <c r="J6104" t="str">
        <f t="shared" si="192"/>
        <v>43868GicumbiMixed Beans</v>
      </c>
      <c r="K6104">
        <v>58</v>
      </c>
      <c r="L6104">
        <v>53</v>
      </c>
      <c r="M6104" t="s">
        <v>5</v>
      </c>
      <c r="N6104" t="s">
        <v>6</v>
      </c>
      <c r="O6104">
        <v>1</v>
      </c>
      <c r="P6104" s="1">
        <v>43868.565127314818</v>
      </c>
    </row>
    <row r="6105" spans="1:16" x14ac:dyDescent="0.25">
      <c r="A6105">
        <v>505115</v>
      </c>
      <c r="B6105" t="s">
        <v>0</v>
      </c>
      <c r="C6105" t="s">
        <v>35</v>
      </c>
      <c r="D6105" t="s">
        <v>11</v>
      </c>
      <c r="E6105" t="s">
        <v>13</v>
      </c>
      <c r="F6105" t="s">
        <v>13</v>
      </c>
      <c r="G6105" t="s">
        <v>14</v>
      </c>
      <c r="H6105" s="1">
        <v>43868</v>
      </c>
      <c r="I6105" t="str">
        <f t="shared" si="191"/>
        <v>43868</v>
      </c>
      <c r="J6105" t="str">
        <f t="shared" si="192"/>
        <v>43868NgoziMixed Beans</v>
      </c>
      <c r="K6105">
        <v>61</v>
      </c>
      <c r="L6105">
        <v>59</v>
      </c>
      <c r="M6105" t="s">
        <v>5</v>
      </c>
      <c r="N6105" t="s">
        <v>6</v>
      </c>
      <c r="O6105">
        <v>1</v>
      </c>
      <c r="P6105" s="1">
        <v>43868.565127314818</v>
      </c>
    </row>
    <row r="6106" spans="1:16" x14ac:dyDescent="0.25">
      <c r="A6106">
        <v>505118</v>
      </c>
      <c r="B6106" t="s">
        <v>0</v>
      </c>
      <c r="C6106" t="s">
        <v>33</v>
      </c>
      <c r="D6106" t="s">
        <v>1</v>
      </c>
      <c r="E6106" t="s">
        <v>13</v>
      </c>
      <c r="F6106" t="s">
        <v>13</v>
      </c>
      <c r="G6106" t="s">
        <v>14</v>
      </c>
      <c r="H6106" s="1">
        <v>43868</v>
      </c>
      <c r="I6106" t="str">
        <f t="shared" si="191"/>
        <v>43868</v>
      </c>
      <c r="J6106" t="str">
        <f t="shared" si="192"/>
        <v>43868KabaleMixed Beans</v>
      </c>
      <c r="K6106">
        <v>76</v>
      </c>
      <c r="L6106">
        <v>68</v>
      </c>
      <c r="M6106" t="s">
        <v>5</v>
      </c>
      <c r="N6106" t="s">
        <v>6</v>
      </c>
      <c r="O6106">
        <v>1</v>
      </c>
      <c r="P6106" s="1">
        <v>43868.565162037034</v>
      </c>
    </row>
    <row r="6107" spans="1:16" x14ac:dyDescent="0.25">
      <c r="A6107">
        <v>505119</v>
      </c>
      <c r="B6107" t="s">
        <v>0</v>
      </c>
      <c r="C6107" t="s">
        <v>19</v>
      </c>
      <c r="D6107" t="s">
        <v>11</v>
      </c>
      <c r="E6107" t="s">
        <v>3</v>
      </c>
      <c r="F6107" t="s">
        <v>3</v>
      </c>
      <c r="G6107" t="s">
        <v>15</v>
      </c>
      <c r="H6107" s="1">
        <v>43868</v>
      </c>
      <c r="I6107" t="str">
        <f t="shared" si="191"/>
        <v>43868</v>
      </c>
      <c r="J6107" t="str">
        <f t="shared" si="192"/>
        <v>43868KoberoGreen Peas</v>
      </c>
      <c r="K6107">
        <v>48</v>
      </c>
      <c r="L6107">
        <v>45</v>
      </c>
      <c r="M6107" t="s">
        <v>5</v>
      </c>
      <c r="N6107" t="s">
        <v>6</v>
      </c>
      <c r="O6107">
        <v>0</v>
      </c>
      <c r="P6107" s="1">
        <v>43872.958541666667</v>
      </c>
    </row>
    <row r="6108" spans="1:16" x14ac:dyDescent="0.25">
      <c r="A6108">
        <v>505121</v>
      </c>
      <c r="B6108" t="s">
        <v>0</v>
      </c>
      <c r="C6108" t="s">
        <v>34</v>
      </c>
      <c r="D6108" t="s">
        <v>1</v>
      </c>
      <c r="E6108" t="s">
        <v>22</v>
      </c>
      <c r="F6108" t="s">
        <v>23</v>
      </c>
      <c r="G6108" t="s">
        <v>24</v>
      </c>
      <c r="H6108" s="1">
        <v>43868</v>
      </c>
      <c r="I6108" t="str">
        <f t="shared" si="191"/>
        <v>43868</v>
      </c>
      <c r="J6108" t="str">
        <f t="shared" si="192"/>
        <v>43868LiraImported Rice</v>
      </c>
      <c r="K6108">
        <v>95</v>
      </c>
      <c r="L6108">
        <v>90</v>
      </c>
      <c r="M6108" t="s">
        <v>5</v>
      </c>
      <c r="N6108" t="s">
        <v>6</v>
      </c>
      <c r="O6108">
        <v>1</v>
      </c>
      <c r="P6108" s="1">
        <v>43868.565185185187</v>
      </c>
    </row>
    <row r="6109" spans="1:16" x14ac:dyDescent="0.25">
      <c r="A6109">
        <v>505124</v>
      </c>
      <c r="B6109" t="s">
        <v>0</v>
      </c>
      <c r="C6109" t="s">
        <v>52</v>
      </c>
      <c r="D6109" t="s">
        <v>46</v>
      </c>
      <c r="E6109" t="s">
        <v>3</v>
      </c>
      <c r="F6109" t="s">
        <v>3</v>
      </c>
      <c r="G6109" t="s">
        <v>15</v>
      </c>
      <c r="H6109" s="1">
        <v>43868</v>
      </c>
      <c r="I6109" t="str">
        <f t="shared" si="191"/>
        <v>43868</v>
      </c>
      <c r="J6109" t="str">
        <f t="shared" si="192"/>
        <v>43868EldoretGreen Peas</v>
      </c>
      <c r="K6109">
        <v>87</v>
      </c>
      <c r="L6109">
        <v>80</v>
      </c>
      <c r="M6109" t="s">
        <v>5</v>
      </c>
      <c r="N6109" t="s">
        <v>6</v>
      </c>
      <c r="O6109">
        <v>0</v>
      </c>
      <c r="P6109" s="1">
        <v>43868.95857638889</v>
      </c>
    </row>
    <row r="6110" spans="1:16" x14ac:dyDescent="0.25">
      <c r="A6110">
        <v>505128</v>
      </c>
      <c r="B6110" t="s">
        <v>0</v>
      </c>
      <c r="C6110" t="s">
        <v>55</v>
      </c>
      <c r="D6110" t="s">
        <v>46</v>
      </c>
      <c r="E6110" t="s">
        <v>9</v>
      </c>
      <c r="F6110" t="s">
        <v>20</v>
      </c>
      <c r="G6110" t="s">
        <v>21</v>
      </c>
      <c r="H6110" s="1">
        <v>43868</v>
      </c>
      <c r="I6110" t="str">
        <f t="shared" si="191"/>
        <v>43868</v>
      </c>
      <c r="J6110" t="str">
        <f t="shared" si="192"/>
        <v>43868KisumuMillet Grain</v>
      </c>
      <c r="K6110">
        <v>99</v>
      </c>
      <c r="L6110">
        <v>97</v>
      </c>
      <c r="M6110" t="s">
        <v>5</v>
      </c>
      <c r="N6110" t="s">
        <v>6</v>
      </c>
      <c r="O6110">
        <v>1</v>
      </c>
      <c r="P6110" s="1">
        <v>43868.565243055556</v>
      </c>
    </row>
    <row r="6111" spans="1:16" x14ac:dyDescent="0.25">
      <c r="A6111">
        <v>505130</v>
      </c>
      <c r="B6111" t="s">
        <v>0</v>
      </c>
      <c r="C6111" t="s">
        <v>34</v>
      </c>
      <c r="D6111" t="s">
        <v>1</v>
      </c>
      <c r="E6111" t="s">
        <v>9</v>
      </c>
      <c r="F6111" t="s">
        <v>17</v>
      </c>
      <c r="G6111" t="s">
        <v>18</v>
      </c>
      <c r="H6111" s="1">
        <v>43868</v>
      </c>
      <c r="I6111" t="str">
        <f t="shared" si="191"/>
        <v>43868</v>
      </c>
      <c r="J6111" t="str">
        <f t="shared" si="192"/>
        <v>43868LiraRed Sorghum</v>
      </c>
      <c r="K6111">
        <v>33</v>
      </c>
      <c r="L6111">
        <v>22</v>
      </c>
      <c r="M6111" t="s">
        <v>5</v>
      </c>
      <c r="N6111" t="s">
        <v>6</v>
      </c>
      <c r="O6111">
        <v>1</v>
      </c>
      <c r="P6111" s="1">
        <v>43868.565243055556</v>
      </c>
    </row>
    <row r="6112" spans="1:16" x14ac:dyDescent="0.25">
      <c r="A6112">
        <v>505132</v>
      </c>
      <c r="B6112" t="s">
        <v>0</v>
      </c>
      <c r="C6112" t="s">
        <v>2</v>
      </c>
      <c r="D6112" t="s">
        <v>1</v>
      </c>
      <c r="E6112" t="s">
        <v>13</v>
      </c>
      <c r="F6112" t="s">
        <v>13</v>
      </c>
      <c r="G6112" t="s">
        <v>40</v>
      </c>
      <c r="H6112" s="1">
        <v>43868</v>
      </c>
      <c r="I6112" t="str">
        <f t="shared" si="191"/>
        <v>43868</v>
      </c>
      <c r="J6112" t="str">
        <f t="shared" si="192"/>
        <v>43868KampalaBlack Beans (Dolichos)</v>
      </c>
      <c r="K6112">
        <v>76</v>
      </c>
      <c r="L6112">
        <v>68</v>
      </c>
      <c r="M6112" t="s">
        <v>5</v>
      </c>
      <c r="N6112" t="s">
        <v>6</v>
      </c>
      <c r="O6112">
        <v>1</v>
      </c>
      <c r="P6112" s="1">
        <v>43868.565254629626</v>
      </c>
    </row>
    <row r="6113" spans="1:16" x14ac:dyDescent="0.25">
      <c r="A6113">
        <v>505135</v>
      </c>
      <c r="B6113" t="s">
        <v>0</v>
      </c>
      <c r="C6113" t="s">
        <v>33</v>
      </c>
      <c r="D6113" t="s">
        <v>1</v>
      </c>
      <c r="E6113" t="s">
        <v>13</v>
      </c>
      <c r="F6113" t="s">
        <v>13</v>
      </c>
      <c r="G6113" t="s">
        <v>28</v>
      </c>
      <c r="H6113" s="1">
        <v>43868</v>
      </c>
      <c r="I6113" t="str">
        <f t="shared" si="191"/>
        <v>43868</v>
      </c>
      <c r="J6113" t="str">
        <f t="shared" si="192"/>
        <v>43868KabaleRed Beans</v>
      </c>
      <c r="K6113">
        <v>95</v>
      </c>
      <c r="L6113">
        <v>87</v>
      </c>
      <c r="M6113" t="s">
        <v>5</v>
      </c>
      <c r="N6113" t="s">
        <v>6</v>
      </c>
      <c r="O6113">
        <v>1</v>
      </c>
      <c r="P6113" s="1">
        <v>43868.565289351849</v>
      </c>
    </row>
    <row r="6114" spans="1:16" x14ac:dyDescent="0.25">
      <c r="A6114">
        <v>505142</v>
      </c>
      <c r="B6114" t="s">
        <v>0</v>
      </c>
      <c r="C6114" t="s">
        <v>55</v>
      </c>
      <c r="D6114" t="s">
        <v>46</v>
      </c>
      <c r="E6114" t="s">
        <v>13</v>
      </c>
      <c r="F6114" t="s">
        <v>13</v>
      </c>
      <c r="G6114" t="s">
        <v>37</v>
      </c>
      <c r="H6114" s="1">
        <v>43868</v>
      </c>
      <c r="I6114" t="str">
        <f t="shared" si="191"/>
        <v>43868</v>
      </c>
      <c r="J6114" t="str">
        <f t="shared" si="192"/>
        <v>43868KisumuGreen Gram</v>
      </c>
      <c r="K6114">
        <v>117</v>
      </c>
      <c r="L6114">
        <v>111</v>
      </c>
      <c r="M6114" t="s">
        <v>5</v>
      </c>
      <c r="N6114" t="s">
        <v>6</v>
      </c>
      <c r="O6114">
        <v>1</v>
      </c>
      <c r="P6114" s="1">
        <v>43868.565381944441</v>
      </c>
    </row>
    <row r="6115" spans="1:16" x14ac:dyDescent="0.25">
      <c r="A6115">
        <v>505145</v>
      </c>
      <c r="B6115" t="s">
        <v>0</v>
      </c>
      <c r="C6115" t="s">
        <v>36</v>
      </c>
      <c r="D6115" t="s">
        <v>7</v>
      </c>
      <c r="E6115" t="s">
        <v>13</v>
      </c>
      <c r="F6115" t="s">
        <v>13</v>
      </c>
      <c r="G6115" t="s">
        <v>26</v>
      </c>
      <c r="H6115" s="1">
        <v>43868</v>
      </c>
      <c r="I6115" t="str">
        <f t="shared" si="191"/>
        <v>43868</v>
      </c>
      <c r="J6115" t="str">
        <f t="shared" si="192"/>
        <v>43868KimironkoYellow Beans</v>
      </c>
      <c r="K6115">
        <v>91</v>
      </c>
      <c r="L6115">
        <v>85</v>
      </c>
      <c r="M6115" t="s">
        <v>5</v>
      </c>
      <c r="N6115" t="s">
        <v>6</v>
      </c>
      <c r="O6115">
        <v>1</v>
      </c>
      <c r="P6115" s="1">
        <v>43868.565405092595</v>
      </c>
    </row>
    <row r="6116" spans="1:16" x14ac:dyDescent="0.25">
      <c r="A6116">
        <v>505148</v>
      </c>
      <c r="B6116" t="s">
        <v>0</v>
      </c>
      <c r="C6116" t="s">
        <v>48</v>
      </c>
      <c r="D6116" t="s">
        <v>46</v>
      </c>
      <c r="E6116" t="s">
        <v>13</v>
      </c>
      <c r="F6116" t="s">
        <v>13</v>
      </c>
      <c r="G6116" t="s">
        <v>37</v>
      </c>
      <c r="H6116" s="1">
        <v>43868</v>
      </c>
      <c r="I6116" t="str">
        <f t="shared" si="191"/>
        <v>43868</v>
      </c>
      <c r="J6116" t="str">
        <f t="shared" si="192"/>
        <v>43868KitaleGreen Gram</v>
      </c>
      <c r="K6116">
        <v>154</v>
      </c>
      <c r="L6116">
        <v>150</v>
      </c>
      <c r="M6116" t="s">
        <v>5</v>
      </c>
      <c r="N6116" t="s">
        <v>6</v>
      </c>
      <c r="O6116">
        <v>1</v>
      </c>
      <c r="P6116" s="1">
        <v>43868.565428240741</v>
      </c>
    </row>
    <row r="6117" spans="1:16" x14ac:dyDescent="0.25">
      <c r="A6117">
        <v>505149</v>
      </c>
      <c r="B6117" t="s">
        <v>0</v>
      </c>
      <c r="C6117" t="s">
        <v>8</v>
      </c>
      <c r="D6117" t="s">
        <v>7</v>
      </c>
      <c r="E6117" t="s">
        <v>9</v>
      </c>
      <c r="F6117" t="s">
        <v>20</v>
      </c>
      <c r="G6117" t="s">
        <v>21</v>
      </c>
      <c r="H6117" s="1">
        <v>43868</v>
      </c>
      <c r="I6117" t="str">
        <f t="shared" si="191"/>
        <v>43868</v>
      </c>
      <c r="J6117" t="str">
        <f t="shared" si="192"/>
        <v>43868RuhengeriMillet Grain</v>
      </c>
      <c r="K6117">
        <v>69</v>
      </c>
      <c r="L6117">
        <v>64</v>
      </c>
      <c r="M6117" t="s">
        <v>5</v>
      </c>
      <c r="N6117" t="s">
        <v>6</v>
      </c>
      <c r="O6117">
        <v>1</v>
      </c>
      <c r="P6117" s="1">
        <v>43868.565439814818</v>
      </c>
    </row>
    <row r="6118" spans="1:16" x14ac:dyDescent="0.25">
      <c r="A6118">
        <v>505151</v>
      </c>
      <c r="B6118" t="s">
        <v>0</v>
      </c>
      <c r="C6118" t="s">
        <v>19</v>
      </c>
      <c r="D6118" t="s">
        <v>11</v>
      </c>
      <c r="E6118" t="s">
        <v>22</v>
      </c>
      <c r="F6118" t="s">
        <v>23</v>
      </c>
      <c r="G6118" t="s">
        <v>23</v>
      </c>
      <c r="H6118" s="1">
        <v>43868</v>
      </c>
      <c r="I6118" t="str">
        <f t="shared" si="191"/>
        <v>43868</v>
      </c>
      <c r="J6118" t="str">
        <f t="shared" si="192"/>
        <v>43868KoberoRice</v>
      </c>
      <c r="K6118">
        <v>91</v>
      </c>
      <c r="L6118">
        <v>85</v>
      </c>
      <c r="M6118" t="s">
        <v>5</v>
      </c>
      <c r="N6118" t="s">
        <v>6</v>
      </c>
      <c r="O6118">
        <v>1</v>
      </c>
      <c r="P6118" s="1">
        <v>43868.565439814818</v>
      </c>
    </row>
    <row r="6119" spans="1:16" x14ac:dyDescent="0.25">
      <c r="A6119">
        <v>505152</v>
      </c>
      <c r="B6119" t="s">
        <v>0</v>
      </c>
      <c r="C6119" t="s">
        <v>2</v>
      </c>
      <c r="D6119" t="s">
        <v>1</v>
      </c>
      <c r="E6119" t="s">
        <v>13</v>
      </c>
      <c r="F6119" t="s">
        <v>13</v>
      </c>
      <c r="G6119" t="s">
        <v>14</v>
      </c>
      <c r="H6119" s="1">
        <v>43868</v>
      </c>
      <c r="I6119" t="str">
        <f t="shared" si="191"/>
        <v>43868</v>
      </c>
      <c r="J6119" t="str">
        <f t="shared" si="192"/>
        <v>43868KampalaMixed Beans</v>
      </c>
      <c r="K6119">
        <v>87</v>
      </c>
      <c r="L6119">
        <v>82</v>
      </c>
      <c r="M6119" t="s">
        <v>5</v>
      </c>
      <c r="N6119" t="s">
        <v>6</v>
      </c>
      <c r="O6119">
        <v>1</v>
      </c>
      <c r="P6119" s="1">
        <v>43868.565439814818</v>
      </c>
    </row>
    <row r="6120" spans="1:16" x14ac:dyDescent="0.25">
      <c r="A6120">
        <v>505153</v>
      </c>
      <c r="B6120" t="s">
        <v>0</v>
      </c>
      <c r="C6120" t="s">
        <v>38</v>
      </c>
      <c r="D6120" t="s">
        <v>1</v>
      </c>
      <c r="E6120" t="s">
        <v>13</v>
      </c>
      <c r="F6120" t="s">
        <v>13</v>
      </c>
      <c r="G6120" t="s">
        <v>37</v>
      </c>
      <c r="H6120" s="1">
        <v>43868</v>
      </c>
      <c r="I6120" t="str">
        <f t="shared" si="191"/>
        <v>43868</v>
      </c>
      <c r="J6120" t="str">
        <f t="shared" si="192"/>
        <v>43868GuluGreen Gram</v>
      </c>
      <c r="K6120">
        <v>68</v>
      </c>
      <c r="L6120">
        <v>54</v>
      </c>
      <c r="M6120" t="s">
        <v>5</v>
      </c>
      <c r="N6120" t="s">
        <v>6</v>
      </c>
      <c r="O6120">
        <v>1</v>
      </c>
      <c r="P6120" s="1">
        <v>43868.565462962964</v>
      </c>
    </row>
    <row r="6121" spans="1:16" x14ac:dyDescent="0.25">
      <c r="A6121">
        <v>505154</v>
      </c>
      <c r="B6121" t="s">
        <v>0</v>
      </c>
      <c r="C6121" t="s">
        <v>25</v>
      </c>
      <c r="D6121" t="s">
        <v>1</v>
      </c>
      <c r="E6121" t="s">
        <v>13</v>
      </c>
      <c r="F6121" t="s">
        <v>13</v>
      </c>
      <c r="G6121" t="s">
        <v>14</v>
      </c>
      <c r="H6121" s="1">
        <v>43868</v>
      </c>
      <c r="I6121" t="str">
        <f t="shared" si="191"/>
        <v>43868</v>
      </c>
      <c r="J6121" t="str">
        <f t="shared" si="192"/>
        <v>43868MasindiMixed Beans</v>
      </c>
      <c r="K6121">
        <v>82</v>
      </c>
      <c r="L6121">
        <v>71</v>
      </c>
      <c r="M6121" t="s">
        <v>5</v>
      </c>
      <c r="N6121" t="s">
        <v>6</v>
      </c>
      <c r="O6121">
        <v>1</v>
      </c>
      <c r="P6121" s="1">
        <v>43868.565474537034</v>
      </c>
    </row>
    <row r="6122" spans="1:16" x14ac:dyDescent="0.25">
      <c r="A6122">
        <v>505157</v>
      </c>
      <c r="B6122" t="s">
        <v>0</v>
      </c>
      <c r="C6122" t="s">
        <v>53</v>
      </c>
      <c r="D6122" t="s">
        <v>46</v>
      </c>
      <c r="E6122" t="s">
        <v>3</v>
      </c>
      <c r="F6122" t="s">
        <v>3</v>
      </c>
      <c r="G6122" t="s">
        <v>4</v>
      </c>
      <c r="H6122" s="1">
        <v>43868</v>
      </c>
      <c r="I6122" t="str">
        <f t="shared" si="191"/>
        <v>43868</v>
      </c>
      <c r="J6122" t="str">
        <f t="shared" si="192"/>
        <v>43868MombasaCowpeas</v>
      </c>
      <c r="K6122">
        <v>66</v>
      </c>
      <c r="L6122">
        <v>61</v>
      </c>
      <c r="M6122" t="s">
        <v>5</v>
      </c>
      <c r="N6122" t="s">
        <v>6</v>
      </c>
      <c r="O6122">
        <v>1</v>
      </c>
      <c r="P6122" s="1">
        <v>43868.565497685187</v>
      </c>
    </row>
    <row r="6123" spans="1:16" x14ac:dyDescent="0.25">
      <c r="A6123">
        <v>505160</v>
      </c>
      <c r="B6123" t="s">
        <v>0</v>
      </c>
      <c r="C6123" t="s">
        <v>19</v>
      </c>
      <c r="D6123" t="s">
        <v>11</v>
      </c>
      <c r="E6123" t="s">
        <v>22</v>
      </c>
      <c r="F6123" t="s">
        <v>23</v>
      </c>
      <c r="G6123" t="s">
        <v>24</v>
      </c>
      <c r="H6123" s="1">
        <v>43868</v>
      </c>
      <c r="I6123" t="str">
        <f t="shared" si="191"/>
        <v>43868</v>
      </c>
      <c r="J6123" t="str">
        <f t="shared" si="192"/>
        <v>43868KoberoImported Rice</v>
      </c>
      <c r="K6123">
        <v>139</v>
      </c>
      <c r="L6123">
        <v>133</v>
      </c>
      <c r="M6123" t="s">
        <v>5</v>
      </c>
      <c r="N6123" t="s">
        <v>6</v>
      </c>
      <c r="O6123">
        <v>1</v>
      </c>
      <c r="P6123" s="1">
        <v>43868.565509259257</v>
      </c>
    </row>
    <row r="6124" spans="1:16" x14ac:dyDescent="0.25">
      <c r="A6124">
        <v>505161</v>
      </c>
      <c r="B6124" t="s">
        <v>0</v>
      </c>
      <c r="C6124" t="s">
        <v>8</v>
      </c>
      <c r="D6124" t="s">
        <v>7</v>
      </c>
      <c r="E6124" t="s">
        <v>22</v>
      </c>
      <c r="F6124" t="s">
        <v>23</v>
      </c>
      <c r="G6124" t="s">
        <v>23</v>
      </c>
      <c r="H6124" s="1">
        <v>43868</v>
      </c>
      <c r="I6124" t="str">
        <f t="shared" si="191"/>
        <v>43868</v>
      </c>
      <c r="J6124" t="str">
        <f t="shared" si="192"/>
        <v>43868RuhengeriRice</v>
      </c>
      <c r="K6124">
        <v>91</v>
      </c>
      <c r="L6124">
        <v>85</v>
      </c>
      <c r="M6124" t="s">
        <v>5</v>
      </c>
      <c r="N6124" t="s">
        <v>6</v>
      </c>
      <c r="O6124">
        <v>1</v>
      </c>
      <c r="P6124" s="1">
        <v>43868.565509259257</v>
      </c>
    </row>
    <row r="6125" spans="1:16" x14ac:dyDescent="0.25">
      <c r="A6125">
        <v>505162</v>
      </c>
      <c r="B6125" t="s">
        <v>0</v>
      </c>
      <c r="C6125" t="s">
        <v>32</v>
      </c>
      <c r="D6125" t="s">
        <v>1</v>
      </c>
      <c r="E6125" t="s">
        <v>22</v>
      </c>
      <c r="F6125" t="s">
        <v>23</v>
      </c>
      <c r="G6125" t="s">
        <v>23</v>
      </c>
      <c r="H6125" s="1">
        <v>43868</v>
      </c>
      <c r="I6125" t="str">
        <f t="shared" si="191"/>
        <v>43868</v>
      </c>
      <c r="J6125" t="str">
        <f t="shared" si="192"/>
        <v>43868KapchorwaRice</v>
      </c>
      <c r="K6125">
        <v>109</v>
      </c>
      <c r="L6125">
        <v>98</v>
      </c>
      <c r="M6125" t="s">
        <v>5</v>
      </c>
      <c r="N6125" t="s">
        <v>6</v>
      </c>
      <c r="O6125">
        <v>1</v>
      </c>
      <c r="P6125" s="1">
        <v>43868.565520833334</v>
      </c>
    </row>
    <row r="6126" spans="1:16" x14ac:dyDescent="0.25">
      <c r="A6126">
        <v>505164</v>
      </c>
      <c r="B6126" t="s">
        <v>0</v>
      </c>
      <c r="C6126" t="s">
        <v>19</v>
      </c>
      <c r="D6126" t="s">
        <v>11</v>
      </c>
      <c r="E6126" t="s">
        <v>9</v>
      </c>
      <c r="F6126" t="s">
        <v>20</v>
      </c>
      <c r="G6126" t="s">
        <v>21</v>
      </c>
      <c r="H6126" s="1">
        <v>43868</v>
      </c>
      <c r="I6126" t="str">
        <f t="shared" si="191"/>
        <v>43868</v>
      </c>
      <c r="J6126" t="str">
        <f t="shared" si="192"/>
        <v>43868KoberoMillet Grain</v>
      </c>
      <c r="K6126">
        <v>80</v>
      </c>
      <c r="L6126">
        <v>75</v>
      </c>
      <c r="M6126" t="s">
        <v>5</v>
      </c>
      <c r="N6126" t="s">
        <v>6</v>
      </c>
      <c r="O6126">
        <v>1</v>
      </c>
      <c r="P6126" s="1">
        <v>43868.565555555557</v>
      </c>
    </row>
    <row r="6127" spans="1:16" x14ac:dyDescent="0.25">
      <c r="A6127">
        <v>505167</v>
      </c>
      <c r="B6127" t="s">
        <v>0</v>
      </c>
      <c r="C6127" t="s">
        <v>32</v>
      </c>
      <c r="D6127" t="s">
        <v>1</v>
      </c>
      <c r="E6127" t="s">
        <v>9</v>
      </c>
      <c r="F6127" t="s">
        <v>20</v>
      </c>
      <c r="G6127" t="s">
        <v>21</v>
      </c>
      <c r="H6127" s="1">
        <v>43868</v>
      </c>
      <c r="I6127" t="str">
        <f t="shared" si="191"/>
        <v>43868</v>
      </c>
      <c r="J6127" t="str">
        <f t="shared" si="192"/>
        <v>43868KapchorwaMillet Grain</v>
      </c>
      <c r="K6127">
        <v>54</v>
      </c>
      <c r="L6127">
        <v>41</v>
      </c>
      <c r="M6127" t="s">
        <v>5</v>
      </c>
      <c r="N6127" t="s">
        <v>6</v>
      </c>
      <c r="O6127">
        <v>1</v>
      </c>
      <c r="P6127" s="1">
        <v>43868.565578703703</v>
      </c>
    </row>
    <row r="6128" spans="1:16" x14ac:dyDescent="0.25">
      <c r="A6128">
        <v>505168</v>
      </c>
      <c r="B6128" t="s">
        <v>0</v>
      </c>
      <c r="C6128" t="s">
        <v>38</v>
      </c>
      <c r="D6128" t="s">
        <v>1</v>
      </c>
      <c r="E6128" t="s">
        <v>22</v>
      </c>
      <c r="F6128" t="s">
        <v>23</v>
      </c>
      <c r="G6128" t="s">
        <v>24</v>
      </c>
      <c r="H6128" s="1">
        <v>43868</v>
      </c>
      <c r="I6128" t="str">
        <f t="shared" si="191"/>
        <v>43868</v>
      </c>
      <c r="J6128" t="str">
        <f t="shared" si="192"/>
        <v>43868GuluImported Rice</v>
      </c>
      <c r="K6128">
        <v>103</v>
      </c>
      <c r="L6128">
        <v>95</v>
      </c>
      <c r="M6128" t="s">
        <v>5</v>
      </c>
      <c r="N6128" t="s">
        <v>6</v>
      </c>
      <c r="O6128">
        <v>1</v>
      </c>
      <c r="P6128" s="1">
        <v>43868.565578703703</v>
      </c>
    </row>
    <row r="6129" spans="1:16" x14ac:dyDescent="0.25">
      <c r="A6129">
        <v>505171</v>
      </c>
      <c r="B6129" t="s">
        <v>0</v>
      </c>
      <c r="C6129" t="s">
        <v>55</v>
      </c>
      <c r="D6129" t="s">
        <v>46</v>
      </c>
      <c r="E6129" t="s">
        <v>3</v>
      </c>
      <c r="F6129" t="s">
        <v>3</v>
      </c>
      <c r="G6129" t="s">
        <v>4</v>
      </c>
      <c r="H6129" s="1">
        <v>43868</v>
      </c>
      <c r="I6129" t="str">
        <f t="shared" si="191"/>
        <v>43868</v>
      </c>
      <c r="J6129" t="str">
        <f t="shared" si="192"/>
        <v>43868KisumuCowpeas</v>
      </c>
      <c r="K6129">
        <v>113</v>
      </c>
      <c r="L6129">
        <v>111</v>
      </c>
      <c r="M6129" t="s">
        <v>5</v>
      </c>
      <c r="N6129" t="s">
        <v>6</v>
      </c>
      <c r="O6129">
        <v>1</v>
      </c>
      <c r="P6129" s="1">
        <v>43868.565613425926</v>
      </c>
    </row>
    <row r="6130" spans="1:16" x14ac:dyDescent="0.25">
      <c r="A6130">
        <v>505172</v>
      </c>
      <c r="B6130" t="s">
        <v>0</v>
      </c>
      <c r="C6130" t="s">
        <v>35</v>
      </c>
      <c r="D6130" t="s">
        <v>11</v>
      </c>
      <c r="E6130" t="s">
        <v>13</v>
      </c>
      <c r="F6130" t="s">
        <v>13</v>
      </c>
      <c r="G6130" t="s">
        <v>26</v>
      </c>
      <c r="H6130" s="1">
        <v>43868</v>
      </c>
      <c r="I6130" t="str">
        <f t="shared" si="191"/>
        <v>43868</v>
      </c>
      <c r="J6130" t="str">
        <f t="shared" si="192"/>
        <v>43868NgoziYellow Beans</v>
      </c>
      <c r="K6130">
        <v>107</v>
      </c>
      <c r="L6130">
        <v>101</v>
      </c>
      <c r="M6130" t="s">
        <v>5</v>
      </c>
      <c r="N6130" t="s">
        <v>6</v>
      </c>
      <c r="O6130">
        <v>1</v>
      </c>
      <c r="P6130" s="1">
        <v>43868.593530092592</v>
      </c>
    </row>
    <row r="6131" spans="1:16" x14ac:dyDescent="0.25">
      <c r="A6131">
        <v>505175</v>
      </c>
      <c r="B6131" t="s">
        <v>0</v>
      </c>
      <c r="C6131" t="s">
        <v>47</v>
      </c>
      <c r="D6131" t="s">
        <v>46</v>
      </c>
      <c r="E6131" t="s">
        <v>29</v>
      </c>
      <c r="F6131" t="s">
        <v>30</v>
      </c>
      <c r="G6131" t="s">
        <v>31</v>
      </c>
      <c r="H6131" s="1">
        <v>43868</v>
      </c>
      <c r="I6131" t="str">
        <f t="shared" si="191"/>
        <v>43868</v>
      </c>
      <c r="J6131" t="str">
        <f t="shared" si="192"/>
        <v>43868NairobiDry Maize</v>
      </c>
      <c r="K6131">
        <v>42</v>
      </c>
      <c r="L6131">
        <v>37</v>
      </c>
      <c r="M6131" t="s">
        <v>5</v>
      </c>
      <c r="N6131" t="s">
        <v>6</v>
      </c>
      <c r="O6131">
        <v>1</v>
      </c>
      <c r="P6131" s="1">
        <v>43868.593553240738</v>
      </c>
    </row>
    <row r="6132" spans="1:16" x14ac:dyDescent="0.25">
      <c r="A6132">
        <v>505176</v>
      </c>
      <c r="B6132" t="s">
        <v>0</v>
      </c>
      <c r="C6132" t="s">
        <v>12</v>
      </c>
      <c r="D6132" t="s">
        <v>11</v>
      </c>
      <c r="E6132" t="s">
        <v>22</v>
      </c>
      <c r="F6132" t="s">
        <v>23</v>
      </c>
      <c r="G6132" t="s">
        <v>23</v>
      </c>
      <c r="H6132" s="1">
        <v>43868</v>
      </c>
      <c r="I6132" t="str">
        <f t="shared" si="191"/>
        <v>43868</v>
      </c>
      <c r="J6132" t="str">
        <f t="shared" si="192"/>
        <v>43868GitegaRice</v>
      </c>
      <c r="K6132">
        <v>107</v>
      </c>
      <c r="L6132">
        <v>101</v>
      </c>
      <c r="M6132" t="s">
        <v>5</v>
      </c>
      <c r="N6132" t="s">
        <v>6</v>
      </c>
      <c r="O6132">
        <v>1</v>
      </c>
      <c r="P6132" s="1">
        <v>43868.593553240738</v>
      </c>
    </row>
    <row r="6133" spans="1:16" x14ac:dyDescent="0.25">
      <c r="A6133">
        <v>505180</v>
      </c>
      <c r="B6133" t="s">
        <v>0</v>
      </c>
      <c r="C6133" t="s">
        <v>36</v>
      </c>
      <c r="D6133" t="s">
        <v>7</v>
      </c>
      <c r="E6133" t="s">
        <v>13</v>
      </c>
      <c r="F6133" t="s">
        <v>13</v>
      </c>
      <c r="G6133" t="s">
        <v>40</v>
      </c>
      <c r="H6133" s="1">
        <v>43868</v>
      </c>
      <c r="I6133" t="str">
        <f t="shared" si="191"/>
        <v>43868</v>
      </c>
      <c r="J6133" t="str">
        <f t="shared" si="192"/>
        <v>43868KimironkoBlack Beans (Dolichos)</v>
      </c>
      <c r="K6133">
        <v>138</v>
      </c>
      <c r="L6133">
        <v>128</v>
      </c>
      <c r="M6133" t="s">
        <v>5</v>
      </c>
      <c r="N6133" t="s">
        <v>6</v>
      </c>
      <c r="O6133">
        <v>1</v>
      </c>
      <c r="P6133" s="1">
        <v>43868.593599537038</v>
      </c>
    </row>
    <row r="6134" spans="1:16" x14ac:dyDescent="0.25">
      <c r="A6134">
        <v>505182</v>
      </c>
      <c r="B6134" t="s">
        <v>0</v>
      </c>
      <c r="C6134" t="s">
        <v>38</v>
      </c>
      <c r="D6134" t="s">
        <v>1</v>
      </c>
      <c r="E6134" t="s">
        <v>29</v>
      </c>
      <c r="F6134" t="s">
        <v>30</v>
      </c>
      <c r="G6134" t="s">
        <v>31</v>
      </c>
      <c r="H6134" s="1">
        <v>43868</v>
      </c>
      <c r="I6134" t="str">
        <f t="shared" si="191"/>
        <v>43868</v>
      </c>
      <c r="J6134" t="str">
        <f t="shared" si="192"/>
        <v>43868GuluDry Maize</v>
      </c>
      <c r="K6134">
        <v>33</v>
      </c>
      <c r="L6134">
        <v>23</v>
      </c>
      <c r="M6134" t="s">
        <v>5</v>
      </c>
      <c r="N6134" t="s">
        <v>6</v>
      </c>
      <c r="O6134">
        <v>1</v>
      </c>
      <c r="P6134" s="1">
        <v>43868.593622685185</v>
      </c>
    </row>
    <row r="6135" spans="1:16" x14ac:dyDescent="0.25">
      <c r="A6135">
        <v>505184</v>
      </c>
      <c r="B6135" t="s">
        <v>0</v>
      </c>
      <c r="C6135" t="s">
        <v>16</v>
      </c>
      <c r="D6135" t="s">
        <v>7</v>
      </c>
      <c r="E6135" t="s">
        <v>3</v>
      </c>
      <c r="F6135" t="s">
        <v>3</v>
      </c>
      <c r="G6135" t="s">
        <v>4</v>
      </c>
      <c r="H6135" s="1">
        <v>43868</v>
      </c>
      <c r="I6135" t="str">
        <f t="shared" si="191"/>
        <v>43868</v>
      </c>
      <c r="J6135" t="str">
        <f t="shared" si="192"/>
        <v>43868GicumbiCowpeas</v>
      </c>
      <c r="K6135">
        <v>138</v>
      </c>
      <c r="L6135">
        <v>128</v>
      </c>
      <c r="M6135" t="s">
        <v>5</v>
      </c>
      <c r="N6135" t="s">
        <v>6</v>
      </c>
      <c r="O6135">
        <v>1</v>
      </c>
      <c r="P6135" s="1">
        <v>43868.593634259261</v>
      </c>
    </row>
    <row r="6136" spans="1:16" x14ac:dyDescent="0.25">
      <c r="A6136">
        <v>505185</v>
      </c>
      <c r="B6136" t="s">
        <v>0</v>
      </c>
      <c r="C6136" t="s">
        <v>2</v>
      </c>
      <c r="D6136" t="s">
        <v>1</v>
      </c>
      <c r="E6136" t="s">
        <v>13</v>
      </c>
      <c r="F6136" t="s">
        <v>13</v>
      </c>
      <c r="G6136" t="s">
        <v>28</v>
      </c>
      <c r="H6136" s="1">
        <v>43868</v>
      </c>
      <c r="I6136" t="str">
        <f t="shared" si="191"/>
        <v>43868</v>
      </c>
      <c r="J6136" t="str">
        <f t="shared" si="192"/>
        <v>43868KampalaRed Beans</v>
      </c>
      <c r="K6136">
        <v>103</v>
      </c>
      <c r="L6136">
        <v>95</v>
      </c>
      <c r="M6136" t="s">
        <v>5</v>
      </c>
      <c r="N6136" t="s">
        <v>6</v>
      </c>
      <c r="O6136">
        <v>1</v>
      </c>
      <c r="P6136" s="1">
        <v>43868.593634259261</v>
      </c>
    </row>
    <row r="6137" spans="1:16" x14ac:dyDescent="0.25">
      <c r="A6137">
        <v>505186</v>
      </c>
      <c r="B6137" t="s">
        <v>0</v>
      </c>
      <c r="C6137" t="s">
        <v>12</v>
      </c>
      <c r="D6137" t="s">
        <v>11</v>
      </c>
      <c r="E6137" t="s">
        <v>9</v>
      </c>
      <c r="F6137" t="s">
        <v>17</v>
      </c>
      <c r="G6137" t="s">
        <v>18</v>
      </c>
      <c r="H6137" s="1">
        <v>43868</v>
      </c>
      <c r="I6137" t="str">
        <f t="shared" si="191"/>
        <v>43868</v>
      </c>
      <c r="J6137" t="str">
        <f t="shared" si="192"/>
        <v>43868GitegaRed Sorghum</v>
      </c>
      <c r="K6137">
        <v>91</v>
      </c>
      <c r="L6137">
        <v>80</v>
      </c>
      <c r="M6137" t="s">
        <v>5</v>
      </c>
      <c r="N6137" t="s">
        <v>6</v>
      </c>
      <c r="O6137">
        <v>1</v>
      </c>
      <c r="P6137" s="1">
        <v>43868.593634259261</v>
      </c>
    </row>
    <row r="6138" spans="1:16" x14ac:dyDescent="0.25">
      <c r="A6138">
        <v>505187</v>
      </c>
      <c r="B6138" t="s">
        <v>0</v>
      </c>
      <c r="C6138" t="s">
        <v>32</v>
      </c>
      <c r="D6138" t="s">
        <v>1</v>
      </c>
      <c r="E6138" t="s">
        <v>29</v>
      </c>
      <c r="F6138" t="s">
        <v>30</v>
      </c>
      <c r="G6138" t="s">
        <v>31</v>
      </c>
      <c r="H6138" s="1">
        <v>43868</v>
      </c>
      <c r="I6138" t="str">
        <f t="shared" si="191"/>
        <v>43868</v>
      </c>
      <c r="J6138" t="str">
        <f t="shared" si="192"/>
        <v>43868KapchorwaDry Maize</v>
      </c>
      <c r="K6138">
        <v>27</v>
      </c>
      <c r="L6138">
        <v>22</v>
      </c>
      <c r="M6138" t="s">
        <v>5</v>
      </c>
      <c r="N6138" t="s">
        <v>6</v>
      </c>
      <c r="O6138">
        <v>1</v>
      </c>
      <c r="P6138" s="1">
        <v>43868.593634259261</v>
      </c>
    </row>
    <row r="6139" spans="1:16" x14ac:dyDescent="0.25">
      <c r="A6139">
        <v>505193</v>
      </c>
      <c r="B6139" t="s">
        <v>0</v>
      </c>
      <c r="C6139" t="s">
        <v>2</v>
      </c>
      <c r="D6139" t="s">
        <v>1</v>
      </c>
      <c r="E6139" t="s">
        <v>9</v>
      </c>
      <c r="F6139" t="s">
        <v>20</v>
      </c>
      <c r="G6139" t="s">
        <v>21</v>
      </c>
      <c r="H6139" s="1">
        <v>43868</v>
      </c>
      <c r="I6139" t="str">
        <f t="shared" si="191"/>
        <v>43868</v>
      </c>
      <c r="J6139" t="str">
        <f t="shared" si="192"/>
        <v>43868KampalaMillet Grain</v>
      </c>
      <c r="K6139">
        <v>49</v>
      </c>
      <c r="L6139">
        <v>33</v>
      </c>
      <c r="M6139" t="s">
        <v>5</v>
      </c>
      <c r="N6139" t="s">
        <v>6</v>
      </c>
      <c r="O6139">
        <v>1</v>
      </c>
      <c r="P6139" s="1">
        <v>43868.593668981484</v>
      </c>
    </row>
    <row r="6140" spans="1:16" x14ac:dyDescent="0.25">
      <c r="A6140">
        <v>505198</v>
      </c>
      <c r="B6140" t="s">
        <v>0</v>
      </c>
      <c r="C6140" t="s">
        <v>2</v>
      </c>
      <c r="D6140" t="s">
        <v>1</v>
      </c>
      <c r="E6140" t="s">
        <v>13</v>
      </c>
      <c r="F6140" t="s">
        <v>13</v>
      </c>
      <c r="G6140" t="s">
        <v>37</v>
      </c>
      <c r="H6140" s="1">
        <v>43868</v>
      </c>
      <c r="I6140" t="str">
        <f t="shared" si="191"/>
        <v>43868</v>
      </c>
      <c r="J6140" t="str">
        <f t="shared" si="192"/>
        <v>43868KampalaGreen Gram</v>
      </c>
      <c r="K6140">
        <v>82</v>
      </c>
      <c r="L6140">
        <v>71</v>
      </c>
      <c r="M6140" t="s">
        <v>5</v>
      </c>
      <c r="N6140" t="s">
        <v>6</v>
      </c>
      <c r="O6140">
        <v>1</v>
      </c>
      <c r="P6140" s="1">
        <v>43868.593692129631</v>
      </c>
    </row>
    <row r="6141" spans="1:16" x14ac:dyDescent="0.25">
      <c r="A6141">
        <v>505201</v>
      </c>
      <c r="B6141" t="s">
        <v>0</v>
      </c>
      <c r="C6141" t="s">
        <v>34</v>
      </c>
      <c r="D6141" t="s">
        <v>1</v>
      </c>
      <c r="E6141" t="s">
        <v>3</v>
      </c>
      <c r="F6141" t="s">
        <v>3</v>
      </c>
      <c r="G6141" t="s">
        <v>4</v>
      </c>
      <c r="H6141" s="1">
        <v>43868</v>
      </c>
      <c r="I6141" t="str">
        <f t="shared" si="191"/>
        <v>43868</v>
      </c>
      <c r="J6141" t="str">
        <f t="shared" si="192"/>
        <v>43868LiraCowpeas</v>
      </c>
      <c r="K6141">
        <v>109</v>
      </c>
      <c r="L6141">
        <v>82</v>
      </c>
      <c r="M6141" t="s">
        <v>5</v>
      </c>
      <c r="N6141" t="s">
        <v>6</v>
      </c>
      <c r="O6141">
        <v>0</v>
      </c>
      <c r="P6141" s="1">
        <v>43871.958541666667</v>
      </c>
    </row>
    <row r="6142" spans="1:16" x14ac:dyDescent="0.25">
      <c r="A6142">
        <v>505204</v>
      </c>
      <c r="B6142" t="s">
        <v>0</v>
      </c>
      <c r="C6142" t="s">
        <v>8</v>
      </c>
      <c r="D6142" t="s">
        <v>7</v>
      </c>
      <c r="E6142" t="s">
        <v>9</v>
      </c>
      <c r="F6142" t="s">
        <v>17</v>
      </c>
      <c r="G6142" t="s">
        <v>18</v>
      </c>
      <c r="H6142" s="1">
        <v>43868</v>
      </c>
      <c r="I6142" t="str">
        <f t="shared" si="191"/>
        <v>43868</v>
      </c>
      <c r="J6142" t="str">
        <f t="shared" si="192"/>
        <v>43868RuhengeriRed Sorghum</v>
      </c>
      <c r="K6142">
        <v>39</v>
      </c>
      <c r="L6142">
        <v>37</v>
      </c>
      <c r="M6142" t="s">
        <v>5</v>
      </c>
      <c r="N6142" t="s">
        <v>6</v>
      </c>
      <c r="O6142">
        <v>1</v>
      </c>
      <c r="P6142" s="1">
        <v>43868.593738425923</v>
      </c>
    </row>
    <row r="6143" spans="1:16" x14ac:dyDescent="0.25">
      <c r="A6143">
        <v>505207</v>
      </c>
      <c r="B6143" t="s">
        <v>0</v>
      </c>
      <c r="C6143" t="s">
        <v>16</v>
      </c>
      <c r="D6143" t="s">
        <v>7</v>
      </c>
      <c r="E6143" t="s">
        <v>9</v>
      </c>
      <c r="F6143" t="s">
        <v>20</v>
      </c>
      <c r="G6143" t="s">
        <v>21</v>
      </c>
      <c r="H6143" s="1">
        <v>43868</v>
      </c>
      <c r="I6143" t="str">
        <f t="shared" si="191"/>
        <v>43868</v>
      </c>
      <c r="J6143" t="str">
        <f t="shared" si="192"/>
        <v>43868GicumbiMillet Grain</v>
      </c>
      <c r="K6143">
        <v>69</v>
      </c>
      <c r="L6143">
        <v>64</v>
      </c>
      <c r="M6143" t="s">
        <v>5</v>
      </c>
      <c r="N6143" t="s">
        <v>6</v>
      </c>
      <c r="O6143">
        <v>1</v>
      </c>
      <c r="P6143" s="1">
        <v>43868.593761574077</v>
      </c>
    </row>
    <row r="6144" spans="1:16" x14ac:dyDescent="0.25">
      <c r="A6144">
        <v>505209</v>
      </c>
      <c r="B6144" t="s">
        <v>0</v>
      </c>
      <c r="C6144" t="s">
        <v>16</v>
      </c>
      <c r="D6144" t="s">
        <v>7</v>
      </c>
      <c r="E6144" t="s">
        <v>22</v>
      </c>
      <c r="F6144" t="s">
        <v>23</v>
      </c>
      <c r="G6144" t="s">
        <v>23</v>
      </c>
      <c r="H6144" s="1">
        <v>43868</v>
      </c>
      <c r="I6144" t="str">
        <f t="shared" si="191"/>
        <v>43868</v>
      </c>
      <c r="J6144" t="str">
        <f t="shared" si="192"/>
        <v>43868GicumbiRice</v>
      </c>
      <c r="K6144">
        <v>91</v>
      </c>
      <c r="L6144">
        <v>85</v>
      </c>
      <c r="M6144" t="s">
        <v>5</v>
      </c>
      <c r="N6144" t="s">
        <v>6</v>
      </c>
      <c r="O6144">
        <v>1</v>
      </c>
      <c r="P6144" s="1">
        <v>43868.593842592592</v>
      </c>
    </row>
    <row r="6145" spans="1:16" x14ac:dyDescent="0.25">
      <c r="A6145">
        <v>505211</v>
      </c>
      <c r="B6145" t="s">
        <v>0</v>
      </c>
      <c r="C6145" t="s">
        <v>25</v>
      </c>
      <c r="D6145" t="s">
        <v>1</v>
      </c>
      <c r="E6145" t="s">
        <v>9</v>
      </c>
      <c r="F6145" t="s">
        <v>17</v>
      </c>
      <c r="G6145" t="s">
        <v>18</v>
      </c>
      <c r="H6145" s="1">
        <v>43868</v>
      </c>
      <c r="I6145" t="str">
        <f t="shared" si="191"/>
        <v>43868</v>
      </c>
      <c r="J6145" t="str">
        <f t="shared" si="192"/>
        <v>43868MasindiRed Sorghum</v>
      </c>
      <c r="K6145">
        <v>41</v>
      </c>
      <c r="L6145">
        <v>27</v>
      </c>
      <c r="M6145" t="s">
        <v>5</v>
      </c>
      <c r="N6145" t="s">
        <v>6</v>
      </c>
      <c r="O6145">
        <v>1</v>
      </c>
      <c r="P6145" s="1">
        <v>43868.593854166669</v>
      </c>
    </row>
    <row r="6146" spans="1:16" x14ac:dyDescent="0.25">
      <c r="A6146">
        <v>505213</v>
      </c>
      <c r="B6146" t="s">
        <v>0</v>
      </c>
      <c r="C6146" t="s">
        <v>12</v>
      </c>
      <c r="D6146" t="s">
        <v>11</v>
      </c>
      <c r="E6146" t="s">
        <v>22</v>
      </c>
      <c r="F6146" t="s">
        <v>23</v>
      </c>
      <c r="G6146" t="s">
        <v>24</v>
      </c>
      <c r="H6146" s="1">
        <v>43868</v>
      </c>
      <c r="I6146" t="str">
        <f t="shared" ref="I6146:I6209" si="193">LEFT(H6146,10)</f>
        <v>43868</v>
      </c>
      <c r="J6146" t="str">
        <f t="shared" si="192"/>
        <v>43868GitegaImported Rice</v>
      </c>
      <c r="K6146">
        <v>133</v>
      </c>
      <c r="L6146">
        <v>128</v>
      </c>
      <c r="M6146" t="s">
        <v>5</v>
      </c>
      <c r="N6146" t="s">
        <v>6</v>
      </c>
      <c r="O6146">
        <v>1</v>
      </c>
      <c r="P6146" s="1">
        <v>43868.593865740739</v>
      </c>
    </row>
    <row r="6147" spans="1:16" x14ac:dyDescent="0.25">
      <c r="A6147">
        <v>505214</v>
      </c>
      <c r="B6147" t="s">
        <v>0</v>
      </c>
      <c r="C6147" t="s">
        <v>35</v>
      </c>
      <c r="D6147" t="s">
        <v>11</v>
      </c>
      <c r="E6147" t="s">
        <v>9</v>
      </c>
      <c r="F6147" t="s">
        <v>20</v>
      </c>
      <c r="G6147" t="s">
        <v>21</v>
      </c>
      <c r="H6147" s="1">
        <v>43868</v>
      </c>
      <c r="I6147" t="str">
        <f t="shared" si="193"/>
        <v>43868</v>
      </c>
      <c r="J6147" t="str">
        <f t="shared" si="192"/>
        <v>43868NgoziMillet Grain</v>
      </c>
      <c r="K6147">
        <v>75</v>
      </c>
      <c r="L6147">
        <v>69</v>
      </c>
      <c r="M6147" t="s">
        <v>5</v>
      </c>
      <c r="N6147" t="s">
        <v>6</v>
      </c>
      <c r="O6147">
        <v>1</v>
      </c>
      <c r="P6147" s="1">
        <v>43868.593877314815</v>
      </c>
    </row>
    <row r="6148" spans="1:16" x14ac:dyDescent="0.25">
      <c r="A6148">
        <v>505215</v>
      </c>
      <c r="B6148" t="s">
        <v>0</v>
      </c>
      <c r="C6148" t="s">
        <v>25</v>
      </c>
      <c r="D6148" t="s">
        <v>1</v>
      </c>
      <c r="E6148" t="s">
        <v>3</v>
      </c>
      <c r="F6148" t="s">
        <v>3</v>
      </c>
      <c r="G6148" t="s">
        <v>4</v>
      </c>
      <c r="H6148" s="1">
        <v>43868</v>
      </c>
      <c r="I6148" t="str">
        <f t="shared" si="193"/>
        <v>43868</v>
      </c>
      <c r="J6148" t="str">
        <f t="shared" si="192"/>
        <v>43868MasindiCowpeas</v>
      </c>
      <c r="K6148">
        <v>109</v>
      </c>
      <c r="L6148">
        <v>82</v>
      </c>
      <c r="M6148" t="s">
        <v>5</v>
      </c>
      <c r="N6148" t="s">
        <v>6</v>
      </c>
      <c r="O6148">
        <v>1</v>
      </c>
      <c r="P6148" s="1">
        <v>43868.593877314815</v>
      </c>
    </row>
    <row r="6149" spans="1:16" x14ac:dyDescent="0.25">
      <c r="A6149">
        <v>505218</v>
      </c>
      <c r="B6149" t="s">
        <v>0</v>
      </c>
      <c r="C6149" t="s">
        <v>54</v>
      </c>
      <c r="D6149" t="s">
        <v>46</v>
      </c>
      <c r="E6149" t="s">
        <v>3</v>
      </c>
      <c r="F6149" t="s">
        <v>3</v>
      </c>
      <c r="G6149" t="s">
        <v>15</v>
      </c>
      <c r="H6149" s="1">
        <v>43868</v>
      </c>
      <c r="I6149" t="str">
        <f t="shared" si="193"/>
        <v>43868</v>
      </c>
      <c r="J6149" t="str">
        <f t="shared" si="192"/>
        <v>43868NakuruGreen Peas</v>
      </c>
      <c r="K6149">
        <v>60</v>
      </c>
      <c r="L6149">
        <v>58</v>
      </c>
      <c r="M6149" t="s">
        <v>5</v>
      </c>
      <c r="N6149" t="s">
        <v>6</v>
      </c>
      <c r="O6149">
        <v>1</v>
      </c>
      <c r="P6149" s="1">
        <v>43868.593900462962</v>
      </c>
    </row>
    <row r="6150" spans="1:16" x14ac:dyDescent="0.25">
      <c r="A6150">
        <v>505219</v>
      </c>
      <c r="B6150" t="s">
        <v>0</v>
      </c>
      <c r="C6150" t="s">
        <v>36</v>
      </c>
      <c r="D6150" t="s">
        <v>7</v>
      </c>
      <c r="E6150" t="s">
        <v>9</v>
      </c>
      <c r="F6150" t="s">
        <v>10</v>
      </c>
      <c r="G6150" t="s">
        <v>10</v>
      </c>
      <c r="H6150" s="1">
        <v>43868</v>
      </c>
      <c r="I6150" t="str">
        <f t="shared" si="193"/>
        <v>43868</v>
      </c>
      <c r="J6150" t="str">
        <f t="shared" si="192"/>
        <v>43868KimironkoWheat</v>
      </c>
      <c r="K6150">
        <v>69</v>
      </c>
      <c r="L6150">
        <v>59</v>
      </c>
      <c r="M6150" t="s">
        <v>5</v>
      </c>
      <c r="N6150" t="s">
        <v>6</v>
      </c>
      <c r="O6150">
        <v>1</v>
      </c>
      <c r="P6150" s="1">
        <v>43868.593900462962</v>
      </c>
    </row>
    <row r="6151" spans="1:16" x14ac:dyDescent="0.25">
      <c r="A6151">
        <v>505220</v>
      </c>
      <c r="B6151" t="s">
        <v>0</v>
      </c>
      <c r="C6151" t="s">
        <v>27</v>
      </c>
      <c r="D6151" t="s">
        <v>11</v>
      </c>
      <c r="E6151" t="s">
        <v>9</v>
      </c>
      <c r="F6151" t="s">
        <v>10</v>
      </c>
      <c r="G6151" t="s">
        <v>10</v>
      </c>
      <c r="H6151" s="1">
        <v>43868</v>
      </c>
      <c r="I6151" t="str">
        <f t="shared" si="193"/>
        <v>43868</v>
      </c>
      <c r="J6151" t="str">
        <f t="shared" si="192"/>
        <v>43868BujumburaWheat</v>
      </c>
      <c r="K6151">
        <v>77</v>
      </c>
      <c r="L6151">
        <v>75</v>
      </c>
      <c r="M6151" t="s">
        <v>5</v>
      </c>
      <c r="N6151" t="s">
        <v>6</v>
      </c>
      <c r="O6151">
        <v>1</v>
      </c>
      <c r="P6151" s="1">
        <v>43868.593900462962</v>
      </c>
    </row>
    <row r="6152" spans="1:16" x14ac:dyDescent="0.25">
      <c r="A6152">
        <v>505222</v>
      </c>
      <c r="B6152" t="s">
        <v>0</v>
      </c>
      <c r="C6152" t="s">
        <v>38</v>
      </c>
      <c r="D6152" t="s">
        <v>1</v>
      </c>
      <c r="E6152" t="s">
        <v>13</v>
      </c>
      <c r="F6152" t="s">
        <v>13</v>
      </c>
      <c r="G6152" t="s">
        <v>28</v>
      </c>
      <c r="H6152" s="1">
        <v>43868</v>
      </c>
      <c r="I6152" t="str">
        <f t="shared" si="193"/>
        <v>43868</v>
      </c>
      <c r="J6152" t="str">
        <f t="shared" si="192"/>
        <v>43868GuluRed Beans</v>
      </c>
      <c r="K6152">
        <v>95</v>
      </c>
      <c r="L6152">
        <v>82</v>
      </c>
      <c r="M6152" t="s">
        <v>5</v>
      </c>
      <c r="N6152" t="s">
        <v>6</v>
      </c>
      <c r="O6152">
        <v>1</v>
      </c>
      <c r="P6152" s="1">
        <v>43868.593912037039</v>
      </c>
    </row>
    <row r="6153" spans="1:16" x14ac:dyDescent="0.25">
      <c r="A6153">
        <v>505224</v>
      </c>
      <c r="B6153" t="s">
        <v>0</v>
      </c>
      <c r="C6153" t="s">
        <v>52</v>
      </c>
      <c r="D6153" t="s">
        <v>46</v>
      </c>
      <c r="E6153" t="s">
        <v>13</v>
      </c>
      <c r="F6153" t="s">
        <v>13</v>
      </c>
      <c r="G6153" t="s">
        <v>37</v>
      </c>
      <c r="H6153" s="1">
        <v>43868</v>
      </c>
      <c r="I6153" t="str">
        <f t="shared" si="193"/>
        <v>43868</v>
      </c>
      <c r="J6153" t="str">
        <f t="shared" si="192"/>
        <v>43868EldoretGreen Gram</v>
      </c>
      <c r="K6153">
        <v>143</v>
      </c>
      <c r="L6153">
        <v>140</v>
      </c>
      <c r="M6153" t="s">
        <v>5</v>
      </c>
      <c r="N6153" t="s">
        <v>6</v>
      </c>
      <c r="O6153">
        <v>1</v>
      </c>
      <c r="P6153" s="1">
        <v>43868.593946759262</v>
      </c>
    </row>
    <row r="6154" spans="1:16" x14ac:dyDescent="0.25">
      <c r="A6154">
        <v>505226</v>
      </c>
      <c r="B6154" t="s">
        <v>0</v>
      </c>
      <c r="C6154" t="s">
        <v>25</v>
      </c>
      <c r="D6154" t="s">
        <v>1</v>
      </c>
      <c r="E6154" t="s">
        <v>13</v>
      </c>
      <c r="F6154" t="s">
        <v>13</v>
      </c>
      <c r="G6154" t="s">
        <v>26</v>
      </c>
      <c r="H6154" s="1">
        <v>43868</v>
      </c>
      <c r="I6154" t="str">
        <f t="shared" si="193"/>
        <v>43868</v>
      </c>
      <c r="J6154" t="str">
        <f t="shared" si="192"/>
        <v>43868MasindiYellow Beans</v>
      </c>
      <c r="K6154">
        <v>103</v>
      </c>
      <c r="L6154">
        <v>98</v>
      </c>
      <c r="M6154" t="s">
        <v>5</v>
      </c>
      <c r="N6154" t="s">
        <v>6</v>
      </c>
      <c r="O6154">
        <v>1</v>
      </c>
      <c r="P6154" s="1">
        <v>43868.593958333331</v>
      </c>
    </row>
    <row r="6155" spans="1:16" x14ac:dyDescent="0.25">
      <c r="A6155">
        <v>505228</v>
      </c>
      <c r="B6155" t="s">
        <v>0</v>
      </c>
      <c r="C6155" t="s">
        <v>48</v>
      </c>
      <c r="D6155" t="s">
        <v>46</v>
      </c>
      <c r="E6155" t="s">
        <v>29</v>
      </c>
      <c r="F6155" t="s">
        <v>30</v>
      </c>
      <c r="G6155" t="s">
        <v>31</v>
      </c>
      <c r="H6155" s="1">
        <v>43868</v>
      </c>
      <c r="I6155" t="str">
        <f t="shared" si="193"/>
        <v>43868</v>
      </c>
      <c r="J6155" t="str">
        <f t="shared" si="192"/>
        <v>43868KitaleDry Maize</v>
      </c>
      <c r="K6155">
        <v>36</v>
      </c>
      <c r="L6155">
        <v>33</v>
      </c>
      <c r="M6155" t="s">
        <v>5</v>
      </c>
      <c r="N6155" t="s">
        <v>6</v>
      </c>
      <c r="O6155">
        <v>1</v>
      </c>
      <c r="P6155" s="1">
        <v>43868.593969907408</v>
      </c>
    </row>
    <row r="6156" spans="1:16" x14ac:dyDescent="0.25">
      <c r="A6156">
        <v>506338</v>
      </c>
      <c r="B6156" t="s">
        <v>0</v>
      </c>
      <c r="C6156" t="s">
        <v>47</v>
      </c>
      <c r="D6156" t="s">
        <v>46</v>
      </c>
      <c r="E6156" t="s">
        <v>29</v>
      </c>
      <c r="F6156" t="s">
        <v>30</v>
      </c>
      <c r="G6156" t="s">
        <v>31</v>
      </c>
      <c r="H6156" s="1">
        <v>43868</v>
      </c>
      <c r="I6156" t="str">
        <f t="shared" si="193"/>
        <v>43868</v>
      </c>
      <c r="J6156" t="str">
        <f t="shared" si="192"/>
        <v>43868NairobiDry Maize</v>
      </c>
      <c r="K6156">
        <v>43</v>
      </c>
      <c r="L6156">
        <v>37</v>
      </c>
      <c r="M6156" t="s">
        <v>5</v>
      </c>
      <c r="N6156" t="s">
        <v>6</v>
      </c>
      <c r="O6156">
        <v>1</v>
      </c>
      <c r="P6156" s="1">
        <v>43873.08965277778</v>
      </c>
    </row>
    <row r="6157" spans="1:16" x14ac:dyDescent="0.25">
      <c r="A6157">
        <v>509816</v>
      </c>
      <c r="B6157" t="s">
        <v>0</v>
      </c>
      <c r="C6157" t="s">
        <v>36</v>
      </c>
      <c r="D6157" t="s">
        <v>7</v>
      </c>
      <c r="E6157" t="s">
        <v>9</v>
      </c>
      <c r="F6157" t="s">
        <v>10</v>
      </c>
      <c r="G6157" t="s">
        <v>10</v>
      </c>
      <c r="H6157" s="1">
        <v>43868</v>
      </c>
      <c r="I6157" t="str">
        <f t="shared" si="193"/>
        <v>43868</v>
      </c>
      <c r="J6157" t="str">
        <f t="shared" ref="J6157:J6220" si="194">I6157&amp;C6157&amp;G6157</f>
        <v>43868KimironkoWheat</v>
      </c>
      <c r="K6157">
        <v>697</v>
      </c>
      <c r="L6157">
        <v>590</v>
      </c>
      <c r="M6157" t="s">
        <v>5</v>
      </c>
      <c r="N6157" t="s">
        <v>6</v>
      </c>
      <c r="O6157">
        <v>1</v>
      </c>
      <c r="P6157" s="1">
        <v>43879.179571759261</v>
      </c>
    </row>
    <row r="6158" spans="1:16" x14ac:dyDescent="0.25">
      <c r="A6158">
        <v>509825</v>
      </c>
      <c r="B6158" t="s">
        <v>0</v>
      </c>
      <c r="C6158" t="s">
        <v>36</v>
      </c>
      <c r="D6158" t="s">
        <v>7</v>
      </c>
      <c r="E6158" t="s">
        <v>22</v>
      </c>
      <c r="F6158" t="s">
        <v>23</v>
      </c>
      <c r="G6158" t="s">
        <v>24</v>
      </c>
      <c r="H6158" s="1">
        <v>43868</v>
      </c>
      <c r="I6158" t="str">
        <f t="shared" si="193"/>
        <v>43868</v>
      </c>
      <c r="J6158" t="str">
        <f t="shared" si="194"/>
        <v>43868KimironkoImported Rice</v>
      </c>
      <c r="K6158">
        <v>1288</v>
      </c>
      <c r="L6158">
        <v>1180</v>
      </c>
      <c r="M6158" t="s">
        <v>5</v>
      </c>
      <c r="N6158" t="s">
        <v>6</v>
      </c>
      <c r="O6158">
        <v>1</v>
      </c>
      <c r="P6158" s="1">
        <v>43879.179583333331</v>
      </c>
    </row>
    <row r="6159" spans="1:16" x14ac:dyDescent="0.25">
      <c r="A6159">
        <v>509829</v>
      </c>
      <c r="B6159" t="s">
        <v>0</v>
      </c>
      <c r="C6159" t="s">
        <v>25</v>
      </c>
      <c r="D6159" t="s">
        <v>1</v>
      </c>
      <c r="E6159" t="s">
        <v>29</v>
      </c>
      <c r="F6159" t="s">
        <v>30</v>
      </c>
      <c r="G6159" t="s">
        <v>31</v>
      </c>
      <c r="H6159" s="1">
        <v>43868</v>
      </c>
      <c r="I6159" t="str">
        <f t="shared" si="193"/>
        <v>43868</v>
      </c>
      <c r="J6159" t="str">
        <f t="shared" si="194"/>
        <v>43868MasindiDry Maize</v>
      </c>
      <c r="K6159">
        <v>274</v>
      </c>
      <c r="L6159">
        <v>219</v>
      </c>
      <c r="M6159" t="s">
        <v>5</v>
      </c>
      <c r="N6159" t="s">
        <v>6</v>
      </c>
      <c r="O6159">
        <v>1</v>
      </c>
      <c r="P6159" s="1">
        <v>43879.179594907408</v>
      </c>
    </row>
    <row r="6160" spans="1:16" x14ac:dyDescent="0.25">
      <c r="A6160">
        <v>509830</v>
      </c>
      <c r="B6160" t="s">
        <v>0</v>
      </c>
      <c r="C6160" t="s">
        <v>12</v>
      </c>
      <c r="D6160" t="s">
        <v>11</v>
      </c>
      <c r="E6160" t="s">
        <v>9</v>
      </c>
      <c r="F6160" t="s">
        <v>20</v>
      </c>
      <c r="G6160" t="s">
        <v>21</v>
      </c>
      <c r="H6160" s="1">
        <v>43868</v>
      </c>
      <c r="I6160" t="str">
        <f t="shared" si="193"/>
        <v>43868</v>
      </c>
      <c r="J6160" t="str">
        <f t="shared" si="194"/>
        <v>43868GitegaMillet Grain</v>
      </c>
      <c r="K6160">
        <v>644</v>
      </c>
      <c r="L6160">
        <v>591</v>
      </c>
      <c r="M6160" t="s">
        <v>5</v>
      </c>
      <c r="N6160" t="s">
        <v>6</v>
      </c>
      <c r="O6160">
        <v>1</v>
      </c>
      <c r="P6160" s="1">
        <v>43879.179594907408</v>
      </c>
    </row>
    <row r="6161" spans="1:16" x14ac:dyDescent="0.25">
      <c r="A6161">
        <v>509835</v>
      </c>
      <c r="B6161" t="s">
        <v>0</v>
      </c>
      <c r="C6161" t="s">
        <v>48</v>
      </c>
      <c r="D6161" t="s">
        <v>46</v>
      </c>
      <c r="E6161" t="s">
        <v>9</v>
      </c>
      <c r="F6161" t="s">
        <v>17</v>
      </c>
      <c r="G6161" t="s">
        <v>18</v>
      </c>
      <c r="H6161" s="1">
        <v>43868</v>
      </c>
      <c r="I6161" t="str">
        <f t="shared" si="193"/>
        <v>43868</v>
      </c>
      <c r="J6161" t="str">
        <f t="shared" si="194"/>
        <v>43868KitaleRed Sorghum</v>
      </c>
      <c r="K6161">
        <v>463</v>
      </c>
      <c r="L6161">
        <v>403</v>
      </c>
      <c r="M6161" t="s">
        <v>5</v>
      </c>
      <c r="N6161" t="s">
        <v>6</v>
      </c>
      <c r="O6161">
        <v>1</v>
      </c>
      <c r="P6161" s="1">
        <v>43879.179606481484</v>
      </c>
    </row>
    <row r="6162" spans="1:16" x14ac:dyDescent="0.25">
      <c r="A6162">
        <v>509849</v>
      </c>
      <c r="B6162" t="s">
        <v>0</v>
      </c>
      <c r="C6162" t="s">
        <v>32</v>
      </c>
      <c r="D6162" t="s">
        <v>1</v>
      </c>
      <c r="E6162" t="s">
        <v>22</v>
      </c>
      <c r="F6162" t="s">
        <v>23</v>
      </c>
      <c r="G6162" t="s">
        <v>23</v>
      </c>
      <c r="H6162" s="1">
        <v>43868</v>
      </c>
      <c r="I6162" t="str">
        <f t="shared" si="193"/>
        <v>43868</v>
      </c>
      <c r="J6162" t="str">
        <f t="shared" si="194"/>
        <v>43868KapchorwaRice</v>
      </c>
      <c r="K6162">
        <v>1096</v>
      </c>
      <c r="L6162">
        <v>986</v>
      </c>
      <c r="M6162" t="s">
        <v>5</v>
      </c>
      <c r="N6162" t="s">
        <v>6</v>
      </c>
      <c r="O6162">
        <v>1</v>
      </c>
      <c r="P6162" s="1">
        <v>43879.179629629631</v>
      </c>
    </row>
    <row r="6163" spans="1:16" x14ac:dyDescent="0.25">
      <c r="A6163">
        <v>509861</v>
      </c>
      <c r="B6163" t="s">
        <v>0</v>
      </c>
      <c r="C6163" t="s">
        <v>38</v>
      </c>
      <c r="D6163" t="s">
        <v>1</v>
      </c>
      <c r="E6163" t="s">
        <v>29</v>
      </c>
      <c r="F6163" t="s">
        <v>30</v>
      </c>
      <c r="G6163" t="s">
        <v>31</v>
      </c>
      <c r="H6163" s="1">
        <v>43868</v>
      </c>
      <c r="I6163" t="str">
        <f t="shared" si="193"/>
        <v>43868</v>
      </c>
      <c r="J6163" t="str">
        <f t="shared" si="194"/>
        <v>43868GuluDry Maize</v>
      </c>
      <c r="K6163">
        <v>329</v>
      </c>
      <c r="L6163">
        <v>233</v>
      </c>
      <c r="M6163" t="s">
        <v>5</v>
      </c>
      <c r="N6163" t="s">
        <v>6</v>
      </c>
      <c r="O6163">
        <v>1</v>
      </c>
      <c r="P6163" s="1">
        <v>43879.179664351854</v>
      </c>
    </row>
    <row r="6164" spans="1:16" x14ac:dyDescent="0.25">
      <c r="A6164">
        <v>509885</v>
      </c>
      <c r="B6164" t="s">
        <v>0</v>
      </c>
      <c r="C6164" t="s">
        <v>33</v>
      </c>
      <c r="D6164" t="s">
        <v>1</v>
      </c>
      <c r="E6164" t="s">
        <v>9</v>
      </c>
      <c r="F6164" t="s">
        <v>20</v>
      </c>
      <c r="G6164" t="s">
        <v>21</v>
      </c>
      <c r="H6164" s="1">
        <v>43868</v>
      </c>
      <c r="I6164" t="str">
        <f t="shared" si="193"/>
        <v>43868</v>
      </c>
      <c r="J6164" t="str">
        <f t="shared" si="194"/>
        <v>43868KabaleMillet Grain</v>
      </c>
      <c r="K6164">
        <v>493</v>
      </c>
      <c r="L6164">
        <v>356</v>
      </c>
      <c r="M6164" t="s">
        <v>5</v>
      </c>
      <c r="N6164" t="s">
        <v>6</v>
      </c>
      <c r="O6164">
        <v>1</v>
      </c>
      <c r="P6164" s="1">
        <v>43879.179722222223</v>
      </c>
    </row>
    <row r="6165" spans="1:16" x14ac:dyDescent="0.25">
      <c r="A6165">
        <v>509888</v>
      </c>
      <c r="B6165" t="s">
        <v>0</v>
      </c>
      <c r="C6165" t="s">
        <v>2</v>
      </c>
      <c r="D6165" t="s">
        <v>1</v>
      </c>
      <c r="E6165" t="s">
        <v>13</v>
      </c>
      <c r="F6165" t="s">
        <v>13</v>
      </c>
      <c r="G6165" t="s">
        <v>37</v>
      </c>
      <c r="H6165" s="1">
        <v>43868</v>
      </c>
      <c r="I6165" t="str">
        <f t="shared" si="193"/>
        <v>43868</v>
      </c>
      <c r="J6165" t="str">
        <f t="shared" si="194"/>
        <v>43868KampalaGreen Gram</v>
      </c>
      <c r="K6165">
        <v>822</v>
      </c>
      <c r="L6165">
        <v>712</v>
      </c>
      <c r="M6165" t="s">
        <v>5</v>
      </c>
      <c r="N6165" t="s">
        <v>6</v>
      </c>
      <c r="O6165">
        <v>1</v>
      </c>
      <c r="P6165" s="1">
        <v>43879.1797337963</v>
      </c>
    </row>
    <row r="6166" spans="1:16" x14ac:dyDescent="0.25">
      <c r="A6166">
        <v>509896</v>
      </c>
      <c r="B6166" t="s">
        <v>0</v>
      </c>
      <c r="C6166" t="s">
        <v>47</v>
      </c>
      <c r="D6166" t="s">
        <v>46</v>
      </c>
      <c r="E6166" t="s">
        <v>49</v>
      </c>
      <c r="F6166" t="s">
        <v>50</v>
      </c>
      <c r="G6166" t="s">
        <v>51</v>
      </c>
      <c r="H6166" s="1">
        <v>43868</v>
      </c>
      <c r="I6166" t="str">
        <f t="shared" si="193"/>
        <v>43868</v>
      </c>
      <c r="J6166" t="str">
        <f t="shared" si="194"/>
        <v>43868NairobiGround Nuts</v>
      </c>
      <c r="K6166">
        <v>1259</v>
      </c>
      <c r="L6166">
        <v>1239</v>
      </c>
      <c r="M6166" t="s">
        <v>5</v>
      </c>
      <c r="N6166" t="s">
        <v>6</v>
      </c>
      <c r="O6166">
        <v>1</v>
      </c>
      <c r="P6166" s="1">
        <v>43879.179756944446</v>
      </c>
    </row>
    <row r="6167" spans="1:16" x14ac:dyDescent="0.25">
      <c r="A6167">
        <v>509901</v>
      </c>
      <c r="B6167" t="s">
        <v>0</v>
      </c>
      <c r="C6167" t="s">
        <v>25</v>
      </c>
      <c r="D6167" t="s">
        <v>1</v>
      </c>
      <c r="E6167" t="s">
        <v>13</v>
      </c>
      <c r="F6167" t="s">
        <v>13</v>
      </c>
      <c r="G6167" t="s">
        <v>40</v>
      </c>
      <c r="H6167" s="1">
        <v>43868</v>
      </c>
      <c r="I6167" t="str">
        <f t="shared" si="193"/>
        <v>43868</v>
      </c>
      <c r="J6167" t="str">
        <f t="shared" si="194"/>
        <v>43868MasindiBlack Beans (Dolichos)</v>
      </c>
      <c r="K6167">
        <v>767</v>
      </c>
      <c r="L6167">
        <v>685</v>
      </c>
      <c r="M6167" t="s">
        <v>5</v>
      </c>
      <c r="N6167" t="s">
        <v>6</v>
      </c>
      <c r="O6167">
        <v>1</v>
      </c>
      <c r="P6167" s="1">
        <v>43879.179768518516</v>
      </c>
    </row>
    <row r="6168" spans="1:16" x14ac:dyDescent="0.25">
      <c r="A6168">
        <v>509908</v>
      </c>
      <c r="B6168" t="s">
        <v>0</v>
      </c>
      <c r="C6168" t="s">
        <v>34</v>
      </c>
      <c r="D6168" t="s">
        <v>1</v>
      </c>
      <c r="E6168" t="s">
        <v>13</v>
      </c>
      <c r="F6168" t="s">
        <v>13</v>
      </c>
      <c r="G6168" t="s">
        <v>37</v>
      </c>
      <c r="H6168" s="1">
        <v>43868</v>
      </c>
      <c r="I6168" t="str">
        <f t="shared" si="193"/>
        <v>43868</v>
      </c>
      <c r="J6168" t="str">
        <f t="shared" si="194"/>
        <v>43868LiraGreen Gram</v>
      </c>
      <c r="K6168">
        <v>630</v>
      </c>
      <c r="L6168">
        <v>548</v>
      </c>
      <c r="M6168" t="s">
        <v>5</v>
      </c>
      <c r="N6168" t="s">
        <v>6</v>
      </c>
      <c r="O6168">
        <v>1</v>
      </c>
      <c r="P6168" s="1">
        <v>43879.179791666669</v>
      </c>
    </row>
    <row r="6169" spans="1:16" x14ac:dyDescent="0.25">
      <c r="A6169">
        <v>509914</v>
      </c>
      <c r="B6169" t="s">
        <v>0</v>
      </c>
      <c r="C6169" t="s">
        <v>32</v>
      </c>
      <c r="D6169" t="s">
        <v>1</v>
      </c>
      <c r="E6169" t="s">
        <v>9</v>
      </c>
      <c r="F6169" t="s">
        <v>10</v>
      </c>
      <c r="G6169" t="s">
        <v>10</v>
      </c>
      <c r="H6169" s="1">
        <v>43868</v>
      </c>
      <c r="I6169" t="str">
        <f t="shared" si="193"/>
        <v>43868</v>
      </c>
      <c r="J6169" t="str">
        <f t="shared" si="194"/>
        <v>43868KapchorwaWheat</v>
      </c>
      <c r="K6169">
        <v>411</v>
      </c>
      <c r="L6169">
        <v>301</v>
      </c>
      <c r="M6169" t="s">
        <v>5</v>
      </c>
      <c r="N6169" t="s">
        <v>6</v>
      </c>
      <c r="O6169">
        <v>1</v>
      </c>
      <c r="P6169" s="1">
        <v>43879.179803240739</v>
      </c>
    </row>
    <row r="6170" spans="1:16" x14ac:dyDescent="0.25">
      <c r="A6170">
        <v>509918</v>
      </c>
      <c r="B6170" t="s">
        <v>0</v>
      </c>
      <c r="C6170" t="s">
        <v>35</v>
      </c>
      <c r="D6170" t="s">
        <v>11</v>
      </c>
      <c r="E6170" t="s">
        <v>13</v>
      </c>
      <c r="F6170" t="s">
        <v>13</v>
      </c>
      <c r="G6170" t="s">
        <v>26</v>
      </c>
      <c r="H6170" s="1">
        <v>43868</v>
      </c>
      <c r="I6170" t="str">
        <f t="shared" si="193"/>
        <v>43868</v>
      </c>
      <c r="J6170" t="str">
        <f t="shared" si="194"/>
        <v>43868NgoziYellow Beans</v>
      </c>
      <c r="K6170">
        <v>1074</v>
      </c>
      <c r="L6170">
        <v>1020</v>
      </c>
      <c r="M6170" t="s">
        <v>5</v>
      </c>
      <c r="N6170" t="s">
        <v>6</v>
      </c>
      <c r="O6170">
        <v>1</v>
      </c>
      <c r="P6170" s="1">
        <v>43879.179814814815</v>
      </c>
    </row>
    <row r="6171" spans="1:16" x14ac:dyDescent="0.25">
      <c r="A6171">
        <v>509925</v>
      </c>
      <c r="B6171" t="s">
        <v>0</v>
      </c>
      <c r="C6171" t="s">
        <v>38</v>
      </c>
      <c r="D6171" t="s">
        <v>1</v>
      </c>
      <c r="E6171" t="s">
        <v>13</v>
      </c>
      <c r="F6171" t="s">
        <v>13</v>
      </c>
      <c r="G6171" t="s">
        <v>26</v>
      </c>
      <c r="H6171" s="1">
        <v>43868</v>
      </c>
      <c r="I6171" t="str">
        <f t="shared" si="193"/>
        <v>43868</v>
      </c>
      <c r="J6171" t="str">
        <f t="shared" si="194"/>
        <v>43868GuluYellow Beans</v>
      </c>
      <c r="K6171">
        <v>1041</v>
      </c>
      <c r="L6171">
        <v>959</v>
      </c>
      <c r="M6171" t="s">
        <v>5</v>
      </c>
      <c r="N6171" t="s">
        <v>6</v>
      </c>
      <c r="O6171">
        <v>1</v>
      </c>
      <c r="P6171" s="1">
        <v>43879.179837962962</v>
      </c>
    </row>
    <row r="6172" spans="1:16" x14ac:dyDescent="0.25">
      <c r="A6172">
        <v>509938</v>
      </c>
      <c r="B6172" t="s">
        <v>0</v>
      </c>
      <c r="C6172" t="s">
        <v>38</v>
      </c>
      <c r="D6172" t="s">
        <v>1</v>
      </c>
      <c r="E6172" t="s">
        <v>3</v>
      </c>
      <c r="F6172" t="s">
        <v>3</v>
      </c>
      <c r="G6172" t="s">
        <v>15</v>
      </c>
      <c r="H6172" s="1">
        <v>43868</v>
      </c>
      <c r="I6172" t="str">
        <f t="shared" si="193"/>
        <v>43868</v>
      </c>
      <c r="J6172" t="str">
        <f t="shared" si="194"/>
        <v>43868GuluGreen Peas</v>
      </c>
      <c r="K6172">
        <v>1370</v>
      </c>
      <c r="L6172">
        <v>1096</v>
      </c>
      <c r="M6172" t="s">
        <v>5</v>
      </c>
      <c r="N6172" t="s">
        <v>6</v>
      </c>
      <c r="O6172">
        <v>1</v>
      </c>
      <c r="P6172" s="1">
        <v>43879.179895833331</v>
      </c>
    </row>
    <row r="6173" spans="1:16" x14ac:dyDescent="0.25">
      <c r="A6173">
        <v>509939</v>
      </c>
      <c r="B6173" t="s">
        <v>0</v>
      </c>
      <c r="C6173" t="s">
        <v>25</v>
      </c>
      <c r="D6173" t="s">
        <v>1</v>
      </c>
      <c r="E6173" t="s">
        <v>3</v>
      </c>
      <c r="F6173" t="s">
        <v>3</v>
      </c>
      <c r="G6173" t="s">
        <v>15</v>
      </c>
      <c r="H6173" s="1">
        <v>43868</v>
      </c>
      <c r="I6173" t="str">
        <f t="shared" si="193"/>
        <v>43868</v>
      </c>
      <c r="J6173" t="str">
        <f t="shared" si="194"/>
        <v>43868MasindiGreen Peas</v>
      </c>
      <c r="K6173">
        <v>1096</v>
      </c>
      <c r="L6173">
        <v>822</v>
      </c>
      <c r="M6173" t="s">
        <v>5</v>
      </c>
      <c r="N6173" t="s">
        <v>6</v>
      </c>
      <c r="O6173">
        <v>1</v>
      </c>
      <c r="P6173" s="1">
        <v>43879.179895833331</v>
      </c>
    </row>
    <row r="6174" spans="1:16" x14ac:dyDescent="0.25">
      <c r="A6174">
        <v>509946</v>
      </c>
      <c r="B6174" t="s">
        <v>0</v>
      </c>
      <c r="C6174" t="s">
        <v>33</v>
      </c>
      <c r="D6174" t="s">
        <v>1</v>
      </c>
      <c r="E6174" t="s">
        <v>13</v>
      </c>
      <c r="F6174" t="s">
        <v>13</v>
      </c>
      <c r="G6174" t="s">
        <v>14</v>
      </c>
      <c r="H6174" s="1">
        <v>43868</v>
      </c>
      <c r="I6174" t="str">
        <f t="shared" si="193"/>
        <v>43868</v>
      </c>
      <c r="J6174" t="str">
        <f t="shared" si="194"/>
        <v>43868KabaleMixed Beans</v>
      </c>
      <c r="K6174">
        <v>767</v>
      </c>
      <c r="L6174">
        <v>685</v>
      </c>
      <c r="M6174" t="s">
        <v>5</v>
      </c>
      <c r="N6174" t="s">
        <v>6</v>
      </c>
      <c r="O6174">
        <v>1</v>
      </c>
      <c r="P6174" s="1">
        <v>43879.179907407408</v>
      </c>
    </row>
    <row r="6175" spans="1:16" x14ac:dyDescent="0.25">
      <c r="A6175">
        <v>509954</v>
      </c>
      <c r="B6175" t="s">
        <v>0</v>
      </c>
      <c r="C6175" t="s">
        <v>55</v>
      </c>
      <c r="D6175" t="s">
        <v>46</v>
      </c>
      <c r="E6175" t="s">
        <v>3</v>
      </c>
      <c r="F6175" t="s">
        <v>3</v>
      </c>
      <c r="G6175" t="s">
        <v>4</v>
      </c>
      <c r="H6175" s="1">
        <v>43868</v>
      </c>
      <c r="I6175" t="str">
        <f t="shared" si="193"/>
        <v>43868</v>
      </c>
      <c r="J6175" t="str">
        <f t="shared" si="194"/>
        <v>43868KisumuCowpeas</v>
      </c>
      <c r="K6175">
        <v>1138</v>
      </c>
      <c r="L6175">
        <v>1118</v>
      </c>
      <c r="M6175" t="s">
        <v>5</v>
      </c>
      <c r="N6175" t="s">
        <v>6</v>
      </c>
      <c r="O6175">
        <v>1</v>
      </c>
      <c r="P6175" s="1">
        <v>43879.179942129631</v>
      </c>
    </row>
    <row r="6176" spans="1:16" x14ac:dyDescent="0.25">
      <c r="A6176">
        <v>509964</v>
      </c>
      <c r="B6176" t="s">
        <v>0</v>
      </c>
      <c r="C6176" t="s">
        <v>38</v>
      </c>
      <c r="D6176" t="s">
        <v>1</v>
      </c>
      <c r="E6176" t="s">
        <v>3</v>
      </c>
      <c r="F6176" t="s">
        <v>3</v>
      </c>
      <c r="G6176" t="s">
        <v>4</v>
      </c>
      <c r="H6176" s="1">
        <v>43868</v>
      </c>
      <c r="I6176" t="str">
        <f t="shared" si="193"/>
        <v>43868</v>
      </c>
      <c r="J6176" t="str">
        <f t="shared" si="194"/>
        <v>43868GuluCowpeas</v>
      </c>
      <c r="K6176">
        <v>959</v>
      </c>
      <c r="L6176">
        <v>877</v>
      </c>
      <c r="M6176" t="s">
        <v>5</v>
      </c>
      <c r="N6176" t="s">
        <v>6</v>
      </c>
      <c r="O6176">
        <v>1</v>
      </c>
      <c r="P6176" s="1">
        <v>43879.179976851854</v>
      </c>
    </row>
    <row r="6177" spans="1:16" x14ac:dyDescent="0.25">
      <c r="A6177">
        <v>509976</v>
      </c>
      <c r="B6177" t="s">
        <v>0</v>
      </c>
      <c r="C6177" t="s">
        <v>19</v>
      </c>
      <c r="D6177" t="s">
        <v>11</v>
      </c>
      <c r="E6177" t="s">
        <v>9</v>
      </c>
      <c r="F6177" t="s">
        <v>17</v>
      </c>
      <c r="G6177" t="s">
        <v>18</v>
      </c>
      <c r="H6177" s="1">
        <v>43868</v>
      </c>
      <c r="I6177" t="str">
        <f t="shared" si="193"/>
        <v>43868</v>
      </c>
      <c r="J6177" t="str">
        <f t="shared" si="194"/>
        <v>43868KoberoRed Sorghum</v>
      </c>
      <c r="K6177">
        <v>859</v>
      </c>
      <c r="L6177">
        <v>805</v>
      </c>
      <c r="M6177" t="s">
        <v>5</v>
      </c>
      <c r="N6177" t="s">
        <v>6</v>
      </c>
      <c r="O6177">
        <v>1</v>
      </c>
      <c r="P6177" s="1">
        <v>43879.180023148147</v>
      </c>
    </row>
    <row r="6178" spans="1:16" x14ac:dyDescent="0.25">
      <c r="A6178">
        <v>509981</v>
      </c>
      <c r="B6178" t="s">
        <v>0</v>
      </c>
      <c r="C6178" t="s">
        <v>47</v>
      </c>
      <c r="D6178" t="s">
        <v>46</v>
      </c>
      <c r="E6178" t="s">
        <v>13</v>
      </c>
      <c r="F6178" t="s">
        <v>13</v>
      </c>
      <c r="G6178" t="s">
        <v>40</v>
      </c>
      <c r="H6178" s="1">
        <v>43868</v>
      </c>
      <c r="I6178" t="str">
        <f t="shared" si="193"/>
        <v>43868</v>
      </c>
      <c r="J6178" t="str">
        <f t="shared" si="194"/>
        <v>43868NairobiBlack Beans (Dolichos)</v>
      </c>
      <c r="K6178">
        <v>1491</v>
      </c>
      <c r="L6178">
        <v>1470</v>
      </c>
      <c r="M6178" t="s">
        <v>5</v>
      </c>
      <c r="N6178" t="s">
        <v>6</v>
      </c>
      <c r="O6178">
        <v>1</v>
      </c>
      <c r="P6178" s="1">
        <v>43879.180034722223</v>
      </c>
    </row>
    <row r="6179" spans="1:16" x14ac:dyDescent="0.25">
      <c r="A6179">
        <v>509986</v>
      </c>
      <c r="B6179" t="s">
        <v>0</v>
      </c>
      <c r="C6179" t="s">
        <v>16</v>
      </c>
      <c r="D6179" t="s">
        <v>7</v>
      </c>
      <c r="E6179" t="s">
        <v>9</v>
      </c>
      <c r="F6179" t="s">
        <v>20</v>
      </c>
      <c r="G6179" t="s">
        <v>21</v>
      </c>
      <c r="H6179" s="1">
        <v>43868</v>
      </c>
      <c r="I6179" t="str">
        <f t="shared" si="193"/>
        <v>43868</v>
      </c>
      <c r="J6179" t="str">
        <f t="shared" si="194"/>
        <v>43868GicumbiMillet Grain</v>
      </c>
      <c r="K6179">
        <v>697</v>
      </c>
      <c r="L6179">
        <v>644</v>
      </c>
      <c r="M6179" t="s">
        <v>5</v>
      </c>
      <c r="N6179" t="s">
        <v>6</v>
      </c>
      <c r="O6179">
        <v>1</v>
      </c>
      <c r="P6179" s="1">
        <v>43879.180046296293</v>
      </c>
    </row>
    <row r="6180" spans="1:16" x14ac:dyDescent="0.25">
      <c r="A6180">
        <v>510000</v>
      </c>
      <c r="B6180" t="s">
        <v>0</v>
      </c>
      <c r="C6180" t="s">
        <v>19</v>
      </c>
      <c r="D6180" t="s">
        <v>11</v>
      </c>
      <c r="E6180" t="s">
        <v>22</v>
      </c>
      <c r="F6180" t="s">
        <v>23</v>
      </c>
      <c r="G6180" t="s">
        <v>23</v>
      </c>
      <c r="H6180" s="1">
        <v>43868</v>
      </c>
      <c r="I6180" t="str">
        <f t="shared" si="193"/>
        <v>43868</v>
      </c>
      <c r="J6180" t="str">
        <f t="shared" si="194"/>
        <v>43868KoberoRice</v>
      </c>
      <c r="K6180">
        <v>913</v>
      </c>
      <c r="L6180">
        <v>859</v>
      </c>
      <c r="M6180" t="s">
        <v>5</v>
      </c>
      <c r="N6180" t="s">
        <v>6</v>
      </c>
      <c r="O6180">
        <v>1</v>
      </c>
      <c r="P6180" s="1">
        <v>43879.180069444446</v>
      </c>
    </row>
    <row r="6181" spans="1:16" x14ac:dyDescent="0.25">
      <c r="A6181">
        <v>510001</v>
      </c>
      <c r="B6181" t="s">
        <v>0</v>
      </c>
      <c r="C6181" t="s">
        <v>53</v>
      </c>
      <c r="D6181" t="s">
        <v>46</v>
      </c>
      <c r="E6181" t="s">
        <v>9</v>
      </c>
      <c r="F6181" t="s">
        <v>20</v>
      </c>
      <c r="G6181" t="s">
        <v>21</v>
      </c>
      <c r="H6181" s="1">
        <v>43868</v>
      </c>
      <c r="I6181" t="str">
        <f t="shared" si="193"/>
        <v>43868</v>
      </c>
      <c r="J6181" t="str">
        <f t="shared" si="194"/>
        <v>43868MombasaMillet Grain</v>
      </c>
      <c r="K6181">
        <v>755</v>
      </c>
      <c r="L6181">
        <v>725</v>
      </c>
      <c r="M6181" t="s">
        <v>5</v>
      </c>
      <c r="N6181" t="s">
        <v>6</v>
      </c>
      <c r="O6181">
        <v>1</v>
      </c>
      <c r="P6181" s="1">
        <v>43879.180069444446</v>
      </c>
    </row>
    <row r="6182" spans="1:16" x14ac:dyDescent="0.25">
      <c r="A6182">
        <v>510017</v>
      </c>
      <c r="B6182" t="s">
        <v>0</v>
      </c>
      <c r="C6182" t="s">
        <v>19</v>
      </c>
      <c r="D6182" t="s">
        <v>11</v>
      </c>
      <c r="E6182" t="s">
        <v>29</v>
      </c>
      <c r="F6182" t="s">
        <v>30</v>
      </c>
      <c r="G6182" t="s">
        <v>31</v>
      </c>
      <c r="H6182" s="1">
        <v>43868</v>
      </c>
      <c r="I6182" t="str">
        <f t="shared" si="193"/>
        <v>43868</v>
      </c>
      <c r="J6182" t="str">
        <f t="shared" si="194"/>
        <v>43868KoberoDry Maize</v>
      </c>
      <c r="K6182">
        <v>430</v>
      </c>
      <c r="L6182">
        <v>376</v>
      </c>
      <c r="M6182" t="s">
        <v>5</v>
      </c>
      <c r="N6182" t="s">
        <v>6</v>
      </c>
      <c r="O6182">
        <v>1</v>
      </c>
      <c r="P6182" s="1">
        <v>43879.180127314816</v>
      </c>
    </row>
    <row r="6183" spans="1:16" x14ac:dyDescent="0.25">
      <c r="A6183">
        <v>510028</v>
      </c>
      <c r="B6183" t="s">
        <v>0</v>
      </c>
      <c r="C6183" t="s">
        <v>25</v>
      </c>
      <c r="D6183" t="s">
        <v>1</v>
      </c>
      <c r="E6183" t="s">
        <v>22</v>
      </c>
      <c r="F6183" t="s">
        <v>23</v>
      </c>
      <c r="G6183" t="s">
        <v>24</v>
      </c>
      <c r="H6183" s="1">
        <v>43868</v>
      </c>
      <c r="I6183" t="str">
        <f t="shared" si="193"/>
        <v>43868</v>
      </c>
      <c r="J6183" t="str">
        <f t="shared" si="194"/>
        <v>43868MasindiImported Rice</v>
      </c>
      <c r="K6183">
        <v>1096</v>
      </c>
      <c r="L6183">
        <v>986</v>
      </c>
      <c r="M6183" t="s">
        <v>5</v>
      </c>
      <c r="N6183" t="s">
        <v>6</v>
      </c>
      <c r="O6183">
        <v>1</v>
      </c>
      <c r="P6183" s="1">
        <v>43879.180150462962</v>
      </c>
    </row>
    <row r="6184" spans="1:16" x14ac:dyDescent="0.25">
      <c r="A6184">
        <v>510033</v>
      </c>
      <c r="B6184" t="s">
        <v>0</v>
      </c>
      <c r="C6184" t="s">
        <v>38</v>
      </c>
      <c r="D6184" t="s">
        <v>1</v>
      </c>
      <c r="E6184" t="s">
        <v>13</v>
      </c>
      <c r="F6184" t="s">
        <v>13</v>
      </c>
      <c r="G6184" t="s">
        <v>28</v>
      </c>
      <c r="H6184" s="1">
        <v>43868</v>
      </c>
      <c r="I6184" t="str">
        <f t="shared" si="193"/>
        <v>43868</v>
      </c>
      <c r="J6184" t="str">
        <f t="shared" si="194"/>
        <v>43868GuluRed Beans</v>
      </c>
      <c r="K6184">
        <v>959</v>
      </c>
      <c r="L6184">
        <v>822</v>
      </c>
      <c r="M6184" t="s">
        <v>5</v>
      </c>
      <c r="N6184" t="s">
        <v>6</v>
      </c>
      <c r="O6184">
        <v>1</v>
      </c>
      <c r="P6184" s="1">
        <v>43879.180162037039</v>
      </c>
    </row>
    <row r="6185" spans="1:16" x14ac:dyDescent="0.25">
      <c r="A6185">
        <v>510055</v>
      </c>
      <c r="B6185" t="s">
        <v>0</v>
      </c>
      <c r="C6185" t="s">
        <v>2</v>
      </c>
      <c r="D6185" t="s">
        <v>1</v>
      </c>
      <c r="E6185" t="s">
        <v>13</v>
      </c>
      <c r="F6185" t="s">
        <v>13</v>
      </c>
      <c r="G6185" t="s">
        <v>40</v>
      </c>
      <c r="H6185" s="1">
        <v>43868</v>
      </c>
      <c r="I6185" t="str">
        <f t="shared" si="193"/>
        <v>43868</v>
      </c>
      <c r="J6185" t="str">
        <f t="shared" si="194"/>
        <v>43868KampalaBlack Beans (Dolichos)</v>
      </c>
      <c r="K6185">
        <v>767</v>
      </c>
      <c r="L6185">
        <v>685</v>
      </c>
      <c r="M6185" t="s">
        <v>5</v>
      </c>
      <c r="N6185" t="s">
        <v>6</v>
      </c>
      <c r="O6185">
        <v>1</v>
      </c>
      <c r="P6185" s="1">
        <v>43879.180219907408</v>
      </c>
    </row>
    <row r="6186" spans="1:16" x14ac:dyDescent="0.25">
      <c r="A6186">
        <v>510057</v>
      </c>
      <c r="B6186" t="s">
        <v>0</v>
      </c>
      <c r="C6186" t="s">
        <v>27</v>
      </c>
      <c r="D6186" t="s">
        <v>11</v>
      </c>
      <c r="E6186" t="s">
        <v>13</v>
      </c>
      <c r="F6186" t="s">
        <v>13</v>
      </c>
      <c r="G6186" t="s">
        <v>26</v>
      </c>
      <c r="H6186" s="1">
        <v>43868</v>
      </c>
      <c r="I6186" t="str">
        <f t="shared" si="193"/>
        <v>43868</v>
      </c>
      <c r="J6186" t="str">
        <f t="shared" si="194"/>
        <v>43868BujumburaYellow Beans</v>
      </c>
      <c r="K6186">
        <v>1074</v>
      </c>
      <c r="L6186">
        <v>1020</v>
      </c>
      <c r="M6186" t="s">
        <v>5</v>
      </c>
      <c r="N6186" t="s">
        <v>6</v>
      </c>
      <c r="O6186">
        <v>1</v>
      </c>
      <c r="P6186" s="1">
        <v>43879.180219907408</v>
      </c>
    </row>
    <row r="6187" spans="1:16" x14ac:dyDescent="0.25">
      <c r="A6187">
        <v>510061</v>
      </c>
      <c r="B6187" t="s">
        <v>0</v>
      </c>
      <c r="C6187" t="s">
        <v>19</v>
      </c>
      <c r="D6187" t="s">
        <v>11</v>
      </c>
      <c r="E6187" t="s">
        <v>3</v>
      </c>
      <c r="F6187" t="s">
        <v>3</v>
      </c>
      <c r="G6187" t="s">
        <v>15</v>
      </c>
      <c r="H6187" s="1">
        <v>43868</v>
      </c>
      <c r="I6187" t="str">
        <f t="shared" si="193"/>
        <v>43868</v>
      </c>
      <c r="J6187" t="str">
        <f t="shared" si="194"/>
        <v>43868KoberoGreen Peas</v>
      </c>
      <c r="K6187">
        <v>483</v>
      </c>
      <c r="L6187">
        <v>456</v>
      </c>
      <c r="M6187" t="s">
        <v>5</v>
      </c>
      <c r="N6187" t="s">
        <v>6</v>
      </c>
      <c r="O6187">
        <v>1</v>
      </c>
      <c r="P6187" s="1">
        <v>43879.180231481485</v>
      </c>
    </row>
    <row r="6188" spans="1:16" x14ac:dyDescent="0.25">
      <c r="A6188">
        <v>510069</v>
      </c>
      <c r="B6188" t="s">
        <v>0</v>
      </c>
      <c r="C6188" t="s">
        <v>36</v>
      </c>
      <c r="D6188" t="s">
        <v>7</v>
      </c>
      <c r="E6188" t="s">
        <v>13</v>
      </c>
      <c r="F6188" t="s">
        <v>13</v>
      </c>
      <c r="G6188" t="s">
        <v>40</v>
      </c>
      <c r="H6188" s="1">
        <v>43868</v>
      </c>
      <c r="I6188" t="str">
        <f t="shared" si="193"/>
        <v>43868</v>
      </c>
      <c r="J6188" t="str">
        <f t="shared" si="194"/>
        <v>43868KimironkoBlack Beans (Dolichos)</v>
      </c>
      <c r="K6188">
        <v>1395</v>
      </c>
      <c r="L6188">
        <v>1288</v>
      </c>
      <c r="M6188" t="s">
        <v>5</v>
      </c>
      <c r="N6188" t="s">
        <v>6</v>
      </c>
      <c r="O6188">
        <v>1</v>
      </c>
      <c r="P6188" s="1">
        <v>43879.180266203701</v>
      </c>
    </row>
    <row r="6189" spans="1:16" x14ac:dyDescent="0.25">
      <c r="A6189">
        <v>510079</v>
      </c>
      <c r="B6189" t="s">
        <v>0</v>
      </c>
      <c r="C6189" t="s">
        <v>32</v>
      </c>
      <c r="D6189" t="s">
        <v>1</v>
      </c>
      <c r="E6189" t="s">
        <v>22</v>
      </c>
      <c r="F6189" t="s">
        <v>23</v>
      </c>
      <c r="G6189" t="s">
        <v>24</v>
      </c>
      <c r="H6189" s="1">
        <v>43868</v>
      </c>
      <c r="I6189" t="str">
        <f t="shared" si="193"/>
        <v>43868</v>
      </c>
      <c r="J6189" t="str">
        <f t="shared" si="194"/>
        <v>43868KapchorwaImported Rice</v>
      </c>
      <c r="K6189">
        <v>1233</v>
      </c>
      <c r="L6189">
        <v>1041</v>
      </c>
      <c r="M6189" t="s">
        <v>5</v>
      </c>
      <c r="N6189" t="s">
        <v>6</v>
      </c>
      <c r="O6189">
        <v>1</v>
      </c>
      <c r="P6189" s="1">
        <v>43879.180277777778</v>
      </c>
    </row>
    <row r="6190" spans="1:16" x14ac:dyDescent="0.25">
      <c r="A6190">
        <v>510097</v>
      </c>
      <c r="B6190" t="s">
        <v>0</v>
      </c>
      <c r="C6190" t="s">
        <v>34</v>
      </c>
      <c r="D6190" t="s">
        <v>1</v>
      </c>
      <c r="E6190" t="s">
        <v>9</v>
      </c>
      <c r="F6190" t="s">
        <v>20</v>
      </c>
      <c r="G6190" t="s">
        <v>21</v>
      </c>
      <c r="H6190" s="1">
        <v>43868</v>
      </c>
      <c r="I6190" t="str">
        <f t="shared" si="193"/>
        <v>43868</v>
      </c>
      <c r="J6190" t="str">
        <f t="shared" si="194"/>
        <v>43868LiraMillet Grain</v>
      </c>
      <c r="K6190">
        <v>411</v>
      </c>
      <c r="L6190">
        <v>274</v>
      </c>
      <c r="M6190" t="s">
        <v>5</v>
      </c>
      <c r="N6190" t="s">
        <v>6</v>
      </c>
      <c r="O6190">
        <v>1</v>
      </c>
      <c r="P6190" s="1">
        <v>43879.180300925924</v>
      </c>
    </row>
    <row r="6191" spans="1:16" x14ac:dyDescent="0.25">
      <c r="A6191">
        <v>510103</v>
      </c>
      <c r="B6191" t="s">
        <v>0</v>
      </c>
      <c r="C6191" t="s">
        <v>27</v>
      </c>
      <c r="D6191" t="s">
        <v>11</v>
      </c>
      <c r="E6191" t="s">
        <v>9</v>
      </c>
      <c r="F6191" t="s">
        <v>20</v>
      </c>
      <c r="G6191" t="s">
        <v>21</v>
      </c>
      <c r="H6191" s="1">
        <v>43868</v>
      </c>
      <c r="I6191" t="str">
        <f t="shared" si="193"/>
        <v>43868</v>
      </c>
      <c r="J6191" t="str">
        <f t="shared" si="194"/>
        <v>43868BujumburaMillet Grain</v>
      </c>
      <c r="K6191">
        <v>752</v>
      </c>
      <c r="L6191">
        <v>698</v>
      </c>
      <c r="M6191" t="s">
        <v>5</v>
      </c>
      <c r="N6191" t="s">
        <v>6</v>
      </c>
      <c r="O6191">
        <v>1</v>
      </c>
      <c r="P6191" s="1">
        <v>43879.180312500001</v>
      </c>
    </row>
    <row r="6192" spans="1:16" x14ac:dyDescent="0.25">
      <c r="A6192">
        <v>510110</v>
      </c>
      <c r="B6192" t="s">
        <v>0</v>
      </c>
      <c r="C6192" t="s">
        <v>53</v>
      </c>
      <c r="D6192" t="s">
        <v>46</v>
      </c>
      <c r="E6192" t="s">
        <v>13</v>
      </c>
      <c r="F6192" t="s">
        <v>13</v>
      </c>
      <c r="G6192" t="s">
        <v>37</v>
      </c>
      <c r="H6192" s="1">
        <v>43868</v>
      </c>
      <c r="I6192" t="str">
        <f t="shared" si="193"/>
        <v>43868</v>
      </c>
      <c r="J6192" t="str">
        <f t="shared" si="194"/>
        <v>43868MombasaGreen Gram</v>
      </c>
      <c r="K6192">
        <v>745</v>
      </c>
      <c r="L6192">
        <v>725</v>
      </c>
      <c r="M6192" t="s">
        <v>5</v>
      </c>
      <c r="N6192" t="s">
        <v>6</v>
      </c>
      <c r="O6192">
        <v>1</v>
      </c>
      <c r="P6192" s="1">
        <v>43879.180335648147</v>
      </c>
    </row>
    <row r="6193" spans="1:16" x14ac:dyDescent="0.25">
      <c r="A6193">
        <v>510116</v>
      </c>
      <c r="B6193" t="s">
        <v>0</v>
      </c>
      <c r="C6193" t="s">
        <v>25</v>
      </c>
      <c r="D6193" t="s">
        <v>1</v>
      </c>
      <c r="E6193" t="s">
        <v>13</v>
      </c>
      <c r="F6193" t="s">
        <v>13</v>
      </c>
      <c r="G6193" t="s">
        <v>14</v>
      </c>
      <c r="H6193" s="1">
        <v>43868</v>
      </c>
      <c r="I6193" t="str">
        <f t="shared" si="193"/>
        <v>43868</v>
      </c>
      <c r="J6193" t="str">
        <f t="shared" si="194"/>
        <v>43868MasindiMixed Beans</v>
      </c>
      <c r="K6193">
        <v>822</v>
      </c>
      <c r="L6193">
        <v>712</v>
      </c>
      <c r="M6193" t="s">
        <v>5</v>
      </c>
      <c r="N6193" t="s">
        <v>6</v>
      </c>
      <c r="O6193">
        <v>1</v>
      </c>
      <c r="P6193" s="1">
        <v>43879.180347222224</v>
      </c>
    </row>
    <row r="6194" spans="1:16" x14ac:dyDescent="0.25">
      <c r="A6194">
        <v>510128</v>
      </c>
      <c r="B6194" t="s">
        <v>0</v>
      </c>
      <c r="C6194" t="s">
        <v>35</v>
      </c>
      <c r="D6194" t="s">
        <v>11</v>
      </c>
      <c r="E6194" t="s">
        <v>3</v>
      </c>
      <c r="F6194" t="s">
        <v>3</v>
      </c>
      <c r="G6194" t="s">
        <v>15</v>
      </c>
      <c r="H6194" s="1">
        <v>43868</v>
      </c>
      <c r="I6194" t="str">
        <f t="shared" si="193"/>
        <v>43868</v>
      </c>
      <c r="J6194" t="str">
        <f t="shared" si="194"/>
        <v>43868NgoziGreen Peas</v>
      </c>
      <c r="K6194">
        <v>1718</v>
      </c>
      <c r="L6194">
        <v>1611</v>
      </c>
      <c r="M6194" t="s">
        <v>5</v>
      </c>
      <c r="N6194" t="s">
        <v>6</v>
      </c>
      <c r="O6194">
        <v>1</v>
      </c>
      <c r="P6194" s="1">
        <v>43879.180393518516</v>
      </c>
    </row>
    <row r="6195" spans="1:16" x14ac:dyDescent="0.25">
      <c r="A6195">
        <v>510131</v>
      </c>
      <c r="B6195" t="s">
        <v>0</v>
      </c>
      <c r="C6195" t="s">
        <v>33</v>
      </c>
      <c r="D6195" t="s">
        <v>1</v>
      </c>
      <c r="E6195" t="s">
        <v>22</v>
      </c>
      <c r="F6195" t="s">
        <v>23</v>
      </c>
      <c r="G6195" t="s">
        <v>24</v>
      </c>
      <c r="H6195" s="1">
        <v>43868</v>
      </c>
      <c r="I6195" t="str">
        <f t="shared" si="193"/>
        <v>43868</v>
      </c>
      <c r="J6195" t="str">
        <f t="shared" si="194"/>
        <v>43868KabaleImported Rice</v>
      </c>
      <c r="K6195">
        <v>1096</v>
      </c>
      <c r="L6195">
        <v>959</v>
      </c>
      <c r="M6195" t="s">
        <v>5</v>
      </c>
      <c r="N6195" t="s">
        <v>6</v>
      </c>
      <c r="O6195">
        <v>1</v>
      </c>
      <c r="P6195" s="1">
        <v>43879.180393518516</v>
      </c>
    </row>
    <row r="6196" spans="1:16" x14ac:dyDescent="0.25">
      <c r="A6196">
        <v>510133</v>
      </c>
      <c r="B6196" t="s">
        <v>0</v>
      </c>
      <c r="C6196" t="s">
        <v>2</v>
      </c>
      <c r="D6196" t="s">
        <v>1</v>
      </c>
      <c r="E6196" t="s">
        <v>13</v>
      </c>
      <c r="F6196" t="s">
        <v>13</v>
      </c>
      <c r="G6196" t="s">
        <v>26</v>
      </c>
      <c r="H6196" s="1">
        <v>43868</v>
      </c>
      <c r="I6196" t="str">
        <f t="shared" si="193"/>
        <v>43868</v>
      </c>
      <c r="J6196" t="str">
        <f t="shared" si="194"/>
        <v>43868KampalaYellow Beans</v>
      </c>
      <c r="K6196">
        <v>1096</v>
      </c>
      <c r="L6196">
        <v>1014</v>
      </c>
      <c r="M6196" t="s">
        <v>5</v>
      </c>
      <c r="N6196" t="s">
        <v>6</v>
      </c>
      <c r="O6196">
        <v>1</v>
      </c>
      <c r="P6196" s="1">
        <v>43879.180393518516</v>
      </c>
    </row>
    <row r="6197" spans="1:16" x14ac:dyDescent="0.25">
      <c r="A6197">
        <v>510154</v>
      </c>
      <c r="B6197" t="s">
        <v>0</v>
      </c>
      <c r="C6197" t="s">
        <v>27</v>
      </c>
      <c r="D6197" t="s">
        <v>11</v>
      </c>
      <c r="E6197" t="s">
        <v>9</v>
      </c>
      <c r="F6197" t="s">
        <v>17</v>
      </c>
      <c r="G6197" t="s">
        <v>18</v>
      </c>
      <c r="H6197" s="1">
        <v>43868</v>
      </c>
      <c r="I6197" t="str">
        <f t="shared" si="193"/>
        <v>43868</v>
      </c>
      <c r="J6197" t="str">
        <f t="shared" si="194"/>
        <v>43868BujumburaRed Sorghum</v>
      </c>
      <c r="K6197">
        <v>805</v>
      </c>
      <c r="L6197">
        <v>752</v>
      </c>
      <c r="M6197" t="s">
        <v>5</v>
      </c>
      <c r="N6197" t="s">
        <v>6</v>
      </c>
      <c r="O6197">
        <v>1</v>
      </c>
      <c r="P6197" s="1">
        <v>43879.180451388886</v>
      </c>
    </row>
    <row r="6198" spans="1:16" x14ac:dyDescent="0.25">
      <c r="A6198">
        <v>510168</v>
      </c>
      <c r="B6198" t="s">
        <v>0</v>
      </c>
      <c r="C6198" t="s">
        <v>8</v>
      </c>
      <c r="D6198" t="s">
        <v>7</v>
      </c>
      <c r="E6198" t="s">
        <v>9</v>
      </c>
      <c r="F6198" t="s">
        <v>10</v>
      </c>
      <c r="G6198" t="s">
        <v>10</v>
      </c>
      <c r="H6198" s="1">
        <v>43868</v>
      </c>
      <c r="I6198" t="str">
        <f t="shared" si="193"/>
        <v>43868</v>
      </c>
      <c r="J6198" t="str">
        <f t="shared" si="194"/>
        <v>43868RuhengeriWheat</v>
      </c>
      <c r="K6198">
        <v>697</v>
      </c>
      <c r="L6198">
        <v>644</v>
      </c>
      <c r="M6198" t="s">
        <v>5</v>
      </c>
      <c r="N6198" t="s">
        <v>6</v>
      </c>
      <c r="O6198">
        <v>1</v>
      </c>
      <c r="P6198" s="1">
        <v>43879.180509259262</v>
      </c>
    </row>
    <row r="6199" spans="1:16" x14ac:dyDescent="0.25">
      <c r="A6199">
        <v>510172</v>
      </c>
      <c r="B6199" t="s">
        <v>0</v>
      </c>
      <c r="C6199" t="s">
        <v>34</v>
      </c>
      <c r="D6199" t="s">
        <v>1</v>
      </c>
      <c r="E6199" t="s">
        <v>13</v>
      </c>
      <c r="F6199" t="s">
        <v>13</v>
      </c>
      <c r="G6199" t="s">
        <v>26</v>
      </c>
      <c r="H6199" s="1">
        <v>43868</v>
      </c>
      <c r="I6199" t="str">
        <f t="shared" si="193"/>
        <v>43868</v>
      </c>
      <c r="J6199" t="str">
        <f t="shared" si="194"/>
        <v>43868LiraYellow Beans</v>
      </c>
      <c r="K6199">
        <v>1041</v>
      </c>
      <c r="L6199">
        <v>959</v>
      </c>
      <c r="M6199" t="s">
        <v>5</v>
      </c>
      <c r="N6199" t="s">
        <v>6</v>
      </c>
      <c r="O6199">
        <v>1</v>
      </c>
      <c r="P6199" s="1">
        <v>43879.180520833332</v>
      </c>
    </row>
    <row r="6200" spans="1:16" x14ac:dyDescent="0.25">
      <c r="A6200">
        <v>510174</v>
      </c>
      <c r="B6200" t="s">
        <v>0</v>
      </c>
      <c r="C6200" t="s">
        <v>35</v>
      </c>
      <c r="D6200" t="s">
        <v>11</v>
      </c>
      <c r="E6200" t="s">
        <v>13</v>
      </c>
      <c r="F6200" t="s">
        <v>13</v>
      </c>
      <c r="G6200" t="s">
        <v>28</v>
      </c>
      <c r="H6200" s="1">
        <v>43868</v>
      </c>
      <c r="I6200" t="str">
        <f t="shared" si="193"/>
        <v>43868</v>
      </c>
      <c r="J6200" t="str">
        <f t="shared" si="194"/>
        <v>43868NgoziRed Beans</v>
      </c>
      <c r="K6200">
        <v>644</v>
      </c>
      <c r="L6200">
        <v>618</v>
      </c>
      <c r="M6200" t="s">
        <v>5</v>
      </c>
      <c r="N6200" t="s">
        <v>6</v>
      </c>
      <c r="O6200">
        <v>1</v>
      </c>
      <c r="P6200" s="1">
        <v>43879.180520833332</v>
      </c>
    </row>
    <row r="6201" spans="1:16" x14ac:dyDescent="0.25">
      <c r="A6201">
        <v>510176</v>
      </c>
      <c r="B6201" t="s">
        <v>0</v>
      </c>
      <c r="C6201" t="s">
        <v>35</v>
      </c>
      <c r="D6201" t="s">
        <v>11</v>
      </c>
      <c r="E6201" t="s">
        <v>29</v>
      </c>
      <c r="F6201" t="s">
        <v>30</v>
      </c>
      <c r="G6201" t="s">
        <v>31</v>
      </c>
      <c r="H6201" s="1">
        <v>43868</v>
      </c>
      <c r="I6201" t="str">
        <f t="shared" si="193"/>
        <v>43868</v>
      </c>
      <c r="J6201" t="str">
        <f t="shared" si="194"/>
        <v>43868NgoziDry Maize</v>
      </c>
      <c r="K6201">
        <v>644</v>
      </c>
      <c r="L6201">
        <v>618</v>
      </c>
      <c r="M6201" t="s">
        <v>5</v>
      </c>
      <c r="N6201" t="s">
        <v>6</v>
      </c>
      <c r="O6201">
        <v>1</v>
      </c>
      <c r="P6201" s="1">
        <v>43879.180520833332</v>
      </c>
    </row>
    <row r="6202" spans="1:16" x14ac:dyDescent="0.25">
      <c r="A6202">
        <v>510192</v>
      </c>
      <c r="B6202" t="s">
        <v>0</v>
      </c>
      <c r="C6202" t="s">
        <v>47</v>
      </c>
      <c r="D6202" t="s">
        <v>46</v>
      </c>
      <c r="E6202" t="s">
        <v>13</v>
      </c>
      <c r="F6202" t="s">
        <v>13</v>
      </c>
      <c r="G6202" t="s">
        <v>37</v>
      </c>
      <c r="H6202" s="1">
        <v>43868</v>
      </c>
      <c r="I6202" t="str">
        <f t="shared" si="193"/>
        <v>43868</v>
      </c>
      <c r="J6202" t="str">
        <f t="shared" si="194"/>
        <v>43868NairobiGreen Gram</v>
      </c>
      <c r="K6202">
        <v>1269</v>
      </c>
      <c r="L6202">
        <v>1239</v>
      </c>
      <c r="M6202" t="s">
        <v>5</v>
      </c>
      <c r="N6202" t="s">
        <v>6</v>
      </c>
      <c r="O6202">
        <v>1</v>
      </c>
      <c r="P6202" s="1">
        <v>43879.180567129632</v>
      </c>
    </row>
    <row r="6203" spans="1:16" x14ac:dyDescent="0.25">
      <c r="A6203">
        <v>510198</v>
      </c>
      <c r="B6203" t="s">
        <v>0</v>
      </c>
      <c r="C6203" t="s">
        <v>19</v>
      </c>
      <c r="D6203" t="s">
        <v>11</v>
      </c>
      <c r="E6203" t="s">
        <v>9</v>
      </c>
      <c r="F6203" t="s">
        <v>20</v>
      </c>
      <c r="G6203" t="s">
        <v>21</v>
      </c>
      <c r="H6203" s="1">
        <v>43868</v>
      </c>
      <c r="I6203" t="str">
        <f t="shared" si="193"/>
        <v>43868</v>
      </c>
      <c r="J6203" t="str">
        <f t="shared" si="194"/>
        <v>43868KoberoMillet Grain</v>
      </c>
      <c r="K6203">
        <v>805</v>
      </c>
      <c r="L6203">
        <v>752</v>
      </c>
      <c r="M6203" t="s">
        <v>5</v>
      </c>
      <c r="N6203" t="s">
        <v>6</v>
      </c>
      <c r="O6203">
        <v>1</v>
      </c>
      <c r="P6203" s="1">
        <v>43879.180636574078</v>
      </c>
    </row>
    <row r="6204" spans="1:16" x14ac:dyDescent="0.25">
      <c r="A6204">
        <v>510204</v>
      </c>
      <c r="B6204" t="s">
        <v>0</v>
      </c>
      <c r="C6204" t="s">
        <v>8</v>
      </c>
      <c r="D6204" t="s">
        <v>7</v>
      </c>
      <c r="E6204" t="s">
        <v>29</v>
      </c>
      <c r="F6204" t="s">
        <v>30</v>
      </c>
      <c r="G6204" t="s">
        <v>31</v>
      </c>
      <c r="H6204" s="1">
        <v>43868</v>
      </c>
      <c r="I6204" t="str">
        <f t="shared" si="193"/>
        <v>43868</v>
      </c>
      <c r="J6204" t="str">
        <f t="shared" si="194"/>
        <v>43868RuhengeriDry Maize</v>
      </c>
      <c r="K6204">
        <v>354</v>
      </c>
      <c r="L6204">
        <v>333</v>
      </c>
      <c r="M6204" t="s">
        <v>5</v>
      </c>
      <c r="N6204" t="s">
        <v>6</v>
      </c>
      <c r="O6204">
        <v>1</v>
      </c>
      <c r="P6204" s="1">
        <v>43879.180659722224</v>
      </c>
    </row>
    <row r="6205" spans="1:16" x14ac:dyDescent="0.25">
      <c r="A6205">
        <v>510209</v>
      </c>
      <c r="B6205" t="s">
        <v>0</v>
      </c>
      <c r="C6205" t="s">
        <v>35</v>
      </c>
      <c r="D6205" t="s">
        <v>11</v>
      </c>
      <c r="E6205" t="s">
        <v>13</v>
      </c>
      <c r="F6205" t="s">
        <v>13</v>
      </c>
      <c r="G6205" t="s">
        <v>14</v>
      </c>
      <c r="H6205" s="1">
        <v>43868</v>
      </c>
      <c r="I6205" t="str">
        <f t="shared" si="193"/>
        <v>43868</v>
      </c>
      <c r="J6205" t="str">
        <f t="shared" si="194"/>
        <v>43868NgoziMixed Beans</v>
      </c>
      <c r="K6205">
        <v>618</v>
      </c>
      <c r="L6205">
        <v>591</v>
      </c>
      <c r="M6205" t="s">
        <v>5</v>
      </c>
      <c r="N6205" t="s">
        <v>6</v>
      </c>
      <c r="O6205">
        <v>1</v>
      </c>
      <c r="P6205" s="1">
        <v>43879.180659722224</v>
      </c>
    </row>
    <row r="6206" spans="1:16" x14ac:dyDescent="0.25">
      <c r="A6206">
        <v>510216</v>
      </c>
      <c r="B6206" t="s">
        <v>0</v>
      </c>
      <c r="C6206" t="s">
        <v>35</v>
      </c>
      <c r="D6206" t="s">
        <v>11</v>
      </c>
      <c r="E6206" t="s">
        <v>22</v>
      </c>
      <c r="F6206" t="s">
        <v>23</v>
      </c>
      <c r="G6206" t="s">
        <v>23</v>
      </c>
      <c r="H6206" s="1">
        <v>43868</v>
      </c>
      <c r="I6206" t="str">
        <f t="shared" si="193"/>
        <v>43868</v>
      </c>
      <c r="J6206" t="str">
        <f t="shared" si="194"/>
        <v>43868NgoziRice</v>
      </c>
      <c r="K6206">
        <v>1074</v>
      </c>
      <c r="L6206">
        <v>1020</v>
      </c>
      <c r="M6206" t="s">
        <v>5</v>
      </c>
      <c r="N6206" t="s">
        <v>6</v>
      </c>
      <c r="O6206">
        <v>1</v>
      </c>
      <c r="P6206" s="1">
        <v>43879.18068287037</v>
      </c>
    </row>
    <row r="6207" spans="1:16" x14ac:dyDescent="0.25">
      <c r="A6207">
        <v>510235</v>
      </c>
      <c r="B6207" t="s">
        <v>0</v>
      </c>
      <c r="C6207" t="s">
        <v>32</v>
      </c>
      <c r="D6207" t="s">
        <v>1</v>
      </c>
      <c r="E6207" t="s">
        <v>9</v>
      </c>
      <c r="F6207" t="s">
        <v>20</v>
      </c>
      <c r="G6207" t="s">
        <v>21</v>
      </c>
      <c r="H6207" s="1">
        <v>43868</v>
      </c>
      <c r="I6207" t="str">
        <f t="shared" si="193"/>
        <v>43868</v>
      </c>
      <c r="J6207" t="str">
        <f t="shared" si="194"/>
        <v>43868KapchorwaMillet Grain</v>
      </c>
      <c r="K6207">
        <v>548</v>
      </c>
      <c r="L6207">
        <v>411</v>
      </c>
      <c r="M6207" t="s">
        <v>5</v>
      </c>
      <c r="N6207" t="s">
        <v>6</v>
      </c>
      <c r="O6207">
        <v>1</v>
      </c>
      <c r="P6207" s="1">
        <v>43879.180752314816</v>
      </c>
    </row>
    <row r="6208" spans="1:16" x14ac:dyDescent="0.25">
      <c r="A6208">
        <v>510238</v>
      </c>
      <c r="B6208" t="s">
        <v>0</v>
      </c>
      <c r="C6208" t="s">
        <v>25</v>
      </c>
      <c r="D6208" t="s">
        <v>1</v>
      </c>
      <c r="E6208" t="s">
        <v>13</v>
      </c>
      <c r="F6208" t="s">
        <v>13</v>
      </c>
      <c r="G6208" t="s">
        <v>28</v>
      </c>
      <c r="H6208" s="1">
        <v>43868</v>
      </c>
      <c r="I6208" t="str">
        <f t="shared" si="193"/>
        <v>43868</v>
      </c>
      <c r="J6208" t="str">
        <f t="shared" si="194"/>
        <v>43868MasindiRed Beans</v>
      </c>
      <c r="K6208">
        <v>822</v>
      </c>
      <c r="L6208">
        <v>767</v>
      </c>
      <c r="M6208" t="s">
        <v>5</v>
      </c>
      <c r="N6208" t="s">
        <v>6</v>
      </c>
      <c r="O6208">
        <v>1</v>
      </c>
      <c r="P6208" s="1">
        <v>43879.180752314816</v>
      </c>
    </row>
    <row r="6209" spans="1:16" x14ac:dyDescent="0.25">
      <c r="A6209">
        <v>510239</v>
      </c>
      <c r="B6209" t="s">
        <v>0</v>
      </c>
      <c r="C6209" t="s">
        <v>33</v>
      </c>
      <c r="D6209" t="s">
        <v>1</v>
      </c>
      <c r="E6209" t="s">
        <v>22</v>
      </c>
      <c r="F6209" t="s">
        <v>23</v>
      </c>
      <c r="G6209" t="s">
        <v>23</v>
      </c>
      <c r="H6209" s="1">
        <v>43868</v>
      </c>
      <c r="I6209" t="str">
        <f t="shared" si="193"/>
        <v>43868</v>
      </c>
      <c r="J6209" t="str">
        <f t="shared" si="194"/>
        <v>43868KabaleRice</v>
      </c>
      <c r="K6209">
        <v>1096</v>
      </c>
      <c r="L6209">
        <v>959</v>
      </c>
      <c r="M6209" t="s">
        <v>5</v>
      </c>
      <c r="N6209" t="s">
        <v>6</v>
      </c>
      <c r="O6209">
        <v>1</v>
      </c>
      <c r="P6209" s="1">
        <v>43879.180752314816</v>
      </c>
    </row>
    <row r="6210" spans="1:16" x14ac:dyDescent="0.25">
      <c r="A6210">
        <v>510241</v>
      </c>
      <c r="B6210" t="s">
        <v>0</v>
      </c>
      <c r="C6210" t="s">
        <v>12</v>
      </c>
      <c r="D6210" t="s">
        <v>11</v>
      </c>
      <c r="E6210" t="s">
        <v>13</v>
      </c>
      <c r="F6210" t="s">
        <v>13</v>
      </c>
      <c r="G6210" t="s">
        <v>26</v>
      </c>
      <c r="H6210" s="1">
        <v>43868</v>
      </c>
      <c r="I6210" t="str">
        <f t="shared" ref="I6210:I6273" si="195">LEFT(H6210,10)</f>
        <v>43868</v>
      </c>
      <c r="J6210" t="str">
        <f t="shared" si="194"/>
        <v>43868GitegaYellow Beans</v>
      </c>
      <c r="K6210">
        <v>967</v>
      </c>
      <c r="L6210">
        <v>913</v>
      </c>
      <c r="M6210" t="s">
        <v>5</v>
      </c>
      <c r="N6210" t="s">
        <v>6</v>
      </c>
      <c r="O6210">
        <v>1</v>
      </c>
      <c r="P6210" s="1">
        <v>43879.180763888886</v>
      </c>
    </row>
    <row r="6211" spans="1:16" x14ac:dyDescent="0.25">
      <c r="A6211">
        <v>510246</v>
      </c>
      <c r="B6211" t="s">
        <v>0</v>
      </c>
      <c r="C6211" t="s">
        <v>2</v>
      </c>
      <c r="D6211" t="s">
        <v>1</v>
      </c>
      <c r="E6211" t="s">
        <v>22</v>
      </c>
      <c r="F6211" t="s">
        <v>23</v>
      </c>
      <c r="G6211" t="s">
        <v>24</v>
      </c>
      <c r="H6211" s="1">
        <v>43868</v>
      </c>
      <c r="I6211" t="str">
        <f t="shared" si="195"/>
        <v>43868</v>
      </c>
      <c r="J6211" t="str">
        <f t="shared" si="194"/>
        <v>43868KampalaImported Rice</v>
      </c>
      <c r="K6211">
        <v>1041</v>
      </c>
      <c r="L6211">
        <v>959</v>
      </c>
      <c r="M6211" t="s">
        <v>5</v>
      </c>
      <c r="N6211" t="s">
        <v>6</v>
      </c>
      <c r="O6211">
        <v>1</v>
      </c>
      <c r="P6211" s="1">
        <v>43879.180787037039</v>
      </c>
    </row>
    <row r="6212" spans="1:16" x14ac:dyDescent="0.25">
      <c r="A6212">
        <v>510264</v>
      </c>
      <c r="B6212" t="s">
        <v>0</v>
      </c>
      <c r="C6212" t="s">
        <v>27</v>
      </c>
      <c r="D6212" t="s">
        <v>11</v>
      </c>
      <c r="E6212" t="s">
        <v>29</v>
      </c>
      <c r="F6212" t="s">
        <v>30</v>
      </c>
      <c r="G6212" t="s">
        <v>31</v>
      </c>
      <c r="H6212" s="1">
        <v>43868</v>
      </c>
      <c r="I6212" t="str">
        <f t="shared" si="195"/>
        <v>43868</v>
      </c>
      <c r="J6212" t="str">
        <f t="shared" si="194"/>
        <v>43868BujumburaDry Maize</v>
      </c>
      <c r="K6212">
        <v>698</v>
      </c>
      <c r="L6212">
        <v>644</v>
      </c>
      <c r="M6212" t="s">
        <v>5</v>
      </c>
      <c r="N6212" t="s">
        <v>6</v>
      </c>
      <c r="O6212">
        <v>1</v>
      </c>
      <c r="P6212" s="1">
        <v>43879.180833333332</v>
      </c>
    </row>
    <row r="6213" spans="1:16" x14ac:dyDescent="0.25">
      <c r="A6213">
        <v>510273</v>
      </c>
      <c r="B6213" t="s">
        <v>0</v>
      </c>
      <c r="C6213" t="s">
        <v>27</v>
      </c>
      <c r="D6213" t="s">
        <v>11</v>
      </c>
      <c r="E6213" t="s">
        <v>3</v>
      </c>
      <c r="F6213" t="s">
        <v>3</v>
      </c>
      <c r="G6213" t="s">
        <v>39</v>
      </c>
      <c r="H6213" s="1">
        <v>43868</v>
      </c>
      <c r="I6213" t="str">
        <f t="shared" si="195"/>
        <v>43868</v>
      </c>
      <c r="J6213" t="str">
        <f t="shared" si="194"/>
        <v>43868BujumburaDry Peas</v>
      </c>
      <c r="K6213">
        <v>1611</v>
      </c>
      <c r="L6213">
        <v>1504</v>
      </c>
      <c r="M6213" t="s">
        <v>5</v>
      </c>
      <c r="N6213" t="s">
        <v>6</v>
      </c>
      <c r="O6213">
        <v>1</v>
      </c>
      <c r="P6213" s="1">
        <v>43879.180868055555</v>
      </c>
    </row>
    <row r="6214" spans="1:16" x14ac:dyDescent="0.25">
      <c r="A6214">
        <v>510277</v>
      </c>
      <c r="B6214" t="s">
        <v>0</v>
      </c>
      <c r="C6214" t="s">
        <v>25</v>
      </c>
      <c r="D6214" t="s">
        <v>1</v>
      </c>
      <c r="E6214" t="s">
        <v>13</v>
      </c>
      <c r="F6214" t="s">
        <v>13</v>
      </c>
      <c r="G6214" t="s">
        <v>26</v>
      </c>
      <c r="H6214" s="1">
        <v>43868</v>
      </c>
      <c r="I6214" t="str">
        <f t="shared" si="195"/>
        <v>43868</v>
      </c>
      <c r="J6214" t="str">
        <f t="shared" si="194"/>
        <v>43868MasindiYellow Beans</v>
      </c>
      <c r="K6214">
        <v>1041</v>
      </c>
      <c r="L6214">
        <v>986</v>
      </c>
      <c r="M6214" t="s">
        <v>5</v>
      </c>
      <c r="N6214" t="s">
        <v>6</v>
      </c>
      <c r="O6214">
        <v>1</v>
      </c>
      <c r="P6214" s="1">
        <v>43879.180891203701</v>
      </c>
    </row>
    <row r="6215" spans="1:16" x14ac:dyDescent="0.25">
      <c r="A6215">
        <v>510281</v>
      </c>
      <c r="B6215" t="s">
        <v>0</v>
      </c>
      <c r="C6215" t="s">
        <v>27</v>
      </c>
      <c r="D6215" t="s">
        <v>11</v>
      </c>
      <c r="E6215" t="s">
        <v>22</v>
      </c>
      <c r="F6215" t="s">
        <v>23</v>
      </c>
      <c r="G6215" t="s">
        <v>24</v>
      </c>
      <c r="H6215" s="1">
        <v>43868</v>
      </c>
      <c r="I6215" t="str">
        <f t="shared" si="195"/>
        <v>43868</v>
      </c>
      <c r="J6215" t="str">
        <f t="shared" si="194"/>
        <v>43868BujumburaImported Rice</v>
      </c>
      <c r="K6215">
        <v>1450</v>
      </c>
      <c r="L6215">
        <v>1396</v>
      </c>
      <c r="M6215" t="s">
        <v>5</v>
      </c>
      <c r="N6215" t="s">
        <v>6</v>
      </c>
      <c r="O6215">
        <v>1</v>
      </c>
      <c r="P6215" s="1">
        <v>43879.180914351855</v>
      </c>
    </row>
    <row r="6216" spans="1:16" x14ac:dyDescent="0.25">
      <c r="A6216">
        <v>510283</v>
      </c>
      <c r="B6216" t="s">
        <v>0</v>
      </c>
      <c r="C6216" t="s">
        <v>32</v>
      </c>
      <c r="D6216" t="s">
        <v>1</v>
      </c>
      <c r="E6216" t="s">
        <v>29</v>
      </c>
      <c r="F6216" t="s">
        <v>30</v>
      </c>
      <c r="G6216" t="s">
        <v>31</v>
      </c>
      <c r="H6216" s="1">
        <v>43868</v>
      </c>
      <c r="I6216" t="str">
        <f t="shared" si="195"/>
        <v>43868</v>
      </c>
      <c r="J6216" t="str">
        <f t="shared" si="194"/>
        <v>43868KapchorwaDry Maize</v>
      </c>
      <c r="K6216">
        <v>274</v>
      </c>
      <c r="L6216">
        <v>219</v>
      </c>
      <c r="M6216" t="s">
        <v>5</v>
      </c>
      <c r="N6216" t="s">
        <v>6</v>
      </c>
      <c r="O6216">
        <v>1</v>
      </c>
      <c r="P6216" s="1">
        <v>43879.180914351855</v>
      </c>
    </row>
    <row r="6217" spans="1:16" x14ac:dyDescent="0.25">
      <c r="A6217">
        <v>510286</v>
      </c>
      <c r="B6217" t="s">
        <v>0</v>
      </c>
      <c r="C6217" t="s">
        <v>2</v>
      </c>
      <c r="D6217" t="s">
        <v>1</v>
      </c>
      <c r="E6217" t="s">
        <v>22</v>
      </c>
      <c r="F6217" t="s">
        <v>23</v>
      </c>
      <c r="G6217" t="s">
        <v>23</v>
      </c>
      <c r="H6217" s="1">
        <v>43868</v>
      </c>
      <c r="I6217" t="str">
        <f t="shared" si="195"/>
        <v>43868</v>
      </c>
      <c r="J6217" t="str">
        <f t="shared" si="194"/>
        <v>43868KampalaRice</v>
      </c>
      <c r="K6217">
        <v>1096</v>
      </c>
      <c r="L6217">
        <v>1041</v>
      </c>
      <c r="M6217" t="s">
        <v>5</v>
      </c>
      <c r="N6217" t="s">
        <v>6</v>
      </c>
      <c r="O6217">
        <v>1</v>
      </c>
      <c r="P6217" s="1">
        <v>43879.180925925924</v>
      </c>
    </row>
    <row r="6218" spans="1:16" x14ac:dyDescent="0.25">
      <c r="A6218">
        <v>510293</v>
      </c>
      <c r="B6218" t="s">
        <v>0</v>
      </c>
      <c r="C6218" t="s">
        <v>52</v>
      </c>
      <c r="D6218" t="s">
        <v>46</v>
      </c>
      <c r="E6218" t="s">
        <v>13</v>
      </c>
      <c r="F6218" t="s">
        <v>13</v>
      </c>
      <c r="G6218" t="s">
        <v>37</v>
      </c>
      <c r="H6218" s="1">
        <v>43868</v>
      </c>
      <c r="I6218" t="str">
        <f t="shared" si="195"/>
        <v>43868</v>
      </c>
      <c r="J6218" t="str">
        <f t="shared" si="194"/>
        <v>43868EldoretGreen Gram</v>
      </c>
      <c r="K6218">
        <v>1440</v>
      </c>
      <c r="L6218">
        <v>1410</v>
      </c>
      <c r="M6218" t="s">
        <v>5</v>
      </c>
      <c r="N6218" t="s">
        <v>6</v>
      </c>
      <c r="O6218">
        <v>1</v>
      </c>
      <c r="P6218" s="1">
        <v>43879.180937500001</v>
      </c>
    </row>
    <row r="6219" spans="1:16" x14ac:dyDescent="0.25">
      <c r="A6219">
        <v>510297</v>
      </c>
      <c r="B6219" t="s">
        <v>0</v>
      </c>
      <c r="C6219" t="s">
        <v>2</v>
      </c>
      <c r="D6219" t="s">
        <v>1</v>
      </c>
      <c r="E6219" t="s">
        <v>13</v>
      </c>
      <c r="F6219" t="s">
        <v>13</v>
      </c>
      <c r="G6219" t="s">
        <v>14</v>
      </c>
      <c r="H6219" s="1">
        <v>43868</v>
      </c>
      <c r="I6219" t="str">
        <f t="shared" si="195"/>
        <v>43868</v>
      </c>
      <c r="J6219" t="str">
        <f t="shared" si="194"/>
        <v>43868KampalaMixed Beans</v>
      </c>
      <c r="K6219">
        <v>877</v>
      </c>
      <c r="L6219">
        <v>822</v>
      </c>
      <c r="M6219" t="s">
        <v>5</v>
      </c>
      <c r="N6219" t="s">
        <v>6</v>
      </c>
      <c r="O6219">
        <v>1</v>
      </c>
      <c r="P6219" s="1">
        <v>43879.180983796294</v>
      </c>
    </row>
    <row r="6220" spans="1:16" x14ac:dyDescent="0.25">
      <c r="A6220">
        <v>510300</v>
      </c>
      <c r="B6220" t="s">
        <v>0</v>
      </c>
      <c r="C6220" t="s">
        <v>52</v>
      </c>
      <c r="D6220" t="s">
        <v>46</v>
      </c>
      <c r="E6220" t="s">
        <v>13</v>
      </c>
      <c r="F6220" t="s">
        <v>13</v>
      </c>
      <c r="G6220" t="s">
        <v>40</v>
      </c>
      <c r="H6220" s="1">
        <v>43868</v>
      </c>
      <c r="I6220" t="str">
        <f t="shared" si="195"/>
        <v>43868</v>
      </c>
      <c r="J6220" t="str">
        <f t="shared" si="194"/>
        <v>43868EldoretBlack Beans (Dolichos)</v>
      </c>
      <c r="K6220">
        <v>1370</v>
      </c>
      <c r="L6220">
        <v>1309</v>
      </c>
      <c r="M6220" t="s">
        <v>5</v>
      </c>
      <c r="N6220" t="s">
        <v>6</v>
      </c>
      <c r="O6220">
        <v>1</v>
      </c>
      <c r="P6220" s="1">
        <v>43879.180995370371</v>
      </c>
    </row>
    <row r="6221" spans="1:16" x14ac:dyDescent="0.25">
      <c r="A6221">
        <v>510301</v>
      </c>
      <c r="B6221" t="s">
        <v>0</v>
      </c>
      <c r="C6221" t="s">
        <v>52</v>
      </c>
      <c r="D6221" t="s">
        <v>46</v>
      </c>
      <c r="E6221" t="s">
        <v>3</v>
      </c>
      <c r="F6221" t="s">
        <v>3</v>
      </c>
      <c r="G6221" t="s">
        <v>15</v>
      </c>
      <c r="H6221" s="1">
        <v>43868</v>
      </c>
      <c r="I6221" t="str">
        <f t="shared" si="195"/>
        <v>43868</v>
      </c>
      <c r="J6221" t="str">
        <f t="shared" ref="J6221:J6284" si="196">I6221&amp;C6221&amp;G6221</f>
        <v>43868EldoretGreen Peas</v>
      </c>
      <c r="K6221">
        <v>876</v>
      </c>
      <c r="L6221">
        <v>806</v>
      </c>
      <c r="M6221" t="s">
        <v>5</v>
      </c>
      <c r="N6221" t="s">
        <v>6</v>
      </c>
      <c r="O6221">
        <v>1</v>
      </c>
      <c r="P6221" s="1">
        <v>43879.181006944447</v>
      </c>
    </row>
    <row r="6222" spans="1:16" x14ac:dyDescent="0.25">
      <c r="A6222">
        <v>510305</v>
      </c>
      <c r="B6222" t="s">
        <v>0</v>
      </c>
      <c r="C6222" t="s">
        <v>54</v>
      </c>
      <c r="D6222" t="s">
        <v>46</v>
      </c>
      <c r="E6222" t="s">
        <v>9</v>
      </c>
      <c r="F6222" t="s">
        <v>20</v>
      </c>
      <c r="G6222" t="s">
        <v>21</v>
      </c>
      <c r="H6222" s="1">
        <v>43868</v>
      </c>
      <c r="I6222" t="str">
        <f t="shared" si="195"/>
        <v>43868</v>
      </c>
      <c r="J6222" t="str">
        <f t="shared" si="196"/>
        <v>43868NakuruMillet Grain</v>
      </c>
      <c r="K6222">
        <v>685</v>
      </c>
      <c r="L6222">
        <v>604</v>
      </c>
      <c r="M6222" t="s">
        <v>5</v>
      </c>
      <c r="N6222" t="s">
        <v>6</v>
      </c>
      <c r="O6222">
        <v>1</v>
      </c>
      <c r="P6222" s="1">
        <v>43879.181018518517</v>
      </c>
    </row>
    <row r="6223" spans="1:16" x14ac:dyDescent="0.25">
      <c r="A6223">
        <v>510308</v>
      </c>
      <c r="B6223" t="s">
        <v>0</v>
      </c>
      <c r="C6223" t="s">
        <v>47</v>
      </c>
      <c r="D6223" t="s">
        <v>46</v>
      </c>
      <c r="E6223" t="s">
        <v>29</v>
      </c>
      <c r="F6223" t="s">
        <v>30</v>
      </c>
      <c r="G6223" t="s">
        <v>31</v>
      </c>
      <c r="H6223" s="1">
        <v>43868</v>
      </c>
      <c r="I6223" t="str">
        <f t="shared" si="195"/>
        <v>43868</v>
      </c>
      <c r="J6223" t="str">
        <f t="shared" si="196"/>
        <v>43868NairobiDry Maize</v>
      </c>
      <c r="K6223">
        <v>433</v>
      </c>
      <c r="L6223">
        <v>373</v>
      </c>
      <c r="M6223" t="s">
        <v>5</v>
      </c>
      <c r="N6223" t="s">
        <v>6</v>
      </c>
      <c r="O6223">
        <v>1</v>
      </c>
      <c r="P6223" s="1">
        <v>43879.18105324074</v>
      </c>
    </row>
    <row r="6224" spans="1:16" x14ac:dyDescent="0.25">
      <c r="A6224">
        <v>510322</v>
      </c>
      <c r="B6224" t="s">
        <v>0</v>
      </c>
      <c r="C6224" t="s">
        <v>55</v>
      </c>
      <c r="D6224" t="s">
        <v>46</v>
      </c>
      <c r="E6224" t="s">
        <v>9</v>
      </c>
      <c r="F6224" t="s">
        <v>20</v>
      </c>
      <c r="G6224" t="s">
        <v>21</v>
      </c>
      <c r="H6224" s="1">
        <v>43868</v>
      </c>
      <c r="I6224" t="str">
        <f t="shared" si="195"/>
        <v>43868</v>
      </c>
      <c r="J6224" t="str">
        <f t="shared" si="196"/>
        <v>43868KisumuMillet Grain</v>
      </c>
      <c r="K6224">
        <v>997</v>
      </c>
      <c r="L6224">
        <v>977</v>
      </c>
      <c r="M6224" t="s">
        <v>5</v>
      </c>
      <c r="N6224" t="s">
        <v>6</v>
      </c>
      <c r="O6224">
        <v>1</v>
      </c>
      <c r="P6224" s="1">
        <v>43879.181122685186</v>
      </c>
    </row>
    <row r="6225" spans="1:16" x14ac:dyDescent="0.25">
      <c r="A6225">
        <v>510326</v>
      </c>
      <c r="B6225" t="s">
        <v>0</v>
      </c>
      <c r="C6225" t="s">
        <v>2</v>
      </c>
      <c r="D6225" t="s">
        <v>1</v>
      </c>
      <c r="E6225" t="s">
        <v>13</v>
      </c>
      <c r="F6225" t="s">
        <v>13</v>
      </c>
      <c r="G6225" t="s">
        <v>28</v>
      </c>
      <c r="H6225" s="1">
        <v>43868</v>
      </c>
      <c r="I6225" t="str">
        <f t="shared" si="195"/>
        <v>43868</v>
      </c>
      <c r="J6225" t="str">
        <f t="shared" si="196"/>
        <v>43868KampalaRed Beans</v>
      </c>
      <c r="K6225">
        <v>1041</v>
      </c>
      <c r="L6225">
        <v>959</v>
      </c>
      <c r="M6225" t="s">
        <v>5</v>
      </c>
      <c r="N6225" t="s">
        <v>6</v>
      </c>
      <c r="O6225">
        <v>1</v>
      </c>
      <c r="P6225" s="1">
        <v>43879.181134259263</v>
      </c>
    </row>
    <row r="6226" spans="1:16" x14ac:dyDescent="0.25">
      <c r="A6226">
        <v>510327</v>
      </c>
      <c r="B6226" t="s">
        <v>0</v>
      </c>
      <c r="C6226" t="s">
        <v>33</v>
      </c>
      <c r="D6226" t="s">
        <v>1</v>
      </c>
      <c r="E6226" t="s">
        <v>13</v>
      </c>
      <c r="F6226" t="s">
        <v>13</v>
      </c>
      <c r="G6226" t="s">
        <v>28</v>
      </c>
      <c r="H6226" s="1">
        <v>43868</v>
      </c>
      <c r="I6226" t="str">
        <f t="shared" si="195"/>
        <v>43868</v>
      </c>
      <c r="J6226" t="str">
        <f t="shared" si="196"/>
        <v>43868KabaleRed Beans</v>
      </c>
      <c r="K6226">
        <v>959</v>
      </c>
      <c r="L6226">
        <v>877</v>
      </c>
      <c r="M6226" t="s">
        <v>5</v>
      </c>
      <c r="N6226" t="s">
        <v>6</v>
      </c>
      <c r="O6226">
        <v>1</v>
      </c>
      <c r="P6226" s="1">
        <v>43879.181145833332</v>
      </c>
    </row>
    <row r="6227" spans="1:16" x14ac:dyDescent="0.25">
      <c r="A6227">
        <v>510333</v>
      </c>
      <c r="B6227" t="s">
        <v>0</v>
      </c>
      <c r="C6227" t="s">
        <v>27</v>
      </c>
      <c r="D6227" t="s">
        <v>11</v>
      </c>
      <c r="E6227" t="s">
        <v>13</v>
      </c>
      <c r="F6227" t="s">
        <v>13</v>
      </c>
      <c r="G6227" t="s">
        <v>14</v>
      </c>
      <c r="H6227" s="1">
        <v>43868</v>
      </c>
      <c r="I6227" t="str">
        <f t="shared" si="195"/>
        <v>43868</v>
      </c>
      <c r="J6227" t="str">
        <f t="shared" si="196"/>
        <v>43868BujumburaMixed Beans</v>
      </c>
      <c r="K6227">
        <v>591</v>
      </c>
      <c r="L6227">
        <v>564</v>
      </c>
      <c r="M6227" t="s">
        <v>5</v>
      </c>
      <c r="N6227" t="s">
        <v>6</v>
      </c>
      <c r="O6227">
        <v>1</v>
      </c>
      <c r="P6227" s="1">
        <v>43879.181203703702</v>
      </c>
    </row>
    <row r="6228" spans="1:16" x14ac:dyDescent="0.25">
      <c r="A6228">
        <v>510343</v>
      </c>
      <c r="B6228" t="s">
        <v>0</v>
      </c>
      <c r="C6228" t="s">
        <v>36</v>
      </c>
      <c r="D6228" t="s">
        <v>7</v>
      </c>
      <c r="E6228" t="s">
        <v>13</v>
      </c>
      <c r="F6228" t="s">
        <v>13</v>
      </c>
      <c r="G6228" t="s">
        <v>26</v>
      </c>
      <c r="H6228" s="1">
        <v>43868</v>
      </c>
      <c r="I6228" t="str">
        <f t="shared" si="195"/>
        <v>43868</v>
      </c>
      <c r="J6228" t="str">
        <f t="shared" si="196"/>
        <v>43868KimironkoYellow Beans</v>
      </c>
      <c r="K6228">
        <v>912</v>
      </c>
      <c r="L6228">
        <v>858</v>
      </c>
      <c r="M6228" t="s">
        <v>5</v>
      </c>
      <c r="N6228" t="s">
        <v>6</v>
      </c>
      <c r="O6228">
        <v>1</v>
      </c>
      <c r="P6228" s="1">
        <v>43879.181226851855</v>
      </c>
    </row>
    <row r="6229" spans="1:16" x14ac:dyDescent="0.25">
      <c r="A6229">
        <v>510372</v>
      </c>
      <c r="B6229" t="s">
        <v>0</v>
      </c>
      <c r="C6229" t="s">
        <v>47</v>
      </c>
      <c r="D6229" t="s">
        <v>46</v>
      </c>
      <c r="E6229" t="s">
        <v>9</v>
      </c>
      <c r="F6229" t="s">
        <v>20</v>
      </c>
      <c r="G6229" t="s">
        <v>21</v>
      </c>
      <c r="H6229" s="1">
        <v>43868</v>
      </c>
      <c r="I6229" t="str">
        <f t="shared" si="195"/>
        <v>43868</v>
      </c>
      <c r="J6229" t="str">
        <f t="shared" si="196"/>
        <v>43868NairobiMillet Grain</v>
      </c>
      <c r="K6229">
        <v>1007</v>
      </c>
      <c r="L6229">
        <v>957</v>
      </c>
      <c r="M6229" t="s">
        <v>5</v>
      </c>
      <c r="N6229" t="s">
        <v>6</v>
      </c>
      <c r="O6229">
        <v>1</v>
      </c>
      <c r="P6229" s="1">
        <v>43879.181307870371</v>
      </c>
    </row>
    <row r="6230" spans="1:16" x14ac:dyDescent="0.25">
      <c r="A6230">
        <v>510381</v>
      </c>
      <c r="B6230" t="s">
        <v>0</v>
      </c>
      <c r="C6230" t="s">
        <v>38</v>
      </c>
      <c r="D6230" t="s">
        <v>1</v>
      </c>
      <c r="E6230" t="s">
        <v>13</v>
      </c>
      <c r="F6230" t="s">
        <v>13</v>
      </c>
      <c r="G6230" t="s">
        <v>40</v>
      </c>
      <c r="H6230" s="1">
        <v>43868</v>
      </c>
      <c r="I6230" t="str">
        <f t="shared" si="195"/>
        <v>43868</v>
      </c>
      <c r="J6230" t="str">
        <f t="shared" si="196"/>
        <v>43868GuluBlack Beans (Dolichos)</v>
      </c>
      <c r="K6230">
        <v>767</v>
      </c>
      <c r="L6230">
        <v>712</v>
      </c>
      <c r="M6230" t="s">
        <v>5</v>
      </c>
      <c r="N6230" t="s">
        <v>6</v>
      </c>
      <c r="O6230">
        <v>1</v>
      </c>
      <c r="P6230" s="1">
        <v>43879.181342592594</v>
      </c>
    </row>
    <row r="6231" spans="1:16" x14ac:dyDescent="0.25">
      <c r="A6231">
        <v>510385</v>
      </c>
      <c r="B6231" t="s">
        <v>0</v>
      </c>
      <c r="C6231" t="s">
        <v>48</v>
      </c>
      <c r="D6231" t="s">
        <v>46</v>
      </c>
      <c r="E6231" t="s">
        <v>13</v>
      </c>
      <c r="F6231" t="s">
        <v>13</v>
      </c>
      <c r="G6231" t="s">
        <v>37</v>
      </c>
      <c r="H6231" s="1">
        <v>43868</v>
      </c>
      <c r="I6231" t="str">
        <f t="shared" si="195"/>
        <v>43868</v>
      </c>
      <c r="J6231" t="str">
        <f t="shared" si="196"/>
        <v>43868KitaleGreen Gram</v>
      </c>
      <c r="K6231">
        <v>1551</v>
      </c>
      <c r="L6231">
        <v>1511</v>
      </c>
      <c r="M6231" t="s">
        <v>5</v>
      </c>
      <c r="N6231" t="s">
        <v>6</v>
      </c>
      <c r="O6231">
        <v>1</v>
      </c>
      <c r="P6231" s="1">
        <v>43879.18136574074</v>
      </c>
    </row>
    <row r="6232" spans="1:16" x14ac:dyDescent="0.25">
      <c r="A6232">
        <v>510400</v>
      </c>
      <c r="B6232" t="s">
        <v>0</v>
      </c>
      <c r="C6232" t="s">
        <v>8</v>
      </c>
      <c r="D6232" t="s">
        <v>7</v>
      </c>
      <c r="E6232" t="s">
        <v>3</v>
      </c>
      <c r="F6232" t="s">
        <v>3</v>
      </c>
      <c r="G6232" t="s">
        <v>4</v>
      </c>
      <c r="H6232" s="1">
        <v>43868</v>
      </c>
      <c r="I6232" t="str">
        <f t="shared" si="195"/>
        <v>43868</v>
      </c>
      <c r="J6232" t="str">
        <f t="shared" si="196"/>
        <v>43868RuhengeriCowpeas</v>
      </c>
      <c r="K6232">
        <v>1609</v>
      </c>
      <c r="L6232">
        <v>1395</v>
      </c>
      <c r="M6232" t="s">
        <v>5</v>
      </c>
      <c r="N6232" t="s">
        <v>6</v>
      </c>
      <c r="O6232">
        <v>1</v>
      </c>
      <c r="P6232" s="1">
        <v>43879.181400462963</v>
      </c>
    </row>
    <row r="6233" spans="1:16" x14ac:dyDescent="0.25">
      <c r="A6233">
        <v>510413</v>
      </c>
      <c r="B6233" t="s">
        <v>0</v>
      </c>
      <c r="C6233" t="s">
        <v>2</v>
      </c>
      <c r="D6233" t="s">
        <v>1</v>
      </c>
      <c r="E6233" t="s">
        <v>3</v>
      </c>
      <c r="F6233" t="s">
        <v>3</v>
      </c>
      <c r="G6233" t="s">
        <v>15</v>
      </c>
      <c r="H6233" s="1">
        <v>43868</v>
      </c>
      <c r="I6233" t="str">
        <f t="shared" si="195"/>
        <v>43868</v>
      </c>
      <c r="J6233" t="str">
        <f t="shared" si="196"/>
        <v>43868KampalaGreen Peas</v>
      </c>
      <c r="K6233">
        <v>1370</v>
      </c>
      <c r="L6233">
        <v>959</v>
      </c>
      <c r="M6233" t="s">
        <v>5</v>
      </c>
      <c r="N6233" t="s">
        <v>6</v>
      </c>
      <c r="O6233">
        <v>1</v>
      </c>
      <c r="P6233" s="1">
        <v>43879.181423611109</v>
      </c>
    </row>
    <row r="6234" spans="1:16" x14ac:dyDescent="0.25">
      <c r="A6234">
        <v>510416</v>
      </c>
      <c r="B6234" t="s">
        <v>0</v>
      </c>
      <c r="C6234" t="s">
        <v>34</v>
      </c>
      <c r="D6234" t="s">
        <v>1</v>
      </c>
      <c r="E6234" t="s">
        <v>13</v>
      </c>
      <c r="F6234" t="s">
        <v>13</v>
      </c>
      <c r="G6234" t="s">
        <v>28</v>
      </c>
      <c r="H6234" s="1">
        <v>43868</v>
      </c>
      <c r="I6234" t="str">
        <f t="shared" si="195"/>
        <v>43868</v>
      </c>
      <c r="J6234" t="str">
        <f t="shared" si="196"/>
        <v>43868LiraRed Beans</v>
      </c>
      <c r="K6234">
        <v>959</v>
      </c>
      <c r="L6234">
        <v>877</v>
      </c>
      <c r="M6234" t="s">
        <v>5</v>
      </c>
      <c r="N6234" t="s">
        <v>6</v>
      </c>
      <c r="O6234">
        <v>1</v>
      </c>
      <c r="P6234" s="1">
        <v>43879.181435185186</v>
      </c>
    </row>
    <row r="6235" spans="1:16" x14ac:dyDescent="0.25">
      <c r="A6235">
        <v>510419</v>
      </c>
      <c r="B6235" t="s">
        <v>0</v>
      </c>
      <c r="C6235" t="s">
        <v>16</v>
      </c>
      <c r="D6235" t="s">
        <v>7</v>
      </c>
      <c r="E6235" t="s">
        <v>13</v>
      </c>
      <c r="F6235" t="s">
        <v>13</v>
      </c>
      <c r="G6235" t="s">
        <v>28</v>
      </c>
      <c r="H6235" s="1">
        <v>43868</v>
      </c>
      <c r="I6235" t="str">
        <f t="shared" si="195"/>
        <v>43868</v>
      </c>
      <c r="J6235" t="str">
        <f t="shared" si="196"/>
        <v>43868GicumbiRed Beans</v>
      </c>
      <c r="K6235">
        <v>697</v>
      </c>
      <c r="L6235">
        <v>644</v>
      </c>
      <c r="M6235" t="s">
        <v>5</v>
      </c>
      <c r="N6235" t="s">
        <v>6</v>
      </c>
      <c r="O6235">
        <v>1</v>
      </c>
      <c r="P6235" s="1">
        <v>43879.181435185186</v>
      </c>
    </row>
    <row r="6236" spans="1:16" x14ac:dyDescent="0.25">
      <c r="A6236">
        <v>510423</v>
      </c>
      <c r="B6236" t="s">
        <v>0</v>
      </c>
      <c r="C6236" t="s">
        <v>35</v>
      </c>
      <c r="D6236" t="s">
        <v>11</v>
      </c>
      <c r="E6236" t="s">
        <v>9</v>
      </c>
      <c r="F6236" t="s">
        <v>10</v>
      </c>
      <c r="G6236" t="s">
        <v>10</v>
      </c>
      <c r="H6236" s="1">
        <v>43868</v>
      </c>
      <c r="I6236" t="str">
        <f t="shared" si="195"/>
        <v>43868</v>
      </c>
      <c r="J6236" t="str">
        <f t="shared" si="196"/>
        <v>43868NgoziWheat</v>
      </c>
      <c r="K6236">
        <v>805</v>
      </c>
      <c r="L6236">
        <v>779</v>
      </c>
      <c r="M6236" t="s">
        <v>5</v>
      </c>
      <c r="N6236" t="s">
        <v>6</v>
      </c>
      <c r="O6236">
        <v>1</v>
      </c>
      <c r="P6236" s="1">
        <v>43879.181446759256</v>
      </c>
    </row>
    <row r="6237" spans="1:16" x14ac:dyDescent="0.25">
      <c r="A6237">
        <v>510428</v>
      </c>
      <c r="B6237" t="s">
        <v>0</v>
      </c>
      <c r="C6237" t="s">
        <v>52</v>
      </c>
      <c r="D6237" t="s">
        <v>46</v>
      </c>
      <c r="E6237" t="s">
        <v>9</v>
      </c>
      <c r="F6237" t="s">
        <v>10</v>
      </c>
      <c r="G6237" t="s">
        <v>10</v>
      </c>
      <c r="H6237" s="1">
        <v>43868</v>
      </c>
      <c r="I6237" t="str">
        <f t="shared" si="195"/>
        <v>43868</v>
      </c>
      <c r="J6237" t="str">
        <f t="shared" si="196"/>
        <v>43868EldoretWheat</v>
      </c>
      <c r="K6237">
        <v>383</v>
      </c>
      <c r="L6237">
        <v>332</v>
      </c>
      <c r="M6237" t="s">
        <v>5</v>
      </c>
      <c r="N6237" t="s">
        <v>6</v>
      </c>
      <c r="O6237">
        <v>1</v>
      </c>
      <c r="P6237" s="1">
        <v>43879.181458333333</v>
      </c>
    </row>
    <row r="6238" spans="1:16" x14ac:dyDescent="0.25">
      <c r="A6238">
        <v>510442</v>
      </c>
      <c r="B6238" t="s">
        <v>0</v>
      </c>
      <c r="C6238" t="s">
        <v>19</v>
      </c>
      <c r="D6238" t="s">
        <v>11</v>
      </c>
      <c r="E6238" t="s">
        <v>3</v>
      </c>
      <c r="F6238" t="s">
        <v>3</v>
      </c>
      <c r="G6238" t="s">
        <v>39</v>
      </c>
      <c r="H6238" s="1">
        <v>43868</v>
      </c>
      <c r="I6238" t="str">
        <f t="shared" si="195"/>
        <v>43868</v>
      </c>
      <c r="J6238" t="str">
        <f t="shared" si="196"/>
        <v>43868KoberoDry Peas</v>
      </c>
      <c r="K6238">
        <v>591</v>
      </c>
      <c r="L6238">
        <v>537</v>
      </c>
      <c r="M6238" t="s">
        <v>5</v>
      </c>
      <c r="N6238" t="s">
        <v>6</v>
      </c>
      <c r="O6238">
        <v>1</v>
      </c>
      <c r="P6238" s="1">
        <v>43879.181527777779</v>
      </c>
    </row>
    <row r="6239" spans="1:16" x14ac:dyDescent="0.25">
      <c r="A6239">
        <v>510449</v>
      </c>
      <c r="B6239" t="s">
        <v>0</v>
      </c>
      <c r="C6239" t="s">
        <v>16</v>
      </c>
      <c r="D6239" t="s">
        <v>7</v>
      </c>
      <c r="E6239" t="s">
        <v>9</v>
      </c>
      <c r="F6239" t="s">
        <v>17</v>
      </c>
      <c r="G6239" t="s">
        <v>18</v>
      </c>
      <c r="H6239" s="1">
        <v>43868</v>
      </c>
      <c r="I6239" t="str">
        <f t="shared" si="195"/>
        <v>43868</v>
      </c>
      <c r="J6239" t="str">
        <f t="shared" si="196"/>
        <v>43868GicumbiRed Sorghum</v>
      </c>
      <c r="K6239">
        <v>397</v>
      </c>
      <c r="L6239">
        <v>365</v>
      </c>
      <c r="M6239" t="s">
        <v>5</v>
      </c>
      <c r="N6239" t="s">
        <v>6</v>
      </c>
      <c r="O6239">
        <v>1</v>
      </c>
      <c r="P6239" s="1">
        <v>43879.181562500002</v>
      </c>
    </row>
    <row r="6240" spans="1:16" x14ac:dyDescent="0.25">
      <c r="A6240">
        <v>510455</v>
      </c>
      <c r="B6240" t="s">
        <v>0</v>
      </c>
      <c r="C6240" t="s">
        <v>16</v>
      </c>
      <c r="D6240" t="s">
        <v>7</v>
      </c>
      <c r="E6240" t="s">
        <v>3</v>
      </c>
      <c r="F6240" t="s">
        <v>3</v>
      </c>
      <c r="G6240" t="s">
        <v>15</v>
      </c>
      <c r="H6240" s="1">
        <v>43868</v>
      </c>
      <c r="I6240" t="str">
        <f t="shared" si="195"/>
        <v>43868</v>
      </c>
      <c r="J6240" t="str">
        <f t="shared" si="196"/>
        <v>43868GicumbiGreen Peas</v>
      </c>
      <c r="K6240">
        <v>1288</v>
      </c>
      <c r="L6240">
        <v>1073</v>
      </c>
      <c r="M6240" t="s">
        <v>5</v>
      </c>
      <c r="N6240" t="s">
        <v>6</v>
      </c>
      <c r="O6240">
        <v>1</v>
      </c>
      <c r="P6240" s="1">
        <v>43879.181574074071</v>
      </c>
    </row>
    <row r="6241" spans="1:16" x14ac:dyDescent="0.25">
      <c r="A6241">
        <v>510457</v>
      </c>
      <c r="B6241" t="s">
        <v>0</v>
      </c>
      <c r="C6241" t="s">
        <v>52</v>
      </c>
      <c r="D6241" t="s">
        <v>46</v>
      </c>
      <c r="E6241" t="s">
        <v>9</v>
      </c>
      <c r="F6241" t="s">
        <v>20</v>
      </c>
      <c r="G6241" t="s">
        <v>21</v>
      </c>
      <c r="H6241" s="1">
        <v>43868</v>
      </c>
      <c r="I6241" t="str">
        <f t="shared" si="195"/>
        <v>43868</v>
      </c>
      <c r="J6241" t="str">
        <f t="shared" si="196"/>
        <v>43868EldoretMillet Grain</v>
      </c>
      <c r="K6241">
        <v>876</v>
      </c>
      <c r="L6241">
        <v>856</v>
      </c>
      <c r="M6241" t="s">
        <v>5</v>
      </c>
      <c r="N6241" t="s">
        <v>6</v>
      </c>
      <c r="O6241">
        <v>1</v>
      </c>
      <c r="P6241" s="1">
        <v>43879.181574074071</v>
      </c>
    </row>
    <row r="6242" spans="1:16" x14ac:dyDescent="0.25">
      <c r="A6242">
        <v>510468</v>
      </c>
      <c r="B6242" t="s">
        <v>0</v>
      </c>
      <c r="C6242" t="s">
        <v>8</v>
      </c>
      <c r="D6242" t="s">
        <v>7</v>
      </c>
      <c r="E6242" t="s">
        <v>22</v>
      </c>
      <c r="F6242" t="s">
        <v>23</v>
      </c>
      <c r="G6242" t="s">
        <v>23</v>
      </c>
      <c r="H6242" s="1">
        <v>43868</v>
      </c>
      <c r="I6242" t="str">
        <f t="shared" si="195"/>
        <v>43868</v>
      </c>
      <c r="J6242" t="str">
        <f t="shared" si="196"/>
        <v>43868RuhengeriRice</v>
      </c>
      <c r="K6242">
        <v>912</v>
      </c>
      <c r="L6242">
        <v>858</v>
      </c>
      <c r="M6242" t="s">
        <v>5</v>
      </c>
      <c r="N6242" t="s">
        <v>6</v>
      </c>
      <c r="O6242">
        <v>1</v>
      </c>
      <c r="P6242" s="1">
        <v>43879.181608796294</v>
      </c>
    </row>
    <row r="6243" spans="1:16" x14ac:dyDescent="0.25">
      <c r="A6243">
        <v>510472</v>
      </c>
      <c r="B6243" t="s">
        <v>0</v>
      </c>
      <c r="C6243" t="s">
        <v>16</v>
      </c>
      <c r="D6243" t="s">
        <v>7</v>
      </c>
      <c r="E6243" t="s">
        <v>9</v>
      </c>
      <c r="F6243" t="s">
        <v>10</v>
      </c>
      <c r="G6243" t="s">
        <v>10</v>
      </c>
      <c r="H6243" s="1">
        <v>43868</v>
      </c>
      <c r="I6243" t="str">
        <f t="shared" si="195"/>
        <v>43868</v>
      </c>
      <c r="J6243" t="str">
        <f t="shared" si="196"/>
        <v>43868GicumbiWheat</v>
      </c>
      <c r="K6243">
        <v>644</v>
      </c>
      <c r="L6243">
        <v>590</v>
      </c>
      <c r="M6243" t="s">
        <v>5</v>
      </c>
      <c r="N6243" t="s">
        <v>6</v>
      </c>
      <c r="O6243">
        <v>1</v>
      </c>
      <c r="P6243" s="1">
        <v>43879.181620370371</v>
      </c>
    </row>
    <row r="6244" spans="1:16" x14ac:dyDescent="0.25">
      <c r="A6244">
        <v>510477</v>
      </c>
      <c r="B6244" t="s">
        <v>0</v>
      </c>
      <c r="C6244" t="s">
        <v>54</v>
      </c>
      <c r="D6244" t="s">
        <v>46</v>
      </c>
      <c r="E6244" t="s">
        <v>9</v>
      </c>
      <c r="F6244" t="s">
        <v>17</v>
      </c>
      <c r="G6244" t="s">
        <v>18</v>
      </c>
      <c r="H6244" s="1">
        <v>43868</v>
      </c>
      <c r="I6244" t="str">
        <f t="shared" si="195"/>
        <v>43868</v>
      </c>
      <c r="J6244" t="str">
        <f t="shared" si="196"/>
        <v>43868NakuruRed Sorghum</v>
      </c>
      <c r="K6244">
        <v>494</v>
      </c>
      <c r="L6244">
        <v>403</v>
      </c>
      <c r="M6244" t="s">
        <v>5</v>
      </c>
      <c r="N6244" t="s">
        <v>6</v>
      </c>
      <c r="O6244">
        <v>1</v>
      </c>
      <c r="P6244" s="1">
        <v>43879.181631944448</v>
      </c>
    </row>
    <row r="6245" spans="1:16" x14ac:dyDescent="0.25">
      <c r="A6245">
        <v>510486</v>
      </c>
      <c r="B6245" t="s">
        <v>0</v>
      </c>
      <c r="C6245" t="s">
        <v>48</v>
      </c>
      <c r="D6245" t="s">
        <v>46</v>
      </c>
      <c r="E6245" t="s">
        <v>13</v>
      </c>
      <c r="F6245" t="s">
        <v>13</v>
      </c>
      <c r="G6245" t="s">
        <v>40</v>
      </c>
      <c r="H6245" s="1">
        <v>43868</v>
      </c>
      <c r="I6245" t="str">
        <f t="shared" si="195"/>
        <v>43868</v>
      </c>
      <c r="J6245" t="str">
        <f t="shared" si="196"/>
        <v>43868KitaleBlack Beans (Dolichos)</v>
      </c>
      <c r="K6245">
        <v>1340</v>
      </c>
      <c r="L6245">
        <v>1309</v>
      </c>
      <c r="M6245" t="s">
        <v>5</v>
      </c>
      <c r="N6245" t="s">
        <v>6</v>
      </c>
      <c r="O6245">
        <v>1</v>
      </c>
      <c r="P6245" s="1">
        <v>43879.181666666664</v>
      </c>
    </row>
    <row r="6246" spans="1:16" x14ac:dyDescent="0.25">
      <c r="A6246">
        <v>510498</v>
      </c>
      <c r="B6246" t="s">
        <v>0</v>
      </c>
      <c r="C6246" t="s">
        <v>38</v>
      </c>
      <c r="D6246" t="s">
        <v>1</v>
      </c>
      <c r="E6246" t="s">
        <v>13</v>
      </c>
      <c r="F6246" t="s">
        <v>13</v>
      </c>
      <c r="G6246" t="s">
        <v>14</v>
      </c>
      <c r="H6246" s="1">
        <v>43868</v>
      </c>
      <c r="I6246" t="str">
        <f t="shared" si="195"/>
        <v>43868</v>
      </c>
      <c r="J6246" t="str">
        <f t="shared" si="196"/>
        <v>43868GuluMixed Beans</v>
      </c>
      <c r="K6246">
        <v>767</v>
      </c>
      <c r="L6246">
        <v>712</v>
      </c>
      <c r="M6246" t="s">
        <v>5</v>
      </c>
      <c r="N6246" t="s">
        <v>6</v>
      </c>
      <c r="O6246">
        <v>1</v>
      </c>
      <c r="P6246" s="1">
        <v>43879.181759259256</v>
      </c>
    </row>
    <row r="6247" spans="1:16" x14ac:dyDescent="0.25">
      <c r="A6247">
        <v>510506</v>
      </c>
      <c r="B6247" t="s">
        <v>0</v>
      </c>
      <c r="C6247" t="s">
        <v>12</v>
      </c>
      <c r="D6247" t="s">
        <v>11</v>
      </c>
      <c r="E6247" t="s">
        <v>3</v>
      </c>
      <c r="F6247" t="s">
        <v>3</v>
      </c>
      <c r="G6247" t="s">
        <v>39</v>
      </c>
      <c r="H6247" s="1">
        <v>43868</v>
      </c>
      <c r="I6247" t="str">
        <f t="shared" si="195"/>
        <v>43868</v>
      </c>
      <c r="J6247" t="str">
        <f t="shared" si="196"/>
        <v>43868GitegaDry Peas</v>
      </c>
      <c r="K6247">
        <v>1450</v>
      </c>
      <c r="L6247">
        <v>1342</v>
      </c>
      <c r="M6247" t="s">
        <v>5</v>
      </c>
      <c r="N6247" t="s">
        <v>6</v>
      </c>
      <c r="O6247">
        <v>1</v>
      </c>
      <c r="P6247" s="1">
        <v>43879.181828703702</v>
      </c>
    </row>
    <row r="6248" spans="1:16" x14ac:dyDescent="0.25">
      <c r="A6248">
        <v>510507</v>
      </c>
      <c r="B6248" t="s">
        <v>0</v>
      </c>
      <c r="C6248" t="s">
        <v>55</v>
      </c>
      <c r="D6248" t="s">
        <v>46</v>
      </c>
      <c r="E6248" t="s">
        <v>9</v>
      </c>
      <c r="F6248" t="s">
        <v>17</v>
      </c>
      <c r="G6248" t="s">
        <v>18</v>
      </c>
      <c r="H6248" s="1">
        <v>43868</v>
      </c>
      <c r="I6248" t="str">
        <f t="shared" si="195"/>
        <v>43868</v>
      </c>
      <c r="J6248" t="str">
        <f t="shared" si="196"/>
        <v>43868KisumuRed Sorghum</v>
      </c>
      <c r="K6248">
        <v>483</v>
      </c>
      <c r="L6248">
        <v>443</v>
      </c>
      <c r="M6248" t="s">
        <v>5</v>
      </c>
      <c r="N6248" t="s">
        <v>6</v>
      </c>
      <c r="O6248">
        <v>1</v>
      </c>
      <c r="P6248" s="1">
        <v>43879.181828703702</v>
      </c>
    </row>
    <row r="6249" spans="1:16" x14ac:dyDescent="0.25">
      <c r="A6249">
        <v>510512</v>
      </c>
      <c r="B6249" t="s">
        <v>0</v>
      </c>
      <c r="C6249" t="s">
        <v>55</v>
      </c>
      <c r="D6249" t="s">
        <v>46</v>
      </c>
      <c r="E6249" t="s">
        <v>13</v>
      </c>
      <c r="F6249" t="s">
        <v>13</v>
      </c>
      <c r="G6249" t="s">
        <v>37</v>
      </c>
      <c r="H6249" s="1">
        <v>43868</v>
      </c>
      <c r="I6249" t="str">
        <f t="shared" si="195"/>
        <v>43868</v>
      </c>
      <c r="J6249" t="str">
        <f t="shared" si="196"/>
        <v>43868KisumuGreen Gram</v>
      </c>
      <c r="K6249">
        <v>1178</v>
      </c>
      <c r="L6249">
        <v>1118</v>
      </c>
      <c r="M6249" t="s">
        <v>5</v>
      </c>
      <c r="N6249" t="s">
        <v>6</v>
      </c>
      <c r="O6249">
        <v>1</v>
      </c>
      <c r="P6249" s="1">
        <v>43879.181851851848</v>
      </c>
    </row>
    <row r="6250" spans="1:16" x14ac:dyDescent="0.25">
      <c r="A6250">
        <v>510518</v>
      </c>
      <c r="B6250" t="s">
        <v>0</v>
      </c>
      <c r="C6250" t="s">
        <v>36</v>
      </c>
      <c r="D6250" t="s">
        <v>7</v>
      </c>
      <c r="E6250" t="s">
        <v>13</v>
      </c>
      <c r="F6250" t="s">
        <v>13</v>
      </c>
      <c r="G6250" t="s">
        <v>14</v>
      </c>
      <c r="H6250" s="1">
        <v>43868</v>
      </c>
      <c r="I6250" t="str">
        <f t="shared" si="195"/>
        <v>43868</v>
      </c>
      <c r="J6250" t="str">
        <f t="shared" si="196"/>
        <v>43868KimironkoMixed Beans</v>
      </c>
      <c r="K6250">
        <v>590</v>
      </c>
      <c r="L6250">
        <v>536</v>
      </c>
      <c r="M6250" t="s">
        <v>5</v>
      </c>
      <c r="N6250" t="s">
        <v>6</v>
      </c>
      <c r="O6250">
        <v>1</v>
      </c>
      <c r="P6250" s="1">
        <v>43879.181886574072</v>
      </c>
    </row>
    <row r="6251" spans="1:16" x14ac:dyDescent="0.25">
      <c r="A6251">
        <v>510521</v>
      </c>
      <c r="B6251" t="s">
        <v>0</v>
      </c>
      <c r="C6251" t="s">
        <v>33</v>
      </c>
      <c r="D6251" t="s">
        <v>1</v>
      </c>
      <c r="E6251" t="s">
        <v>3</v>
      </c>
      <c r="F6251" t="s">
        <v>3</v>
      </c>
      <c r="G6251" t="s">
        <v>4</v>
      </c>
      <c r="H6251" s="1">
        <v>43868</v>
      </c>
      <c r="I6251" t="str">
        <f t="shared" si="195"/>
        <v>43868</v>
      </c>
      <c r="J6251" t="str">
        <f t="shared" si="196"/>
        <v>43868KabaleCowpeas</v>
      </c>
      <c r="K6251">
        <v>1370</v>
      </c>
      <c r="L6251">
        <v>959</v>
      </c>
      <c r="M6251" t="s">
        <v>5</v>
      </c>
      <c r="N6251" t="s">
        <v>6</v>
      </c>
      <c r="O6251">
        <v>1</v>
      </c>
      <c r="P6251" s="1">
        <v>43879.181898148148</v>
      </c>
    </row>
    <row r="6252" spans="1:16" x14ac:dyDescent="0.25">
      <c r="A6252">
        <v>510524</v>
      </c>
      <c r="B6252" t="s">
        <v>0</v>
      </c>
      <c r="C6252" t="s">
        <v>34</v>
      </c>
      <c r="D6252" t="s">
        <v>1</v>
      </c>
      <c r="E6252" t="s">
        <v>9</v>
      </c>
      <c r="F6252" t="s">
        <v>17</v>
      </c>
      <c r="G6252" t="s">
        <v>18</v>
      </c>
      <c r="H6252" s="1">
        <v>43868</v>
      </c>
      <c r="I6252" t="str">
        <f t="shared" si="195"/>
        <v>43868</v>
      </c>
      <c r="J6252" t="str">
        <f t="shared" si="196"/>
        <v>43868LiraRed Sorghum</v>
      </c>
      <c r="K6252">
        <v>329</v>
      </c>
      <c r="L6252">
        <v>219</v>
      </c>
      <c r="M6252" t="s">
        <v>5</v>
      </c>
      <c r="N6252" t="s">
        <v>6</v>
      </c>
      <c r="O6252">
        <v>1</v>
      </c>
      <c r="P6252" s="1">
        <v>43879.181921296295</v>
      </c>
    </row>
    <row r="6253" spans="1:16" x14ac:dyDescent="0.25">
      <c r="A6253">
        <v>510525</v>
      </c>
      <c r="B6253" t="s">
        <v>0</v>
      </c>
      <c r="C6253" t="s">
        <v>34</v>
      </c>
      <c r="D6253" t="s">
        <v>1</v>
      </c>
      <c r="E6253" t="s">
        <v>29</v>
      </c>
      <c r="F6253" t="s">
        <v>30</v>
      </c>
      <c r="G6253" t="s">
        <v>31</v>
      </c>
      <c r="H6253" s="1">
        <v>43868</v>
      </c>
      <c r="I6253" t="str">
        <f t="shared" si="195"/>
        <v>43868</v>
      </c>
      <c r="J6253" t="str">
        <f t="shared" si="196"/>
        <v>43868LiraDry Maize</v>
      </c>
      <c r="K6253">
        <v>329</v>
      </c>
      <c r="L6253">
        <v>219</v>
      </c>
      <c r="M6253" t="s">
        <v>5</v>
      </c>
      <c r="N6253" t="s">
        <v>6</v>
      </c>
      <c r="O6253">
        <v>1</v>
      </c>
      <c r="P6253" s="1">
        <v>43879.181932870371</v>
      </c>
    </row>
    <row r="6254" spans="1:16" x14ac:dyDescent="0.25">
      <c r="A6254">
        <v>510529</v>
      </c>
      <c r="B6254" t="s">
        <v>0</v>
      </c>
      <c r="C6254" t="s">
        <v>38</v>
      </c>
      <c r="D6254" t="s">
        <v>1</v>
      </c>
      <c r="E6254" t="s">
        <v>22</v>
      </c>
      <c r="F6254" t="s">
        <v>23</v>
      </c>
      <c r="G6254" t="s">
        <v>23</v>
      </c>
      <c r="H6254" s="1">
        <v>43868</v>
      </c>
      <c r="I6254" t="str">
        <f t="shared" si="195"/>
        <v>43868</v>
      </c>
      <c r="J6254" t="str">
        <f t="shared" si="196"/>
        <v>43868GuluRice</v>
      </c>
      <c r="K6254">
        <v>959</v>
      </c>
      <c r="L6254">
        <v>904</v>
      </c>
      <c r="M6254" t="s">
        <v>5</v>
      </c>
      <c r="N6254" t="s">
        <v>6</v>
      </c>
      <c r="O6254">
        <v>1</v>
      </c>
      <c r="P6254" s="1">
        <v>43879.181956018518</v>
      </c>
    </row>
    <row r="6255" spans="1:16" x14ac:dyDescent="0.25">
      <c r="A6255">
        <v>510532</v>
      </c>
      <c r="B6255" t="s">
        <v>0</v>
      </c>
      <c r="C6255" t="s">
        <v>2</v>
      </c>
      <c r="D6255" t="s">
        <v>1</v>
      </c>
      <c r="E6255" t="s">
        <v>3</v>
      </c>
      <c r="F6255" t="s">
        <v>3</v>
      </c>
      <c r="G6255" t="s">
        <v>4</v>
      </c>
      <c r="H6255" s="1">
        <v>43868</v>
      </c>
      <c r="I6255" t="str">
        <f t="shared" si="195"/>
        <v>43868</v>
      </c>
      <c r="J6255" t="str">
        <f t="shared" si="196"/>
        <v>43868KampalaCowpeas</v>
      </c>
      <c r="K6255">
        <v>1370</v>
      </c>
      <c r="L6255">
        <v>1096</v>
      </c>
      <c r="M6255" t="s">
        <v>5</v>
      </c>
      <c r="N6255" t="s">
        <v>6</v>
      </c>
      <c r="O6255">
        <v>1</v>
      </c>
      <c r="P6255" s="1">
        <v>43879.181967592594</v>
      </c>
    </row>
    <row r="6256" spans="1:16" x14ac:dyDescent="0.25">
      <c r="A6256">
        <v>510580</v>
      </c>
      <c r="B6256" t="s">
        <v>0</v>
      </c>
      <c r="C6256" t="s">
        <v>55</v>
      </c>
      <c r="D6256" t="s">
        <v>46</v>
      </c>
      <c r="E6256" t="s">
        <v>49</v>
      </c>
      <c r="F6256" t="s">
        <v>50</v>
      </c>
      <c r="G6256" t="s">
        <v>51</v>
      </c>
      <c r="H6256" s="1">
        <v>43868</v>
      </c>
      <c r="I6256" t="str">
        <f t="shared" si="195"/>
        <v>43868</v>
      </c>
      <c r="J6256" t="str">
        <f t="shared" si="196"/>
        <v>43868KisumuGround Nuts</v>
      </c>
      <c r="K6256">
        <v>1128</v>
      </c>
      <c r="L6256">
        <v>1098</v>
      </c>
      <c r="M6256" t="s">
        <v>5</v>
      </c>
      <c r="N6256" t="s">
        <v>6</v>
      </c>
      <c r="O6256">
        <v>1</v>
      </c>
      <c r="P6256" s="1">
        <v>43879.182141203702</v>
      </c>
    </row>
    <row r="6257" spans="1:16" x14ac:dyDescent="0.25">
      <c r="A6257">
        <v>510582</v>
      </c>
      <c r="B6257" t="s">
        <v>0</v>
      </c>
      <c r="C6257" t="s">
        <v>34</v>
      </c>
      <c r="D6257" t="s">
        <v>1</v>
      </c>
      <c r="E6257" t="s">
        <v>22</v>
      </c>
      <c r="F6257" t="s">
        <v>23</v>
      </c>
      <c r="G6257" t="s">
        <v>23</v>
      </c>
      <c r="H6257" s="1">
        <v>43868</v>
      </c>
      <c r="I6257" t="str">
        <f t="shared" si="195"/>
        <v>43868</v>
      </c>
      <c r="J6257" t="str">
        <f t="shared" si="196"/>
        <v>43868LiraRice</v>
      </c>
      <c r="K6257">
        <v>959</v>
      </c>
      <c r="L6257">
        <v>904</v>
      </c>
      <c r="M6257" t="s">
        <v>5</v>
      </c>
      <c r="N6257" t="s">
        <v>6</v>
      </c>
      <c r="O6257">
        <v>1</v>
      </c>
      <c r="P6257" s="1">
        <v>43879.182141203702</v>
      </c>
    </row>
    <row r="6258" spans="1:16" x14ac:dyDescent="0.25">
      <c r="A6258">
        <v>510584</v>
      </c>
      <c r="B6258" t="s">
        <v>0</v>
      </c>
      <c r="C6258" t="s">
        <v>33</v>
      </c>
      <c r="D6258" t="s">
        <v>1</v>
      </c>
      <c r="E6258" t="s">
        <v>9</v>
      </c>
      <c r="F6258" t="s">
        <v>17</v>
      </c>
      <c r="G6258" t="s">
        <v>18</v>
      </c>
      <c r="H6258" s="1">
        <v>43868</v>
      </c>
      <c r="I6258" t="str">
        <f t="shared" si="195"/>
        <v>43868</v>
      </c>
      <c r="J6258" t="str">
        <f t="shared" si="196"/>
        <v>43868KabaleRed Sorghum</v>
      </c>
      <c r="K6258">
        <v>411</v>
      </c>
      <c r="L6258">
        <v>329</v>
      </c>
      <c r="M6258" t="s">
        <v>5</v>
      </c>
      <c r="N6258" t="s">
        <v>6</v>
      </c>
      <c r="O6258">
        <v>1</v>
      </c>
      <c r="P6258" s="1">
        <v>43879.182152777779</v>
      </c>
    </row>
    <row r="6259" spans="1:16" x14ac:dyDescent="0.25">
      <c r="A6259">
        <v>510589</v>
      </c>
      <c r="B6259" t="s">
        <v>0</v>
      </c>
      <c r="C6259" t="s">
        <v>54</v>
      </c>
      <c r="D6259" t="s">
        <v>46</v>
      </c>
      <c r="E6259" t="s">
        <v>49</v>
      </c>
      <c r="F6259" t="s">
        <v>50</v>
      </c>
      <c r="G6259" t="s">
        <v>51</v>
      </c>
      <c r="H6259" s="1">
        <v>43868</v>
      </c>
      <c r="I6259" t="str">
        <f t="shared" si="195"/>
        <v>43868</v>
      </c>
      <c r="J6259" t="str">
        <f t="shared" si="196"/>
        <v>43868NakuruGround Nuts</v>
      </c>
      <c r="K6259">
        <v>1470</v>
      </c>
      <c r="L6259">
        <v>1410</v>
      </c>
      <c r="M6259" t="s">
        <v>5</v>
      </c>
      <c r="N6259" t="s">
        <v>6</v>
      </c>
      <c r="O6259">
        <v>1</v>
      </c>
      <c r="P6259" s="1">
        <v>43879.182164351849</v>
      </c>
    </row>
    <row r="6260" spans="1:16" x14ac:dyDescent="0.25">
      <c r="A6260">
        <v>510592</v>
      </c>
      <c r="B6260" t="s">
        <v>0</v>
      </c>
      <c r="C6260" t="s">
        <v>48</v>
      </c>
      <c r="D6260" t="s">
        <v>46</v>
      </c>
      <c r="E6260" t="s">
        <v>3</v>
      </c>
      <c r="F6260" t="s">
        <v>3</v>
      </c>
      <c r="G6260" t="s">
        <v>4</v>
      </c>
      <c r="H6260" s="1">
        <v>43868</v>
      </c>
      <c r="I6260" t="str">
        <f t="shared" si="195"/>
        <v>43868</v>
      </c>
      <c r="J6260" t="str">
        <f t="shared" si="196"/>
        <v>43868KitaleCowpeas</v>
      </c>
      <c r="K6260">
        <v>856</v>
      </c>
      <c r="L6260">
        <v>836</v>
      </c>
      <c r="M6260" t="s">
        <v>5</v>
      </c>
      <c r="N6260" t="s">
        <v>6</v>
      </c>
      <c r="O6260">
        <v>1</v>
      </c>
      <c r="P6260" s="1">
        <v>43879.182175925926</v>
      </c>
    </row>
    <row r="6261" spans="1:16" x14ac:dyDescent="0.25">
      <c r="A6261">
        <v>510595</v>
      </c>
      <c r="B6261" t="s">
        <v>0</v>
      </c>
      <c r="C6261" t="s">
        <v>36</v>
      </c>
      <c r="D6261" t="s">
        <v>7</v>
      </c>
      <c r="E6261" t="s">
        <v>29</v>
      </c>
      <c r="F6261" t="s">
        <v>30</v>
      </c>
      <c r="G6261" t="s">
        <v>31</v>
      </c>
      <c r="H6261" s="1">
        <v>43868</v>
      </c>
      <c r="I6261" t="str">
        <f t="shared" si="195"/>
        <v>43868</v>
      </c>
      <c r="J6261" t="str">
        <f t="shared" si="196"/>
        <v>43868KimironkoDry Maize</v>
      </c>
      <c r="K6261">
        <v>376</v>
      </c>
      <c r="L6261">
        <v>343</v>
      </c>
      <c r="M6261" t="s">
        <v>5</v>
      </c>
      <c r="N6261" t="s">
        <v>6</v>
      </c>
      <c r="O6261">
        <v>1</v>
      </c>
      <c r="P6261" s="1">
        <v>43879.182187500002</v>
      </c>
    </row>
    <row r="6262" spans="1:16" x14ac:dyDescent="0.25">
      <c r="A6262">
        <v>510596</v>
      </c>
      <c r="B6262" t="s">
        <v>0</v>
      </c>
      <c r="C6262" t="s">
        <v>16</v>
      </c>
      <c r="D6262" t="s">
        <v>7</v>
      </c>
      <c r="E6262" t="s">
        <v>29</v>
      </c>
      <c r="F6262" t="s">
        <v>30</v>
      </c>
      <c r="G6262" t="s">
        <v>31</v>
      </c>
      <c r="H6262" s="1">
        <v>43868</v>
      </c>
      <c r="I6262" t="str">
        <f t="shared" si="195"/>
        <v>43868</v>
      </c>
      <c r="J6262" t="str">
        <f t="shared" si="196"/>
        <v>43868GicumbiDry Maize</v>
      </c>
      <c r="K6262">
        <v>354</v>
      </c>
      <c r="L6262">
        <v>322</v>
      </c>
      <c r="M6262" t="s">
        <v>5</v>
      </c>
      <c r="N6262" t="s">
        <v>6</v>
      </c>
      <c r="O6262">
        <v>1</v>
      </c>
      <c r="P6262" s="1">
        <v>43879.182187500002</v>
      </c>
    </row>
    <row r="6263" spans="1:16" x14ac:dyDescent="0.25">
      <c r="A6263">
        <v>510607</v>
      </c>
      <c r="B6263" t="s">
        <v>0</v>
      </c>
      <c r="C6263" t="s">
        <v>53</v>
      </c>
      <c r="D6263" t="s">
        <v>46</v>
      </c>
      <c r="E6263" t="s">
        <v>13</v>
      </c>
      <c r="F6263" t="s">
        <v>13</v>
      </c>
      <c r="G6263" t="s">
        <v>40</v>
      </c>
      <c r="H6263" s="1">
        <v>43868</v>
      </c>
      <c r="I6263" t="str">
        <f t="shared" si="195"/>
        <v>43868</v>
      </c>
      <c r="J6263" t="str">
        <f t="shared" si="196"/>
        <v>43868MombasaBlack Beans (Dolichos)</v>
      </c>
      <c r="K6263">
        <v>1591</v>
      </c>
      <c r="L6263">
        <v>1561</v>
      </c>
      <c r="M6263" t="s">
        <v>5</v>
      </c>
      <c r="N6263" t="s">
        <v>6</v>
      </c>
      <c r="O6263">
        <v>1</v>
      </c>
      <c r="P6263" s="1">
        <v>43879.182222222225</v>
      </c>
    </row>
    <row r="6264" spans="1:16" x14ac:dyDescent="0.25">
      <c r="A6264">
        <v>510613</v>
      </c>
      <c r="B6264" t="s">
        <v>0</v>
      </c>
      <c r="C6264" t="s">
        <v>16</v>
      </c>
      <c r="D6264" t="s">
        <v>7</v>
      </c>
      <c r="E6264" t="s">
        <v>13</v>
      </c>
      <c r="F6264" t="s">
        <v>13</v>
      </c>
      <c r="G6264" t="s">
        <v>37</v>
      </c>
      <c r="H6264" s="1">
        <v>43868</v>
      </c>
      <c r="I6264" t="str">
        <f t="shared" si="195"/>
        <v>43868</v>
      </c>
      <c r="J6264" t="str">
        <f t="shared" si="196"/>
        <v>43868GicumbiGreen Gram</v>
      </c>
      <c r="K6264">
        <v>966</v>
      </c>
      <c r="L6264">
        <v>858</v>
      </c>
      <c r="M6264" t="s">
        <v>5</v>
      </c>
      <c r="N6264" t="s">
        <v>6</v>
      </c>
      <c r="O6264">
        <v>1</v>
      </c>
      <c r="P6264" s="1">
        <v>43879.182245370372</v>
      </c>
    </row>
    <row r="6265" spans="1:16" x14ac:dyDescent="0.25">
      <c r="A6265">
        <v>510625</v>
      </c>
      <c r="B6265" t="s">
        <v>0</v>
      </c>
      <c r="C6265" t="s">
        <v>25</v>
      </c>
      <c r="D6265" t="s">
        <v>1</v>
      </c>
      <c r="E6265" t="s">
        <v>3</v>
      </c>
      <c r="F6265" t="s">
        <v>3</v>
      </c>
      <c r="G6265" t="s">
        <v>4</v>
      </c>
      <c r="H6265" s="1">
        <v>43868</v>
      </c>
      <c r="I6265" t="str">
        <f t="shared" si="195"/>
        <v>43868</v>
      </c>
      <c r="J6265" t="str">
        <f t="shared" si="196"/>
        <v>43868MasindiCowpeas</v>
      </c>
      <c r="K6265">
        <v>1096</v>
      </c>
      <c r="L6265">
        <v>822</v>
      </c>
      <c r="M6265" t="s">
        <v>5</v>
      </c>
      <c r="N6265" t="s">
        <v>6</v>
      </c>
      <c r="O6265">
        <v>1</v>
      </c>
      <c r="P6265" s="1">
        <v>43879.182291666664</v>
      </c>
    </row>
    <row r="6266" spans="1:16" x14ac:dyDescent="0.25">
      <c r="A6266">
        <v>510631</v>
      </c>
      <c r="B6266" t="s">
        <v>0</v>
      </c>
      <c r="C6266" t="s">
        <v>54</v>
      </c>
      <c r="D6266" t="s">
        <v>46</v>
      </c>
      <c r="E6266" t="s">
        <v>13</v>
      </c>
      <c r="F6266" t="s">
        <v>13</v>
      </c>
      <c r="G6266" t="s">
        <v>37</v>
      </c>
      <c r="H6266" s="1">
        <v>43868</v>
      </c>
      <c r="I6266" t="str">
        <f t="shared" si="195"/>
        <v>43868</v>
      </c>
      <c r="J6266" t="str">
        <f t="shared" si="196"/>
        <v>43868NakuruGreen Gram</v>
      </c>
      <c r="K6266">
        <v>755</v>
      </c>
      <c r="L6266">
        <v>725</v>
      </c>
      <c r="M6266" t="s">
        <v>5</v>
      </c>
      <c r="N6266" t="s">
        <v>6</v>
      </c>
      <c r="O6266">
        <v>1</v>
      </c>
      <c r="P6266" s="1">
        <v>43879.182303240741</v>
      </c>
    </row>
    <row r="6267" spans="1:16" x14ac:dyDescent="0.25">
      <c r="A6267">
        <v>510650</v>
      </c>
      <c r="B6267" t="s">
        <v>0</v>
      </c>
      <c r="C6267" t="s">
        <v>12</v>
      </c>
      <c r="D6267" t="s">
        <v>11</v>
      </c>
      <c r="E6267" t="s">
        <v>29</v>
      </c>
      <c r="F6267" t="s">
        <v>30</v>
      </c>
      <c r="G6267" t="s">
        <v>31</v>
      </c>
      <c r="H6267" s="1">
        <v>43868</v>
      </c>
      <c r="I6267" t="str">
        <f t="shared" si="195"/>
        <v>43868</v>
      </c>
      <c r="J6267" t="str">
        <f t="shared" si="196"/>
        <v>43868GitegaDry Maize</v>
      </c>
      <c r="K6267">
        <v>644</v>
      </c>
      <c r="L6267">
        <v>591</v>
      </c>
      <c r="M6267" t="s">
        <v>5</v>
      </c>
      <c r="N6267" t="s">
        <v>6</v>
      </c>
      <c r="O6267">
        <v>1</v>
      </c>
      <c r="P6267" s="1">
        <v>43879.18236111111</v>
      </c>
    </row>
    <row r="6268" spans="1:16" x14ac:dyDescent="0.25">
      <c r="A6268">
        <v>510651</v>
      </c>
      <c r="B6268" t="s">
        <v>0</v>
      </c>
      <c r="C6268" t="s">
        <v>34</v>
      </c>
      <c r="D6268" t="s">
        <v>1</v>
      </c>
      <c r="E6268" t="s">
        <v>3</v>
      </c>
      <c r="F6268" t="s">
        <v>3</v>
      </c>
      <c r="G6268" t="s">
        <v>15</v>
      </c>
      <c r="H6268" s="1">
        <v>43868</v>
      </c>
      <c r="I6268" t="str">
        <f t="shared" si="195"/>
        <v>43868</v>
      </c>
      <c r="J6268" t="str">
        <f t="shared" si="196"/>
        <v>43868LiraGreen Peas</v>
      </c>
      <c r="K6268">
        <v>959</v>
      </c>
      <c r="L6268">
        <v>822</v>
      </c>
      <c r="M6268" t="s">
        <v>5</v>
      </c>
      <c r="N6268" t="s">
        <v>6</v>
      </c>
      <c r="O6268">
        <v>1</v>
      </c>
      <c r="P6268" s="1">
        <v>43879.18236111111</v>
      </c>
    </row>
    <row r="6269" spans="1:16" x14ac:dyDescent="0.25">
      <c r="A6269">
        <v>510656</v>
      </c>
      <c r="B6269" t="s">
        <v>0</v>
      </c>
      <c r="C6269" t="s">
        <v>38</v>
      </c>
      <c r="D6269" t="s">
        <v>1</v>
      </c>
      <c r="E6269" t="s">
        <v>9</v>
      </c>
      <c r="F6269" t="s">
        <v>20</v>
      </c>
      <c r="G6269" t="s">
        <v>21</v>
      </c>
      <c r="H6269" s="1">
        <v>43868</v>
      </c>
      <c r="I6269" t="str">
        <f t="shared" si="195"/>
        <v>43868</v>
      </c>
      <c r="J6269" t="str">
        <f t="shared" si="196"/>
        <v>43868GuluMillet Grain</v>
      </c>
      <c r="K6269">
        <v>411</v>
      </c>
      <c r="L6269">
        <v>301</v>
      </c>
      <c r="M6269" t="s">
        <v>5</v>
      </c>
      <c r="N6269" t="s">
        <v>6</v>
      </c>
      <c r="O6269">
        <v>1</v>
      </c>
      <c r="P6269" s="1">
        <v>43879.182372685187</v>
      </c>
    </row>
    <row r="6270" spans="1:16" x14ac:dyDescent="0.25">
      <c r="A6270">
        <v>510668</v>
      </c>
      <c r="B6270" t="s">
        <v>0</v>
      </c>
      <c r="C6270" t="s">
        <v>55</v>
      </c>
      <c r="D6270" t="s">
        <v>46</v>
      </c>
      <c r="E6270" t="s">
        <v>29</v>
      </c>
      <c r="F6270" t="s">
        <v>30</v>
      </c>
      <c r="G6270" t="s">
        <v>31</v>
      </c>
      <c r="H6270" s="1">
        <v>43868</v>
      </c>
      <c r="I6270" t="str">
        <f t="shared" si="195"/>
        <v>43868</v>
      </c>
      <c r="J6270" t="str">
        <f t="shared" si="196"/>
        <v>43868KisumuDry Maize</v>
      </c>
      <c r="K6270">
        <v>504</v>
      </c>
      <c r="L6270">
        <v>483</v>
      </c>
      <c r="M6270" t="s">
        <v>5</v>
      </c>
      <c r="N6270" t="s">
        <v>6</v>
      </c>
      <c r="O6270">
        <v>1</v>
      </c>
      <c r="P6270" s="1">
        <v>43879.18241898148</v>
      </c>
    </row>
    <row r="6271" spans="1:16" x14ac:dyDescent="0.25">
      <c r="A6271">
        <v>510672</v>
      </c>
      <c r="B6271" t="s">
        <v>0</v>
      </c>
      <c r="C6271" t="s">
        <v>54</v>
      </c>
      <c r="D6271" t="s">
        <v>46</v>
      </c>
      <c r="E6271" t="s">
        <v>3</v>
      </c>
      <c r="F6271" t="s">
        <v>3</v>
      </c>
      <c r="G6271" t="s">
        <v>15</v>
      </c>
      <c r="H6271" s="1">
        <v>43868</v>
      </c>
      <c r="I6271" t="str">
        <f t="shared" si="195"/>
        <v>43868</v>
      </c>
      <c r="J6271" t="str">
        <f t="shared" si="196"/>
        <v>43868NakuruGreen Peas</v>
      </c>
      <c r="K6271">
        <v>604</v>
      </c>
      <c r="L6271">
        <v>584</v>
      </c>
      <c r="M6271" t="s">
        <v>5</v>
      </c>
      <c r="N6271" t="s">
        <v>6</v>
      </c>
      <c r="O6271">
        <v>1</v>
      </c>
      <c r="P6271" s="1">
        <v>43879.18241898148</v>
      </c>
    </row>
    <row r="6272" spans="1:16" x14ac:dyDescent="0.25">
      <c r="A6272">
        <v>510674</v>
      </c>
      <c r="B6272" t="s">
        <v>0</v>
      </c>
      <c r="C6272" t="s">
        <v>12</v>
      </c>
      <c r="D6272" t="s">
        <v>11</v>
      </c>
      <c r="E6272" t="s">
        <v>9</v>
      </c>
      <c r="F6272" t="s">
        <v>10</v>
      </c>
      <c r="G6272" t="s">
        <v>10</v>
      </c>
      <c r="H6272" s="1">
        <v>43868</v>
      </c>
      <c r="I6272" t="str">
        <f t="shared" si="195"/>
        <v>43868</v>
      </c>
      <c r="J6272" t="str">
        <f t="shared" si="196"/>
        <v>43868GitegaWheat</v>
      </c>
      <c r="K6272">
        <v>805</v>
      </c>
      <c r="L6272">
        <v>752</v>
      </c>
      <c r="M6272" t="s">
        <v>5</v>
      </c>
      <c r="N6272" t="s">
        <v>6</v>
      </c>
      <c r="O6272">
        <v>1</v>
      </c>
      <c r="P6272" s="1">
        <v>43879.182430555556</v>
      </c>
    </row>
    <row r="6273" spans="1:16" x14ac:dyDescent="0.25">
      <c r="A6273">
        <v>510679</v>
      </c>
      <c r="B6273" t="s">
        <v>0</v>
      </c>
      <c r="C6273" t="s">
        <v>54</v>
      </c>
      <c r="D6273" t="s">
        <v>46</v>
      </c>
      <c r="E6273" t="s">
        <v>3</v>
      </c>
      <c r="F6273" t="s">
        <v>3</v>
      </c>
      <c r="G6273" t="s">
        <v>4</v>
      </c>
      <c r="H6273" s="1">
        <v>43868</v>
      </c>
      <c r="I6273" t="str">
        <f t="shared" si="195"/>
        <v>43868</v>
      </c>
      <c r="J6273" t="str">
        <f t="shared" si="196"/>
        <v>43868NakuruCowpeas</v>
      </c>
      <c r="K6273">
        <v>866</v>
      </c>
      <c r="L6273">
        <v>836</v>
      </c>
      <c r="M6273" t="s">
        <v>5</v>
      </c>
      <c r="N6273" t="s">
        <v>6</v>
      </c>
      <c r="O6273">
        <v>1</v>
      </c>
      <c r="P6273" s="1">
        <v>43879.182453703703</v>
      </c>
    </row>
    <row r="6274" spans="1:16" x14ac:dyDescent="0.25">
      <c r="A6274">
        <v>510681</v>
      </c>
      <c r="B6274" t="s">
        <v>0</v>
      </c>
      <c r="C6274" t="s">
        <v>19</v>
      </c>
      <c r="D6274" t="s">
        <v>11</v>
      </c>
      <c r="E6274" t="s">
        <v>22</v>
      </c>
      <c r="F6274" t="s">
        <v>23</v>
      </c>
      <c r="G6274" t="s">
        <v>24</v>
      </c>
      <c r="H6274" s="1">
        <v>43868</v>
      </c>
      <c r="I6274" t="str">
        <f t="shared" ref="I6274:I6337" si="197">LEFT(H6274,10)</f>
        <v>43868</v>
      </c>
      <c r="J6274" t="str">
        <f t="shared" si="196"/>
        <v>43868KoberoImported Rice</v>
      </c>
      <c r="K6274">
        <v>1396</v>
      </c>
      <c r="L6274">
        <v>1342</v>
      </c>
      <c r="M6274" t="s">
        <v>5</v>
      </c>
      <c r="N6274" t="s">
        <v>6</v>
      </c>
      <c r="O6274">
        <v>1</v>
      </c>
      <c r="P6274" s="1">
        <v>43879.18246527778</v>
      </c>
    </row>
    <row r="6275" spans="1:16" x14ac:dyDescent="0.25">
      <c r="A6275">
        <v>510682</v>
      </c>
      <c r="B6275" t="s">
        <v>0</v>
      </c>
      <c r="C6275" t="s">
        <v>34</v>
      </c>
      <c r="D6275" t="s">
        <v>1</v>
      </c>
      <c r="E6275" t="s">
        <v>22</v>
      </c>
      <c r="F6275" t="s">
        <v>23</v>
      </c>
      <c r="G6275" t="s">
        <v>24</v>
      </c>
      <c r="H6275" s="1">
        <v>43868</v>
      </c>
      <c r="I6275" t="str">
        <f t="shared" si="197"/>
        <v>43868</v>
      </c>
      <c r="J6275" t="str">
        <f t="shared" si="196"/>
        <v>43868LiraImported Rice</v>
      </c>
      <c r="K6275">
        <v>959</v>
      </c>
      <c r="L6275">
        <v>904</v>
      </c>
      <c r="M6275" t="s">
        <v>5</v>
      </c>
      <c r="N6275" t="s">
        <v>6</v>
      </c>
      <c r="O6275">
        <v>1</v>
      </c>
      <c r="P6275" s="1">
        <v>43879.18246527778</v>
      </c>
    </row>
    <row r="6276" spans="1:16" x14ac:dyDescent="0.25">
      <c r="A6276">
        <v>510705</v>
      </c>
      <c r="B6276" t="s">
        <v>0</v>
      </c>
      <c r="C6276" t="s">
        <v>32</v>
      </c>
      <c r="D6276" t="s">
        <v>1</v>
      </c>
      <c r="E6276" t="s">
        <v>13</v>
      </c>
      <c r="F6276" t="s">
        <v>13</v>
      </c>
      <c r="G6276" t="s">
        <v>40</v>
      </c>
      <c r="H6276" s="1">
        <v>43868</v>
      </c>
      <c r="I6276" t="str">
        <f t="shared" si="197"/>
        <v>43868</v>
      </c>
      <c r="J6276" t="str">
        <f t="shared" si="196"/>
        <v>43868KapchorwaBlack Beans (Dolichos)</v>
      </c>
      <c r="K6276">
        <v>685</v>
      </c>
      <c r="L6276">
        <v>630</v>
      </c>
      <c r="M6276" t="s">
        <v>5</v>
      </c>
      <c r="N6276" t="s">
        <v>6</v>
      </c>
      <c r="O6276">
        <v>1</v>
      </c>
      <c r="P6276" s="1">
        <v>43879.182523148149</v>
      </c>
    </row>
    <row r="6277" spans="1:16" x14ac:dyDescent="0.25">
      <c r="A6277">
        <v>510706</v>
      </c>
      <c r="B6277" t="s">
        <v>0</v>
      </c>
      <c r="C6277" t="s">
        <v>36</v>
      </c>
      <c r="D6277" t="s">
        <v>7</v>
      </c>
      <c r="E6277" t="s">
        <v>9</v>
      </c>
      <c r="F6277" t="s">
        <v>17</v>
      </c>
      <c r="G6277" t="s">
        <v>18</v>
      </c>
      <c r="H6277" s="1">
        <v>43868</v>
      </c>
      <c r="I6277" t="str">
        <f t="shared" si="197"/>
        <v>43868</v>
      </c>
      <c r="J6277" t="str">
        <f t="shared" si="196"/>
        <v>43868KimironkoRed Sorghum</v>
      </c>
      <c r="K6277">
        <v>408</v>
      </c>
      <c r="L6277">
        <v>376</v>
      </c>
      <c r="M6277" t="s">
        <v>5</v>
      </c>
      <c r="N6277" t="s">
        <v>6</v>
      </c>
      <c r="O6277">
        <v>1</v>
      </c>
      <c r="P6277" s="1">
        <v>43879.182523148149</v>
      </c>
    </row>
    <row r="6278" spans="1:16" x14ac:dyDescent="0.25">
      <c r="A6278">
        <v>510718</v>
      </c>
      <c r="B6278" t="s">
        <v>0</v>
      </c>
      <c r="C6278" t="s">
        <v>12</v>
      </c>
      <c r="D6278" t="s">
        <v>11</v>
      </c>
      <c r="E6278" t="s">
        <v>13</v>
      </c>
      <c r="F6278" t="s">
        <v>13</v>
      </c>
      <c r="G6278" t="s">
        <v>14</v>
      </c>
      <c r="H6278" s="1">
        <v>43868</v>
      </c>
      <c r="I6278" t="str">
        <f t="shared" si="197"/>
        <v>43868</v>
      </c>
      <c r="J6278" t="str">
        <f t="shared" si="196"/>
        <v>43868GitegaMixed Beans</v>
      </c>
      <c r="K6278">
        <v>618</v>
      </c>
      <c r="L6278">
        <v>591</v>
      </c>
      <c r="M6278" t="s">
        <v>5</v>
      </c>
      <c r="N6278" t="s">
        <v>6</v>
      </c>
      <c r="O6278">
        <v>1</v>
      </c>
      <c r="P6278" s="1">
        <v>43879.182557870372</v>
      </c>
    </row>
    <row r="6279" spans="1:16" x14ac:dyDescent="0.25">
      <c r="A6279">
        <v>510719</v>
      </c>
      <c r="B6279" t="s">
        <v>0</v>
      </c>
      <c r="C6279" t="s">
        <v>48</v>
      </c>
      <c r="D6279" t="s">
        <v>46</v>
      </c>
      <c r="E6279" t="s">
        <v>3</v>
      </c>
      <c r="F6279" t="s">
        <v>3</v>
      </c>
      <c r="G6279" t="s">
        <v>15</v>
      </c>
      <c r="H6279" s="1">
        <v>43868</v>
      </c>
      <c r="I6279" t="str">
        <f t="shared" si="197"/>
        <v>43868</v>
      </c>
      <c r="J6279" t="str">
        <f t="shared" si="196"/>
        <v>43868KitaleGreen Peas</v>
      </c>
      <c r="K6279">
        <v>524</v>
      </c>
      <c r="L6279">
        <v>494</v>
      </c>
      <c r="M6279" t="s">
        <v>5</v>
      </c>
      <c r="N6279" t="s">
        <v>6</v>
      </c>
      <c r="O6279">
        <v>1</v>
      </c>
      <c r="P6279" s="1">
        <v>43879.182569444441</v>
      </c>
    </row>
    <row r="6280" spans="1:16" x14ac:dyDescent="0.25">
      <c r="A6280">
        <v>510721</v>
      </c>
      <c r="B6280" t="s">
        <v>0</v>
      </c>
      <c r="C6280" t="s">
        <v>2</v>
      </c>
      <c r="D6280" t="s">
        <v>1</v>
      </c>
      <c r="E6280" t="s">
        <v>9</v>
      </c>
      <c r="F6280" t="s">
        <v>17</v>
      </c>
      <c r="G6280" t="s">
        <v>18</v>
      </c>
      <c r="H6280" s="1">
        <v>43868</v>
      </c>
      <c r="I6280" t="str">
        <f t="shared" si="197"/>
        <v>43868</v>
      </c>
      <c r="J6280" t="str">
        <f t="shared" si="196"/>
        <v>43868KampalaRed Sorghum</v>
      </c>
      <c r="K6280">
        <v>329</v>
      </c>
      <c r="L6280">
        <v>219</v>
      </c>
      <c r="M6280" t="s">
        <v>5</v>
      </c>
      <c r="N6280" t="s">
        <v>6</v>
      </c>
      <c r="O6280">
        <v>1</v>
      </c>
      <c r="P6280" s="1">
        <v>43879.182581018518</v>
      </c>
    </row>
    <row r="6281" spans="1:16" x14ac:dyDescent="0.25">
      <c r="A6281">
        <v>510726</v>
      </c>
      <c r="B6281" t="s">
        <v>0</v>
      </c>
      <c r="C6281" t="s">
        <v>52</v>
      </c>
      <c r="D6281" t="s">
        <v>46</v>
      </c>
      <c r="E6281" t="s">
        <v>3</v>
      </c>
      <c r="F6281" t="s">
        <v>3</v>
      </c>
      <c r="G6281" t="s">
        <v>4</v>
      </c>
      <c r="H6281" s="1">
        <v>43868</v>
      </c>
      <c r="I6281" t="str">
        <f t="shared" si="197"/>
        <v>43868</v>
      </c>
      <c r="J6281" t="str">
        <f t="shared" si="196"/>
        <v>43868EldoretCowpeas</v>
      </c>
      <c r="K6281">
        <v>896</v>
      </c>
      <c r="L6281">
        <v>856</v>
      </c>
      <c r="M6281" t="s">
        <v>5</v>
      </c>
      <c r="N6281" t="s">
        <v>6</v>
      </c>
      <c r="O6281">
        <v>1</v>
      </c>
      <c r="P6281" s="1">
        <v>43879.182604166665</v>
      </c>
    </row>
    <row r="6282" spans="1:16" x14ac:dyDescent="0.25">
      <c r="A6282">
        <v>510727</v>
      </c>
      <c r="B6282" t="s">
        <v>0</v>
      </c>
      <c r="C6282" t="s">
        <v>54</v>
      </c>
      <c r="D6282" t="s">
        <v>46</v>
      </c>
      <c r="E6282" t="s">
        <v>29</v>
      </c>
      <c r="F6282" t="s">
        <v>30</v>
      </c>
      <c r="G6282" t="s">
        <v>31</v>
      </c>
      <c r="H6282" s="1">
        <v>43868</v>
      </c>
      <c r="I6282" t="str">
        <f t="shared" si="197"/>
        <v>43868</v>
      </c>
      <c r="J6282" t="str">
        <f t="shared" si="196"/>
        <v>43868NakuruDry Maize</v>
      </c>
      <c r="K6282">
        <v>383</v>
      </c>
      <c r="L6282">
        <v>312</v>
      </c>
      <c r="M6282" t="s">
        <v>5</v>
      </c>
      <c r="N6282" t="s">
        <v>6</v>
      </c>
      <c r="O6282">
        <v>1</v>
      </c>
      <c r="P6282" s="1">
        <v>43879.182604166665</v>
      </c>
    </row>
    <row r="6283" spans="1:16" x14ac:dyDescent="0.25">
      <c r="A6283">
        <v>510730</v>
      </c>
      <c r="B6283" t="s">
        <v>0</v>
      </c>
      <c r="C6283" t="s">
        <v>32</v>
      </c>
      <c r="D6283" t="s">
        <v>1</v>
      </c>
      <c r="E6283" t="s">
        <v>13</v>
      </c>
      <c r="F6283" t="s">
        <v>13</v>
      </c>
      <c r="G6283" t="s">
        <v>14</v>
      </c>
      <c r="H6283" s="1">
        <v>43868</v>
      </c>
      <c r="I6283" t="str">
        <f t="shared" si="197"/>
        <v>43868</v>
      </c>
      <c r="J6283" t="str">
        <f t="shared" si="196"/>
        <v>43868KapchorwaMixed Beans</v>
      </c>
      <c r="K6283">
        <v>767</v>
      </c>
      <c r="L6283">
        <v>685</v>
      </c>
      <c r="M6283" t="s">
        <v>5</v>
      </c>
      <c r="N6283" t="s">
        <v>6</v>
      </c>
      <c r="O6283">
        <v>1</v>
      </c>
      <c r="P6283" s="1">
        <v>43879.182615740741</v>
      </c>
    </row>
    <row r="6284" spans="1:16" x14ac:dyDescent="0.25">
      <c r="A6284">
        <v>510733</v>
      </c>
      <c r="B6284" t="s">
        <v>0</v>
      </c>
      <c r="C6284" t="s">
        <v>16</v>
      </c>
      <c r="D6284" t="s">
        <v>7</v>
      </c>
      <c r="E6284" t="s">
        <v>22</v>
      </c>
      <c r="F6284" t="s">
        <v>23</v>
      </c>
      <c r="G6284" t="s">
        <v>23</v>
      </c>
      <c r="H6284" s="1">
        <v>43868</v>
      </c>
      <c r="I6284" t="str">
        <f t="shared" si="197"/>
        <v>43868</v>
      </c>
      <c r="J6284" t="str">
        <f t="shared" si="196"/>
        <v>43868GicumbiRice</v>
      </c>
      <c r="K6284">
        <v>912</v>
      </c>
      <c r="L6284">
        <v>858</v>
      </c>
      <c r="M6284" t="s">
        <v>5</v>
      </c>
      <c r="N6284" t="s">
        <v>6</v>
      </c>
      <c r="O6284">
        <v>1</v>
      </c>
      <c r="P6284" s="1">
        <v>43879.182615740741</v>
      </c>
    </row>
    <row r="6285" spans="1:16" x14ac:dyDescent="0.25">
      <c r="A6285">
        <v>510736</v>
      </c>
      <c r="B6285" t="s">
        <v>0</v>
      </c>
      <c r="C6285" t="s">
        <v>35</v>
      </c>
      <c r="D6285" t="s">
        <v>11</v>
      </c>
      <c r="E6285" t="s">
        <v>9</v>
      </c>
      <c r="F6285" t="s">
        <v>17</v>
      </c>
      <c r="G6285" t="s">
        <v>18</v>
      </c>
      <c r="H6285" s="1">
        <v>43868</v>
      </c>
      <c r="I6285" t="str">
        <f t="shared" si="197"/>
        <v>43868</v>
      </c>
      <c r="J6285" t="str">
        <f t="shared" ref="J6285:J6348" si="198">I6285&amp;C6285&amp;G6285</f>
        <v>43868NgoziRed Sorghum</v>
      </c>
      <c r="K6285">
        <v>698</v>
      </c>
      <c r="L6285">
        <v>666</v>
      </c>
      <c r="M6285" t="s">
        <v>5</v>
      </c>
      <c r="N6285" t="s">
        <v>6</v>
      </c>
      <c r="O6285">
        <v>1</v>
      </c>
      <c r="P6285" s="1">
        <v>43879.182627314818</v>
      </c>
    </row>
    <row r="6286" spans="1:16" x14ac:dyDescent="0.25">
      <c r="A6286">
        <v>510738</v>
      </c>
      <c r="B6286" t="s">
        <v>0</v>
      </c>
      <c r="C6286" t="s">
        <v>35</v>
      </c>
      <c r="D6286" t="s">
        <v>11</v>
      </c>
      <c r="E6286" t="s">
        <v>22</v>
      </c>
      <c r="F6286" t="s">
        <v>23</v>
      </c>
      <c r="G6286" t="s">
        <v>24</v>
      </c>
      <c r="H6286" s="1">
        <v>43868</v>
      </c>
      <c r="I6286" t="str">
        <f t="shared" si="197"/>
        <v>43868</v>
      </c>
      <c r="J6286" t="str">
        <f t="shared" si="198"/>
        <v>43868NgoziImported Rice</v>
      </c>
      <c r="K6286">
        <v>1611</v>
      </c>
      <c r="L6286">
        <v>1557</v>
      </c>
      <c r="M6286" t="s">
        <v>5</v>
      </c>
      <c r="N6286" t="s">
        <v>6</v>
      </c>
      <c r="O6286">
        <v>1</v>
      </c>
      <c r="P6286" s="1">
        <v>43879.182627314818</v>
      </c>
    </row>
    <row r="6287" spans="1:16" x14ac:dyDescent="0.25">
      <c r="A6287">
        <v>510740</v>
      </c>
      <c r="B6287" t="s">
        <v>0</v>
      </c>
      <c r="C6287" t="s">
        <v>47</v>
      </c>
      <c r="D6287" t="s">
        <v>46</v>
      </c>
      <c r="E6287" t="s">
        <v>3</v>
      </c>
      <c r="F6287" t="s">
        <v>3</v>
      </c>
      <c r="G6287" t="s">
        <v>15</v>
      </c>
      <c r="H6287" s="1">
        <v>43868</v>
      </c>
      <c r="I6287" t="str">
        <f t="shared" si="197"/>
        <v>43868</v>
      </c>
      <c r="J6287" t="str">
        <f t="shared" si="198"/>
        <v>43868NairobiGreen Peas</v>
      </c>
      <c r="K6287">
        <v>645</v>
      </c>
      <c r="L6287">
        <v>584</v>
      </c>
      <c r="M6287" t="s">
        <v>5</v>
      </c>
      <c r="N6287" t="s">
        <v>6</v>
      </c>
      <c r="O6287">
        <v>1</v>
      </c>
      <c r="P6287" s="1">
        <v>43879.182638888888</v>
      </c>
    </row>
    <row r="6288" spans="1:16" x14ac:dyDescent="0.25">
      <c r="A6288">
        <v>510747</v>
      </c>
      <c r="B6288" t="s">
        <v>0</v>
      </c>
      <c r="C6288" t="s">
        <v>32</v>
      </c>
      <c r="D6288" t="s">
        <v>1</v>
      </c>
      <c r="E6288" t="s">
        <v>13</v>
      </c>
      <c r="F6288" t="s">
        <v>13</v>
      </c>
      <c r="G6288" t="s">
        <v>28</v>
      </c>
      <c r="H6288" s="1">
        <v>43868</v>
      </c>
      <c r="I6288" t="str">
        <f t="shared" si="197"/>
        <v>43868</v>
      </c>
      <c r="J6288" t="str">
        <f t="shared" si="198"/>
        <v>43868KapchorwaRed Beans</v>
      </c>
      <c r="K6288">
        <v>822</v>
      </c>
      <c r="L6288">
        <v>767</v>
      </c>
      <c r="M6288" t="s">
        <v>5</v>
      </c>
      <c r="N6288" t="s">
        <v>6</v>
      </c>
      <c r="O6288">
        <v>1</v>
      </c>
      <c r="P6288" s="1">
        <v>43879.182650462964</v>
      </c>
    </row>
    <row r="6289" spans="1:16" x14ac:dyDescent="0.25">
      <c r="A6289">
        <v>510757</v>
      </c>
      <c r="B6289" t="s">
        <v>0</v>
      </c>
      <c r="C6289" t="s">
        <v>12</v>
      </c>
      <c r="D6289" t="s">
        <v>11</v>
      </c>
      <c r="E6289" t="s">
        <v>13</v>
      </c>
      <c r="F6289" t="s">
        <v>13</v>
      </c>
      <c r="G6289" t="s">
        <v>28</v>
      </c>
      <c r="H6289" s="1">
        <v>43868</v>
      </c>
      <c r="I6289" t="str">
        <f t="shared" si="197"/>
        <v>43868</v>
      </c>
      <c r="J6289" t="str">
        <f t="shared" si="198"/>
        <v>43868GitegaRed Beans</v>
      </c>
      <c r="K6289">
        <v>644</v>
      </c>
      <c r="L6289">
        <v>591</v>
      </c>
      <c r="M6289" t="s">
        <v>5</v>
      </c>
      <c r="N6289" t="s">
        <v>6</v>
      </c>
      <c r="O6289">
        <v>1</v>
      </c>
      <c r="P6289" s="1">
        <v>43879.182696759257</v>
      </c>
    </row>
    <row r="6290" spans="1:16" x14ac:dyDescent="0.25">
      <c r="A6290">
        <v>510763</v>
      </c>
      <c r="B6290" t="s">
        <v>0</v>
      </c>
      <c r="C6290" t="s">
        <v>8</v>
      </c>
      <c r="D6290" t="s">
        <v>7</v>
      </c>
      <c r="E6290" t="s">
        <v>9</v>
      </c>
      <c r="F6290" t="s">
        <v>17</v>
      </c>
      <c r="G6290" t="s">
        <v>18</v>
      </c>
      <c r="H6290" s="1">
        <v>43868</v>
      </c>
      <c r="I6290" t="str">
        <f t="shared" si="197"/>
        <v>43868</v>
      </c>
      <c r="J6290" t="str">
        <f t="shared" si="198"/>
        <v>43868RuhengeriRed Sorghum</v>
      </c>
      <c r="K6290">
        <v>397</v>
      </c>
      <c r="L6290">
        <v>376</v>
      </c>
      <c r="M6290" t="s">
        <v>5</v>
      </c>
      <c r="N6290" t="s">
        <v>6</v>
      </c>
      <c r="O6290">
        <v>1</v>
      </c>
      <c r="P6290" s="1">
        <v>43879.182719907411</v>
      </c>
    </row>
    <row r="6291" spans="1:16" x14ac:dyDescent="0.25">
      <c r="A6291">
        <v>510769</v>
      </c>
      <c r="B6291" t="s">
        <v>0</v>
      </c>
      <c r="C6291" t="s">
        <v>8</v>
      </c>
      <c r="D6291" t="s">
        <v>7</v>
      </c>
      <c r="E6291" t="s">
        <v>13</v>
      </c>
      <c r="F6291" t="s">
        <v>13</v>
      </c>
      <c r="G6291" t="s">
        <v>14</v>
      </c>
      <c r="H6291" s="1">
        <v>43868</v>
      </c>
      <c r="I6291" t="str">
        <f t="shared" si="197"/>
        <v>43868</v>
      </c>
      <c r="J6291" t="str">
        <f t="shared" si="198"/>
        <v>43868RuhengeriMixed Beans</v>
      </c>
      <c r="K6291">
        <v>579</v>
      </c>
      <c r="L6291">
        <v>536</v>
      </c>
      <c r="M6291" t="s">
        <v>5</v>
      </c>
      <c r="N6291" t="s">
        <v>6</v>
      </c>
      <c r="O6291">
        <v>1</v>
      </c>
      <c r="P6291" s="1">
        <v>43879.182743055557</v>
      </c>
    </row>
    <row r="6292" spans="1:16" x14ac:dyDescent="0.25">
      <c r="A6292">
        <v>510771</v>
      </c>
      <c r="B6292" t="s">
        <v>0</v>
      </c>
      <c r="C6292" t="s">
        <v>53</v>
      </c>
      <c r="D6292" t="s">
        <v>46</v>
      </c>
      <c r="E6292" t="s">
        <v>9</v>
      </c>
      <c r="F6292" t="s">
        <v>17</v>
      </c>
      <c r="G6292" t="s">
        <v>18</v>
      </c>
      <c r="H6292" s="1">
        <v>43868</v>
      </c>
      <c r="I6292" t="str">
        <f t="shared" si="197"/>
        <v>43868</v>
      </c>
      <c r="J6292" t="str">
        <f t="shared" si="198"/>
        <v>43868MombasaRed Sorghum</v>
      </c>
      <c r="K6292">
        <v>453</v>
      </c>
      <c r="L6292">
        <v>383</v>
      </c>
      <c r="M6292" t="s">
        <v>5</v>
      </c>
      <c r="N6292" t="s">
        <v>6</v>
      </c>
      <c r="O6292">
        <v>1</v>
      </c>
      <c r="P6292" s="1">
        <v>43879.182743055557</v>
      </c>
    </row>
    <row r="6293" spans="1:16" x14ac:dyDescent="0.25">
      <c r="A6293">
        <v>510772</v>
      </c>
      <c r="B6293" t="s">
        <v>0</v>
      </c>
      <c r="C6293" t="s">
        <v>27</v>
      </c>
      <c r="D6293" t="s">
        <v>11</v>
      </c>
      <c r="E6293" t="s">
        <v>13</v>
      </c>
      <c r="F6293" t="s">
        <v>13</v>
      </c>
      <c r="G6293" t="s">
        <v>28</v>
      </c>
      <c r="H6293" s="1">
        <v>43868</v>
      </c>
      <c r="I6293" t="str">
        <f t="shared" si="197"/>
        <v>43868</v>
      </c>
      <c r="J6293" t="str">
        <f t="shared" si="198"/>
        <v>43868BujumburaRed Beans</v>
      </c>
      <c r="K6293">
        <v>698</v>
      </c>
      <c r="L6293">
        <v>644</v>
      </c>
      <c r="M6293" t="s">
        <v>5</v>
      </c>
      <c r="N6293" t="s">
        <v>6</v>
      </c>
      <c r="O6293">
        <v>1</v>
      </c>
      <c r="P6293" s="1">
        <v>43879.182743055557</v>
      </c>
    </row>
    <row r="6294" spans="1:16" x14ac:dyDescent="0.25">
      <c r="A6294">
        <v>510773</v>
      </c>
      <c r="B6294" t="s">
        <v>0</v>
      </c>
      <c r="C6294" t="s">
        <v>53</v>
      </c>
      <c r="D6294" t="s">
        <v>46</v>
      </c>
      <c r="E6294" t="s">
        <v>3</v>
      </c>
      <c r="F6294" t="s">
        <v>3</v>
      </c>
      <c r="G6294" t="s">
        <v>4</v>
      </c>
      <c r="H6294" s="1">
        <v>43868</v>
      </c>
      <c r="I6294" t="str">
        <f t="shared" si="197"/>
        <v>43868</v>
      </c>
      <c r="J6294" t="str">
        <f t="shared" si="198"/>
        <v>43868MombasaCowpeas</v>
      </c>
      <c r="K6294">
        <v>665</v>
      </c>
      <c r="L6294">
        <v>614</v>
      </c>
      <c r="M6294" t="s">
        <v>5</v>
      </c>
      <c r="N6294" t="s">
        <v>6</v>
      </c>
      <c r="O6294">
        <v>1</v>
      </c>
      <c r="P6294" s="1">
        <v>43879.182743055557</v>
      </c>
    </row>
    <row r="6295" spans="1:16" x14ac:dyDescent="0.25">
      <c r="A6295">
        <v>510774</v>
      </c>
      <c r="B6295" t="s">
        <v>0</v>
      </c>
      <c r="C6295" t="s">
        <v>34</v>
      </c>
      <c r="D6295" t="s">
        <v>1</v>
      </c>
      <c r="E6295" t="s">
        <v>13</v>
      </c>
      <c r="F6295" t="s">
        <v>13</v>
      </c>
      <c r="G6295" t="s">
        <v>14</v>
      </c>
      <c r="H6295" s="1">
        <v>43868</v>
      </c>
      <c r="I6295" t="str">
        <f t="shared" si="197"/>
        <v>43868</v>
      </c>
      <c r="J6295" t="str">
        <f t="shared" si="198"/>
        <v>43868LiraMixed Beans</v>
      </c>
      <c r="K6295">
        <v>767</v>
      </c>
      <c r="L6295">
        <v>685</v>
      </c>
      <c r="M6295" t="s">
        <v>5</v>
      </c>
      <c r="N6295" t="s">
        <v>6</v>
      </c>
      <c r="O6295">
        <v>1</v>
      </c>
      <c r="P6295" s="1">
        <v>43879.182743055557</v>
      </c>
    </row>
    <row r="6296" spans="1:16" x14ac:dyDescent="0.25">
      <c r="A6296">
        <v>510776</v>
      </c>
      <c r="B6296" t="s">
        <v>0</v>
      </c>
      <c r="C6296" t="s">
        <v>47</v>
      </c>
      <c r="D6296" t="s">
        <v>46</v>
      </c>
      <c r="E6296" t="s">
        <v>3</v>
      </c>
      <c r="F6296" t="s">
        <v>3</v>
      </c>
      <c r="G6296" t="s">
        <v>4</v>
      </c>
      <c r="H6296" s="1">
        <v>43868</v>
      </c>
      <c r="I6296" t="str">
        <f t="shared" si="197"/>
        <v>43868</v>
      </c>
      <c r="J6296" t="str">
        <f t="shared" si="198"/>
        <v>43868NairobiCowpeas</v>
      </c>
      <c r="K6296">
        <v>886</v>
      </c>
      <c r="L6296">
        <v>806</v>
      </c>
      <c r="M6296" t="s">
        <v>5</v>
      </c>
      <c r="N6296" t="s">
        <v>6</v>
      </c>
      <c r="O6296">
        <v>1</v>
      </c>
      <c r="P6296" s="1">
        <v>43879.182754629626</v>
      </c>
    </row>
    <row r="6297" spans="1:16" x14ac:dyDescent="0.25">
      <c r="A6297">
        <v>510778</v>
      </c>
      <c r="B6297" t="s">
        <v>0</v>
      </c>
      <c r="C6297" t="s">
        <v>27</v>
      </c>
      <c r="D6297" t="s">
        <v>11</v>
      </c>
      <c r="E6297" t="s">
        <v>9</v>
      </c>
      <c r="F6297" t="s">
        <v>10</v>
      </c>
      <c r="G6297" t="s">
        <v>10</v>
      </c>
      <c r="H6297" s="1">
        <v>43868</v>
      </c>
      <c r="I6297" t="str">
        <f t="shared" si="197"/>
        <v>43868</v>
      </c>
      <c r="J6297" t="str">
        <f t="shared" si="198"/>
        <v>43868BujumburaWheat</v>
      </c>
      <c r="K6297">
        <v>779</v>
      </c>
      <c r="L6297">
        <v>752</v>
      </c>
      <c r="M6297" t="s">
        <v>5</v>
      </c>
      <c r="N6297" t="s">
        <v>6</v>
      </c>
      <c r="O6297">
        <v>1</v>
      </c>
      <c r="P6297" s="1">
        <v>43879.182754629626</v>
      </c>
    </row>
    <row r="6298" spans="1:16" x14ac:dyDescent="0.25">
      <c r="A6298">
        <v>510793</v>
      </c>
      <c r="B6298" t="s">
        <v>0</v>
      </c>
      <c r="C6298" t="s">
        <v>52</v>
      </c>
      <c r="D6298" t="s">
        <v>46</v>
      </c>
      <c r="E6298" t="s">
        <v>9</v>
      </c>
      <c r="F6298" t="s">
        <v>17</v>
      </c>
      <c r="G6298" t="s">
        <v>18</v>
      </c>
      <c r="H6298" s="1">
        <v>43868</v>
      </c>
      <c r="I6298" t="str">
        <f t="shared" si="197"/>
        <v>43868</v>
      </c>
      <c r="J6298" t="str">
        <f t="shared" si="198"/>
        <v>43868EldoretRed Sorghum</v>
      </c>
      <c r="K6298">
        <v>655</v>
      </c>
      <c r="L6298">
        <v>604</v>
      </c>
      <c r="M6298" t="s">
        <v>5</v>
      </c>
      <c r="N6298" t="s">
        <v>6</v>
      </c>
      <c r="O6298">
        <v>1</v>
      </c>
      <c r="P6298" s="1">
        <v>43879.182824074072</v>
      </c>
    </row>
    <row r="6299" spans="1:16" x14ac:dyDescent="0.25">
      <c r="A6299">
        <v>510801</v>
      </c>
      <c r="B6299" t="s">
        <v>0</v>
      </c>
      <c r="C6299" t="s">
        <v>47</v>
      </c>
      <c r="D6299" t="s">
        <v>46</v>
      </c>
      <c r="E6299" t="s">
        <v>9</v>
      </c>
      <c r="F6299" t="s">
        <v>17</v>
      </c>
      <c r="G6299" t="s">
        <v>18</v>
      </c>
      <c r="H6299" s="1">
        <v>43868</v>
      </c>
      <c r="I6299" t="str">
        <f t="shared" si="197"/>
        <v>43868</v>
      </c>
      <c r="J6299" t="str">
        <f t="shared" si="198"/>
        <v>43868NairobiRed Sorghum</v>
      </c>
      <c r="K6299">
        <v>624</v>
      </c>
      <c r="L6299">
        <v>584</v>
      </c>
      <c r="M6299" t="s">
        <v>5</v>
      </c>
      <c r="N6299" t="s">
        <v>6</v>
      </c>
      <c r="O6299">
        <v>1</v>
      </c>
      <c r="P6299" s="1">
        <v>43879.182870370372</v>
      </c>
    </row>
    <row r="6300" spans="1:16" x14ac:dyDescent="0.25">
      <c r="A6300">
        <v>510803</v>
      </c>
      <c r="B6300" t="s">
        <v>0</v>
      </c>
      <c r="C6300" t="s">
        <v>48</v>
      </c>
      <c r="D6300" t="s">
        <v>46</v>
      </c>
      <c r="E6300" t="s">
        <v>29</v>
      </c>
      <c r="F6300" t="s">
        <v>30</v>
      </c>
      <c r="G6300" t="s">
        <v>31</v>
      </c>
      <c r="H6300" s="1">
        <v>43868</v>
      </c>
      <c r="I6300" t="str">
        <f t="shared" si="197"/>
        <v>43868</v>
      </c>
      <c r="J6300" t="str">
        <f t="shared" si="198"/>
        <v>43868KitaleDry Maize</v>
      </c>
      <c r="K6300">
        <v>363</v>
      </c>
      <c r="L6300">
        <v>332</v>
      </c>
      <c r="M6300" t="s">
        <v>5</v>
      </c>
      <c r="N6300" t="s">
        <v>6</v>
      </c>
      <c r="O6300">
        <v>1</v>
      </c>
      <c r="P6300" s="1">
        <v>43879.182870370372</v>
      </c>
    </row>
    <row r="6301" spans="1:16" x14ac:dyDescent="0.25">
      <c r="A6301">
        <v>510804</v>
      </c>
      <c r="B6301" t="s">
        <v>0</v>
      </c>
      <c r="C6301" t="s">
        <v>38</v>
      </c>
      <c r="D6301" t="s">
        <v>1</v>
      </c>
      <c r="E6301" t="s">
        <v>13</v>
      </c>
      <c r="F6301" t="s">
        <v>13</v>
      </c>
      <c r="G6301" t="s">
        <v>37</v>
      </c>
      <c r="H6301" s="1">
        <v>43868</v>
      </c>
      <c r="I6301" t="str">
        <f t="shared" si="197"/>
        <v>43868</v>
      </c>
      <c r="J6301" t="str">
        <f t="shared" si="198"/>
        <v>43868GuluGreen Gram</v>
      </c>
      <c r="K6301">
        <v>685</v>
      </c>
      <c r="L6301">
        <v>548</v>
      </c>
      <c r="M6301" t="s">
        <v>5</v>
      </c>
      <c r="N6301" t="s">
        <v>6</v>
      </c>
      <c r="O6301">
        <v>1</v>
      </c>
      <c r="P6301" s="1">
        <v>43879.182870370372</v>
      </c>
    </row>
    <row r="6302" spans="1:16" x14ac:dyDescent="0.25">
      <c r="A6302">
        <v>510810</v>
      </c>
      <c r="B6302" t="s">
        <v>0</v>
      </c>
      <c r="C6302" t="s">
        <v>35</v>
      </c>
      <c r="D6302" t="s">
        <v>11</v>
      </c>
      <c r="E6302" t="s">
        <v>3</v>
      </c>
      <c r="F6302" t="s">
        <v>3</v>
      </c>
      <c r="G6302" t="s">
        <v>39</v>
      </c>
      <c r="H6302" s="1">
        <v>43868</v>
      </c>
      <c r="I6302" t="str">
        <f t="shared" si="197"/>
        <v>43868</v>
      </c>
      <c r="J6302" t="str">
        <f t="shared" si="198"/>
        <v>43868NgoziDry Peas</v>
      </c>
      <c r="K6302">
        <v>1557</v>
      </c>
      <c r="L6302">
        <v>1504</v>
      </c>
      <c r="M6302" t="s">
        <v>5</v>
      </c>
      <c r="N6302" t="s">
        <v>6</v>
      </c>
      <c r="O6302">
        <v>1</v>
      </c>
      <c r="P6302" s="1">
        <v>43879.182893518519</v>
      </c>
    </row>
    <row r="6303" spans="1:16" x14ac:dyDescent="0.25">
      <c r="A6303">
        <v>510813</v>
      </c>
      <c r="B6303" t="s">
        <v>0</v>
      </c>
      <c r="C6303" t="s">
        <v>48</v>
      </c>
      <c r="D6303" t="s">
        <v>46</v>
      </c>
      <c r="E6303" t="s">
        <v>49</v>
      </c>
      <c r="F6303" t="s">
        <v>50</v>
      </c>
      <c r="G6303" t="s">
        <v>51</v>
      </c>
      <c r="H6303" s="1">
        <v>43868</v>
      </c>
      <c r="I6303" t="str">
        <f t="shared" si="197"/>
        <v>43868</v>
      </c>
      <c r="J6303" t="str">
        <f t="shared" si="198"/>
        <v>43868KitaleGround Nuts</v>
      </c>
      <c r="K6303">
        <v>1350</v>
      </c>
      <c r="L6303">
        <v>1309</v>
      </c>
      <c r="M6303" t="s">
        <v>5</v>
      </c>
      <c r="N6303" t="s">
        <v>6</v>
      </c>
      <c r="O6303">
        <v>1</v>
      </c>
      <c r="P6303" s="1">
        <v>43879.182893518519</v>
      </c>
    </row>
    <row r="6304" spans="1:16" x14ac:dyDescent="0.25">
      <c r="A6304">
        <v>510820</v>
      </c>
      <c r="B6304" t="s">
        <v>0</v>
      </c>
      <c r="C6304" t="s">
        <v>16</v>
      </c>
      <c r="D6304" t="s">
        <v>7</v>
      </c>
      <c r="E6304" t="s">
        <v>22</v>
      </c>
      <c r="F6304" t="s">
        <v>23</v>
      </c>
      <c r="G6304" t="s">
        <v>24</v>
      </c>
      <c r="H6304" s="1">
        <v>43868</v>
      </c>
      <c r="I6304" t="str">
        <f t="shared" si="197"/>
        <v>43868</v>
      </c>
      <c r="J6304" t="str">
        <f t="shared" si="198"/>
        <v>43868GicumbiImported Rice</v>
      </c>
      <c r="K6304">
        <v>1288</v>
      </c>
      <c r="L6304">
        <v>1180</v>
      </c>
      <c r="M6304" t="s">
        <v>5</v>
      </c>
      <c r="N6304" t="s">
        <v>6</v>
      </c>
      <c r="O6304">
        <v>1</v>
      </c>
      <c r="P6304" s="1">
        <v>43879.182905092595</v>
      </c>
    </row>
    <row r="6305" spans="1:16" x14ac:dyDescent="0.25">
      <c r="A6305">
        <v>510830</v>
      </c>
      <c r="B6305" t="s">
        <v>0</v>
      </c>
      <c r="C6305" t="s">
        <v>52</v>
      </c>
      <c r="D6305" t="s">
        <v>46</v>
      </c>
      <c r="E6305" t="s">
        <v>49</v>
      </c>
      <c r="F6305" t="s">
        <v>50</v>
      </c>
      <c r="G6305" t="s">
        <v>51</v>
      </c>
      <c r="H6305" s="1">
        <v>43868</v>
      </c>
      <c r="I6305" t="str">
        <f t="shared" si="197"/>
        <v>43868</v>
      </c>
      <c r="J6305" t="str">
        <f t="shared" si="198"/>
        <v>43868EldoretGround Nuts</v>
      </c>
      <c r="K6305">
        <v>937</v>
      </c>
      <c r="L6305">
        <v>906</v>
      </c>
      <c r="M6305" t="s">
        <v>5</v>
      </c>
      <c r="N6305" t="s">
        <v>6</v>
      </c>
      <c r="O6305">
        <v>1</v>
      </c>
      <c r="P6305" s="1">
        <v>43879.182939814818</v>
      </c>
    </row>
    <row r="6306" spans="1:16" x14ac:dyDescent="0.25">
      <c r="A6306">
        <v>510852</v>
      </c>
      <c r="B6306" t="s">
        <v>0</v>
      </c>
      <c r="C6306" t="s">
        <v>16</v>
      </c>
      <c r="D6306" t="s">
        <v>7</v>
      </c>
      <c r="E6306" t="s">
        <v>3</v>
      </c>
      <c r="F6306" t="s">
        <v>3</v>
      </c>
      <c r="G6306" t="s">
        <v>4</v>
      </c>
      <c r="H6306" s="1">
        <v>43868</v>
      </c>
      <c r="I6306" t="str">
        <f t="shared" si="197"/>
        <v>43868</v>
      </c>
      <c r="J6306" t="str">
        <f t="shared" si="198"/>
        <v>43868GicumbiCowpeas</v>
      </c>
      <c r="K6306">
        <v>1395</v>
      </c>
      <c r="L6306">
        <v>1288</v>
      </c>
      <c r="M6306" t="s">
        <v>5</v>
      </c>
      <c r="N6306" t="s">
        <v>6</v>
      </c>
      <c r="O6306">
        <v>1</v>
      </c>
      <c r="P6306" s="1">
        <v>43879.182997685188</v>
      </c>
    </row>
    <row r="6307" spans="1:16" x14ac:dyDescent="0.25">
      <c r="A6307">
        <v>504760</v>
      </c>
      <c r="B6307" t="s">
        <v>0</v>
      </c>
      <c r="C6307" t="s">
        <v>2</v>
      </c>
      <c r="D6307" t="s">
        <v>1</v>
      </c>
      <c r="E6307" t="s">
        <v>13</v>
      </c>
      <c r="F6307" t="s">
        <v>13</v>
      </c>
      <c r="G6307" t="s">
        <v>26</v>
      </c>
      <c r="H6307" s="1">
        <v>43867</v>
      </c>
      <c r="I6307" t="str">
        <f t="shared" si="197"/>
        <v>43867</v>
      </c>
      <c r="J6307" t="str">
        <f t="shared" si="198"/>
        <v>43867KampalaYellow Beans</v>
      </c>
      <c r="K6307">
        <v>109</v>
      </c>
      <c r="L6307">
        <v>104</v>
      </c>
      <c r="M6307" t="s">
        <v>5</v>
      </c>
      <c r="N6307" t="s">
        <v>6</v>
      </c>
      <c r="O6307">
        <v>1</v>
      </c>
      <c r="P6307" s="1">
        <v>43868.562303240738</v>
      </c>
    </row>
    <row r="6308" spans="1:16" x14ac:dyDescent="0.25">
      <c r="A6308">
        <v>504763</v>
      </c>
      <c r="B6308" t="s">
        <v>0</v>
      </c>
      <c r="C6308" t="s">
        <v>34</v>
      </c>
      <c r="D6308" t="s">
        <v>1</v>
      </c>
      <c r="E6308" t="s">
        <v>3</v>
      </c>
      <c r="F6308" t="s">
        <v>3</v>
      </c>
      <c r="G6308" t="s">
        <v>15</v>
      </c>
      <c r="H6308" s="1">
        <v>43867</v>
      </c>
      <c r="I6308" t="str">
        <f t="shared" si="197"/>
        <v>43867</v>
      </c>
      <c r="J6308" t="str">
        <f t="shared" si="198"/>
        <v>43867LiraGreen Peas</v>
      </c>
      <c r="K6308">
        <v>95</v>
      </c>
      <c r="L6308">
        <v>82</v>
      </c>
      <c r="M6308" t="s">
        <v>5</v>
      </c>
      <c r="N6308" t="s">
        <v>6</v>
      </c>
      <c r="O6308">
        <v>1</v>
      </c>
      <c r="P6308" s="1">
        <v>43868.562337962961</v>
      </c>
    </row>
    <row r="6309" spans="1:16" x14ac:dyDescent="0.25">
      <c r="A6309">
        <v>504777</v>
      </c>
      <c r="B6309" t="s">
        <v>0</v>
      </c>
      <c r="C6309" t="s">
        <v>38</v>
      </c>
      <c r="D6309" t="s">
        <v>1</v>
      </c>
      <c r="E6309" t="s">
        <v>13</v>
      </c>
      <c r="F6309" t="s">
        <v>13</v>
      </c>
      <c r="G6309" t="s">
        <v>40</v>
      </c>
      <c r="H6309" s="1">
        <v>43867</v>
      </c>
      <c r="I6309" t="str">
        <f t="shared" si="197"/>
        <v>43867</v>
      </c>
      <c r="J6309" t="str">
        <f t="shared" si="198"/>
        <v>43867GuluBlack Beans (Dolichos)</v>
      </c>
      <c r="K6309">
        <v>76</v>
      </c>
      <c r="L6309">
        <v>71</v>
      </c>
      <c r="M6309" t="s">
        <v>5</v>
      </c>
      <c r="N6309" t="s">
        <v>6</v>
      </c>
      <c r="O6309">
        <v>1</v>
      </c>
      <c r="P6309" s="1">
        <v>43868.562407407408</v>
      </c>
    </row>
    <row r="6310" spans="1:16" x14ac:dyDescent="0.25">
      <c r="A6310">
        <v>504778</v>
      </c>
      <c r="B6310" t="s">
        <v>0</v>
      </c>
      <c r="C6310" t="s">
        <v>25</v>
      </c>
      <c r="D6310" t="s">
        <v>1</v>
      </c>
      <c r="E6310" t="s">
        <v>9</v>
      </c>
      <c r="F6310" t="s">
        <v>20</v>
      </c>
      <c r="G6310" t="s">
        <v>21</v>
      </c>
      <c r="H6310" s="1">
        <v>43867</v>
      </c>
      <c r="I6310" t="str">
        <f t="shared" si="197"/>
        <v>43867</v>
      </c>
      <c r="J6310" t="str">
        <f t="shared" si="198"/>
        <v>43867MasindiMillet Grain</v>
      </c>
      <c r="K6310">
        <v>68</v>
      </c>
      <c r="L6310">
        <v>49</v>
      </c>
      <c r="M6310" t="s">
        <v>5</v>
      </c>
      <c r="N6310" t="s">
        <v>6</v>
      </c>
      <c r="O6310">
        <v>1</v>
      </c>
      <c r="P6310" s="1">
        <v>43868.562430555554</v>
      </c>
    </row>
    <row r="6311" spans="1:16" x14ac:dyDescent="0.25">
      <c r="A6311">
        <v>504781</v>
      </c>
      <c r="B6311" t="s">
        <v>0</v>
      </c>
      <c r="C6311" t="s">
        <v>52</v>
      </c>
      <c r="D6311" t="s">
        <v>46</v>
      </c>
      <c r="E6311" t="s">
        <v>29</v>
      </c>
      <c r="F6311" t="s">
        <v>30</v>
      </c>
      <c r="G6311" t="s">
        <v>31</v>
      </c>
      <c r="H6311" s="1">
        <v>43867</v>
      </c>
      <c r="I6311" t="str">
        <f t="shared" si="197"/>
        <v>43867</v>
      </c>
      <c r="J6311" t="str">
        <f t="shared" si="198"/>
        <v>43867EldoretDry Maize</v>
      </c>
      <c r="K6311">
        <v>40</v>
      </c>
      <c r="L6311">
        <v>35</v>
      </c>
      <c r="M6311" t="s">
        <v>5</v>
      </c>
      <c r="N6311" t="s">
        <v>6</v>
      </c>
      <c r="O6311">
        <v>1</v>
      </c>
      <c r="P6311" s="1">
        <v>43868.5624537037</v>
      </c>
    </row>
    <row r="6312" spans="1:16" x14ac:dyDescent="0.25">
      <c r="A6312">
        <v>504796</v>
      </c>
      <c r="B6312" t="s">
        <v>0</v>
      </c>
      <c r="C6312" t="s">
        <v>52</v>
      </c>
      <c r="D6312" t="s">
        <v>46</v>
      </c>
      <c r="E6312" t="s">
        <v>3</v>
      </c>
      <c r="F6312" t="s">
        <v>3</v>
      </c>
      <c r="G6312" t="s">
        <v>15</v>
      </c>
      <c r="H6312" s="1">
        <v>43867</v>
      </c>
      <c r="I6312" t="str">
        <f t="shared" si="197"/>
        <v>43867</v>
      </c>
      <c r="J6312" t="str">
        <f t="shared" si="198"/>
        <v>43867EldoretGreen Peas</v>
      </c>
      <c r="K6312">
        <v>64</v>
      </c>
      <c r="L6312">
        <v>58</v>
      </c>
      <c r="M6312" t="s">
        <v>5</v>
      </c>
      <c r="N6312" t="s">
        <v>6</v>
      </c>
      <c r="O6312">
        <v>1</v>
      </c>
      <c r="P6312" s="1">
        <v>43868.562604166669</v>
      </c>
    </row>
    <row r="6313" spans="1:16" x14ac:dyDescent="0.25">
      <c r="A6313">
        <v>504797</v>
      </c>
      <c r="B6313" t="s">
        <v>0</v>
      </c>
      <c r="C6313" t="s">
        <v>52</v>
      </c>
      <c r="D6313" t="s">
        <v>46</v>
      </c>
      <c r="E6313" t="s">
        <v>13</v>
      </c>
      <c r="F6313" t="s">
        <v>13</v>
      </c>
      <c r="G6313" t="s">
        <v>37</v>
      </c>
      <c r="H6313" s="1">
        <v>43867</v>
      </c>
      <c r="I6313" t="str">
        <f t="shared" si="197"/>
        <v>43867</v>
      </c>
      <c r="J6313" t="str">
        <f t="shared" si="198"/>
        <v>43867EldoretGreen Gram</v>
      </c>
      <c r="K6313">
        <v>142</v>
      </c>
      <c r="L6313">
        <v>139</v>
      </c>
      <c r="M6313" t="s">
        <v>5</v>
      </c>
      <c r="N6313" t="s">
        <v>6</v>
      </c>
      <c r="O6313">
        <v>1</v>
      </c>
      <c r="P6313" s="1">
        <v>43868.562604166669</v>
      </c>
    </row>
    <row r="6314" spans="1:16" x14ac:dyDescent="0.25">
      <c r="A6314">
        <v>504804</v>
      </c>
      <c r="B6314" t="s">
        <v>0</v>
      </c>
      <c r="C6314" t="s">
        <v>38</v>
      </c>
      <c r="D6314" t="s">
        <v>1</v>
      </c>
      <c r="E6314" t="s">
        <v>13</v>
      </c>
      <c r="F6314" t="s">
        <v>13</v>
      </c>
      <c r="G6314" t="s">
        <v>14</v>
      </c>
      <c r="H6314" s="1">
        <v>43867</v>
      </c>
      <c r="I6314" t="str">
        <f t="shared" si="197"/>
        <v>43867</v>
      </c>
      <c r="J6314" t="str">
        <f t="shared" si="198"/>
        <v>43867GuluMixed Beans</v>
      </c>
      <c r="K6314">
        <v>76</v>
      </c>
      <c r="L6314">
        <v>68</v>
      </c>
      <c r="M6314" t="s">
        <v>5</v>
      </c>
      <c r="N6314" t="s">
        <v>6</v>
      </c>
      <c r="O6314">
        <v>1</v>
      </c>
      <c r="P6314" s="1">
        <v>43868.562638888892</v>
      </c>
    </row>
    <row r="6315" spans="1:16" x14ac:dyDescent="0.25">
      <c r="A6315">
        <v>504811</v>
      </c>
      <c r="B6315" t="s">
        <v>0</v>
      </c>
      <c r="C6315" t="s">
        <v>34</v>
      </c>
      <c r="D6315" t="s">
        <v>1</v>
      </c>
      <c r="E6315" t="s">
        <v>13</v>
      </c>
      <c r="F6315" t="s">
        <v>13</v>
      </c>
      <c r="G6315" t="s">
        <v>26</v>
      </c>
      <c r="H6315" s="1">
        <v>43867</v>
      </c>
      <c r="I6315" t="str">
        <f t="shared" si="197"/>
        <v>43867</v>
      </c>
      <c r="J6315" t="str">
        <f t="shared" si="198"/>
        <v>43867LiraYellow Beans</v>
      </c>
      <c r="K6315">
        <v>104</v>
      </c>
      <c r="L6315">
        <v>95</v>
      </c>
      <c r="M6315" t="s">
        <v>5</v>
      </c>
      <c r="N6315" t="s">
        <v>6</v>
      </c>
      <c r="O6315">
        <v>1</v>
      </c>
      <c r="P6315" s="1">
        <v>43868.562673611108</v>
      </c>
    </row>
    <row r="6316" spans="1:16" x14ac:dyDescent="0.25">
      <c r="A6316">
        <v>504812</v>
      </c>
      <c r="B6316" t="s">
        <v>0</v>
      </c>
      <c r="C6316" t="s">
        <v>34</v>
      </c>
      <c r="D6316" t="s">
        <v>1</v>
      </c>
      <c r="E6316" t="s">
        <v>13</v>
      </c>
      <c r="F6316" t="s">
        <v>13</v>
      </c>
      <c r="G6316" t="s">
        <v>14</v>
      </c>
      <c r="H6316" s="1">
        <v>43867</v>
      </c>
      <c r="I6316" t="str">
        <f t="shared" si="197"/>
        <v>43867</v>
      </c>
      <c r="J6316" t="str">
        <f t="shared" si="198"/>
        <v>43867LiraMixed Beans</v>
      </c>
      <c r="K6316">
        <v>68</v>
      </c>
      <c r="L6316">
        <v>55</v>
      </c>
      <c r="M6316" t="s">
        <v>5</v>
      </c>
      <c r="N6316" t="s">
        <v>6</v>
      </c>
      <c r="O6316">
        <v>1</v>
      </c>
      <c r="P6316" s="1">
        <v>43868.562685185185</v>
      </c>
    </row>
    <row r="6317" spans="1:16" x14ac:dyDescent="0.25">
      <c r="A6317">
        <v>504831</v>
      </c>
      <c r="B6317" t="s">
        <v>0</v>
      </c>
      <c r="C6317" t="s">
        <v>2</v>
      </c>
      <c r="D6317" t="s">
        <v>1</v>
      </c>
      <c r="E6317" t="s">
        <v>13</v>
      </c>
      <c r="F6317" t="s">
        <v>13</v>
      </c>
      <c r="G6317" t="s">
        <v>40</v>
      </c>
      <c r="H6317" s="1">
        <v>43867</v>
      </c>
      <c r="I6317" t="str">
        <f t="shared" si="197"/>
        <v>43867</v>
      </c>
      <c r="J6317" t="str">
        <f t="shared" si="198"/>
        <v>43867KampalaBlack Beans (Dolichos)</v>
      </c>
      <c r="K6317">
        <v>71</v>
      </c>
      <c r="L6317">
        <v>65</v>
      </c>
      <c r="M6317" t="s">
        <v>5</v>
      </c>
      <c r="N6317" t="s">
        <v>6</v>
      </c>
      <c r="O6317">
        <v>1</v>
      </c>
      <c r="P6317" s="1">
        <v>43868.562789351854</v>
      </c>
    </row>
    <row r="6318" spans="1:16" x14ac:dyDescent="0.25">
      <c r="A6318">
        <v>504840</v>
      </c>
      <c r="B6318" t="s">
        <v>0</v>
      </c>
      <c r="C6318" t="s">
        <v>38</v>
      </c>
      <c r="D6318" t="s">
        <v>1</v>
      </c>
      <c r="E6318" t="s">
        <v>3</v>
      </c>
      <c r="F6318" t="s">
        <v>3</v>
      </c>
      <c r="G6318" t="s">
        <v>4</v>
      </c>
      <c r="H6318" s="1">
        <v>43867</v>
      </c>
      <c r="I6318" t="str">
        <f t="shared" si="197"/>
        <v>43867</v>
      </c>
      <c r="J6318" t="str">
        <f t="shared" si="198"/>
        <v>43867GuluCowpeas</v>
      </c>
      <c r="K6318">
        <v>95</v>
      </c>
      <c r="L6318">
        <v>83</v>
      </c>
      <c r="M6318" t="s">
        <v>5</v>
      </c>
      <c r="N6318" t="s">
        <v>6</v>
      </c>
      <c r="O6318">
        <v>1</v>
      </c>
      <c r="P6318" s="1">
        <v>43868.562893518516</v>
      </c>
    </row>
    <row r="6319" spans="1:16" x14ac:dyDescent="0.25">
      <c r="A6319">
        <v>504841</v>
      </c>
      <c r="B6319" t="s">
        <v>0</v>
      </c>
      <c r="C6319" t="s">
        <v>2</v>
      </c>
      <c r="D6319" t="s">
        <v>1</v>
      </c>
      <c r="E6319" t="s">
        <v>22</v>
      </c>
      <c r="F6319" t="s">
        <v>23</v>
      </c>
      <c r="G6319" t="s">
        <v>23</v>
      </c>
      <c r="H6319" s="1">
        <v>43867</v>
      </c>
      <c r="I6319" t="str">
        <f t="shared" si="197"/>
        <v>43867</v>
      </c>
      <c r="J6319" t="str">
        <f t="shared" si="198"/>
        <v>43867KampalaRice</v>
      </c>
      <c r="K6319">
        <v>104</v>
      </c>
      <c r="L6319">
        <v>98</v>
      </c>
      <c r="M6319" t="s">
        <v>5</v>
      </c>
      <c r="N6319" t="s">
        <v>6</v>
      </c>
      <c r="O6319">
        <v>1</v>
      </c>
      <c r="P6319" s="1">
        <v>43868.562928240739</v>
      </c>
    </row>
    <row r="6320" spans="1:16" x14ac:dyDescent="0.25">
      <c r="A6320">
        <v>504843</v>
      </c>
      <c r="B6320" t="s">
        <v>0</v>
      </c>
      <c r="C6320" t="s">
        <v>38</v>
      </c>
      <c r="D6320" t="s">
        <v>1</v>
      </c>
      <c r="E6320" t="s">
        <v>29</v>
      </c>
      <c r="F6320" t="s">
        <v>30</v>
      </c>
      <c r="G6320" t="s">
        <v>31</v>
      </c>
      <c r="H6320" s="1">
        <v>43867</v>
      </c>
      <c r="I6320" t="str">
        <f t="shared" si="197"/>
        <v>43867</v>
      </c>
      <c r="J6320" t="str">
        <f t="shared" si="198"/>
        <v>43867GuluDry Maize</v>
      </c>
      <c r="K6320">
        <v>33</v>
      </c>
      <c r="L6320">
        <v>22</v>
      </c>
      <c r="M6320" t="s">
        <v>5</v>
      </c>
      <c r="N6320" t="s">
        <v>6</v>
      </c>
      <c r="O6320">
        <v>1</v>
      </c>
      <c r="P6320" s="1">
        <v>43868.562951388885</v>
      </c>
    </row>
    <row r="6321" spans="1:16" x14ac:dyDescent="0.25">
      <c r="A6321">
        <v>504844</v>
      </c>
      <c r="B6321" t="s">
        <v>0</v>
      </c>
      <c r="C6321" t="s">
        <v>25</v>
      </c>
      <c r="D6321" t="s">
        <v>1</v>
      </c>
      <c r="E6321" t="s">
        <v>3</v>
      </c>
      <c r="F6321" t="s">
        <v>3</v>
      </c>
      <c r="G6321" t="s">
        <v>4</v>
      </c>
      <c r="H6321" s="1">
        <v>43867</v>
      </c>
      <c r="I6321" t="str">
        <f t="shared" si="197"/>
        <v>43867</v>
      </c>
      <c r="J6321" t="str">
        <f t="shared" si="198"/>
        <v>43867MasindiCowpeas</v>
      </c>
      <c r="K6321">
        <v>95</v>
      </c>
      <c r="L6321">
        <v>82</v>
      </c>
      <c r="M6321" t="s">
        <v>5</v>
      </c>
      <c r="N6321" t="s">
        <v>6</v>
      </c>
      <c r="O6321">
        <v>1</v>
      </c>
      <c r="P6321" s="1">
        <v>43868.562974537039</v>
      </c>
    </row>
    <row r="6322" spans="1:16" x14ac:dyDescent="0.25">
      <c r="A6322">
        <v>504848</v>
      </c>
      <c r="B6322" t="s">
        <v>0</v>
      </c>
      <c r="C6322" t="s">
        <v>2</v>
      </c>
      <c r="D6322" t="s">
        <v>1</v>
      </c>
      <c r="E6322" t="s">
        <v>9</v>
      </c>
      <c r="F6322" t="s">
        <v>20</v>
      </c>
      <c r="G6322" t="s">
        <v>21</v>
      </c>
      <c r="H6322" s="1">
        <v>43867</v>
      </c>
      <c r="I6322" t="str">
        <f t="shared" si="197"/>
        <v>43867</v>
      </c>
      <c r="J6322" t="str">
        <f t="shared" si="198"/>
        <v>43867KampalaMillet Grain</v>
      </c>
      <c r="K6322">
        <v>55</v>
      </c>
      <c r="L6322">
        <v>41</v>
      </c>
      <c r="M6322" t="s">
        <v>5</v>
      </c>
      <c r="N6322" t="s">
        <v>6</v>
      </c>
      <c r="O6322">
        <v>1</v>
      </c>
      <c r="P6322" s="1">
        <v>43868.562997685185</v>
      </c>
    </row>
    <row r="6323" spans="1:16" x14ac:dyDescent="0.25">
      <c r="A6323">
        <v>504852</v>
      </c>
      <c r="B6323" t="s">
        <v>0</v>
      </c>
      <c r="C6323" t="s">
        <v>32</v>
      </c>
      <c r="D6323" t="s">
        <v>1</v>
      </c>
      <c r="E6323" t="s">
        <v>13</v>
      </c>
      <c r="F6323" t="s">
        <v>13</v>
      </c>
      <c r="G6323" t="s">
        <v>26</v>
      </c>
      <c r="H6323" s="1">
        <v>43867</v>
      </c>
      <c r="I6323" t="str">
        <f t="shared" si="197"/>
        <v>43867</v>
      </c>
      <c r="J6323" t="str">
        <f t="shared" si="198"/>
        <v>43867KapchorwaYellow Beans</v>
      </c>
      <c r="K6323">
        <v>104</v>
      </c>
      <c r="L6323">
        <v>95</v>
      </c>
      <c r="M6323" t="s">
        <v>5</v>
      </c>
      <c r="N6323" t="s">
        <v>6</v>
      </c>
      <c r="O6323">
        <v>1</v>
      </c>
      <c r="P6323" s="1">
        <v>43868.563067129631</v>
      </c>
    </row>
    <row r="6324" spans="1:16" x14ac:dyDescent="0.25">
      <c r="A6324">
        <v>504858</v>
      </c>
      <c r="B6324" t="s">
        <v>0</v>
      </c>
      <c r="C6324" t="s">
        <v>33</v>
      </c>
      <c r="D6324" t="s">
        <v>1</v>
      </c>
      <c r="E6324" t="s">
        <v>13</v>
      </c>
      <c r="F6324" t="s">
        <v>13</v>
      </c>
      <c r="G6324" t="s">
        <v>14</v>
      </c>
      <c r="H6324" s="1">
        <v>43867</v>
      </c>
      <c r="I6324" t="str">
        <f t="shared" si="197"/>
        <v>43867</v>
      </c>
      <c r="J6324" t="str">
        <f t="shared" si="198"/>
        <v>43867KabaleMixed Beans</v>
      </c>
      <c r="K6324">
        <v>76</v>
      </c>
      <c r="L6324">
        <v>68</v>
      </c>
      <c r="M6324" t="s">
        <v>5</v>
      </c>
      <c r="N6324" t="s">
        <v>6</v>
      </c>
      <c r="O6324">
        <v>1</v>
      </c>
      <c r="P6324" s="1">
        <v>43868.563148148147</v>
      </c>
    </row>
    <row r="6325" spans="1:16" x14ac:dyDescent="0.25">
      <c r="A6325">
        <v>504860</v>
      </c>
      <c r="B6325" t="s">
        <v>0</v>
      </c>
      <c r="C6325" t="s">
        <v>33</v>
      </c>
      <c r="D6325" t="s">
        <v>1</v>
      </c>
      <c r="E6325" t="s">
        <v>3</v>
      </c>
      <c r="F6325" t="s">
        <v>3</v>
      </c>
      <c r="G6325" t="s">
        <v>15</v>
      </c>
      <c r="H6325" s="1">
        <v>43867</v>
      </c>
      <c r="I6325" t="str">
        <f t="shared" si="197"/>
        <v>43867</v>
      </c>
      <c r="J6325" t="str">
        <f t="shared" si="198"/>
        <v>43867KabaleGreen Peas</v>
      </c>
      <c r="K6325">
        <v>136</v>
      </c>
      <c r="L6325">
        <v>82</v>
      </c>
      <c r="M6325" t="s">
        <v>5</v>
      </c>
      <c r="N6325" t="s">
        <v>6</v>
      </c>
      <c r="O6325">
        <v>1</v>
      </c>
      <c r="P6325" s="1">
        <v>43868.563171296293</v>
      </c>
    </row>
    <row r="6326" spans="1:16" x14ac:dyDescent="0.25">
      <c r="A6326">
        <v>504862</v>
      </c>
      <c r="B6326" t="s">
        <v>0</v>
      </c>
      <c r="C6326" t="s">
        <v>38</v>
      </c>
      <c r="D6326" t="s">
        <v>1</v>
      </c>
      <c r="E6326" t="s">
        <v>13</v>
      </c>
      <c r="F6326" t="s">
        <v>13</v>
      </c>
      <c r="G6326" t="s">
        <v>37</v>
      </c>
      <c r="H6326" s="1">
        <v>43867</v>
      </c>
      <c r="I6326" t="str">
        <f t="shared" si="197"/>
        <v>43867</v>
      </c>
      <c r="J6326" t="str">
        <f t="shared" si="198"/>
        <v>43867GuluGreen Gram</v>
      </c>
      <c r="K6326">
        <v>68</v>
      </c>
      <c r="L6326">
        <v>52</v>
      </c>
      <c r="M6326" t="s">
        <v>5</v>
      </c>
      <c r="N6326" t="s">
        <v>6</v>
      </c>
      <c r="O6326">
        <v>1</v>
      </c>
      <c r="P6326" s="1">
        <v>43868.563194444447</v>
      </c>
    </row>
    <row r="6327" spans="1:16" x14ac:dyDescent="0.25">
      <c r="A6327">
        <v>504870</v>
      </c>
      <c r="B6327" t="s">
        <v>0</v>
      </c>
      <c r="C6327" t="s">
        <v>38</v>
      </c>
      <c r="D6327" t="s">
        <v>1</v>
      </c>
      <c r="E6327" t="s">
        <v>13</v>
      </c>
      <c r="F6327" t="s">
        <v>13</v>
      </c>
      <c r="G6327" t="s">
        <v>28</v>
      </c>
      <c r="H6327" s="1">
        <v>43867</v>
      </c>
      <c r="I6327" t="str">
        <f t="shared" si="197"/>
        <v>43867</v>
      </c>
      <c r="J6327" t="str">
        <f t="shared" si="198"/>
        <v>43867GuluRed Beans</v>
      </c>
      <c r="K6327">
        <v>95</v>
      </c>
      <c r="L6327">
        <v>82</v>
      </c>
      <c r="M6327" t="s">
        <v>5</v>
      </c>
      <c r="N6327" t="s">
        <v>6</v>
      </c>
      <c r="O6327">
        <v>1</v>
      </c>
      <c r="P6327" s="1">
        <v>43868.563333333332</v>
      </c>
    </row>
    <row r="6328" spans="1:16" x14ac:dyDescent="0.25">
      <c r="A6328">
        <v>504872</v>
      </c>
      <c r="B6328" t="s">
        <v>0</v>
      </c>
      <c r="C6328" t="s">
        <v>34</v>
      </c>
      <c r="D6328" t="s">
        <v>1</v>
      </c>
      <c r="E6328" t="s">
        <v>22</v>
      </c>
      <c r="F6328" t="s">
        <v>23</v>
      </c>
      <c r="G6328" t="s">
        <v>23</v>
      </c>
      <c r="H6328" s="1">
        <v>43867</v>
      </c>
      <c r="I6328" t="str">
        <f t="shared" si="197"/>
        <v>43867</v>
      </c>
      <c r="J6328" t="str">
        <f t="shared" si="198"/>
        <v>43867LiraRice</v>
      </c>
      <c r="K6328">
        <v>95</v>
      </c>
      <c r="L6328">
        <v>90</v>
      </c>
      <c r="M6328" t="s">
        <v>5</v>
      </c>
      <c r="N6328" t="s">
        <v>6</v>
      </c>
      <c r="O6328">
        <v>1</v>
      </c>
      <c r="P6328" s="1">
        <v>43868.563356481478</v>
      </c>
    </row>
    <row r="6329" spans="1:16" x14ac:dyDescent="0.25">
      <c r="A6329">
        <v>504877</v>
      </c>
      <c r="B6329" t="s">
        <v>0</v>
      </c>
      <c r="C6329" t="s">
        <v>25</v>
      </c>
      <c r="D6329" t="s">
        <v>1</v>
      </c>
      <c r="E6329" t="s">
        <v>9</v>
      </c>
      <c r="F6329" t="s">
        <v>17</v>
      </c>
      <c r="G6329" t="s">
        <v>18</v>
      </c>
      <c r="H6329" s="1">
        <v>43867</v>
      </c>
      <c r="I6329" t="str">
        <f t="shared" si="197"/>
        <v>43867</v>
      </c>
      <c r="J6329" t="str">
        <f t="shared" si="198"/>
        <v>43867MasindiRed Sorghum</v>
      </c>
      <c r="K6329">
        <v>41</v>
      </c>
      <c r="L6329">
        <v>33</v>
      </c>
      <c r="M6329" t="s">
        <v>5</v>
      </c>
      <c r="N6329" t="s">
        <v>6</v>
      </c>
      <c r="O6329">
        <v>1</v>
      </c>
      <c r="P6329" s="1">
        <v>43868.563425925924</v>
      </c>
    </row>
    <row r="6330" spans="1:16" x14ac:dyDescent="0.25">
      <c r="A6330">
        <v>504878</v>
      </c>
      <c r="B6330" t="s">
        <v>0</v>
      </c>
      <c r="C6330" t="s">
        <v>33</v>
      </c>
      <c r="D6330" t="s">
        <v>1</v>
      </c>
      <c r="E6330" t="s">
        <v>22</v>
      </c>
      <c r="F6330" t="s">
        <v>23</v>
      </c>
      <c r="G6330" t="s">
        <v>24</v>
      </c>
      <c r="H6330" s="1">
        <v>43867</v>
      </c>
      <c r="I6330" t="str">
        <f t="shared" si="197"/>
        <v>43867</v>
      </c>
      <c r="J6330" t="str">
        <f t="shared" si="198"/>
        <v>43867KabaleImported Rice</v>
      </c>
      <c r="K6330">
        <v>109</v>
      </c>
      <c r="L6330">
        <v>95</v>
      </c>
      <c r="M6330" t="s">
        <v>5</v>
      </c>
      <c r="N6330" t="s">
        <v>6</v>
      </c>
      <c r="O6330">
        <v>1</v>
      </c>
      <c r="P6330" s="1">
        <v>43868.563437500001</v>
      </c>
    </row>
    <row r="6331" spans="1:16" x14ac:dyDescent="0.25">
      <c r="A6331">
        <v>504883</v>
      </c>
      <c r="B6331" t="s">
        <v>0</v>
      </c>
      <c r="C6331" t="s">
        <v>33</v>
      </c>
      <c r="D6331" t="s">
        <v>1</v>
      </c>
      <c r="E6331" t="s">
        <v>9</v>
      </c>
      <c r="F6331" t="s">
        <v>20</v>
      </c>
      <c r="G6331" t="s">
        <v>21</v>
      </c>
      <c r="H6331" s="1">
        <v>43867</v>
      </c>
      <c r="I6331" t="str">
        <f t="shared" si="197"/>
        <v>43867</v>
      </c>
      <c r="J6331" t="str">
        <f t="shared" si="198"/>
        <v>43867KabaleMillet Grain</v>
      </c>
      <c r="K6331">
        <v>49</v>
      </c>
      <c r="L6331">
        <v>42</v>
      </c>
      <c r="M6331" t="s">
        <v>5</v>
      </c>
      <c r="N6331" t="s">
        <v>6</v>
      </c>
      <c r="O6331">
        <v>1</v>
      </c>
      <c r="P6331" s="1">
        <v>43868.563460648147</v>
      </c>
    </row>
    <row r="6332" spans="1:16" x14ac:dyDescent="0.25">
      <c r="A6332">
        <v>504895</v>
      </c>
      <c r="B6332" t="s">
        <v>0</v>
      </c>
      <c r="C6332" t="s">
        <v>38</v>
      </c>
      <c r="D6332" t="s">
        <v>1</v>
      </c>
      <c r="E6332" t="s">
        <v>9</v>
      </c>
      <c r="F6332" t="s">
        <v>20</v>
      </c>
      <c r="G6332" t="s">
        <v>21</v>
      </c>
      <c r="H6332" s="1">
        <v>43867</v>
      </c>
      <c r="I6332" t="str">
        <f t="shared" si="197"/>
        <v>43867</v>
      </c>
      <c r="J6332" t="str">
        <f t="shared" si="198"/>
        <v>43867GuluMillet Grain</v>
      </c>
      <c r="K6332">
        <v>41</v>
      </c>
      <c r="L6332">
        <v>29</v>
      </c>
      <c r="M6332" t="s">
        <v>5</v>
      </c>
      <c r="N6332" t="s">
        <v>6</v>
      </c>
      <c r="O6332">
        <v>1</v>
      </c>
      <c r="P6332" s="1">
        <v>43868.563518518517</v>
      </c>
    </row>
    <row r="6333" spans="1:16" x14ac:dyDescent="0.25">
      <c r="A6333">
        <v>504911</v>
      </c>
      <c r="B6333" t="s">
        <v>0</v>
      </c>
      <c r="C6333" t="s">
        <v>32</v>
      </c>
      <c r="D6333" t="s">
        <v>1</v>
      </c>
      <c r="E6333" t="s">
        <v>29</v>
      </c>
      <c r="F6333" t="s">
        <v>30</v>
      </c>
      <c r="G6333" t="s">
        <v>31</v>
      </c>
      <c r="H6333" s="1">
        <v>43867</v>
      </c>
      <c r="I6333" t="str">
        <f t="shared" si="197"/>
        <v>43867</v>
      </c>
      <c r="J6333" t="str">
        <f t="shared" si="198"/>
        <v>43867KapchorwaDry Maize</v>
      </c>
      <c r="K6333">
        <v>27</v>
      </c>
      <c r="L6333">
        <v>19</v>
      </c>
      <c r="M6333" t="s">
        <v>5</v>
      </c>
      <c r="N6333" t="s">
        <v>6</v>
      </c>
      <c r="O6333">
        <v>1</v>
      </c>
      <c r="P6333" s="1">
        <v>43868.563599537039</v>
      </c>
    </row>
    <row r="6334" spans="1:16" x14ac:dyDescent="0.25">
      <c r="A6334">
        <v>504930</v>
      </c>
      <c r="B6334" t="s">
        <v>0</v>
      </c>
      <c r="C6334" t="s">
        <v>54</v>
      </c>
      <c r="D6334" t="s">
        <v>46</v>
      </c>
      <c r="E6334" t="s">
        <v>13</v>
      </c>
      <c r="F6334" t="s">
        <v>13</v>
      </c>
      <c r="G6334" t="s">
        <v>40</v>
      </c>
      <c r="H6334" s="1">
        <v>43867</v>
      </c>
      <c r="I6334" t="str">
        <f t="shared" si="197"/>
        <v>43867</v>
      </c>
      <c r="J6334" t="str">
        <f t="shared" si="198"/>
        <v>43867NakuruBlack Beans (Dolichos)</v>
      </c>
      <c r="K6334">
        <v>151</v>
      </c>
      <c r="L6334">
        <v>147</v>
      </c>
      <c r="M6334" t="s">
        <v>5</v>
      </c>
      <c r="N6334" t="s">
        <v>6</v>
      </c>
      <c r="O6334">
        <v>1</v>
      </c>
      <c r="P6334" s="1">
        <v>43868.563726851855</v>
      </c>
    </row>
    <row r="6335" spans="1:16" x14ac:dyDescent="0.25">
      <c r="A6335">
        <v>504942</v>
      </c>
      <c r="B6335" t="s">
        <v>0</v>
      </c>
      <c r="C6335" t="s">
        <v>47</v>
      </c>
      <c r="D6335" t="s">
        <v>46</v>
      </c>
      <c r="E6335" t="s">
        <v>9</v>
      </c>
      <c r="F6335" t="s">
        <v>20</v>
      </c>
      <c r="G6335" t="s">
        <v>21</v>
      </c>
      <c r="H6335" s="1">
        <v>43867</v>
      </c>
      <c r="I6335" t="str">
        <f t="shared" si="197"/>
        <v>43867</v>
      </c>
      <c r="J6335" t="str">
        <f t="shared" si="198"/>
        <v>43867NairobiMillet Grain</v>
      </c>
      <c r="K6335">
        <v>98</v>
      </c>
      <c r="L6335">
        <v>95</v>
      </c>
      <c r="M6335" t="s">
        <v>5</v>
      </c>
      <c r="N6335" t="s">
        <v>6</v>
      </c>
      <c r="O6335">
        <v>1</v>
      </c>
      <c r="P6335" s="1">
        <v>43868.563888888886</v>
      </c>
    </row>
    <row r="6336" spans="1:16" x14ac:dyDescent="0.25">
      <c r="A6336">
        <v>504949</v>
      </c>
      <c r="B6336" t="s">
        <v>0</v>
      </c>
      <c r="C6336" t="s">
        <v>52</v>
      </c>
      <c r="D6336" t="s">
        <v>46</v>
      </c>
      <c r="E6336" t="s">
        <v>13</v>
      </c>
      <c r="F6336" t="s">
        <v>13</v>
      </c>
      <c r="G6336" t="s">
        <v>40</v>
      </c>
      <c r="H6336" s="1">
        <v>43867</v>
      </c>
      <c r="I6336" t="str">
        <f t="shared" si="197"/>
        <v>43867</v>
      </c>
      <c r="J6336" t="str">
        <f t="shared" si="198"/>
        <v>43867EldoretBlack Beans (Dolichos)</v>
      </c>
      <c r="K6336">
        <v>132</v>
      </c>
      <c r="L6336">
        <v>129</v>
      </c>
      <c r="M6336" t="s">
        <v>5</v>
      </c>
      <c r="N6336" t="s">
        <v>6</v>
      </c>
      <c r="O6336">
        <v>1</v>
      </c>
      <c r="P6336" s="1">
        <v>43868.563923611109</v>
      </c>
    </row>
    <row r="6337" spans="1:16" x14ac:dyDescent="0.25">
      <c r="A6337">
        <v>504950</v>
      </c>
      <c r="B6337" t="s">
        <v>0</v>
      </c>
      <c r="C6337" t="s">
        <v>32</v>
      </c>
      <c r="D6337" t="s">
        <v>1</v>
      </c>
      <c r="E6337" t="s">
        <v>13</v>
      </c>
      <c r="F6337" t="s">
        <v>13</v>
      </c>
      <c r="G6337" t="s">
        <v>40</v>
      </c>
      <c r="H6337" s="1">
        <v>43867</v>
      </c>
      <c r="I6337" t="str">
        <f t="shared" si="197"/>
        <v>43867</v>
      </c>
      <c r="J6337" t="str">
        <f t="shared" si="198"/>
        <v>43867KapchorwaBlack Beans (Dolichos)</v>
      </c>
      <c r="K6337">
        <v>68</v>
      </c>
      <c r="L6337">
        <v>63</v>
      </c>
      <c r="M6337" t="s">
        <v>5</v>
      </c>
      <c r="N6337" t="s">
        <v>6</v>
      </c>
      <c r="O6337">
        <v>1</v>
      </c>
      <c r="P6337" s="1">
        <v>43868.563935185186</v>
      </c>
    </row>
    <row r="6338" spans="1:16" x14ac:dyDescent="0.25">
      <c r="A6338">
        <v>504951</v>
      </c>
      <c r="B6338" t="s">
        <v>0</v>
      </c>
      <c r="C6338" t="s">
        <v>53</v>
      </c>
      <c r="D6338" t="s">
        <v>46</v>
      </c>
      <c r="E6338" t="s">
        <v>3</v>
      </c>
      <c r="F6338" t="s">
        <v>3</v>
      </c>
      <c r="G6338" t="s">
        <v>4</v>
      </c>
      <c r="H6338" s="1">
        <v>43867</v>
      </c>
      <c r="I6338" t="str">
        <f t="shared" ref="I6338:I6401" si="199">LEFT(H6338,10)</f>
        <v>43867</v>
      </c>
      <c r="J6338" t="str">
        <f t="shared" si="198"/>
        <v>43867MombasaCowpeas</v>
      </c>
      <c r="K6338">
        <v>67</v>
      </c>
      <c r="L6338">
        <v>61</v>
      </c>
      <c r="M6338" t="s">
        <v>5</v>
      </c>
      <c r="N6338" t="s">
        <v>6</v>
      </c>
      <c r="O6338">
        <v>1</v>
      </c>
      <c r="P6338" s="1">
        <v>43868.563935185186</v>
      </c>
    </row>
    <row r="6339" spans="1:16" x14ac:dyDescent="0.25">
      <c r="A6339">
        <v>504954</v>
      </c>
      <c r="B6339" t="s">
        <v>0</v>
      </c>
      <c r="C6339" t="s">
        <v>52</v>
      </c>
      <c r="D6339" t="s">
        <v>46</v>
      </c>
      <c r="E6339" t="s">
        <v>9</v>
      </c>
      <c r="F6339" t="s">
        <v>20</v>
      </c>
      <c r="G6339" t="s">
        <v>21</v>
      </c>
      <c r="H6339" s="1">
        <v>43867</v>
      </c>
      <c r="I6339" t="str">
        <f t="shared" si="199"/>
        <v>43867</v>
      </c>
      <c r="J6339" t="str">
        <f t="shared" si="198"/>
        <v>43867EldoretMillet Grain</v>
      </c>
      <c r="K6339">
        <v>89</v>
      </c>
      <c r="L6339">
        <v>85</v>
      </c>
      <c r="M6339" t="s">
        <v>5</v>
      </c>
      <c r="N6339" t="s">
        <v>6</v>
      </c>
      <c r="O6339">
        <v>1</v>
      </c>
      <c r="P6339" s="1">
        <v>43868.563946759263</v>
      </c>
    </row>
    <row r="6340" spans="1:16" x14ac:dyDescent="0.25">
      <c r="A6340">
        <v>504955</v>
      </c>
      <c r="B6340" t="s">
        <v>0</v>
      </c>
      <c r="C6340" t="s">
        <v>54</v>
      </c>
      <c r="D6340" t="s">
        <v>46</v>
      </c>
      <c r="E6340" t="s">
        <v>3</v>
      </c>
      <c r="F6340" t="s">
        <v>3</v>
      </c>
      <c r="G6340" t="s">
        <v>4</v>
      </c>
      <c r="H6340" s="1">
        <v>43867</v>
      </c>
      <c r="I6340" t="str">
        <f t="shared" si="199"/>
        <v>43867</v>
      </c>
      <c r="J6340" t="str">
        <f t="shared" si="198"/>
        <v>43867NakuruCowpeas</v>
      </c>
      <c r="K6340">
        <v>86</v>
      </c>
      <c r="L6340">
        <v>83</v>
      </c>
      <c r="M6340" t="s">
        <v>5</v>
      </c>
      <c r="N6340" t="s">
        <v>6</v>
      </c>
      <c r="O6340">
        <v>1</v>
      </c>
      <c r="P6340" s="1">
        <v>43868.563946759263</v>
      </c>
    </row>
    <row r="6341" spans="1:16" x14ac:dyDescent="0.25">
      <c r="A6341">
        <v>504962</v>
      </c>
      <c r="B6341" t="s">
        <v>0</v>
      </c>
      <c r="C6341" t="s">
        <v>2</v>
      </c>
      <c r="D6341" t="s">
        <v>1</v>
      </c>
      <c r="E6341" t="s">
        <v>13</v>
      </c>
      <c r="F6341" t="s">
        <v>13</v>
      </c>
      <c r="G6341" t="s">
        <v>37</v>
      </c>
      <c r="H6341" s="1">
        <v>43867</v>
      </c>
      <c r="I6341" t="str">
        <f t="shared" si="199"/>
        <v>43867</v>
      </c>
      <c r="J6341" t="str">
        <f t="shared" si="198"/>
        <v>43867KampalaGreen Gram</v>
      </c>
      <c r="K6341">
        <v>76</v>
      </c>
      <c r="L6341">
        <v>68</v>
      </c>
      <c r="M6341" t="s">
        <v>5</v>
      </c>
      <c r="N6341" t="s">
        <v>6</v>
      </c>
      <c r="O6341">
        <v>1</v>
      </c>
      <c r="P6341" s="1">
        <v>43868.564016203702</v>
      </c>
    </row>
    <row r="6342" spans="1:16" x14ac:dyDescent="0.25">
      <c r="A6342">
        <v>504964</v>
      </c>
      <c r="B6342" t="s">
        <v>0</v>
      </c>
      <c r="C6342" t="s">
        <v>52</v>
      </c>
      <c r="D6342" t="s">
        <v>46</v>
      </c>
      <c r="E6342" t="s">
        <v>9</v>
      </c>
      <c r="F6342" t="s">
        <v>17</v>
      </c>
      <c r="G6342" t="s">
        <v>18</v>
      </c>
      <c r="H6342" s="1">
        <v>43867</v>
      </c>
      <c r="I6342" t="str">
        <f t="shared" si="199"/>
        <v>43867</v>
      </c>
      <c r="J6342" t="str">
        <f t="shared" si="198"/>
        <v>43867EldoretRed Sorghum</v>
      </c>
      <c r="K6342">
        <v>68</v>
      </c>
      <c r="L6342">
        <v>60</v>
      </c>
      <c r="M6342" t="s">
        <v>5</v>
      </c>
      <c r="N6342" t="s">
        <v>6</v>
      </c>
      <c r="O6342">
        <v>1</v>
      </c>
      <c r="P6342" s="1">
        <v>43868.564039351855</v>
      </c>
    </row>
    <row r="6343" spans="1:16" x14ac:dyDescent="0.25">
      <c r="A6343">
        <v>504965</v>
      </c>
      <c r="B6343" t="s">
        <v>0</v>
      </c>
      <c r="C6343" t="s">
        <v>47</v>
      </c>
      <c r="D6343" t="s">
        <v>46</v>
      </c>
      <c r="E6343" t="s">
        <v>13</v>
      </c>
      <c r="F6343" t="s">
        <v>13</v>
      </c>
      <c r="G6343" t="s">
        <v>40</v>
      </c>
      <c r="H6343" s="1">
        <v>43867</v>
      </c>
      <c r="I6343" t="str">
        <f t="shared" si="199"/>
        <v>43867</v>
      </c>
      <c r="J6343" t="str">
        <f t="shared" si="198"/>
        <v>43867NairobiBlack Beans (Dolichos)</v>
      </c>
      <c r="K6343">
        <v>147</v>
      </c>
      <c r="L6343">
        <v>145</v>
      </c>
      <c r="M6343" t="s">
        <v>5</v>
      </c>
      <c r="N6343" t="s">
        <v>6</v>
      </c>
      <c r="O6343">
        <v>1</v>
      </c>
      <c r="P6343" s="1">
        <v>43868.564039351855</v>
      </c>
    </row>
    <row r="6344" spans="1:16" x14ac:dyDescent="0.25">
      <c r="A6344">
        <v>504966</v>
      </c>
      <c r="B6344" t="s">
        <v>0</v>
      </c>
      <c r="C6344" t="s">
        <v>33</v>
      </c>
      <c r="D6344" t="s">
        <v>1</v>
      </c>
      <c r="E6344" t="s">
        <v>13</v>
      </c>
      <c r="F6344" t="s">
        <v>13</v>
      </c>
      <c r="G6344" t="s">
        <v>26</v>
      </c>
      <c r="H6344" s="1">
        <v>43867</v>
      </c>
      <c r="I6344" t="str">
        <f t="shared" si="199"/>
        <v>43867</v>
      </c>
      <c r="J6344" t="str">
        <f t="shared" si="198"/>
        <v>43867KabaleYellow Beans</v>
      </c>
      <c r="K6344">
        <v>95</v>
      </c>
      <c r="L6344">
        <v>90</v>
      </c>
      <c r="M6344" t="s">
        <v>5</v>
      </c>
      <c r="N6344" t="s">
        <v>6</v>
      </c>
      <c r="O6344">
        <v>1</v>
      </c>
      <c r="P6344" s="1">
        <v>43868.564039351855</v>
      </c>
    </row>
    <row r="6345" spans="1:16" x14ac:dyDescent="0.25">
      <c r="A6345">
        <v>504970</v>
      </c>
      <c r="B6345" t="s">
        <v>0</v>
      </c>
      <c r="C6345" t="s">
        <v>33</v>
      </c>
      <c r="D6345" t="s">
        <v>1</v>
      </c>
      <c r="E6345" t="s">
        <v>9</v>
      </c>
      <c r="F6345" t="s">
        <v>17</v>
      </c>
      <c r="G6345" t="s">
        <v>18</v>
      </c>
      <c r="H6345" s="1">
        <v>43867</v>
      </c>
      <c r="I6345" t="str">
        <f t="shared" si="199"/>
        <v>43867</v>
      </c>
      <c r="J6345" t="str">
        <f t="shared" si="198"/>
        <v>43867KabaleRed Sorghum</v>
      </c>
      <c r="K6345">
        <v>49</v>
      </c>
      <c r="L6345">
        <v>41</v>
      </c>
      <c r="M6345" t="s">
        <v>5</v>
      </c>
      <c r="N6345" t="s">
        <v>6</v>
      </c>
      <c r="O6345">
        <v>1</v>
      </c>
      <c r="P6345" s="1">
        <v>43868.564085648148</v>
      </c>
    </row>
    <row r="6346" spans="1:16" x14ac:dyDescent="0.25">
      <c r="A6346">
        <v>504973</v>
      </c>
      <c r="B6346" t="s">
        <v>0</v>
      </c>
      <c r="C6346" t="s">
        <v>52</v>
      </c>
      <c r="D6346" t="s">
        <v>46</v>
      </c>
      <c r="E6346" t="s">
        <v>49</v>
      </c>
      <c r="F6346" t="s">
        <v>50</v>
      </c>
      <c r="G6346" t="s">
        <v>51</v>
      </c>
      <c r="H6346" s="1">
        <v>43867</v>
      </c>
      <c r="I6346" t="str">
        <f t="shared" si="199"/>
        <v>43867</v>
      </c>
      <c r="J6346" t="str">
        <f t="shared" si="198"/>
        <v>43867EldoretGround Nuts</v>
      </c>
      <c r="K6346">
        <v>98</v>
      </c>
      <c r="L6346">
        <v>90</v>
      </c>
      <c r="M6346" t="s">
        <v>5</v>
      </c>
      <c r="N6346" t="s">
        <v>6</v>
      </c>
      <c r="O6346">
        <v>1</v>
      </c>
      <c r="P6346" s="1">
        <v>43868.564108796294</v>
      </c>
    </row>
    <row r="6347" spans="1:16" x14ac:dyDescent="0.25">
      <c r="A6347">
        <v>504974</v>
      </c>
      <c r="B6347" t="s">
        <v>0</v>
      </c>
      <c r="C6347" t="s">
        <v>33</v>
      </c>
      <c r="D6347" t="s">
        <v>1</v>
      </c>
      <c r="E6347" t="s">
        <v>3</v>
      </c>
      <c r="F6347" t="s">
        <v>3</v>
      </c>
      <c r="G6347" t="s">
        <v>4</v>
      </c>
      <c r="H6347" s="1">
        <v>43867</v>
      </c>
      <c r="I6347" t="str">
        <f t="shared" si="199"/>
        <v>43867</v>
      </c>
      <c r="J6347" t="str">
        <f t="shared" si="198"/>
        <v>43867KabaleCowpeas</v>
      </c>
      <c r="K6347">
        <v>136</v>
      </c>
      <c r="L6347">
        <v>95</v>
      </c>
      <c r="M6347" t="s">
        <v>5</v>
      </c>
      <c r="N6347" t="s">
        <v>6</v>
      </c>
      <c r="O6347">
        <v>1</v>
      </c>
      <c r="P6347" s="1">
        <v>43868.564120370371</v>
      </c>
    </row>
    <row r="6348" spans="1:16" x14ac:dyDescent="0.25">
      <c r="A6348">
        <v>504978</v>
      </c>
      <c r="B6348" t="s">
        <v>0</v>
      </c>
      <c r="C6348" t="s">
        <v>53</v>
      </c>
      <c r="D6348" t="s">
        <v>46</v>
      </c>
      <c r="E6348" t="s">
        <v>13</v>
      </c>
      <c r="F6348" t="s">
        <v>13</v>
      </c>
      <c r="G6348" t="s">
        <v>37</v>
      </c>
      <c r="H6348" s="1">
        <v>43867</v>
      </c>
      <c r="I6348" t="str">
        <f t="shared" si="199"/>
        <v>43867</v>
      </c>
      <c r="J6348" t="str">
        <f t="shared" si="198"/>
        <v>43867MombasaGreen Gram</v>
      </c>
      <c r="K6348">
        <v>75</v>
      </c>
      <c r="L6348">
        <v>72</v>
      </c>
      <c r="M6348" t="s">
        <v>5</v>
      </c>
      <c r="N6348" t="s">
        <v>6</v>
      </c>
      <c r="O6348">
        <v>1</v>
      </c>
      <c r="P6348" s="1">
        <v>43868.56417824074</v>
      </c>
    </row>
    <row r="6349" spans="1:16" x14ac:dyDescent="0.25">
      <c r="A6349">
        <v>504980</v>
      </c>
      <c r="B6349" t="s">
        <v>0</v>
      </c>
      <c r="C6349" t="s">
        <v>38</v>
      </c>
      <c r="D6349" t="s">
        <v>1</v>
      </c>
      <c r="E6349" t="s">
        <v>22</v>
      </c>
      <c r="F6349" t="s">
        <v>23</v>
      </c>
      <c r="G6349" t="s">
        <v>24</v>
      </c>
      <c r="H6349" s="1">
        <v>43867</v>
      </c>
      <c r="I6349" t="str">
        <f t="shared" si="199"/>
        <v>43867</v>
      </c>
      <c r="J6349" t="str">
        <f t="shared" ref="J6349:J6412" si="200">I6349&amp;C6349&amp;G6349</f>
        <v>43867GuluImported Rice</v>
      </c>
      <c r="K6349">
        <v>104</v>
      </c>
      <c r="L6349">
        <v>95</v>
      </c>
      <c r="M6349" t="s">
        <v>5</v>
      </c>
      <c r="N6349" t="s">
        <v>6</v>
      </c>
      <c r="O6349">
        <v>1</v>
      </c>
      <c r="P6349" s="1">
        <v>43868.56417824074</v>
      </c>
    </row>
    <row r="6350" spans="1:16" x14ac:dyDescent="0.25">
      <c r="A6350">
        <v>504989</v>
      </c>
      <c r="B6350" t="s">
        <v>0</v>
      </c>
      <c r="C6350" t="s">
        <v>34</v>
      </c>
      <c r="D6350" t="s">
        <v>1</v>
      </c>
      <c r="E6350" t="s">
        <v>22</v>
      </c>
      <c r="F6350" t="s">
        <v>23</v>
      </c>
      <c r="G6350" t="s">
        <v>24</v>
      </c>
      <c r="H6350" s="1">
        <v>43867</v>
      </c>
      <c r="I6350" t="str">
        <f t="shared" si="199"/>
        <v>43867</v>
      </c>
      <c r="J6350" t="str">
        <f t="shared" si="200"/>
        <v>43867LiraImported Rice</v>
      </c>
      <c r="K6350">
        <v>95</v>
      </c>
      <c r="L6350">
        <v>90</v>
      </c>
      <c r="M6350" t="s">
        <v>5</v>
      </c>
      <c r="N6350" t="s">
        <v>6</v>
      </c>
      <c r="O6350">
        <v>1</v>
      </c>
      <c r="P6350" s="1">
        <v>43868.564259259256</v>
      </c>
    </row>
    <row r="6351" spans="1:16" x14ac:dyDescent="0.25">
      <c r="A6351">
        <v>504990</v>
      </c>
      <c r="B6351" t="s">
        <v>0</v>
      </c>
      <c r="C6351" t="s">
        <v>47</v>
      </c>
      <c r="D6351" t="s">
        <v>46</v>
      </c>
      <c r="E6351" t="s">
        <v>13</v>
      </c>
      <c r="F6351" t="s">
        <v>13</v>
      </c>
      <c r="G6351" t="s">
        <v>37</v>
      </c>
      <c r="H6351" s="1">
        <v>43867</v>
      </c>
      <c r="I6351" t="str">
        <f t="shared" si="199"/>
        <v>43867</v>
      </c>
      <c r="J6351" t="str">
        <f t="shared" si="200"/>
        <v>43867NairobiGreen Gram</v>
      </c>
      <c r="K6351">
        <v>124</v>
      </c>
      <c r="L6351">
        <v>123</v>
      </c>
      <c r="M6351" t="s">
        <v>5</v>
      </c>
      <c r="N6351" t="s">
        <v>6</v>
      </c>
      <c r="O6351">
        <v>1</v>
      </c>
      <c r="P6351" s="1">
        <v>43868.564259259256</v>
      </c>
    </row>
    <row r="6352" spans="1:16" x14ac:dyDescent="0.25">
      <c r="A6352">
        <v>504993</v>
      </c>
      <c r="B6352" t="s">
        <v>0</v>
      </c>
      <c r="C6352" t="s">
        <v>38</v>
      </c>
      <c r="D6352" t="s">
        <v>1</v>
      </c>
      <c r="E6352" t="s">
        <v>9</v>
      </c>
      <c r="F6352" t="s">
        <v>17</v>
      </c>
      <c r="G6352" t="s">
        <v>18</v>
      </c>
      <c r="H6352" s="1">
        <v>43867</v>
      </c>
      <c r="I6352" t="str">
        <f t="shared" si="199"/>
        <v>43867</v>
      </c>
      <c r="J6352" t="str">
        <f t="shared" si="200"/>
        <v>43867GuluRed Sorghum</v>
      </c>
      <c r="K6352">
        <v>41</v>
      </c>
      <c r="L6352">
        <v>30</v>
      </c>
      <c r="M6352" t="s">
        <v>5</v>
      </c>
      <c r="N6352" t="s">
        <v>6</v>
      </c>
      <c r="O6352">
        <v>1</v>
      </c>
      <c r="P6352" s="1">
        <v>43868.564282407409</v>
      </c>
    </row>
    <row r="6353" spans="1:16" x14ac:dyDescent="0.25">
      <c r="A6353">
        <v>505000</v>
      </c>
      <c r="B6353" t="s">
        <v>0</v>
      </c>
      <c r="C6353" t="s">
        <v>54</v>
      </c>
      <c r="D6353" t="s">
        <v>46</v>
      </c>
      <c r="E6353" t="s">
        <v>3</v>
      </c>
      <c r="F6353" t="s">
        <v>3</v>
      </c>
      <c r="G6353" t="s">
        <v>15</v>
      </c>
      <c r="H6353" s="1">
        <v>43867</v>
      </c>
      <c r="I6353" t="str">
        <f t="shared" si="199"/>
        <v>43867</v>
      </c>
      <c r="J6353" t="str">
        <f t="shared" si="200"/>
        <v>43867NakuruGreen Peas</v>
      </c>
      <c r="K6353">
        <v>53</v>
      </c>
      <c r="L6353">
        <v>49</v>
      </c>
      <c r="M6353" t="s">
        <v>5</v>
      </c>
      <c r="N6353" t="s">
        <v>6</v>
      </c>
      <c r="O6353">
        <v>1</v>
      </c>
      <c r="P6353" s="1">
        <v>43868.564328703702</v>
      </c>
    </row>
    <row r="6354" spans="1:16" x14ac:dyDescent="0.25">
      <c r="A6354">
        <v>505001</v>
      </c>
      <c r="B6354" t="s">
        <v>0</v>
      </c>
      <c r="C6354" t="s">
        <v>2</v>
      </c>
      <c r="D6354" t="s">
        <v>1</v>
      </c>
      <c r="E6354" t="s">
        <v>3</v>
      </c>
      <c r="F6354" t="s">
        <v>3</v>
      </c>
      <c r="G6354" t="s">
        <v>4</v>
      </c>
      <c r="H6354" s="1">
        <v>43867</v>
      </c>
      <c r="I6354" t="str">
        <f t="shared" si="199"/>
        <v>43867</v>
      </c>
      <c r="J6354" t="str">
        <f t="shared" si="200"/>
        <v>43867KampalaCowpeas</v>
      </c>
      <c r="K6354">
        <v>104</v>
      </c>
      <c r="L6354">
        <v>98</v>
      </c>
      <c r="M6354" t="s">
        <v>5</v>
      </c>
      <c r="N6354" t="s">
        <v>6</v>
      </c>
      <c r="O6354">
        <v>1</v>
      </c>
      <c r="P6354" s="1">
        <v>43868.564351851855</v>
      </c>
    </row>
    <row r="6355" spans="1:16" x14ac:dyDescent="0.25">
      <c r="A6355">
        <v>505007</v>
      </c>
      <c r="B6355" t="s">
        <v>0</v>
      </c>
      <c r="C6355" t="s">
        <v>53</v>
      </c>
      <c r="D6355" t="s">
        <v>46</v>
      </c>
      <c r="E6355" t="s">
        <v>9</v>
      </c>
      <c r="F6355" t="s">
        <v>20</v>
      </c>
      <c r="G6355" t="s">
        <v>21</v>
      </c>
      <c r="H6355" s="1">
        <v>43867</v>
      </c>
      <c r="I6355" t="str">
        <f t="shared" si="199"/>
        <v>43867</v>
      </c>
      <c r="J6355" t="str">
        <f t="shared" si="200"/>
        <v>43867MombasaMillet Grain</v>
      </c>
      <c r="K6355">
        <v>78</v>
      </c>
      <c r="L6355">
        <v>72</v>
      </c>
      <c r="M6355" t="s">
        <v>5</v>
      </c>
      <c r="N6355" t="s">
        <v>6</v>
      </c>
      <c r="O6355">
        <v>1</v>
      </c>
      <c r="P6355" s="1">
        <v>43868.564398148148</v>
      </c>
    </row>
    <row r="6356" spans="1:16" x14ac:dyDescent="0.25">
      <c r="A6356">
        <v>505027</v>
      </c>
      <c r="B6356" t="s">
        <v>0</v>
      </c>
      <c r="C6356" t="s">
        <v>34</v>
      </c>
      <c r="D6356" t="s">
        <v>1</v>
      </c>
      <c r="E6356" t="s">
        <v>9</v>
      </c>
      <c r="F6356" t="s">
        <v>17</v>
      </c>
      <c r="G6356" t="s">
        <v>18</v>
      </c>
      <c r="H6356" s="1">
        <v>43867</v>
      </c>
      <c r="I6356" t="str">
        <f t="shared" si="199"/>
        <v>43867</v>
      </c>
      <c r="J6356" t="str">
        <f t="shared" si="200"/>
        <v>43867LiraRed Sorghum</v>
      </c>
      <c r="K6356">
        <v>35</v>
      </c>
      <c r="L6356">
        <v>25</v>
      </c>
      <c r="M6356" t="s">
        <v>5</v>
      </c>
      <c r="N6356" t="s">
        <v>6</v>
      </c>
      <c r="O6356">
        <v>1</v>
      </c>
      <c r="P6356" s="1">
        <v>43868.564513888887</v>
      </c>
    </row>
    <row r="6357" spans="1:16" x14ac:dyDescent="0.25">
      <c r="A6357">
        <v>505028</v>
      </c>
      <c r="B6357" t="s">
        <v>0</v>
      </c>
      <c r="C6357" t="s">
        <v>47</v>
      </c>
      <c r="D6357" t="s">
        <v>46</v>
      </c>
      <c r="E6357" t="s">
        <v>9</v>
      </c>
      <c r="F6357" t="s">
        <v>17</v>
      </c>
      <c r="G6357" t="s">
        <v>18</v>
      </c>
      <c r="H6357" s="1">
        <v>43867</v>
      </c>
      <c r="I6357" t="str">
        <f t="shared" si="199"/>
        <v>43867</v>
      </c>
      <c r="J6357" t="str">
        <f t="shared" si="200"/>
        <v>43867NairobiRed Sorghum</v>
      </c>
      <c r="K6357">
        <v>60</v>
      </c>
      <c r="L6357">
        <v>58</v>
      </c>
      <c r="M6357" t="s">
        <v>5</v>
      </c>
      <c r="N6357" t="s">
        <v>6</v>
      </c>
      <c r="O6357">
        <v>1</v>
      </c>
      <c r="P6357" s="1">
        <v>43868.564525462964</v>
      </c>
    </row>
    <row r="6358" spans="1:16" x14ac:dyDescent="0.25">
      <c r="A6358">
        <v>505029</v>
      </c>
      <c r="B6358" t="s">
        <v>0</v>
      </c>
      <c r="C6358" t="s">
        <v>25</v>
      </c>
      <c r="D6358" t="s">
        <v>1</v>
      </c>
      <c r="E6358" t="s">
        <v>13</v>
      </c>
      <c r="F6358" t="s">
        <v>13</v>
      </c>
      <c r="G6358" t="s">
        <v>14</v>
      </c>
      <c r="H6358" s="1">
        <v>43867</v>
      </c>
      <c r="I6358" t="str">
        <f t="shared" si="199"/>
        <v>43867</v>
      </c>
      <c r="J6358" t="str">
        <f t="shared" si="200"/>
        <v>43867MasindiMixed Beans</v>
      </c>
      <c r="K6358">
        <v>82</v>
      </c>
      <c r="L6358">
        <v>71</v>
      </c>
      <c r="M6358" t="s">
        <v>5</v>
      </c>
      <c r="N6358" t="s">
        <v>6</v>
      </c>
      <c r="O6358">
        <v>1</v>
      </c>
      <c r="P6358" s="1">
        <v>43868.564525462964</v>
      </c>
    </row>
    <row r="6359" spans="1:16" x14ac:dyDescent="0.25">
      <c r="A6359">
        <v>505030</v>
      </c>
      <c r="B6359" t="s">
        <v>0</v>
      </c>
      <c r="C6359" t="s">
        <v>2</v>
      </c>
      <c r="D6359" t="s">
        <v>1</v>
      </c>
      <c r="E6359" t="s">
        <v>13</v>
      </c>
      <c r="F6359" t="s">
        <v>13</v>
      </c>
      <c r="G6359" t="s">
        <v>28</v>
      </c>
      <c r="H6359" s="1">
        <v>43867</v>
      </c>
      <c r="I6359" t="str">
        <f t="shared" si="199"/>
        <v>43867</v>
      </c>
      <c r="J6359" t="str">
        <f t="shared" si="200"/>
        <v>43867KampalaRed Beans</v>
      </c>
      <c r="K6359">
        <v>104</v>
      </c>
      <c r="L6359">
        <v>95</v>
      </c>
      <c r="M6359" t="s">
        <v>5</v>
      </c>
      <c r="N6359" t="s">
        <v>6</v>
      </c>
      <c r="O6359">
        <v>1</v>
      </c>
      <c r="P6359" s="1">
        <v>43868.56453703704</v>
      </c>
    </row>
    <row r="6360" spans="1:16" x14ac:dyDescent="0.25">
      <c r="A6360">
        <v>505032</v>
      </c>
      <c r="B6360" t="s">
        <v>0</v>
      </c>
      <c r="C6360" t="s">
        <v>34</v>
      </c>
      <c r="D6360" t="s">
        <v>1</v>
      </c>
      <c r="E6360" t="s">
        <v>29</v>
      </c>
      <c r="F6360" t="s">
        <v>30</v>
      </c>
      <c r="G6360" t="s">
        <v>31</v>
      </c>
      <c r="H6360" s="1">
        <v>43867</v>
      </c>
      <c r="I6360" t="str">
        <f t="shared" si="199"/>
        <v>43867</v>
      </c>
      <c r="J6360" t="str">
        <f t="shared" si="200"/>
        <v>43867LiraDry Maize</v>
      </c>
      <c r="K6360">
        <v>33</v>
      </c>
      <c r="L6360">
        <v>20</v>
      </c>
      <c r="M6360" t="s">
        <v>5</v>
      </c>
      <c r="N6360" t="s">
        <v>6</v>
      </c>
      <c r="O6360">
        <v>1</v>
      </c>
      <c r="P6360" s="1">
        <v>43868.564560185187</v>
      </c>
    </row>
    <row r="6361" spans="1:16" x14ac:dyDescent="0.25">
      <c r="A6361">
        <v>505035</v>
      </c>
      <c r="B6361" t="s">
        <v>0</v>
      </c>
      <c r="C6361" t="s">
        <v>32</v>
      </c>
      <c r="D6361" t="s">
        <v>1</v>
      </c>
      <c r="E6361" t="s">
        <v>22</v>
      </c>
      <c r="F6361" t="s">
        <v>23</v>
      </c>
      <c r="G6361" t="s">
        <v>24</v>
      </c>
      <c r="H6361" s="1">
        <v>43867</v>
      </c>
      <c r="I6361" t="str">
        <f t="shared" si="199"/>
        <v>43867</v>
      </c>
      <c r="J6361" t="str">
        <f t="shared" si="200"/>
        <v>43867KapchorwaImported Rice</v>
      </c>
      <c r="K6361">
        <v>123</v>
      </c>
      <c r="L6361">
        <v>104</v>
      </c>
      <c r="M6361" t="s">
        <v>5</v>
      </c>
      <c r="N6361" t="s">
        <v>6</v>
      </c>
      <c r="O6361">
        <v>1</v>
      </c>
      <c r="P6361" s="1">
        <v>43868.564583333333</v>
      </c>
    </row>
    <row r="6362" spans="1:16" x14ac:dyDescent="0.25">
      <c r="A6362">
        <v>505041</v>
      </c>
      <c r="B6362" t="s">
        <v>0</v>
      </c>
      <c r="C6362" t="s">
        <v>2</v>
      </c>
      <c r="D6362" t="s">
        <v>1</v>
      </c>
      <c r="E6362" t="s">
        <v>9</v>
      </c>
      <c r="F6362" t="s">
        <v>17</v>
      </c>
      <c r="G6362" t="s">
        <v>18</v>
      </c>
      <c r="H6362" s="1">
        <v>43867</v>
      </c>
      <c r="I6362" t="str">
        <f t="shared" si="199"/>
        <v>43867</v>
      </c>
      <c r="J6362" t="str">
        <f t="shared" si="200"/>
        <v>43867KampalaRed Sorghum</v>
      </c>
      <c r="K6362">
        <v>41</v>
      </c>
      <c r="L6362">
        <v>27</v>
      </c>
      <c r="M6362" t="s">
        <v>5</v>
      </c>
      <c r="N6362" t="s">
        <v>6</v>
      </c>
      <c r="O6362">
        <v>1</v>
      </c>
      <c r="P6362" s="1">
        <v>43868.564618055556</v>
      </c>
    </row>
    <row r="6363" spans="1:16" x14ac:dyDescent="0.25">
      <c r="A6363">
        <v>505046</v>
      </c>
      <c r="B6363" t="s">
        <v>0</v>
      </c>
      <c r="C6363" t="s">
        <v>32</v>
      </c>
      <c r="D6363" t="s">
        <v>1</v>
      </c>
      <c r="E6363" t="s">
        <v>3</v>
      </c>
      <c r="F6363" t="s">
        <v>3</v>
      </c>
      <c r="G6363" t="s">
        <v>15</v>
      </c>
      <c r="H6363" s="1">
        <v>43867</v>
      </c>
      <c r="I6363" t="str">
        <f t="shared" si="199"/>
        <v>43867</v>
      </c>
      <c r="J6363" t="str">
        <f t="shared" si="200"/>
        <v>43867KapchorwaGreen Peas</v>
      </c>
      <c r="K6363">
        <v>95</v>
      </c>
      <c r="L6363">
        <v>82</v>
      </c>
      <c r="M6363" t="s">
        <v>5</v>
      </c>
      <c r="N6363" t="s">
        <v>6</v>
      </c>
      <c r="O6363">
        <v>1</v>
      </c>
      <c r="P6363" s="1">
        <v>43868.564641203702</v>
      </c>
    </row>
    <row r="6364" spans="1:16" x14ac:dyDescent="0.25">
      <c r="A6364">
        <v>505056</v>
      </c>
      <c r="B6364" t="s">
        <v>0</v>
      </c>
      <c r="C6364" t="s">
        <v>34</v>
      </c>
      <c r="D6364" t="s">
        <v>1</v>
      </c>
      <c r="E6364" t="s">
        <v>13</v>
      </c>
      <c r="F6364" t="s">
        <v>13</v>
      </c>
      <c r="G6364" t="s">
        <v>40</v>
      </c>
      <c r="H6364" s="1">
        <v>43867</v>
      </c>
      <c r="I6364" t="str">
        <f t="shared" si="199"/>
        <v>43867</v>
      </c>
      <c r="J6364" t="str">
        <f t="shared" si="200"/>
        <v>43867LiraBlack Beans (Dolichos)</v>
      </c>
      <c r="K6364">
        <v>68</v>
      </c>
      <c r="L6364">
        <v>65</v>
      </c>
      <c r="M6364" t="s">
        <v>5</v>
      </c>
      <c r="N6364" t="s">
        <v>6</v>
      </c>
      <c r="O6364">
        <v>1</v>
      </c>
      <c r="P6364" s="1">
        <v>43868.564733796295</v>
      </c>
    </row>
    <row r="6365" spans="1:16" x14ac:dyDescent="0.25">
      <c r="A6365">
        <v>505072</v>
      </c>
      <c r="B6365" t="s">
        <v>0</v>
      </c>
      <c r="C6365" t="s">
        <v>38</v>
      </c>
      <c r="D6365" t="s">
        <v>1</v>
      </c>
      <c r="E6365" t="s">
        <v>13</v>
      </c>
      <c r="F6365" t="s">
        <v>13</v>
      </c>
      <c r="G6365" t="s">
        <v>26</v>
      </c>
      <c r="H6365" s="1">
        <v>43867</v>
      </c>
      <c r="I6365" t="str">
        <f t="shared" si="199"/>
        <v>43867</v>
      </c>
      <c r="J6365" t="str">
        <f t="shared" si="200"/>
        <v>43867GuluYellow Beans</v>
      </c>
      <c r="K6365">
        <v>104</v>
      </c>
      <c r="L6365">
        <v>95</v>
      </c>
      <c r="M6365" t="s">
        <v>5</v>
      </c>
      <c r="N6365" t="s">
        <v>6</v>
      </c>
      <c r="O6365">
        <v>1</v>
      </c>
      <c r="P6365" s="1">
        <v>43868.564803240741</v>
      </c>
    </row>
    <row r="6366" spans="1:16" x14ac:dyDescent="0.25">
      <c r="A6366">
        <v>505074</v>
      </c>
      <c r="B6366" t="s">
        <v>0</v>
      </c>
      <c r="C6366" t="s">
        <v>2</v>
      </c>
      <c r="D6366" t="s">
        <v>1</v>
      </c>
      <c r="E6366" t="s">
        <v>22</v>
      </c>
      <c r="F6366" t="s">
        <v>23</v>
      </c>
      <c r="G6366" t="s">
        <v>24</v>
      </c>
      <c r="H6366" s="1">
        <v>43867</v>
      </c>
      <c r="I6366" t="str">
        <f t="shared" si="199"/>
        <v>43867</v>
      </c>
      <c r="J6366" t="str">
        <f t="shared" si="200"/>
        <v>43867KampalaImported Rice</v>
      </c>
      <c r="K6366">
        <v>109</v>
      </c>
      <c r="L6366">
        <v>98</v>
      </c>
      <c r="M6366" t="s">
        <v>5</v>
      </c>
      <c r="N6366" t="s">
        <v>6</v>
      </c>
      <c r="O6366">
        <v>1</v>
      </c>
      <c r="P6366" s="1">
        <v>43868.564826388887</v>
      </c>
    </row>
    <row r="6367" spans="1:16" x14ac:dyDescent="0.25">
      <c r="A6367">
        <v>505076</v>
      </c>
      <c r="B6367" t="s">
        <v>0</v>
      </c>
      <c r="C6367" t="s">
        <v>53</v>
      </c>
      <c r="D6367" t="s">
        <v>46</v>
      </c>
      <c r="E6367" t="s">
        <v>9</v>
      </c>
      <c r="F6367" t="s">
        <v>17</v>
      </c>
      <c r="G6367" t="s">
        <v>18</v>
      </c>
      <c r="H6367" s="1">
        <v>43867</v>
      </c>
      <c r="I6367" t="str">
        <f t="shared" si="199"/>
        <v>43867</v>
      </c>
      <c r="J6367" t="str">
        <f t="shared" si="200"/>
        <v>43867MombasaRed Sorghum</v>
      </c>
      <c r="K6367">
        <v>42</v>
      </c>
      <c r="L6367">
        <v>38</v>
      </c>
      <c r="M6367" t="s">
        <v>5</v>
      </c>
      <c r="N6367" t="s">
        <v>6</v>
      </c>
      <c r="O6367">
        <v>1</v>
      </c>
      <c r="P6367" s="1">
        <v>43868.564826388887</v>
      </c>
    </row>
    <row r="6368" spans="1:16" x14ac:dyDescent="0.25">
      <c r="A6368">
        <v>505077</v>
      </c>
      <c r="B6368" t="s">
        <v>0</v>
      </c>
      <c r="C6368" t="s">
        <v>47</v>
      </c>
      <c r="D6368" t="s">
        <v>46</v>
      </c>
      <c r="E6368" t="s">
        <v>3</v>
      </c>
      <c r="F6368" t="s">
        <v>3</v>
      </c>
      <c r="G6368" t="s">
        <v>4</v>
      </c>
      <c r="H6368" s="1">
        <v>43867</v>
      </c>
      <c r="I6368" t="str">
        <f t="shared" si="199"/>
        <v>43867</v>
      </c>
      <c r="J6368" t="str">
        <f t="shared" si="200"/>
        <v>43867NairobiCowpeas</v>
      </c>
      <c r="K6368">
        <v>86</v>
      </c>
      <c r="L6368">
        <v>80</v>
      </c>
      <c r="M6368" t="s">
        <v>5</v>
      </c>
      <c r="N6368" t="s">
        <v>6</v>
      </c>
      <c r="O6368">
        <v>1</v>
      </c>
      <c r="P6368" s="1">
        <v>43868.564837962964</v>
      </c>
    </row>
    <row r="6369" spans="1:16" x14ac:dyDescent="0.25">
      <c r="A6369">
        <v>505084</v>
      </c>
      <c r="B6369" t="s">
        <v>0</v>
      </c>
      <c r="C6369" t="s">
        <v>33</v>
      </c>
      <c r="D6369" t="s">
        <v>1</v>
      </c>
      <c r="E6369" t="s">
        <v>13</v>
      </c>
      <c r="F6369" t="s">
        <v>13</v>
      </c>
      <c r="G6369" t="s">
        <v>28</v>
      </c>
      <c r="H6369" s="1">
        <v>43867</v>
      </c>
      <c r="I6369" t="str">
        <f t="shared" si="199"/>
        <v>43867</v>
      </c>
      <c r="J6369" t="str">
        <f t="shared" si="200"/>
        <v>43867KabaleRed Beans</v>
      </c>
      <c r="K6369">
        <v>95</v>
      </c>
      <c r="L6369">
        <v>87</v>
      </c>
      <c r="M6369" t="s">
        <v>5</v>
      </c>
      <c r="N6369" t="s">
        <v>6</v>
      </c>
      <c r="O6369">
        <v>1</v>
      </c>
      <c r="P6369" s="1">
        <v>43868.564884259256</v>
      </c>
    </row>
    <row r="6370" spans="1:16" x14ac:dyDescent="0.25">
      <c r="A6370">
        <v>505085</v>
      </c>
      <c r="B6370" t="s">
        <v>0</v>
      </c>
      <c r="C6370" t="s">
        <v>34</v>
      </c>
      <c r="D6370" t="s">
        <v>1</v>
      </c>
      <c r="E6370" t="s">
        <v>9</v>
      </c>
      <c r="F6370" t="s">
        <v>20</v>
      </c>
      <c r="G6370" t="s">
        <v>21</v>
      </c>
      <c r="H6370" s="1">
        <v>43867</v>
      </c>
      <c r="I6370" t="str">
        <f t="shared" si="199"/>
        <v>43867</v>
      </c>
      <c r="J6370" t="str">
        <f t="shared" si="200"/>
        <v>43867LiraMillet Grain</v>
      </c>
      <c r="K6370">
        <v>41</v>
      </c>
      <c r="L6370">
        <v>35</v>
      </c>
      <c r="M6370" t="s">
        <v>5</v>
      </c>
      <c r="N6370" t="s">
        <v>6</v>
      </c>
      <c r="O6370">
        <v>1</v>
      </c>
      <c r="P6370" s="1">
        <v>43868.564895833333</v>
      </c>
    </row>
    <row r="6371" spans="1:16" x14ac:dyDescent="0.25">
      <c r="A6371">
        <v>505094</v>
      </c>
      <c r="B6371" t="s">
        <v>0</v>
      </c>
      <c r="C6371" t="s">
        <v>34</v>
      </c>
      <c r="D6371" t="s">
        <v>1</v>
      </c>
      <c r="E6371" t="s">
        <v>13</v>
      </c>
      <c r="F6371" t="s">
        <v>13</v>
      </c>
      <c r="G6371" t="s">
        <v>37</v>
      </c>
      <c r="H6371" s="1">
        <v>43867</v>
      </c>
      <c r="I6371" t="str">
        <f t="shared" si="199"/>
        <v>43867</v>
      </c>
      <c r="J6371" t="str">
        <f t="shared" si="200"/>
        <v>43867LiraGreen Gram</v>
      </c>
      <c r="K6371">
        <v>63</v>
      </c>
      <c r="L6371">
        <v>55</v>
      </c>
      <c r="M6371" t="s">
        <v>5</v>
      </c>
      <c r="N6371" t="s">
        <v>6</v>
      </c>
      <c r="O6371">
        <v>1</v>
      </c>
      <c r="P6371" s="1">
        <v>43868.564942129633</v>
      </c>
    </row>
    <row r="6372" spans="1:16" x14ac:dyDescent="0.25">
      <c r="A6372">
        <v>505096</v>
      </c>
      <c r="B6372" t="s">
        <v>0</v>
      </c>
      <c r="C6372" t="s">
        <v>53</v>
      </c>
      <c r="D6372" t="s">
        <v>46</v>
      </c>
      <c r="E6372" t="s">
        <v>3</v>
      </c>
      <c r="F6372" t="s">
        <v>3</v>
      </c>
      <c r="G6372" t="s">
        <v>15</v>
      </c>
      <c r="H6372" s="1">
        <v>43867</v>
      </c>
      <c r="I6372" t="str">
        <f t="shared" si="199"/>
        <v>43867</v>
      </c>
      <c r="J6372" t="str">
        <f t="shared" si="200"/>
        <v>43867MombasaGreen Peas</v>
      </c>
      <c r="K6372">
        <v>87</v>
      </c>
      <c r="L6372">
        <v>80</v>
      </c>
      <c r="M6372" t="s">
        <v>5</v>
      </c>
      <c r="N6372" t="s">
        <v>6</v>
      </c>
      <c r="O6372">
        <v>1</v>
      </c>
      <c r="P6372" s="1">
        <v>43868.564953703702</v>
      </c>
    </row>
    <row r="6373" spans="1:16" x14ac:dyDescent="0.25">
      <c r="A6373">
        <v>505104</v>
      </c>
      <c r="B6373" t="s">
        <v>0</v>
      </c>
      <c r="C6373" t="s">
        <v>54</v>
      </c>
      <c r="D6373" t="s">
        <v>46</v>
      </c>
      <c r="E6373" t="s">
        <v>9</v>
      </c>
      <c r="F6373" t="s">
        <v>20</v>
      </c>
      <c r="G6373" t="s">
        <v>21</v>
      </c>
      <c r="H6373" s="1">
        <v>43867</v>
      </c>
      <c r="I6373" t="str">
        <f t="shared" si="199"/>
        <v>43867</v>
      </c>
      <c r="J6373" t="str">
        <f t="shared" si="200"/>
        <v>43867NakuruMillet Grain</v>
      </c>
      <c r="K6373">
        <v>67</v>
      </c>
      <c r="L6373">
        <v>60</v>
      </c>
      <c r="M6373" t="s">
        <v>5</v>
      </c>
      <c r="N6373" t="s">
        <v>6</v>
      </c>
      <c r="O6373">
        <v>1</v>
      </c>
      <c r="P6373" s="1">
        <v>43868.565046296295</v>
      </c>
    </row>
    <row r="6374" spans="1:16" x14ac:dyDescent="0.25">
      <c r="A6374">
        <v>505109</v>
      </c>
      <c r="B6374" t="s">
        <v>0</v>
      </c>
      <c r="C6374" t="s">
        <v>32</v>
      </c>
      <c r="D6374" t="s">
        <v>1</v>
      </c>
      <c r="E6374" t="s">
        <v>9</v>
      </c>
      <c r="F6374" t="s">
        <v>20</v>
      </c>
      <c r="G6374" t="s">
        <v>21</v>
      </c>
      <c r="H6374" s="1">
        <v>43867</v>
      </c>
      <c r="I6374" t="str">
        <f t="shared" si="199"/>
        <v>43867</v>
      </c>
      <c r="J6374" t="str">
        <f t="shared" si="200"/>
        <v>43867KapchorwaMillet Grain</v>
      </c>
      <c r="K6374">
        <v>55</v>
      </c>
      <c r="L6374">
        <v>41</v>
      </c>
      <c r="M6374" t="s">
        <v>5</v>
      </c>
      <c r="N6374" t="s">
        <v>6</v>
      </c>
      <c r="O6374">
        <v>1</v>
      </c>
      <c r="P6374" s="1">
        <v>43868.565104166664</v>
      </c>
    </row>
    <row r="6375" spans="1:16" x14ac:dyDescent="0.25">
      <c r="A6375">
        <v>505111</v>
      </c>
      <c r="B6375" t="s">
        <v>0</v>
      </c>
      <c r="C6375" t="s">
        <v>34</v>
      </c>
      <c r="D6375" t="s">
        <v>1</v>
      </c>
      <c r="E6375" t="s">
        <v>3</v>
      </c>
      <c r="F6375" t="s">
        <v>3</v>
      </c>
      <c r="G6375" t="s">
        <v>4</v>
      </c>
      <c r="H6375" s="1">
        <v>43867</v>
      </c>
      <c r="I6375" t="str">
        <f t="shared" si="199"/>
        <v>43867</v>
      </c>
      <c r="J6375" t="str">
        <f t="shared" si="200"/>
        <v>43867LiraCowpeas</v>
      </c>
      <c r="K6375">
        <v>95</v>
      </c>
      <c r="L6375">
        <v>82</v>
      </c>
      <c r="M6375" t="s">
        <v>5</v>
      </c>
      <c r="N6375" t="s">
        <v>6</v>
      </c>
      <c r="O6375">
        <v>1</v>
      </c>
      <c r="P6375" s="1">
        <v>43868.565115740741</v>
      </c>
    </row>
    <row r="6376" spans="1:16" x14ac:dyDescent="0.25">
      <c r="A6376">
        <v>505117</v>
      </c>
      <c r="B6376" t="s">
        <v>0</v>
      </c>
      <c r="C6376" t="s">
        <v>25</v>
      </c>
      <c r="D6376" t="s">
        <v>1</v>
      </c>
      <c r="E6376" t="s">
        <v>13</v>
      </c>
      <c r="F6376" t="s">
        <v>13</v>
      </c>
      <c r="G6376" t="s">
        <v>26</v>
      </c>
      <c r="H6376" s="1">
        <v>43867</v>
      </c>
      <c r="I6376" t="str">
        <f t="shared" si="199"/>
        <v>43867</v>
      </c>
      <c r="J6376" t="str">
        <f t="shared" si="200"/>
        <v>43867MasindiYellow Beans</v>
      </c>
      <c r="K6376">
        <v>104</v>
      </c>
      <c r="L6376">
        <v>98</v>
      </c>
      <c r="M6376" t="s">
        <v>5</v>
      </c>
      <c r="N6376" t="s">
        <v>6</v>
      </c>
      <c r="O6376">
        <v>1</v>
      </c>
      <c r="P6376" s="1">
        <v>43868.565150462964</v>
      </c>
    </row>
    <row r="6377" spans="1:16" x14ac:dyDescent="0.25">
      <c r="A6377">
        <v>505122</v>
      </c>
      <c r="B6377" t="s">
        <v>0</v>
      </c>
      <c r="C6377" t="s">
        <v>32</v>
      </c>
      <c r="D6377" t="s">
        <v>1</v>
      </c>
      <c r="E6377" t="s">
        <v>13</v>
      </c>
      <c r="F6377" t="s">
        <v>13</v>
      </c>
      <c r="G6377" t="s">
        <v>14</v>
      </c>
      <c r="H6377" s="1">
        <v>43867</v>
      </c>
      <c r="I6377" t="str">
        <f t="shared" si="199"/>
        <v>43867</v>
      </c>
      <c r="J6377" t="str">
        <f t="shared" si="200"/>
        <v>43867KapchorwaMixed Beans</v>
      </c>
      <c r="K6377">
        <v>63</v>
      </c>
      <c r="L6377">
        <v>55</v>
      </c>
      <c r="M6377" t="s">
        <v>5</v>
      </c>
      <c r="N6377" t="s">
        <v>6</v>
      </c>
      <c r="O6377">
        <v>1</v>
      </c>
      <c r="P6377" s="1">
        <v>43868.565185185187</v>
      </c>
    </row>
    <row r="6378" spans="1:16" x14ac:dyDescent="0.25">
      <c r="A6378">
        <v>505126</v>
      </c>
      <c r="B6378" t="s">
        <v>0</v>
      </c>
      <c r="C6378" t="s">
        <v>52</v>
      </c>
      <c r="D6378" t="s">
        <v>46</v>
      </c>
      <c r="E6378" t="s">
        <v>9</v>
      </c>
      <c r="F6378" t="s">
        <v>10</v>
      </c>
      <c r="G6378" t="s">
        <v>10</v>
      </c>
      <c r="H6378" s="1">
        <v>43867</v>
      </c>
      <c r="I6378" t="str">
        <f t="shared" si="199"/>
        <v>43867</v>
      </c>
      <c r="J6378" t="str">
        <f t="shared" si="200"/>
        <v>43867EldoretWheat</v>
      </c>
      <c r="K6378">
        <v>35</v>
      </c>
      <c r="L6378">
        <v>33</v>
      </c>
      <c r="M6378" t="s">
        <v>5</v>
      </c>
      <c r="N6378" t="s">
        <v>6</v>
      </c>
      <c r="O6378">
        <v>1</v>
      </c>
      <c r="P6378" s="1">
        <v>43868.565208333333</v>
      </c>
    </row>
    <row r="6379" spans="1:16" x14ac:dyDescent="0.25">
      <c r="A6379">
        <v>505136</v>
      </c>
      <c r="B6379" t="s">
        <v>0</v>
      </c>
      <c r="C6379" t="s">
        <v>53</v>
      </c>
      <c r="D6379" t="s">
        <v>46</v>
      </c>
      <c r="E6379" t="s">
        <v>49</v>
      </c>
      <c r="F6379" t="s">
        <v>50</v>
      </c>
      <c r="G6379" t="s">
        <v>51</v>
      </c>
      <c r="H6379" s="1">
        <v>43867</v>
      </c>
      <c r="I6379" t="str">
        <f t="shared" si="199"/>
        <v>43867</v>
      </c>
      <c r="J6379" t="str">
        <f t="shared" si="200"/>
        <v>43867MombasaGround Nuts</v>
      </c>
      <c r="K6379">
        <v>124</v>
      </c>
      <c r="L6379">
        <v>122</v>
      </c>
      <c r="M6379" t="s">
        <v>5</v>
      </c>
      <c r="N6379" t="s">
        <v>6</v>
      </c>
      <c r="O6379">
        <v>1</v>
      </c>
      <c r="P6379" s="1">
        <v>43868.565300925926</v>
      </c>
    </row>
    <row r="6380" spans="1:16" x14ac:dyDescent="0.25">
      <c r="A6380">
        <v>505150</v>
      </c>
      <c r="B6380" t="s">
        <v>0</v>
      </c>
      <c r="C6380" t="s">
        <v>54</v>
      </c>
      <c r="D6380" t="s">
        <v>46</v>
      </c>
      <c r="E6380" t="s">
        <v>49</v>
      </c>
      <c r="F6380" t="s">
        <v>50</v>
      </c>
      <c r="G6380" t="s">
        <v>51</v>
      </c>
      <c r="H6380" s="1">
        <v>43867</v>
      </c>
      <c r="I6380" t="str">
        <f t="shared" si="199"/>
        <v>43867</v>
      </c>
      <c r="J6380" t="str">
        <f t="shared" si="200"/>
        <v>43867NakuruGround Nuts</v>
      </c>
      <c r="K6380">
        <v>144</v>
      </c>
      <c r="L6380">
        <v>139</v>
      </c>
      <c r="M6380" t="s">
        <v>5</v>
      </c>
      <c r="N6380" t="s">
        <v>6</v>
      </c>
      <c r="O6380">
        <v>1</v>
      </c>
      <c r="P6380" s="1">
        <v>43868.565439814818</v>
      </c>
    </row>
    <row r="6381" spans="1:16" x14ac:dyDescent="0.25">
      <c r="A6381">
        <v>505158</v>
      </c>
      <c r="B6381" t="s">
        <v>0</v>
      </c>
      <c r="C6381" t="s">
        <v>32</v>
      </c>
      <c r="D6381" t="s">
        <v>1</v>
      </c>
      <c r="E6381" t="s">
        <v>9</v>
      </c>
      <c r="F6381" t="s">
        <v>17</v>
      </c>
      <c r="G6381" t="s">
        <v>18</v>
      </c>
      <c r="H6381" s="1">
        <v>43867</v>
      </c>
      <c r="I6381" t="str">
        <f t="shared" si="199"/>
        <v>43867</v>
      </c>
      <c r="J6381" t="str">
        <f t="shared" si="200"/>
        <v>43867KapchorwaRed Sorghum</v>
      </c>
      <c r="K6381">
        <v>41</v>
      </c>
      <c r="L6381">
        <v>35</v>
      </c>
      <c r="M6381" t="s">
        <v>5</v>
      </c>
      <c r="N6381" t="s">
        <v>6</v>
      </c>
      <c r="O6381">
        <v>1</v>
      </c>
      <c r="P6381" s="1">
        <v>43868.565509259257</v>
      </c>
    </row>
    <row r="6382" spans="1:16" x14ac:dyDescent="0.25">
      <c r="A6382">
        <v>505159</v>
      </c>
      <c r="B6382" t="s">
        <v>0</v>
      </c>
      <c r="C6382" t="s">
        <v>47</v>
      </c>
      <c r="D6382" t="s">
        <v>46</v>
      </c>
      <c r="E6382" t="s">
        <v>29</v>
      </c>
      <c r="F6382" t="s">
        <v>30</v>
      </c>
      <c r="G6382" t="s">
        <v>31</v>
      </c>
      <c r="H6382" s="1">
        <v>43867</v>
      </c>
      <c r="I6382" t="str">
        <f t="shared" si="199"/>
        <v>43867</v>
      </c>
      <c r="J6382" t="str">
        <f t="shared" si="200"/>
        <v>43867NairobiDry Maize</v>
      </c>
      <c r="K6382">
        <v>42</v>
      </c>
      <c r="L6382">
        <v>37</v>
      </c>
      <c r="M6382" t="s">
        <v>5</v>
      </c>
      <c r="N6382" t="s">
        <v>6</v>
      </c>
      <c r="O6382">
        <v>1</v>
      </c>
      <c r="P6382" s="1">
        <v>43868.565509259257</v>
      </c>
    </row>
    <row r="6383" spans="1:16" x14ac:dyDescent="0.25">
      <c r="A6383">
        <v>505170</v>
      </c>
      <c r="B6383" t="s">
        <v>0</v>
      </c>
      <c r="C6383" t="s">
        <v>54</v>
      </c>
      <c r="D6383" t="s">
        <v>46</v>
      </c>
      <c r="E6383" t="s">
        <v>29</v>
      </c>
      <c r="F6383" t="s">
        <v>30</v>
      </c>
      <c r="G6383" t="s">
        <v>31</v>
      </c>
      <c r="H6383" s="1">
        <v>43867</v>
      </c>
      <c r="I6383" t="str">
        <f t="shared" si="199"/>
        <v>43867</v>
      </c>
      <c r="J6383" t="str">
        <f t="shared" si="200"/>
        <v>43867NakuruDry Maize</v>
      </c>
      <c r="K6383">
        <v>37</v>
      </c>
      <c r="L6383">
        <v>31</v>
      </c>
      <c r="M6383" t="s">
        <v>5</v>
      </c>
      <c r="N6383" t="s">
        <v>6</v>
      </c>
      <c r="O6383">
        <v>1</v>
      </c>
      <c r="P6383" s="1">
        <v>43868.565601851849</v>
      </c>
    </row>
    <row r="6384" spans="1:16" x14ac:dyDescent="0.25">
      <c r="A6384">
        <v>505174</v>
      </c>
      <c r="B6384" t="s">
        <v>0</v>
      </c>
      <c r="C6384" t="s">
        <v>38</v>
      </c>
      <c r="D6384" t="s">
        <v>1</v>
      </c>
      <c r="E6384" t="s">
        <v>22</v>
      </c>
      <c r="F6384" t="s">
        <v>23</v>
      </c>
      <c r="G6384" t="s">
        <v>23</v>
      </c>
      <c r="H6384" s="1">
        <v>43867</v>
      </c>
      <c r="I6384" t="str">
        <f t="shared" si="199"/>
        <v>43867</v>
      </c>
      <c r="J6384" t="str">
        <f t="shared" si="200"/>
        <v>43867GuluRice</v>
      </c>
      <c r="K6384">
        <v>104</v>
      </c>
      <c r="L6384">
        <v>95</v>
      </c>
      <c r="M6384" t="s">
        <v>5</v>
      </c>
      <c r="N6384" t="s">
        <v>6</v>
      </c>
      <c r="O6384">
        <v>1</v>
      </c>
      <c r="P6384" s="1">
        <v>43868.593541666669</v>
      </c>
    </row>
    <row r="6385" spans="1:16" x14ac:dyDescent="0.25">
      <c r="A6385">
        <v>505177</v>
      </c>
      <c r="B6385" t="s">
        <v>0</v>
      </c>
      <c r="C6385" t="s">
        <v>53</v>
      </c>
      <c r="D6385" t="s">
        <v>46</v>
      </c>
      <c r="E6385" t="s">
        <v>29</v>
      </c>
      <c r="F6385" t="s">
        <v>30</v>
      </c>
      <c r="G6385" t="s">
        <v>31</v>
      </c>
      <c r="H6385" s="1">
        <v>43867</v>
      </c>
      <c r="I6385" t="str">
        <f t="shared" si="199"/>
        <v>43867</v>
      </c>
      <c r="J6385" t="str">
        <f t="shared" si="200"/>
        <v>43867MombasaDry Maize</v>
      </c>
      <c r="K6385">
        <v>37</v>
      </c>
      <c r="L6385">
        <v>32</v>
      </c>
      <c r="M6385" t="s">
        <v>5</v>
      </c>
      <c r="N6385" t="s">
        <v>6</v>
      </c>
      <c r="O6385">
        <v>1</v>
      </c>
      <c r="P6385" s="1">
        <v>43868.593564814815</v>
      </c>
    </row>
    <row r="6386" spans="1:16" x14ac:dyDescent="0.25">
      <c r="A6386">
        <v>505179</v>
      </c>
      <c r="B6386" t="s">
        <v>0</v>
      </c>
      <c r="C6386" t="s">
        <v>25</v>
      </c>
      <c r="D6386" t="s">
        <v>1</v>
      </c>
      <c r="E6386" t="s">
        <v>22</v>
      </c>
      <c r="F6386" t="s">
        <v>23</v>
      </c>
      <c r="G6386" t="s">
        <v>23</v>
      </c>
      <c r="H6386" s="1">
        <v>43867</v>
      </c>
      <c r="I6386" t="str">
        <f t="shared" si="199"/>
        <v>43867</v>
      </c>
      <c r="J6386" t="str">
        <f t="shared" si="200"/>
        <v>43867MasindiRice</v>
      </c>
      <c r="K6386">
        <v>104</v>
      </c>
      <c r="L6386">
        <v>95</v>
      </c>
      <c r="M6386" t="s">
        <v>5</v>
      </c>
      <c r="N6386" t="s">
        <v>6</v>
      </c>
      <c r="O6386">
        <v>1</v>
      </c>
      <c r="P6386" s="1">
        <v>43868.593599537038</v>
      </c>
    </row>
    <row r="6387" spans="1:16" x14ac:dyDescent="0.25">
      <c r="A6387">
        <v>505183</v>
      </c>
      <c r="B6387" t="s">
        <v>0</v>
      </c>
      <c r="C6387" t="s">
        <v>25</v>
      </c>
      <c r="D6387" t="s">
        <v>1</v>
      </c>
      <c r="E6387" t="s">
        <v>29</v>
      </c>
      <c r="F6387" t="s">
        <v>30</v>
      </c>
      <c r="G6387" t="s">
        <v>31</v>
      </c>
      <c r="H6387" s="1">
        <v>43867</v>
      </c>
      <c r="I6387" t="str">
        <f t="shared" si="199"/>
        <v>43867</v>
      </c>
      <c r="J6387" t="str">
        <f t="shared" si="200"/>
        <v>43867MasindiDry Maize</v>
      </c>
      <c r="K6387">
        <v>27</v>
      </c>
      <c r="L6387">
        <v>20</v>
      </c>
      <c r="M6387" t="s">
        <v>5</v>
      </c>
      <c r="N6387" t="s">
        <v>6</v>
      </c>
      <c r="O6387">
        <v>1</v>
      </c>
      <c r="P6387" s="1">
        <v>43868.593622685185</v>
      </c>
    </row>
    <row r="6388" spans="1:16" x14ac:dyDescent="0.25">
      <c r="A6388">
        <v>505188</v>
      </c>
      <c r="B6388" t="s">
        <v>0</v>
      </c>
      <c r="C6388" t="s">
        <v>54</v>
      </c>
      <c r="D6388" t="s">
        <v>46</v>
      </c>
      <c r="E6388" t="s">
        <v>9</v>
      </c>
      <c r="F6388" t="s">
        <v>17</v>
      </c>
      <c r="G6388" t="s">
        <v>18</v>
      </c>
      <c r="H6388" s="1">
        <v>43867</v>
      </c>
      <c r="I6388" t="str">
        <f t="shared" si="199"/>
        <v>43867</v>
      </c>
      <c r="J6388" t="str">
        <f t="shared" si="200"/>
        <v>43867NakuruRed Sorghum</v>
      </c>
      <c r="K6388">
        <v>45</v>
      </c>
      <c r="L6388">
        <v>40</v>
      </c>
      <c r="M6388" t="s">
        <v>5</v>
      </c>
      <c r="N6388" t="s">
        <v>6</v>
      </c>
      <c r="O6388">
        <v>1</v>
      </c>
      <c r="P6388" s="1">
        <v>43868.593645833331</v>
      </c>
    </row>
    <row r="6389" spans="1:16" x14ac:dyDescent="0.25">
      <c r="A6389">
        <v>505189</v>
      </c>
      <c r="B6389" t="s">
        <v>0</v>
      </c>
      <c r="C6389" t="s">
        <v>25</v>
      </c>
      <c r="D6389" t="s">
        <v>1</v>
      </c>
      <c r="E6389" t="s">
        <v>13</v>
      </c>
      <c r="F6389" t="s">
        <v>13</v>
      </c>
      <c r="G6389" t="s">
        <v>40</v>
      </c>
      <c r="H6389" s="1">
        <v>43867</v>
      </c>
      <c r="I6389" t="str">
        <f t="shared" si="199"/>
        <v>43867</v>
      </c>
      <c r="J6389" t="str">
        <f t="shared" si="200"/>
        <v>43867MasindiBlack Beans (Dolichos)</v>
      </c>
      <c r="K6389">
        <v>68</v>
      </c>
      <c r="L6389">
        <v>63</v>
      </c>
      <c r="M6389" t="s">
        <v>5</v>
      </c>
      <c r="N6389" t="s">
        <v>6</v>
      </c>
      <c r="O6389">
        <v>1</v>
      </c>
      <c r="P6389" s="1">
        <v>43868.593645833331</v>
      </c>
    </row>
    <row r="6390" spans="1:16" x14ac:dyDescent="0.25">
      <c r="A6390">
        <v>505195</v>
      </c>
      <c r="B6390" t="s">
        <v>0</v>
      </c>
      <c r="C6390" t="s">
        <v>53</v>
      </c>
      <c r="D6390" t="s">
        <v>46</v>
      </c>
      <c r="E6390" t="s">
        <v>13</v>
      </c>
      <c r="F6390" t="s">
        <v>13</v>
      </c>
      <c r="G6390" t="s">
        <v>40</v>
      </c>
      <c r="H6390" s="1">
        <v>43867</v>
      </c>
      <c r="I6390" t="str">
        <f t="shared" si="199"/>
        <v>43867</v>
      </c>
      <c r="J6390" t="str">
        <f t="shared" si="200"/>
        <v>43867MombasaBlack Beans (Dolichos)</v>
      </c>
      <c r="K6390">
        <v>158</v>
      </c>
      <c r="L6390">
        <v>154</v>
      </c>
      <c r="M6390" t="s">
        <v>5</v>
      </c>
      <c r="N6390" t="s">
        <v>6</v>
      </c>
      <c r="O6390">
        <v>1</v>
      </c>
      <c r="P6390" s="1">
        <v>43868.593668981484</v>
      </c>
    </row>
    <row r="6391" spans="1:16" x14ac:dyDescent="0.25">
      <c r="A6391">
        <v>505208</v>
      </c>
      <c r="B6391" t="s">
        <v>0</v>
      </c>
      <c r="C6391" t="s">
        <v>33</v>
      </c>
      <c r="D6391" t="s">
        <v>1</v>
      </c>
      <c r="E6391" t="s">
        <v>29</v>
      </c>
      <c r="F6391" t="s">
        <v>30</v>
      </c>
      <c r="G6391" t="s">
        <v>31</v>
      </c>
      <c r="H6391" s="1">
        <v>43867</v>
      </c>
      <c r="I6391" t="str">
        <f t="shared" si="199"/>
        <v>43867</v>
      </c>
      <c r="J6391" t="str">
        <f t="shared" si="200"/>
        <v>43867KabaleDry Maize</v>
      </c>
      <c r="K6391">
        <v>33</v>
      </c>
      <c r="L6391">
        <v>26</v>
      </c>
      <c r="M6391" t="s">
        <v>5</v>
      </c>
      <c r="N6391" t="s">
        <v>6</v>
      </c>
      <c r="O6391">
        <v>1</v>
      </c>
      <c r="P6391" s="1">
        <v>43868.593831018516</v>
      </c>
    </row>
    <row r="6392" spans="1:16" x14ac:dyDescent="0.25">
      <c r="A6392">
        <v>505210</v>
      </c>
      <c r="B6392" t="s">
        <v>0</v>
      </c>
      <c r="C6392" t="s">
        <v>55</v>
      </c>
      <c r="D6392" t="s">
        <v>46</v>
      </c>
      <c r="E6392" t="s">
        <v>9</v>
      </c>
      <c r="F6392" t="s">
        <v>17</v>
      </c>
      <c r="G6392" t="s">
        <v>18</v>
      </c>
      <c r="H6392" s="1">
        <v>43867</v>
      </c>
      <c r="I6392" t="str">
        <f t="shared" si="199"/>
        <v>43867</v>
      </c>
      <c r="J6392" t="str">
        <f t="shared" si="200"/>
        <v>43867KisumuRed Sorghum</v>
      </c>
      <c r="K6392">
        <v>46</v>
      </c>
      <c r="L6392">
        <v>44</v>
      </c>
      <c r="M6392" t="s">
        <v>5</v>
      </c>
      <c r="N6392" t="s">
        <v>6</v>
      </c>
      <c r="O6392">
        <v>1</v>
      </c>
      <c r="P6392" s="1">
        <v>43868.593854166669</v>
      </c>
    </row>
    <row r="6393" spans="1:16" x14ac:dyDescent="0.25">
      <c r="A6393">
        <v>505216</v>
      </c>
      <c r="B6393" t="s">
        <v>0</v>
      </c>
      <c r="C6393" t="s">
        <v>47</v>
      </c>
      <c r="D6393" t="s">
        <v>46</v>
      </c>
      <c r="E6393" t="s">
        <v>3</v>
      </c>
      <c r="F6393" t="s">
        <v>3</v>
      </c>
      <c r="G6393" t="s">
        <v>15</v>
      </c>
      <c r="H6393" s="1">
        <v>43867</v>
      </c>
      <c r="I6393" t="str">
        <f t="shared" si="199"/>
        <v>43867</v>
      </c>
      <c r="J6393" t="str">
        <f t="shared" si="200"/>
        <v>43867NairobiGreen Peas</v>
      </c>
      <c r="K6393">
        <v>60</v>
      </c>
      <c r="L6393">
        <v>58</v>
      </c>
      <c r="M6393" t="s">
        <v>5</v>
      </c>
      <c r="N6393" t="s">
        <v>6</v>
      </c>
      <c r="O6393">
        <v>1</v>
      </c>
      <c r="P6393" s="1">
        <v>43868.593877314815</v>
      </c>
    </row>
    <row r="6394" spans="1:16" x14ac:dyDescent="0.25">
      <c r="A6394">
        <v>505221</v>
      </c>
      <c r="B6394" t="s">
        <v>0</v>
      </c>
      <c r="C6394" t="s">
        <v>2</v>
      </c>
      <c r="D6394" t="s">
        <v>1</v>
      </c>
      <c r="E6394" t="s">
        <v>29</v>
      </c>
      <c r="F6394" t="s">
        <v>30</v>
      </c>
      <c r="G6394" t="s">
        <v>31</v>
      </c>
      <c r="H6394" s="1">
        <v>43867</v>
      </c>
      <c r="I6394" t="str">
        <f t="shared" si="199"/>
        <v>43867</v>
      </c>
      <c r="J6394" t="str">
        <f t="shared" si="200"/>
        <v>43867KampalaDry Maize</v>
      </c>
      <c r="K6394">
        <v>33</v>
      </c>
      <c r="L6394">
        <v>25</v>
      </c>
      <c r="M6394" t="s">
        <v>5</v>
      </c>
      <c r="N6394" t="s">
        <v>6</v>
      </c>
      <c r="O6394">
        <v>1</v>
      </c>
      <c r="P6394" s="1">
        <v>43868.593912037039</v>
      </c>
    </row>
    <row r="6395" spans="1:16" x14ac:dyDescent="0.25">
      <c r="A6395">
        <v>505227</v>
      </c>
      <c r="B6395" t="s">
        <v>0</v>
      </c>
      <c r="C6395" t="s">
        <v>32</v>
      </c>
      <c r="D6395" t="s">
        <v>1</v>
      </c>
      <c r="E6395" t="s">
        <v>3</v>
      </c>
      <c r="F6395" t="s">
        <v>3</v>
      </c>
      <c r="G6395" t="s">
        <v>4</v>
      </c>
      <c r="H6395" s="1">
        <v>43867</v>
      </c>
      <c r="I6395" t="str">
        <f t="shared" si="199"/>
        <v>43867</v>
      </c>
      <c r="J6395" t="str">
        <f t="shared" si="200"/>
        <v>43867KapchorwaCowpeas</v>
      </c>
      <c r="K6395">
        <v>95</v>
      </c>
      <c r="L6395">
        <v>87</v>
      </c>
      <c r="M6395" t="s">
        <v>5</v>
      </c>
      <c r="N6395" t="s">
        <v>6</v>
      </c>
      <c r="O6395">
        <v>1</v>
      </c>
      <c r="P6395" s="1">
        <v>43868.593969907408</v>
      </c>
    </row>
    <row r="6396" spans="1:16" x14ac:dyDescent="0.25">
      <c r="A6396">
        <v>505230</v>
      </c>
      <c r="B6396" t="s">
        <v>0</v>
      </c>
      <c r="C6396" t="s">
        <v>54</v>
      </c>
      <c r="D6396" t="s">
        <v>46</v>
      </c>
      <c r="E6396" t="s">
        <v>13</v>
      </c>
      <c r="F6396" t="s">
        <v>13</v>
      </c>
      <c r="G6396" t="s">
        <v>37</v>
      </c>
      <c r="H6396" s="1">
        <v>43867</v>
      </c>
      <c r="I6396" t="str">
        <f t="shared" si="199"/>
        <v>43867</v>
      </c>
      <c r="J6396" t="str">
        <f t="shared" si="200"/>
        <v>43867NakuruGreen Gram</v>
      </c>
      <c r="K6396">
        <v>74</v>
      </c>
      <c r="L6396">
        <v>72</v>
      </c>
      <c r="M6396" t="s">
        <v>5</v>
      </c>
      <c r="N6396" t="s">
        <v>6</v>
      </c>
      <c r="O6396">
        <v>1</v>
      </c>
      <c r="P6396" s="1">
        <v>43868.593981481485</v>
      </c>
    </row>
    <row r="6397" spans="1:16" x14ac:dyDescent="0.25">
      <c r="A6397">
        <v>505231</v>
      </c>
      <c r="B6397" t="s">
        <v>0</v>
      </c>
      <c r="C6397" t="s">
        <v>2</v>
      </c>
      <c r="D6397" t="s">
        <v>1</v>
      </c>
      <c r="E6397" t="s">
        <v>13</v>
      </c>
      <c r="F6397" t="s">
        <v>13</v>
      </c>
      <c r="G6397" t="s">
        <v>14</v>
      </c>
      <c r="H6397" s="1">
        <v>43867</v>
      </c>
      <c r="I6397" t="str">
        <f t="shared" si="199"/>
        <v>43867</v>
      </c>
      <c r="J6397" t="str">
        <f t="shared" si="200"/>
        <v>43867KampalaMixed Beans</v>
      </c>
      <c r="K6397">
        <v>82</v>
      </c>
      <c r="L6397">
        <v>76</v>
      </c>
      <c r="M6397" t="s">
        <v>5</v>
      </c>
      <c r="N6397" t="s">
        <v>6</v>
      </c>
      <c r="O6397">
        <v>1</v>
      </c>
      <c r="P6397" s="1">
        <v>43868.593981481485</v>
      </c>
    </row>
    <row r="6398" spans="1:16" x14ac:dyDescent="0.25">
      <c r="A6398">
        <v>509815</v>
      </c>
      <c r="B6398" t="s">
        <v>0</v>
      </c>
      <c r="C6398" t="s">
        <v>53</v>
      </c>
      <c r="D6398" t="s">
        <v>46</v>
      </c>
      <c r="E6398" t="s">
        <v>3</v>
      </c>
      <c r="F6398" t="s">
        <v>3</v>
      </c>
      <c r="G6398" t="s">
        <v>4</v>
      </c>
      <c r="H6398" s="1">
        <v>43867</v>
      </c>
      <c r="I6398" t="str">
        <f t="shared" si="199"/>
        <v>43867</v>
      </c>
      <c r="J6398" t="str">
        <f t="shared" si="200"/>
        <v>43867MombasaCowpeas</v>
      </c>
      <c r="K6398">
        <v>672</v>
      </c>
      <c r="L6398">
        <v>612</v>
      </c>
      <c r="M6398" t="s">
        <v>5</v>
      </c>
      <c r="N6398" t="s">
        <v>6</v>
      </c>
      <c r="O6398">
        <v>1</v>
      </c>
      <c r="P6398" s="1">
        <v>43879.179571759261</v>
      </c>
    </row>
    <row r="6399" spans="1:16" x14ac:dyDescent="0.25">
      <c r="A6399">
        <v>509831</v>
      </c>
      <c r="B6399" t="s">
        <v>0</v>
      </c>
      <c r="C6399" t="s">
        <v>32</v>
      </c>
      <c r="D6399" t="s">
        <v>1</v>
      </c>
      <c r="E6399" t="s">
        <v>22</v>
      </c>
      <c r="F6399" t="s">
        <v>23</v>
      </c>
      <c r="G6399" t="s">
        <v>23</v>
      </c>
      <c r="H6399" s="1">
        <v>43867</v>
      </c>
      <c r="I6399" t="str">
        <f t="shared" si="199"/>
        <v>43867</v>
      </c>
      <c r="J6399" t="str">
        <f t="shared" si="200"/>
        <v>43867KapchorwaRice</v>
      </c>
      <c r="K6399">
        <v>1098</v>
      </c>
      <c r="L6399">
        <v>988</v>
      </c>
      <c r="M6399" t="s">
        <v>5</v>
      </c>
      <c r="N6399" t="s">
        <v>6</v>
      </c>
      <c r="O6399">
        <v>1</v>
      </c>
      <c r="P6399" s="1">
        <v>43879.179606481484</v>
      </c>
    </row>
    <row r="6400" spans="1:16" x14ac:dyDescent="0.25">
      <c r="A6400">
        <v>509847</v>
      </c>
      <c r="B6400" t="s">
        <v>0</v>
      </c>
      <c r="C6400" t="s">
        <v>32</v>
      </c>
      <c r="D6400" t="s">
        <v>1</v>
      </c>
      <c r="E6400" t="s">
        <v>3</v>
      </c>
      <c r="F6400" t="s">
        <v>3</v>
      </c>
      <c r="G6400" t="s">
        <v>15</v>
      </c>
      <c r="H6400" s="1">
        <v>43867</v>
      </c>
      <c r="I6400" t="str">
        <f t="shared" si="199"/>
        <v>43867</v>
      </c>
      <c r="J6400" t="str">
        <f t="shared" si="200"/>
        <v>43867KapchorwaGreen Peas</v>
      </c>
      <c r="K6400">
        <v>961</v>
      </c>
      <c r="L6400">
        <v>824</v>
      </c>
      <c r="M6400" t="s">
        <v>5</v>
      </c>
      <c r="N6400" t="s">
        <v>6</v>
      </c>
      <c r="O6400">
        <v>1</v>
      </c>
      <c r="P6400" s="1">
        <v>43879.179629629631</v>
      </c>
    </row>
    <row r="6401" spans="1:16" x14ac:dyDescent="0.25">
      <c r="A6401">
        <v>509851</v>
      </c>
      <c r="B6401" t="s">
        <v>0</v>
      </c>
      <c r="C6401" t="s">
        <v>25</v>
      </c>
      <c r="D6401" t="s">
        <v>1</v>
      </c>
      <c r="E6401" t="s">
        <v>13</v>
      </c>
      <c r="F6401" t="s">
        <v>13</v>
      </c>
      <c r="G6401" t="s">
        <v>26</v>
      </c>
      <c r="H6401" s="1">
        <v>43867</v>
      </c>
      <c r="I6401" t="str">
        <f t="shared" si="199"/>
        <v>43867</v>
      </c>
      <c r="J6401" t="str">
        <f t="shared" si="200"/>
        <v>43867MasindiYellow Beans</v>
      </c>
      <c r="K6401">
        <v>1043</v>
      </c>
      <c r="L6401">
        <v>988</v>
      </c>
      <c r="M6401" t="s">
        <v>5</v>
      </c>
      <c r="N6401" t="s">
        <v>6</v>
      </c>
      <c r="O6401">
        <v>1</v>
      </c>
      <c r="P6401" s="1">
        <v>43879.1796412037</v>
      </c>
    </row>
    <row r="6402" spans="1:16" x14ac:dyDescent="0.25">
      <c r="A6402">
        <v>509860</v>
      </c>
      <c r="B6402" t="s">
        <v>0</v>
      </c>
      <c r="C6402" t="s">
        <v>2</v>
      </c>
      <c r="D6402" t="s">
        <v>1</v>
      </c>
      <c r="E6402" t="s">
        <v>22</v>
      </c>
      <c r="F6402" t="s">
        <v>23</v>
      </c>
      <c r="G6402" t="s">
        <v>23</v>
      </c>
      <c r="H6402" s="1">
        <v>43867</v>
      </c>
      <c r="I6402" t="str">
        <f t="shared" ref="I6402:I6465" si="201">LEFT(H6402,10)</f>
        <v>43867</v>
      </c>
      <c r="J6402" t="str">
        <f t="shared" si="200"/>
        <v>43867KampalaRice</v>
      </c>
      <c r="K6402">
        <v>1043</v>
      </c>
      <c r="L6402">
        <v>988</v>
      </c>
      <c r="M6402" t="s">
        <v>5</v>
      </c>
      <c r="N6402" t="s">
        <v>6</v>
      </c>
      <c r="O6402">
        <v>1</v>
      </c>
      <c r="P6402" s="1">
        <v>43879.179664351854</v>
      </c>
    </row>
    <row r="6403" spans="1:16" x14ac:dyDescent="0.25">
      <c r="A6403">
        <v>509862</v>
      </c>
      <c r="B6403" t="s">
        <v>0</v>
      </c>
      <c r="C6403" t="s">
        <v>33</v>
      </c>
      <c r="D6403" t="s">
        <v>1</v>
      </c>
      <c r="E6403" t="s">
        <v>22</v>
      </c>
      <c r="F6403" t="s">
        <v>23</v>
      </c>
      <c r="G6403" t="s">
        <v>23</v>
      </c>
      <c r="H6403" s="1">
        <v>43867</v>
      </c>
      <c r="I6403" t="str">
        <f t="shared" si="201"/>
        <v>43867</v>
      </c>
      <c r="J6403" t="str">
        <f t="shared" si="200"/>
        <v>43867KabaleRice</v>
      </c>
      <c r="K6403">
        <v>1098</v>
      </c>
      <c r="L6403">
        <v>961</v>
      </c>
      <c r="M6403" t="s">
        <v>5</v>
      </c>
      <c r="N6403" t="s">
        <v>6</v>
      </c>
      <c r="O6403">
        <v>1</v>
      </c>
      <c r="P6403" s="1">
        <v>43879.179664351854</v>
      </c>
    </row>
    <row r="6404" spans="1:16" x14ac:dyDescent="0.25">
      <c r="A6404">
        <v>509889</v>
      </c>
      <c r="B6404" t="s">
        <v>0</v>
      </c>
      <c r="C6404" t="s">
        <v>54</v>
      </c>
      <c r="D6404" t="s">
        <v>46</v>
      </c>
      <c r="E6404" t="s">
        <v>9</v>
      </c>
      <c r="F6404" t="s">
        <v>17</v>
      </c>
      <c r="G6404" t="s">
        <v>18</v>
      </c>
      <c r="H6404" s="1">
        <v>43867</v>
      </c>
      <c r="I6404" t="str">
        <f t="shared" si="201"/>
        <v>43867</v>
      </c>
      <c r="J6404" t="str">
        <f t="shared" si="200"/>
        <v>43867NakuruRed Sorghum</v>
      </c>
      <c r="K6404">
        <v>451</v>
      </c>
      <c r="L6404">
        <v>401</v>
      </c>
      <c r="M6404" t="s">
        <v>5</v>
      </c>
      <c r="N6404" t="s">
        <v>6</v>
      </c>
      <c r="O6404">
        <v>1</v>
      </c>
      <c r="P6404" s="1">
        <v>43879.1797337963</v>
      </c>
    </row>
    <row r="6405" spans="1:16" x14ac:dyDescent="0.25">
      <c r="A6405">
        <v>509910</v>
      </c>
      <c r="B6405" t="s">
        <v>0</v>
      </c>
      <c r="C6405" t="s">
        <v>34</v>
      </c>
      <c r="D6405" t="s">
        <v>1</v>
      </c>
      <c r="E6405" t="s">
        <v>9</v>
      </c>
      <c r="F6405" t="s">
        <v>20</v>
      </c>
      <c r="G6405" t="s">
        <v>21</v>
      </c>
      <c r="H6405" s="1">
        <v>43867</v>
      </c>
      <c r="I6405" t="str">
        <f t="shared" si="201"/>
        <v>43867</v>
      </c>
      <c r="J6405" t="str">
        <f t="shared" si="200"/>
        <v>43867LiraMillet Grain</v>
      </c>
      <c r="K6405">
        <v>412</v>
      </c>
      <c r="L6405">
        <v>357</v>
      </c>
      <c r="M6405" t="s">
        <v>5</v>
      </c>
      <c r="N6405" t="s">
        <v>6</v>
      </c>
      <c r="O6405">
        <v>1</v>
      </c>
      <c r="P6405" s="1">
        <v>43879.179791666669</v>
      </c>
    </row>
    <row r="6406" spans="1:16" x14ac:dyDescent="0.25">
      <c r="A6406">
        <v>509942</v>
      </c>
      <c r="B6406" t="s">
        <v>0</v>
      </c>
      <c r="C6406" t="s">
        <v>38</v>
      </c>
      <c r="D6406" t="s">
        <v>1</v>
      </c>
      <c r="E6406" t="s">
        <v>22</v>
      </c>
      <c r="F6406" t="s">
        <v>23</v>
      </c>
      <c r="G6406" t="s">
        <v>23</v>
      </c>
      <c r="H6406" s="1">
        <v>43867</v>
      </c>
      <c r="I6406" t="str">
        <f t="shared" si="201"/>
        <v>43867</v>
      </c>
      <c r="J6406" t="str">
        <f t="shared" si="200"/>
        <v>43867GuluRice</v>
      </c>
      <c r="K6406">
        <v>1043</v>
      </c>
      <c r="L6406">
        <v>961</v>
      </c>
      <c r="M6406" t="s">
        <v>5</v>
      </c>
      <c r="N6406" t="s">
        <v>6</v>
      </c>
      <c r="O6406">
        <v>1</v>
      </c>
      <c r="P6406" s="1">
        <v>43879.179895833331</v>
      </c>
    </row>
    <row r="6407" spans="1:16" x14ac:dyDescent="0.25">
      <c r="A6407">
        <v>509955</v>
      </c>
      <c r="B6407" t="s">
        <v>0</v>
      </c>
      <c r="C6407" t="s">
        <v>47</v>
      </c>
      <c r="D6407" t="s">
        <v>46</v>
      </c>
      <c r="E6407" t="s">
        <v>13</v>
      </c>
      <c r="F6407" t="s">
        <v>13</v>
      </c>
      <c r="G6407" t="s">
        <v>40</v>
      </c>
      <c r="H6407" s="1">
        <v>43867</v>
      </c>
      <c r="I6407" t="str">
        <f t="shared" si="201"/>
        <v>43867</v>
      </c>
      <c r="J6407" t="str">
        <f t="shared" si="200"/>
        <v>43867NairobiBlack Beans (Dolichos)</v>
      </c>
      <c r="K6407">
        <v>1485</v>
      </c>
      <c r="L6407">
        <v>1465</v>
      </c>
      <c r="M6407" t="s">
        <v>5</v>
      </c>
      <c r="N6407" t="s">
        <v>6</v>
      </c>
      <c r="O6407">
        <v>1</v>
      </c>
      <c r="P6407" s="1">
        <v>43879.179942129631</v>
      </c>
    </row>
    <row r="6408" spans="1:16" x14ac:dyDescent="0.25">
      <c r="A6408">
        <v>509979</v>
      </c>
      <c r="B6408" t="s">
        <v>0</v>
      </c>
      <c r="C6408" t="s">
        <v>38</v>
      </c>
      <c r="D6408" t="s">
        <v>1</v>
      </c>
      <c r="E6408" t="s">
        <v>13</v>
      </c>
      <c r="F6408" t="s">
        <v>13</v>
      </c>
      <c r="G6408" t="s">
        <v>26</v>
      </c>
      <c r="H6408" s="1">
        <v>43867</v>
      </c>
      <c r="I6408" t="str">
        <f t="shared" si="201"/>
        <v>43867</v>
      </c>
      <c r="J6408" t="str">
        <f t="shared" si="200"/>
        <v>43867GuluYellow Beans</v>
      </c>
      <c r="K6408">
        <v>1043</v>
      </c>
      <c r="L6408">
        <v>961</v>
      </c>
      <c r="M6408" t="s">
        <v>5</v>
      </c>
      <c r="N6408" t="s">
        <v>6</v>
      </c>
      <c r="O6408">
        <v>1</v>
      </c>
      <c r="P6408" s="1">
        <v>43879.180034722223</v>
      </c>
    </row>
    <row r="6409" spans="1:16" x14ac:dyDescent="0.25">
      <c r="A6409">
        <v>509987</v>
      </c>
      <c r="B6409" t="s">
        <v>0</v>
      </c>
      <c r="C6409" t="s">
        <v>32</v>
      </c>
      <c r="D6409" t="s">
        <v>1</v>
      </c>
      <c r="E6409" t="s">
        <v>29</v>
      </c>
      <c r="F6409" t="s">
        <v>30</v>
      </c>
      <c r="G6409" t="s">
        <v>31</v>
      </c>
      <c r="H6409" s="1">
        <v>43867</v>
      </c>
      <c r="I6409" t="str">
        <f t="shared" si="201"/>
        <v>43867</v>
      </c>
      <c r="J6409" t="str">
        <f t="shared" si="200"/>
        <v>43867KapchorwaDry Maize</v>
      </c>
      <c r="K6409">
        <v>275</v>
      </c>
      <c r="L6409">
        <v>192</v>
      </c>
      <c r="M6409" t="s">
        <v>5</v>
      </c>
      <c r="N6409" t="s">
        <v>6</v>
      </c>
      <c r="O6409">
        <v>1</v>
      </c>
      <c r="P6409" s="1">
        <v>43879.180046296293</v>
      </c>
    </row>
    <row r="6410" spans="1:16" x14ac:dyDescent="0.25">
      <c r="A6410">
        <v>509992</v>
      </c>
      <c r="B6410" t="s">
        <v>0</v>
      </c>
      <c r="C6410" t="s">
        <v>2</v>
      </c>
      <c r="D6410" t="s">
        <v>1</v>
      </c>
      <c r="E6410" t="s">
        <v>22</v>
      </c>
      <c r="F6410" t="s">
        <v>23</v>
      </c>
      <c r="G6410" t="s">
        <v>24</v>
      </c>
      <c r="H6410" s="1">
        <v>43867</v>
      </c>
      <c r="I6410" t="str">
        <f t="shared" si="201"/>
        <v>43867</v>
      </c>
      <c r="J6410" t="str">
        <f t="shared" si="200"/>
        <v>43867KampalaImported Rice</v>
      </c>
      <c r="K6410">
        <v>1098</v>
      </c>
      <c r="L6410">
        <v>988</v>
      </c>
      <c r="M6410" t="s">
        <v>5</v>
      </c>
      <c r="N6410" t="s">
        <v>6</v>
      </c>
      <c r="O6410">
        <v>1</v>
      </c>
      <c r="P6410" s="1">
        <v>43879.180046296293</v>
      </c>
    </row>
    <row r="6411" spans="1:16" x14ac:dyDescent="0.25">
      <c r="A6411">
        <v>510044</v>
      </c>
      <c r="B6411" t="s">
        <v>0</v>
      </c>
      <c r="C6411" t="s">
        <v>47</v>
      </c>
      <c r="D6411" t="s">
        <v>46</v>
      </c>
      <c r="E6411" t="s">
        <v>49</v>
      </c>
      <c r="F6411" t="s">
        <v>50</v>
      </c>
      <c r="G6411" t="s">
        <v>51</v>
      </c>
      <c r="H6411" s="1">
        <v>43867</v>
      </c>
      <c r="I6411" t="str">
        <f t="shared" si="201"/>
        <v>43867</v>
      </c>
      <c r="J6411" t="str">
        <f t="shared" si="200"/>
        <v>43867NairobiGround Nuts</v>
      </c>
      <c r="K6411">
        <v>1264</v>
      </c>
      <c r="L6411">
        <v>1234</v>
      </c>
      <c r="M6411" t="s">
        <v>5</v>
      </c>
      <c r="N6411" t="s">
        <v>6</v>
      </c>
      <c r="O6411">
        <v>1</v>
      </c>
      <c r="P6411" s="1">
        <v>43879.180196759262</v>
      </c>
    </row>
    <row r="6412" spans="1:16" x14ac:dyDescent="0.25">
      <c r="A6412">
        <v>510052</v>
      </c>
      <c r="B6412" t="s">
        <v>0</v>
      </c>
      <c r="C6412" t="s">
        <v>32</v>
      </c>
      <c r="D6412" t="s">
        <v>1</v>
      </c>
      <c r="E6412" t="s">
        <v>9</v>
      </c>
      <c r="F6412" t="s">
        <v>20</v>
      </c>
      <c r="G6412" t="s">
        <v>21</v>
      </c>
      <c r="H6412" s="1">
        <v>43867</v>
      </c>
      <c r="I6412" t="str">
        <f t="shared" si="201"/>
        <v>43867</v>
      </c>
      <c r="J6412" t="str">
        <f t="shared" si="200"/>
        <v>43867KapchorwaMillet Grain</v>
      </c>
      <c r="K6412">
        <v>549</v>
      </c>
      <c r="L6412">
        <v>412</v>
      </c>
      <c r="M6412" t="s">
        <v>5</v>
      </c>
      <c r="N6412" t="s">
        <v>6</v>
      </c>
      <c r="O6412">
        <v>1</v>
      </c>
      <c r="P6412" s="1">
        <v>43879.180208333331</v>
      </c>
    </row>
    <row r="6413" spans="1:16" x14ac:dyDescent="0.25">
      <c r="A6413">
        <v>510070</v>
      </c>
      <c r="B6413" t="s">
        <v>0</v>
      </c>
      <c r="C6413" t="s">
        <v>34</v>
      </c>
      <c r="D6413" t="s">
        <v>1</v>
      </c>
      <c r="E6413" t="s">
        <v>22</v>
      </c>
      <c r="F6413" t="s">
        <v>23</v>
      </c>
      <c r="G6413" t="s">
        <v>23</v>
      </c>
      <c r="H6413" s="1">
        <v>43867</v>
      </c>
      <c r="I6413" t="str">
        <f t="shared" si="201"/>
        <v>43867</v>
      </c>
      <c r="J6413" t="str">
        <f t="shared" ref="J6413:J6476" si="202">I6413&amp;C6413&amp;G6413</f>
        <v>43867LiraRice</v>
      </c>
      <c r="K6413">
        <v>961</v>
      </c>
      <c r="L6413">
        <v>906</v>
      </c>
      <c r="M6413" t="s">
        <v>5</v>
      </c>
      <c r="N6413" t="s">
        <v>6</v>
      </c>
      <c r="O6413">
        <v>1</v>
      </c>
      <c r="P6413" s="1">
        <v>43879.180266203701</v>
      </c>
    </row>
    <row r="6414" spans="1:16" x14ac:dyDescent="0.25">
      <c r="A6414">
        <v>510078</v>
      </c>
      <c r="B6414" t="s">
        <v>0</v>
      </c>
      <c r="C6414" t="s">
        <v>52</v>
      </c>
      <c r="D6414" t="s">
        <v>46</v>
      </c>
      <c r="E6414" t="s">
        <v>9</v>
      </c>
      <c r="F6414" t="s">
        <v>17</v>
      </c>
      <c r="G6414" t="s">
        <v>18</v>
      </c>
      <c r="H6414" s="1">
        <v>43867</v>
      </c>
      <c r="I6414" t="str">
        <f t="shared" si="201"/>
        <v>43867</v>
      </c>
      <c r="J6414" t="str">
        <f t="shared" si="202"/>
        <v>43867EldoretRed Sorghum</v>
      </c>
      <c r="K6414">
        <v>682</v>
      </c>
      <c r="L6414">
        <v>602</v>
      </c>
      <c r="M6414" t="s">
        <v>5</v>
      </c>
      <c r="N6414" t="s">
        <v>6</v>
      </c>
      <c r="O6414">
        <v>1</v>
      </c>
      <c r="P6414" s="1">
        <v>43879.180277777778</v>
      </c>
    </row>
    <row r="6415" spans="1:16" x14ac:dyDescent="0.25">
      <c r="A6415">
        <v>510085</v>
      </c>
      <c r="B6415" t="s">
        <v>0</v>
      </c>
      <c r="C6415" t="s">
        <v>33</v>
      </c>
      <c r="D6415" t="s">
        <v>1</v>
      </c>
      <c r="E6415" t="s">
        <v>13</v>
      </c>
      <c r="F6415" t="s">
        <v>13</v>
      </c>
      <c r="G6415" t="s">
        <v>14</v>
      </c>
      <c r="H6415" s="1">
        <v>43867</v>
      </c>
      <c r="I6415" t="str">
        <f t="shared" si="201"/>
        <v>43867</v>
      </c>
      <c r="J6415" t="str">
        <f t="shared" si="202"/>
        <v>43867KabaleMixed Beans</v>
      </c>
      <c r="K6415">
        <v>769</v>
      </c>
      <c r="L6415">
        <v>686</v>
      </c>
      <c r="M6415" t="s">
        <v>5</v>
      </c>
      <c r="N6415" t="s">
        <v>6</v>
      </c>
      <c r="O6415">
        <v>1</v>
      </c>
      <c r="P6415" s="1">
        <v>43879.180289351854</v>
      </c>
    </row>
    <row r="6416" spans="1:16" x14ac:dyDescent="0.25">
      <c r="A6416">
        <v>510107</v>
      </c>
      <c r="B6416" t="s">
        <v>0</v>
      </c>
      <c r="C6416" t="s">
        <v>38</v>
      </c>
      <c r="D6416" t="s">
        <v>1</v>
      </c>
      <c r="E6416" t="s">
        <v>13</v>
      </c>
      <c r="F6416" t="s">
        <v>13</v>
      </c>
      <c r="G6416" t="s">
        <v>40</v>
      </c>
      <c r="H6416" s="1">
        <v>43867</v>
      </c>
      <c r="I6416" t="str">
        <f t="shared" si="201"/>
        <v>43867</v>
      </c>
      <c r="J6416" t="str">
        <f t="shared" si="202"/>
        <v>43867GuluBlack Beans (Dolichos)</v>
      </c>
      <c r="K6416">
        <v>769</v>
      </c>
      <c r="L6416">
        <v>714</v>
      </c>
      <c r="M6416" t="s">
        <v>5</v>
      </c>
      <c r="N6416" t="s">
        <v>6</v>
      </c>
      <c r="O6416">
        <v>1</v>
      </c>
      <c r="P6416" s="1">
        <v>43879.180324074077</v>
      </c>
    </row>
    <row r="6417" spans="1:16" x14ac:dyDescent="0.25">
      <c r="A6417">
        <v>510138</v>
      </c>
      <c r="B6417" t="s">
        <v>0</v>
      </c>
      <c r="C6417" t="s">
        <v>38</v>
      </c>
      <c r="D6417" t="s">
        <v>1</v>
      </c>
      <c r="E6417" t="s">
        <v>3</v>
      </c>
      <c r="F6417" t="s">
        <v>3</v>
      </c>
      <c r="G6417" t="s">
        <v>15</v>
      </c>
      <c r="H6417" s="1">
        <v>43867</v>
      </c>
      <c r="I6417" t="str">
        <f t="shared" si="201"/>
        <v>43867</v>
      </c>
      <c r="J6417" t="str">
        <f t="shared" si="202"/>
        <v>43867GuluGreen Peas</v>
      </c>
      <c r="K6417">
        <v>1373</v>
      </c>
      <c r="L6417">
        <v>1098</v>
      </c>
      <c r="M6417" t="s">
        <v>5</v>
      </c>
      <c r="N6417" t="s">
        <v>6</v>
      </c>
      <c r="O6417">
        <v>1</v>
      </c>
      <c r="P6417" s="1">
        <v>43879.180405092593</v>
      </c>
    </row>
    <row r="6418" spans="1:16" x14ac:dyDescent="0.25">
      <c r="A6418">
        <v>510166</v>
      </c>
      <c r="B6418" t="s">
        <v>0</v>
      </c>
      <c r="C6418" t="s">
        <v>38</v>
      </c>
      <c r="D6418" t="s">
        <v>1</v>
      </c>
      <c r="E6418" t="s">
        <v>13</v>
      </c>
      <c r="F6418" t="s">
        <v>13</v>
      </c>
      <c r="G6418" t="s">
        <v>37</v>
      </c>
      <c r="H6418" s="1">
        <v>43867</v>
      </c>
      <c r="I6418" t="str">
        <f t="shared" si="201"/>
        <v>43867</v>
      </c>
      <c r="J6418" t="str">
        <f t="shared" si="202"/>
        <v>43867GuluGreen Gram</v>
      </c>
      <c r="K6418">
        <v>686</v>
      </c>
      <c r="L6418">
        <v>522</v>
      </c>
      <c r="M6418" t="s">
        <v>5</v>
      </c>
      <c r="N6418" t="s">
        <v>6</v>
      </c>
      <c r="O6418">
        <v>1</v>
      </c>
      <c r="P6418" s="1">
        <v>43879.180509259262</v>
      </c>
    </row>
    <row r="6419" spans="1:16" x14ac:dyDescent="0.25">
      <c r="A6419">
        <v>510167</v>
      </c>
      <c r="B6419" t="s">
        <v>0</v>
      </c>
      <c r="C6419" t="s">
        <v>2</v>
      </c>
      <c r="D6419" t="s">
        <v>1</v>
      </c>
      <c r="E6419" t="s">
        <v>13</v>
      </c>
      <c r="F6419" t="s">
        <v>13</v>
      </c>
      <c r="G6419" t="s">
        <v>40</v>
      </c>
      <c r="H6419" s="1">
        <v>43867</v>
      </c>
      <c r="I6419" t="str">
        <f t="shared" si="201"/>
        <v>43867</v>
      </c>
      <c r="J6419" t="str">
        <f t="shared" si="202"/>
        <v>43867KampalaBlack Beans (Dolichos)</v>
      </c>
      <c r="K6419">
        <v>714</v>
      </c>
      <c r="L6419">
        <v>659</v>
      </c>
      <c r="M6419" t="s">
        <v>5</v>
      </c>
      <c r="N6419" t="s">
        <v>6</v>
      </c>
      <c r="O6419">
        <v>1</v>
      </c>
      <c r="P6419" s="1">
        <v>43879.180509259262</v>
      </c>
    </row>
    <row r="6420" spans="1:16" x14ac:dyDescent="0.25">
      <c r="A6420">
        <v>510186</v>
      </c>
      <c r="B6420" t="s">
        <v>0</v>
      </c>
      <c r="C6420" t="s">
        <v>54</v>
      </c>
      <c r="D6420" t="s">
        <v>46</v>
      </c>
      <c r="E6420" t="s">
        <v>49</v>
      </c>
      <c r="F6420" t="s">
        <v>50</v>
      </c>
      <c r="G6420" t="s">
        <v>51</v>
      </c>
      <c r="H6420" s="1">
        <v>43867</v>
      </c>
      <c r="I6420" t="str">
        <f t="shared" si="201"/>
        <v>43867</v>
      </c>
      <c r="J6420" t="str">
        <f t="shared" si="202"/>
        <v>43867NakuruGround Nuts</v>
      </c>
      <c r="K6420">
        <v>1455</v>
      </c>
      <c r="L6420">
        <v>1405</v>
      </c>
      <c r="M6420" t="s">
        <v>5</v>
      </c>
      <c r="N6420" t="s">
        <v>6</v>
      </c>
      <c r="O6420">
        <v>1</v>
      </c>
      <c r="P6420" s="1">
        <v>43879.180555555555</v>
      </c>
    </row>
    <row r="6421" spans="1:16" x14ac:dyDescent="0.25">
      <c r="A6421">
        <v>510201</v>
      </c>
      <c r="B6421" t="s">
        <v>0</v>
      </c>
      <c r="C6421" t="s">
        <v>38</v>
      </c>
      <c r="D6421" t="s">
        <v>1</v>
      </c>
      <c r="E6421" t="s">
        <v>3</v>
      </c>
      <c r="F6421" t="s">
        <v>3</v>
      </c>
      <c r="G6421" t="s">
        <v>4</v>
      </c>
      <c r="H6421" s="1">
        <v>43867</v>
      </c>
      <c r="I6421" t="str">
        <f t="shared" si="201"/>
        <v>43867</v>
      </c>
      <c r="J6421" t="str">
        <f t="shared" si="202"/>
        <v>43867GuluCowpeas</v>
      </c>
      <c r="K6421">
        <v>961</v>
      </c>
      <c r="L6421">
        <v>837</v>
      </c>
      <c r="M6421" t="s">
        <v>5</v>
      </c>
      <c r="N6421" t="s">
        <v>6</v>
      </c>
      <c r="O6421">
        <v>1</v>
      </c>
      <c r="P6421" s="1">
        <v>43879.180648148147</v>
      </c>
    </row>
    <row r="6422" spans="1:16" x14ac:dyDescent="0.25">
      <c r="A6422">
        <v>510237</v>
      </c>
      <c r="B6422" t="s">
        <v>0</v>
      </c>
      <c r="C6422" t="s">
        <v>2</v>
      </c>
      <c r="D6422" t="s">
        <v>1</v>
      </c>
      <c r="E6422" t="s">
        <v>9</v>
      </c>
      <c r="F6422" t="s">
        <v>20</v>
      </c>
      <c r="G6422" t="s">
        <v>21</v>
      </c>
      <c r="H6422" s="1">
        <v>43867</v>
      </c>
      <c r="I6422" t="str">
        <f t="shared" si="201"/>
        <v>43867</v>
      </c>
      <c r="J6422" t="str">
        <f t="shared" si="202"/>
        <v>43867KampalaMillet Grain</v>
      </c>
      <c r="K6422">
        <v>549</v>
      </c>
      <c r="L6422">
        <v>412</v>
      </c>
      <c r="M6422" t="s">
        <v>5</v>
      </c>
      <c r="N6422" t="s">
        <v>6</v>
      </c>
      <c r="O6422">
        <v>1</v>
      </c>
      <c r="P6422" s="1">
        <v>43879.180752314816</v>
      </c>
    </row>
    <row r="6423" spans="1:16" x14ac:dyDescent="0.25">
      <c r="A6423">
        <v>510268</v>
      </c>
      <c r="B6423" t="s">
        <v>0</v>
      </c>
      <c r="C6423" t="s">
        <v>38</v>
      </c>
      <c r="D6423" t="s">
        <v>1</v>
      </c>
      <c r="E6423" t="s">
        <v>9</v>
      </c>
      <c r="F6423" t="s">
        <v>20</v>
      </c>
      <c r="G6423" t="s">
        <v>21</v>
      </c>
      <c r="H6423" s="1">
        <v>43867</v>
      </c>
      <c r="I6423" t="str">
        <f t="shared" si="201"/>
        <v>43867</v>
      </c>
      <c r="J6423" t="str">
        <f t="shared" si="202"/>
        <v>43867GuluMillet Grain</v>
      </c>
      <c r="K6423">
        <v>412</v>
      </c>
      <c r="L6423">
        <v>288</v>
      </c>
      <c r="M6423" t="s">
        <v>5</v>
      </c>
      <c r="N6423" t="s">
        <v>6</v>
      </c>
      <c r="O6423">
        <v>1</v>
      </c>
      <c r="P6423" s="1">
        <v>43879.180856481478</v>
      </c>
    </row>
    <row r="6424" spans="1:16" x14ac:dyDescent="0.25">
      <c r="A6424">
        <v>510285</v>
      </c>
      <c r="B6424" t="s">
        <v>0</v>
      </c>
      <c r="C6424" t="s">
        <v>34</v>
      </c>
      <c r="D6424" t="s">
        <v>1</v>
      </c>
      <c r="E6424" t="s">
        <v>13</v>
      </c>
      <c r="F6424" t="s">
        <v>13</v>
      </c>
      <c r="G6424" t="s">
        <v>40</v>
      </c>
      <c r="H6424" s="1">
        <v>43867</v>
      </c>
      <c r="I6424" t="str">
        <f t="shared" si="201"/>
        <v>43867</v>
      </c>
      <c r="J6424" t="str">
        <f t="shared" si="202"/>
        <v>43867LiraBlack Beans (Dolichos)</v>
      </c>
      <c r="K6424">
        <v>686</v>
      </c>
      <c r="L6424">
        <v>659</v>
      </c>
      <c r="M6424" t="s">
        <v>5</v>
      </c>
      <c r="N6424" t="s">
        <v>6</v>
      </c>
      <c r="O6424">
        <v>1</v>
      </c>
      <c r="P6424" s="1">
        <v>43879.180925925924</v>
      </c>
    </row>
    <row r="6425" spans="1:16" x14ac:dyDescent="0.25">
      <c r="A6425">
        <v>510309</v>
      </c>
      <c r="B6425" t="s">
        <v>0</v>
      </c>
      <c r="C6425" t="s">
        <v>34</v>
      </c>
      <c r="D6425" t="s">
        <v>1</v>
      </c>
      <c r="E6425" t="s">
        <v>13</v>
      </c>
      <c r="F6425" t="s">
        <v>13</v>
      </c>
      <c r="G6425" t="s">
        <v>28</v>
      </c>
      <c r="H6425" s="1">
        <v>43867</v>
      </c>
      <c r="I6425" t="str">
        <f t="shared" si="201"/>
        <v>43867</v>
      </c>
      <c r="J6425" t="str">
        <f t="shared" si="202"/>
        <v>43867LiraRed Beans</v>
      </c>
      <c r="K6425">
        <v>961</v>
      </c>
      <c r="L6425">
        <v>879</v>
      </c>
      <c r="M6425" t="s">
        <v>5</v>
      </c>
      <c r="N6425" t="s">
        <v>6</v>
      </c>
      <c r="O6425">
        <v>1</v>
      </c>
      <c r="P6425" s="1">
        <v>43879.18105324074</v>
      </c>
    </row>
    <row r="6426" spans="1:16" x14ac:dyDescent="0.25">
      <c r="A6426">
        <v>510323</v>
      </c>
      <c r="B6426" t="s">
        <v>0</v>
      </c>
      <c r="C6426" t="s">
        <v>2</v>
      </c>
      <c r="D6426" t="s">
        <v>1</v>
      </c>
      <c r="E6426" t="s">
        <v>29</v>
      </c>
      <c r="F6426" t="s">
        <v>30</v>
      </c>
      <c r="G6426" t="s">
        <v>31</v>
      </c>
      <c r="H6426" s="1">
        <v>43867</v>
      </c>
      <c r="I6426" t="str">
        <f t="shared" si="201"/>
        <v>43867</v>
      </c>
      <c r="J6426" t="str">
        <f t="shared" si="202"/>
        <v>43867KampalaDry Maize</v>
      </c>
      <c r="K6426">
        <v>329</v>
      </c>
      <c r="L6426">
        <v>247</v>
      </c>
      <c r="M6426" t="s">
        <v>5</v>
      </c>
      <c r="N6426" t="s">
        <v>6</v>
      </c>
      <c r="O6426">
        <v>1</v>
      </c>
      <c r="P6426" s="1">
        <v>43879.181122685186</v>
      </c>
    </row>
    <row r="6427" spans="1:16" x14ac:dyDescent="0.25">
      <c r="A6427">
        <v>510331</v>
      </c>
      <c r="B6427" t="s">
        <v>0</v>
      </c>
      <c r="C6427" t="s">
        <v>33</v>
      </c>
      <c r="D6427" t="s">
        <v>1</v>
      </c>
      <c r="E6427" t="s">
        <v>3</v>
      </c>
      <c r="F6427" t="s">
        <v>3</v>
      </c>
      <c r="G6427" t="s">
        <v>4</v>
      </c>
      <c r="H6427" s="1">
        <v>43867</v>
      </c>
      <c r="I6427" t="str">
        <f t="shared" si="201"/>
        <v>43867</v>
      </c>
      <c r="J6427" t="str">
        <f t="shared" si="202"/>
        <v>43867KabaleCowpeas</v>
      </c>
      <c r="K6427">
        <v>1373</v>
      </c>
      <c r="L6427">
        <v>961</v>
      </c>
      <c r="M6427" t="s">
        <v>5</v>
      </c>
      <c r="N6427" t="s">
        <v>6</v>
      </c>
      <c r="O6427">
        <v>1</v>
      </c>
      <c r="P6427" s="1">
        <v>43879.181168981479</v>
      </c>
    </row>
    <row r="6428" spans="1:16" x14ac:dyDescent="0.25">
      <c r="A6428">
        <v>510332</v>
      </c>
      <c r="B6428" t="s">
        <v>0</v>
      </c>
      <c r="C6428" t="s">
        <v>2</v>
      </c>
      <c r="D6428" t="s">
        <v>1</v>
      </c>
      <c r="E6428" t="s">
        <v>13</v>
      </c>
      <c r="F6428" t="s">
        <v>13</v>
      </c>
      <c r="G6428" t="s">
        <v>26</v>
      </c>
      <c r="H6428" s="1">
        <v>43867</v>
      </c>
      <c r="I6428" t="str">
        <f t="shared" si="201"/>
        <v>43867</v>
      </c>
      <c r="J6428" t="str">
        <f t="shared" si="202"/>
        <v>43867KampalaYellow Beans</v>
      </c>
      <c r="K6428">
        <v>1098</v>
      </c>
      <c r="L6428">
        <v>1043</v>
      </c>
      <c r="M6428" t="s">
        <v>5</v>
      </c>
      <c r="N6428" t="s">
        <v>6</v>
      </c>
      <c r="O6428">
        <v>1</v>
      </c>
      <c r="P6428" s="1">
        <v>43879.181192129632</v>
      </c>
    </row>
    <row r="6429" spans="1:16" x14ac:dyDescent="0.25">
      <c r="A6429">
        <v>510337</v>
      </c>
      <c r="B6429" t="s">
        <v>0</v>
      </c>
      <c r="C6429" t="s">
        <v>32</v>
      </c>
      <c r="D6429" t="s">
        <v>1</v>
      </c>
      <c r="E6429" t="s">
        <v>13</v>
      </c>
      <c r="F6429" t="s">
        <v>13</v>
      </c>
      <c r="G6429" t="s">
        <v>26</v>
      </c>
      <c r="H6429" s="1">
        <v>43867</v>
      </c>
      <c r="I6429" t="str">
        <f t="shared" si="201"/>
        <v>43867</v>
      </c>
      <c r="J6429" t="str">
        <f t="shared" si="202"/>
        <v>43867KapchorwaYellow Beans</v>
      </c>
      <c r="K6429">
        <v>1043</v>
      </c>
      <c r="L6429">
        <v>961</v>
      </c>
      <c r="M6429" t="s">
        <v>5</v>
      </c>
      <c r="N6429" t="s">
        <v>6</v>
      </c>
      <c r="O6429">
        <v>1</v>
      </c>
      <c r="P6429" s="1">
        <v>43879.181203703702</v>
      </c>
    </row>
    <row r="6430" spans="1:16" x14ac:dyDescent="0.25">
      <c r="A6430">
        <v>510338</v>
      </c>
      <c r="B6430" t="s">
        <v>0</v>
      </c>
      <c r="C6430" t="s">
        <v>25</v>
      </c>
      <c r="D6430" t="s">
        <v>1</v>
      </c>
      <c r="E6430" t="s">
        <v>9</v>
      </c>
      <c r="F6430" t="s">
        <v>20</v>
      </c>
      <c r="G6430" t="s">
        <v>21</v>
      </c>
      <c r="H6430" s="1">
        <v>43867</v>
      </c>
      <c r="I6430" t="str">
        <f t="shared" si="201"/>
        <v>43867</v>
      </c>
      <c r="J6430" t="str">
        <f t="shared" si="202"/>
        <v>43867MasindiMillet Grain</v>
      </c>
      <c r="K6430">
        <v>686</v>
      </c>
      <c r="L6430">
        <v>494</v>
      </c>
      <c r="M6430" t="s">
        <v>5</v>
      </c>
      <c r="N6430" t="s">
        <v>6</v>
      </c>
      <c r="O6430">
        <v>1</v>
      </c>
      <c r="P6430" s="1">
        <v>43879.181215277778</v>
      </c>
    </row>
    <row r="6431" spans="1:16" x14ac:dyDescent="0.25">
      <c r="A6431">
        <v>510340</v>
      </c>
      <c r="B6431" t="s">
        <v>0</v>
      </c>
      <c r="C6431" t="s">
        <v>52</v>
      </c>
      <c r="D6431" t="s">
        <v>46</v>
      </c>
      <c r="E6431" t="s">
        <v>3</v>
      </c>
      <c r="F6431" t="s">
        <v>3</v>
      </c>
      <c r="G6431" t="s">
        <v>15</v>
      </c>
      <c r="H6431" s="1">
        <v>43867</v>
      </c>
      <c r="I6431" t="str">
        <f t="shared" si="201"/>
        <v>43867</v>
      </c>
      <c r="J6431" t="str">
        <f t="shared" si="202"/>
        <v>43867EldoretGreen Peas</v>
      </c>
      <c r="K6431">
        <v>642</v>
      </c>
      <c r="L6431">
        <v>582</v>
      </c>
      <c r="M6431" t="s">
        <v>5</v>
      </c>
      <c r="N6431" t="s">
        <v>6</v>
      </c>
      <c r="O6431">
        <v>1</v>
      </c>
      <c r="P6431" s="1">
        <v>43879.181215277778</v>
      </c>
    </row>
    <row r="6432" spans="1:16" x14ac:dyDescent="0.25">
      <c r="A6432">
        <v>510356</v>
      </c>
      <c r="B6432" t="s">
        <v>0</v>
      </c>
      <c r="C6432" t="s">
        <v>34</v>
      </c>
      <c r="D6432" t="s">
        <v>1</v>
      </c>
      <c r="E6432" t="s">
        <v>9</v>
      </c>
      <c r="F6432" t="s">
        <v>17</v>
      </c>
      <c r="G6432" t="s">
        <v>18</v>
      </c>
      <c r="H6432" s="1">
        <v>43867</v>
      </c>
      <c r="I6432" t="str">
        <f t="shared" si="201"/>
        <v>43867</v>
      </c>
      <c r="J6432" t="str">
        <f t="shared" si="202"/>
        <v>43867LiraRed Sorghum</v>
      </c>
      <c r="K6432">
        <v>357</v>
      </c>
      <c r="L6432">
        <v>247</v>
      </c>
      <c r="M6432" t="s">
        <v>5</v>
      </c>
      <c r="N6432" t="s">
        <v>6</v>
      </c>
      <c r="O6432">
        <v>1</v>
      </c>
      <c r="P6432" s="1">
        <v>43879.181250000001</v>
      </c>
    </row>
    <row r="6433" spans="1:16" x14ac:dyDescent="0.25">
      <c r="A6433">
        <v>510376</v>
      </c>
      <c r="B6433" t="s">
        <v>0</v>
      </c>
      <c r="C6433" t="s">
        <v>53</v>
      </c>
      <c r="D6433" t="s">
        <v>46</v>
      </c>
      <c r="E6433" t="s">
        <v>9</v>
      </c>
      <c r="F6433" t="s">
        <v>20</v>
      </c>
      <c r="G6433" t="s">
        <v>21</v>
      </c>
      <c r="H6433" s="1">
        <v>43867</v>
      </c>
      <c r="I6433" t="str">
        <f t="shared" si="201"/>
        <v>43867</v>
      </c>
      <c r="J6433" t="str">
        <f t="shared" si="202"/>
        <v>43867MombasaMillet Grain</v>
      </c>
      <c r="K6433">
        <v>783</v>
      </c>
      <c r="L6433">
        <v>722</v>
      </c>
      <c r="M6433" t="s">
        <v>5</v>
      </c>
      <c r="N6433" t="s">
        <v>6</v>
      </c>
      <c r="O6433">
        <v>1</v>
      </c>
      <c r="P6433" s="1">
        <v>43879.181319444448</v>
      </c>
    </row>
    <row r="6434" spans="1:16" x14ac:dyDescent="0.25">
      <c r="A6434">
        <v>510399</v>
      </c>
      <c r="B6434" t="s">
        <v>0</v>
      </c>
      <c r="C6434" t="s">
        <v>53</v>
      </c>
      <c r="D6434" t="s">
        <v>46</v>
      </c>
      <c r="E6434" t="s">
        <v>9</v>
      </c>
      <c r="F6434" t="s">
        <v>17</v>
      </c>
      <c r="G6434" t="s">
        <v>18</v>
      </c>
      <c r="H6434" s="1">
        <v>43867</v>
      </c>
      <c r="I6434" t="str">
        <f t="shared" si="201"/>
        <v>43867</v>
      </c>
      <c r="J6434" t="str">
        <f t="shared" si="202"/>
        <v>43867MombasaRed Sorghum</v>
      </c>
      <c r="K6434">
        <v>421</v>
      </c>
      <c r="L6434">
        <v>381</v>
      </c>
      <c r="M6434" t="s">
        <v>5</v>
      </c>
      <c r="N6434" t="s">
        <v>6</v>
      </c>
      <c r="O6434">
        <v>1</v>
      </c>
      <c r="P6434" s="1">
        <v>43879.181400462963</v>
      </c>
    </row>
    <row r="6435" spans="1:16" x14ac:dyDescent="0.25">
      <c r="A6435">
        <v>510401</v>
      </c>
      <c r="B6435" t="s">
        <v>0</v>
      </c>
      <c r="C6435" t="s">
        <v>25</v>
      </c>
      <c r="D6435" t="s">
        <v>1</v>
      </c>
      <c r="E6435" t="s">
        <v>29</v>
      </c>
      <c r="F6435" t="s">
        <v>30</v>
      </c>
      <c r="G6435" t="s">
        <v>31</v>
      </c>
      <c r="H6435" s="1">
        <v>43867</v>
      </c>
      <c r="I6435" t="str">
        <f t="shared" si="201"/>
        <v>43867</v>
      </c>
      <c r="J6435" t="str">
        <f t="shared" si="202"/>
        <v>43867MasindiDry Maize</v>
      </c>
      <c r="K6435">
        <v>275</v>
      </c>
      <c r="L6435">
        <v>200</v>
      </c>
      <c r="M6435" t="s">
        <v>5</v>
      </c>
      <c r="N6435" t="s">
        <v>6</v>
      </c>
      <c r="O6435">
        <v>1</v>
      </c>
      <c r="P6435" s="1">
        <v>43879.181400462963</v>
      </c>
    </row>
    <row r="6436" spans="1:16" x14ac:dyDescent="0.25">
      <c r="A6436">
        <v>510403</v>
      </c>
      <c r="B6436" t="s">
        <v>0</v>
      </c>
      <c r="C6436" t="s">
        <v>33</v>
      </c>
      <c r="D6436" t="s">
        <v>1</v>
      </c>
      <c r="E6436" t="s">
        <v>29</v>
      </c>
      <c r="F6436" t="s">
        <v>30</v>
      </c>
      <c r="G6436" t="s">
        <v>31</v>
      </c>
      <c r="H6436" s="1">
        <v>43867</v>
      </c>
      <c r="I6436" t="str">
        <f t="shared" si="201"/>
        <v>43867</v>
      </c>
      <c r="J6436" t="str">
        <f t="shared" si="202"/>
        <v>43867KabaleDry Maize</v>
      </c>
      <c r="K6436">
        <v>329</v>
      </c>
      <c r="L6436">
        <v>261</v>
      </c>
      <c r="M6436" t="s">
        <v>5</v>
      </c>
      <c r="N6436" t="s">
        <v>6</v>
      </c>
      <c r="O6436">
        <v>1</v>
      </c>
      <c r="P6436" s="1">
        <v>43879.181400462963</v>
      </c>
    </row>
    <row r="6437" spans="1:16" x14ac:dyDescent="0.25">
      <c r="A6437">
        <v>510407</v>
      </c>
      <c r="B6437" t="s">
        <v>0</v>
      </c>
      <c r="C6437" t="s">
        <v>33</v>
      </c>
      <c r="D6437" t="s">
        <v>1</v>
      </c>
      <c r="E6437" t="s">
        <v>13</v>
      </c>
      <c r="F6437" t="s">
        <v>13</v>
      </c>
      <c r="G6437" t="s">
        <v>26</v>
      </c>
      <c r="H6437" s="1">
        <v>43867</v>
      </c>
      <c r="I6437" t="str">
        <f t="shared" si="201"/>
        <v>43867</v>
      </c>
      <c r="J6437" t="str">
        <f t="shared" si="202"/>
        <v>43867KabaleYellow Beans</v>
      </c>
      <c r="K6437">
        <v>961</v>
      </c>
      <c r="L6437">
        <v>906</v>
      </c>
      <c r="M6437" t="s">
        <v>5</v>
      </c>
      <c r="N6437" t="s">
        <v>6</v>
      </c>
      <c r="O6437">
        <v>1</v>
      </c>
      <c r="P6437" s="1">
        <v>43879.18141203704</v>
      </c>
    </row>
    <row r="6438" spans="1:16" x14ac:dyDescent="0.25">
      <c r="A6438">
        <v>510426</v>
      </c>
      <c r="B6438" t="s">
        <v>0</v>
      </c>
      <c r="C6438" t="s">
        <v>48</v>
      </c>
      <c r="D6438" t="s">
        <v>46</v>
      </c>
      <c r="E6438" t="s">
        <v>9</v>
      </c>
      <c r="F6438" t="s">
        <v>17</v>
      </c>
      <c r="G6438" t="s">
        <v>18</v>
      </c>
      <c r="H6438" s="1">
        <v>43867</v>
      </c>
      <c r="I6438" t="str">
        <f t="shared" si="201"/>
        <v>43867</v>
      </c>
      <c r="J6438" t="str">
        <f t="shared" si="202"/>
        <v>43867KitaleRed Sorghum</v>
      </c>
      <c r="K6438">
        <v>461</v>
      </c>
      <c r="L6438">
        <v>401</v>
      </c>
      <c r="M6438" t="s">
        <v>5</v>
      </c>
      <c r="N6438" t="s">
        <v>6</v>
      </c>
      <c r="O6438">
        <v>1</v>
      </c>
      <c r="P6438" s="1">
        <v>43879.181458333333</v>
      </c>
    </row>
    <row r="6439" spans="1:16" x14ac:dyDescent="0.25">
      <c r="A6439">
        <v>510427</v>
      </c>
      <c r="B6439" t="s">
        <v>0</v>
      </c>
      <c r="C6439" t="s">
        <v>52</v>
      </c>
      <c r="D6439" t="s">
        <v>46</v>
      </c>
      <c r="E6439" t="s">
        <v>49</v>
      </c>
      <c r="F6439" t="s">
        <v>50</v>
      </c>
      <c r="G6439" t="s">
        <v>51</v>
      </c>
      <c r="H6439" s="1">
        <v>43867</v>
      </c>
      <c r="I6439" t="str">
        <f t="shared" si="201"/>
        <v>43867</v>
      </c>
      <c r="J6439" t="str">
        <f t="shared" si="202"/>
        <v>43867EldoretGround Nuts</v>
      </c>
      <c r="K6439">
        <v>983</v>
      </c>
      <c r="L6439">
        <v>903</v>
      </c>
      <c r="M6439" t="s">
        <v>5</v>
      </c>
      <c r="N6439" t="s">
        <v>6</v>
      </c>
      <c r="O6439">
        <v>1</v>
      </c>
      <c r="P6439" s="1">
        <v>43879.181458333333</v>
      </c>
    </row>
    <row r="6440" spans="1:16" x14ac:dyDescent="0.25">
      <c r="A6440">
        <v>510500</v>
      </c>
      <c r="B6440" t="s">
        <v>0</v>
      </c>
      <c r="C6440" t="s">
        <v>54</v>
      </c>
      <c r="D6440" t="s">
        <v>46</v>
      </c>
      <c r="E6440" t="s">
        <v>13</v>
      </c>
      <c r="F6440" t="s">
        <v>13</v>
      </c>
      <c r="G6440" t="s">
        <v>37</v>
      </c>
      <c r="H6440" s="1">
        <v>43867</v>
      </c>
      <c r="I6440" t="str">
        <f t="shared" si="201"/>
        <v>43867</v>
      </c>
      <c r="J6440" t="str">
        <f t="shared" si="202"/>
        <v>43867NakuruGreen Gram</v>
      </c>
      <c r="K6440">
        <v>742</v>
      </c>
      <c r="L6440">
        <v>722</v>
      </c>
      <c r="M6440" t="s">
        <v>5</v>
      </c>
      <c r="N6440" t="s">
        <v>6</v>
      </c>
      <c r="O6440">
        <v>1</v>
      </c>
      <c r="P6440" s="1">
        <v>43879.18178240741</v>
      </c>
    </row>
    <row r="6441" spans="1:16" x14ac:dyDescent="0.25">
      <c r="A6441">
        <v>510520</v>
      </c>
      <c r="B6441" t="s">
        <v>0</v>
      </c>
      <c r="C6441" t="s">
        <v>34</v>
      </c>
      <c r="D6441" t="s">
        <v>1</v>
      </c>
      <c r="E6441" t="s">
        <v>29</v>
      </c>
      <c r="F6441" t="s">
        <v>30</v>
      </c>
      <c r="G6441" t="s">
        <v>31</v>
      </c>
      <c r="H6441" s="1">
        <v>43867</v>
      </c>
      <c r="I6441" t="str">
        <f t="shared" si="201"/>
        <v>43867</v>
      </c>
      <c r="J6441" t="str">
        <f t="shared" si="202"/>
        <v>43867LiraDry Maize</v>
      </c>
      <c r="K6441">
        <v>329</v>
      </c>
      <c r="L6441">
        <v>198</v>
      </c>
      <c r="M6441" t="s">
        <v>5</v>
      </c>
      <c r="N6441" t="s">
        <v>6</v>
      </c>
      <c r="O6441">
        <v>1</v>
      </c>
      <c r="P6441" s="1">
        <v>43879.181898148148</v>
      </c>
    </row>
    <row r="6442" spans="1:16" x14ac:dyDescent="0.25">
      <c r="A6442">
        <v>510522</v>
      </c>
      <c r="B6442" t="s">
        <v>0</v>
      </c>
      <c r="C6442" t="s">
        <v>53</v>
      </c>
      <c r="D6442" t="s">
        <v>46</v>
      </c>
      <c r="E6442" t="s">
        <v>49</v>
      </c>
      <c r="F6442" t="s">
        <v>50</v>
      </c>
      <c r="G6442" t="s">
        <v>51</v>
      </c>
      <c r="H6442" s="1">
        <v>43867</v>
      </c>
      <c r="I6442" t="str">
        <f t="shared" si="201"/>
        <v>43867</v>
      </c>
      <c r="J6442" t="str">
        <f t="shared" si="202"/>
        <v>43867MombasaGround Nuts</v>
      </c>
      <c r="K6442">
        <v>1244</v>
      </c>
      <c r="L6442">
        <v>1224</v>
      </c>
      <c r="M6442" t="s">
        <v>5</v>
      </c>
      <c r="N6442" t="s">
        <v>6</v>
      </c>
      <c r="O6442">
        <v>1</v>
      </c>
      <c r="P6442" s="1">
        <v>43879.181898148148</v>
      </c>
    </row>
    <row r="6443" spans="1:16" x14ac:dyDescent="0.25">
      <c r="A6443">
        <v>510536</v>
      </c>
      <c r="B6443" t="s">
        <v>0</v>
      </c>
      <c r="C6443" t="s">
        <v>33</v>
      </c>
      <c r="D6443" t="s">
        <v>1</v>
      </c>
      <c r="E6443" t="s">
        <v>3</v>
      </c>
      <c r="F6443" t="s">
        <v>3</v>
      </c>
      <c r="G6443" t="s">
        <v>15</v>
      </c>
      <c r="H6443" s="1">
        <v>43867</v>
      </c>
      <c r="I6443" t="str">
        <f t="shared" si="201"/>
        <v>43867</v>
      </c>
      <c r="J6443" t="str">
        <f t="shared" si="202"/>
        <v>43867KabaleGreen Peas</v>
      </c>
      <c r="K6443">
        <v>1373</v>
      </c>
      <c r="L6443">
        <v>824</v>
      </c>
      <c r="M6443" t="s">
        <v>5</v>
      </c>
      <c r="N6443" t="s">
        <v>6</v>
      </c>
      <c r="O6443">
        <v>1</v>
      </c>
      <c r="P6443" s="1">
        <v>43879.181979166664</v>
      </c>
    </row>
    <row r="6444" spans="1:16" x14ac:dyDescent="0.25">
      <c r="A6444">
        <v>510550</v>
      </c>
      <c r="B6444" t="s">
        <v>0</v>
      </c>
      <c r="C6444" t="s">
        <v>54</v>
      </c>
      <c r="D6444" t="s">
        <v>46</v>
      </c>
      <c r="E6444" t="s">
        <v>9</v>
      </c>
      <c r="F6444" t="s">
        <v>20</v>
      </c>
      <c r="G6444" t="s">
        <v>21</v>
      </c>
      <c r="H6444" s="1">
        <v>43867</v>
      </c>
      <c r="I6444" t="str">
        <f t="shared" si="201"/>
        <v>43867</v>
      </c>
      <c r="J6444" t="str">
        <f t="shared" si="202"/>
        <v>43867NakuruMillet Grain</v>
      </c>
      <c r="K6444">
        <v>672</v>
      </c>
      <c r="L6444">
        <v>602</v>
      </c>
      <c r="M6444" t="s">
        <v>5</v>
      </c>
      <c r="N6444" t="s">
        <v>6</v>
      </c>
      <c r="O6444">
        <v>1</v>
      </c>
      <c r="P6444" s="1">
        <v>43879.182037037041</v>
      </c>
    </row>
    <row r="6445" spans="1:16" x14ac:dyDescent="0.25">
      <c r="A6445">
        <v>510568</v>
      </c>
      <c r="B6445" t="s">
        <v>0</v>
      </c>
      <c r="C6445" t="s">
        <v>53</v>
      </c>
      <c r="D6445" t="s">
        <v>46</v>
      </c>
      <c r="E6445" t="s">
        <v>13</v>
      </c>
      <c r="F6445" t="s">
        <v>13</v>
      </c>
      <c r="G6445" t="s">
        <v>40</v>
      </c>
      <c r="H6445" s="1">
        <v>43867</v>
      </c>
      <c r="I6445" t="str">
        <f t="shared" si="201"/>
        <v>43867</v>
      </c>
      <c r="J6445" t="str">
        <f t="shared" si="202"/>
        <v>43867MombasaBlack Beans (Dolichos)</v>
      </c>
      <c r="K6445">
        <v>1595</v>
      </c>
      <c r="L6445">
        <v>1555</v>
      </c>
      <c r="M6445" t="s">
        <v>5</v>
      </c>
      <c r="N6445" t="s">
        <v>6</v>
      </c>
      <c r="O6445">
        <v>1</v>
      </c>
      <c r="P6445" s="1">
        <v>43879.18209490741</v>
      </c>
    </row>
    <row r="6446" spans="1:16" x14ac:dyDescent="0.25">
      <c r="A6446">
        <v>510575</v>
      </c>
      <c r="B6446" t="s">
        <v>0</v>
      </c>
      <c r="C6446" t="s">
        <v>32</v>
      </c>
      <c r="D6446" t="s">
        <v>1</v>
      </c>
      <c r="E6446" t="s">
        <v>13</v>
      </c>
      <c r="F6446" t="s">
        <v>13</v>
      </c>
      <c r="G6446" t="s">
        <v>28</v>
      </c>
      <c r="H6446" s="1">
        <v>43867</v>
      </c>
      <c r="I6446" t="str">
        <f t="shared" si="201"/>
        <v>43867</v>
      </c>
      <c r="J6446" t="str">
        <f t="shared" si="202"/>
        <v>43867KapchorwaRed Beans</v>
      </c>
      <c r="K6446">
        <v>824</v>
      </c>
      <c r="L6446">
        <v>769</v>
      </c>
      <c r="M6446" t="s">
        <v>5</v>
      </c>
      <c r="N6446" t="s">
        <v>6</v>
      </c>
      <c r="O6446">
        <v>1</v>
      </c>
      <c r="P6446" s="1">
        <v>43879.182129629633</v>
      </c>
    </row>
    <row r="6447" spans="1:16" x14ac:dyDescent="0.25">
      <c r="A6447">
        <v>510588</v>
      </c>
      <c r="B6447" t="s">
        <v>0</v>
      </c>
      <c r="C6447" t="s">
        <v>25</v>
      </c>
      <c r="D6447" t="s">
        <v>1</v>
      </c>
      <c r="E6447" t="s">
        <v>13</v>
      </c>
      <c r="F6447" t="s">
        <v>13</v>
      </c>
      <c r="G6447" t="s">
        <v>37</v>
      </c>
      <c r="H6447" s="1">
        <v>43867</v>
      </c>
      <c r="I6447" t="str">
        <f t="shared" si="201"/>
        <v>43867</v>
      </c>
      <c r="J6447" t="str">
        <f t="shared" si="202"/>
        <v>43867MasindiGreen Gram</v>
      </c>
      <c r="K6447">
        <v>769</v>
      </c>
      <c r="L6447">
        <v>686</v>
      </c>
      <c r="M6447" t="s">
        <v>5</v>
      </c>
      <c r="N6447" t="s">
        <v>6</v>
      </c>
      <c r="O6447">
        <v>1</v>
      </c>
      <c r="P6447" s="1">
        <v>43879.182164351849</v>
      </c>
    </row>
    <row r="6448" spans="1:16" x14ac:dyDescent="0.25">
      <c r="A6448">
        <v>510593</v>
      </c>
      <c r="B6448" t="s">
        <v>0</v>
      </c>
      <c r="C6448" t="s">
        <v>54</v>
      </c>
      <c r="D6448" t="s">
        <v>46</v>
      </c>
      <c r="E6448" t="s">
        <v>3</v>
      </c>
      <c r="F6448" t="s">
        <v>3</v>
      </c>
      <c r="G6448" t="s">
        <v>4</v>
      </c>
      <c r="H6448" s="1">
        <v>43867</v>
      </c>
      <c r="I6448" t="str">
        <f t="shared" si="201"/>
        <v>43867</v>
      </c>
      <c r="J6448" t="str">
        <f t="shared" si="202"/>
        <v>43867NakuruCowpeas</v>
      </c>
      <c r="K6448">
        <v>863</v>
      </c>
      <c r="L6448">
        <v>833</v>
      </c>
      <c r="M6448" t="s">
        <v>5</v>
      </c>
      <c r="N6448" t="s">
        <v>6</v>
      </c>
      <c r="O6448">
        <v>1</v>
      </c>
      <c r="P6448" s="1">
        <v>43879.182175925926</v>
      </c>
    </row>
    <row r="6449" spans="1:16" x14ac:dyDescent="0.25">
      <c r="A6449">
        <v>510609</v>
      </c>
      <c r="B6449" t="s">
        <v>0</v>
      </c>
      <c r="C6449" t="s">
        <v>25</v>
      </c>
      <c r="D6449" t="s">
        <v>1</v>
      </c>
      <c r="E6449" t="s">
        <v>9</v>
      </c>
      <c r="F6449" t="s">
        <v>17</v>
      </c>
      <c r="G6449" t="s">
        <v>18</v>
      </c>
      <c r="H6449" s="1">
        <v>43867</v>
      </c>
      <c r="I6449" t="str">
        <f t="shared" si="201"/>
        <v>43867</v>
      </c>
      <c r="J6449" t="str">
        <f t="shared" si="202"/>
        <v>43867MasindiRed Sorghum</v>
      </c>
      <c r="K6449">
        <v>412</v>
      </c>
      <c r="L6449">
        <v>329</v>
      </c>
      <c r="M6449" t="s">
        <v>5</v>
      </c>
      <c r="N6449" t="s">
        <v>6</v>
      </c>
      <c r="O6449">
        <v>1</v>
      </c>
      <c r="P6449" s="1">
        <v>43879.182222222225</v>
      </c>
    </row>
    <row r="6450" spans="1:16" x14ac:dyDescent="0.25">
      <c r="A6450">
        <v>510611</v>
      </c>
      <c r="B6450" t="s">
        <v>0</v>
      </c>
      <c r="C6450" t="s">
        <v>32</v>
      </c>
      <c r="D6450" t="s">
        <v>1</v>
      </c>
      <c r="E6450" t="s">
        <v>13</v>
      </c>
      <c r="F6450" t="s">
        <v>13</v>
      </c>
      <c r="G6450" t="s">
        <v>40</v>
      </c>
      <c r="H6450" s="1">
        <v>43867</v>
      </c>
      <c r="I6450" t="str">
        <f t="shared" si="201"/>
        <v>43867</v>
      </c>
      <c r="J6450" t="str">
        <f t="shared" si="202"/>
        <v>43867KapchorwaBlack Beans (Dolichos)</v>
      </c>
      <c r="K6450">
        <v>686</v>
      </c>
      <c r="L6450">
        <v>631</v>
      </c>
      <c r="M6450" t="s">
        <v>5</v>
      </c>
      <c r="N6450" t="s">
        <v>6</v>
      </c>
      <c r="O6450">
        <v>1</v>
      </c>
      <c r="P6450" s="1">
        <v>43879.182222222225</v>
      </c>
    </row>
    <row r="6451" spans="1:16" x14ac:dyDescent="0.25">
      <c r="A6451">
        <v>510615</v>
      </c>
      <c r="B6451" t="s">
        <v>0</v>
      </c>
      <c r="C6451" t="s">
        <v>34</v>
      </c>
      <c r="D6451" t="s">
        <v>1</v>
      </c>
      <c r="E6451" t="s">
        <v>13</v>
      </c>
      <c r="F6451" t="s">
        <v>13</v>
      </c>
      <c r="G6451" t="s">
        <v>26</v>
      </c>
      <c r="H6451" s="1">
        <v>43867</v>
      </c>
      <c r="I6451" t="str">
        <f t="shared" si="201"/>
        <v>43867</v>
      </c>
      <c r="J6451" t="str">
        <f t="shared" si="202"/>
        <v>43867LiraYellow Beans</v>
      </c>
      <c r="K6451">
        <v>1043</v>
      </c>
      <c r="L6451">
        <v>961</v>
      </c>
      <c r="M6451" t="s">
        <v>5</v>
      </c>
      <c r="N6451" t="s">
        <v>6</v>
      </c>
      <c r="O6451">
        <v>1</v>
      </c>
      <c r="P6451" s="1">
        <v>43879.182256944441</v>
      </c>
    </row>
    <row r="6452" spans="1:16" x14ac:dyDescent="0.25">
      <c r="A6452">
        <v>510633</v>
      </c>
      <c r="B6452" t="s">
        <v>0</v>
      </c>
      <c r="C6452" t="s">
        <v>52</v>
      </c>
      <c r="D6452" t="s">
        <v>46</v>
      </c>
      <c r="E6452" t="s">
        <v>9</v>
      </c>
      <c r="F6452" t="s">
        <v>10</v>
      </c>
      <c r="G6452" t="s">
        <v>10</v>
      </c>
      <c r="H6452" s="1">
        <v>43867</v>
      </c>
      <c r="I6452" t="str">
        <f t="shared" si="201"/>
        <v>43867</v>
      </c>
      <c r="J6452" t="str">
        <f t="shared" si="202"/>
        <v>43867EldoretWheat</v>
      </c>
      <c r="K6452">
        <v>351</v>
      </c>
      <c r="L6452">
        <v>331</v>
      </c>
      <c r="M6452" t="s">
        <v>5</v>
      </c>
      <c r="N6452" t="s">
        <v>6</v>
      </c>
      <c r="O6452">
        <v>1</v>
      </c>
      <c r="P6452" s="1">
        <v>43879.182314814818</v>
      </c>
    </row>
    <row r="6453" spans="1:16" x14ac:dyDescent="0.25">
      <c r="A6453">
        <v>510640</v>
      </c>
      <c r="B6453" t="s">
        <v>0</v>
      </c>
      <c r="C6453" t="s">
        <v>55</v>
      </c>
      <c r="D6453" t="s">
        <v>46</v>
      </c>
      <c r="E6453" t="s">
        <v>9</v>
      </c>
      <c r="F6453" t="s">
        <v>17</v>
      </c>
      <c r="G6453" t="s">
        <v>18</v>
      </c>
      <c r="H6453" s="1">
        <v>43867</v>
      </c>
      <c r="I6453" t="str">
        <f t="shared" si="201"/>
        <v>43867</v>
      </c>
      <c r="J6453" t="str">
        <f t="shared" si="202"/>
        <v>43867KisumuRed Sorghum</v>
      </c>
      <c r="K6453">
        <v>461</v>
      </c>
      <c r="L6453">
        <v>441</v>
      </c>
      <c r="M6453" t="s">
        <v>5</v>
      </c>
      <c r="N6453" t="s">
        <v>6</v>
      </c>
      <c r="O6453">
        <v>1</v>
      </c>
      <c r="P6453" s="1">
        <v>43879.182326388887</v>
      </c>
    </row>
    <row r="6454" spans="1:16" x14ac:dyDescent="0.25">
      <c r="A6454">
        <v>510677</v>
      </c>
      <c r="B6454" t="s">
        <v>0</v>
      </c>
      <c r="C6454" t="s">
        <v>38</v>
      </c>
      <c r="D6454" t="s">
        <v>1</v>
      </c>
      <c r="E6454" t="s">
        <v>29</v>
      </c>
      <c r="F6454" t="s">
        <v>30</v>
      </c>
      <c r="G6454" t="s">
        <v>31</v>
      </c>
      <c r="H6454" s="1">
        <v>43867</v>
      </c>
      <c r="I6454" t="str">
        <f t="shared" si="201"/>
        <v>43867</v>
      </c>
      <c r="J6454" t="str">
        <f t="shared" si="202"/>
        <v>43867GuluDry Maize</v>
      </c>
      <c r="K6454">
        <v>329</v>
      </c>
      <c r="L6454">
        <v>220</v>
      </c>
      <c r="M6454" t="s">
        <v>5</v>
      </c>
      <c r="N6454" t="s">
        <v>6</v>
      </c>
      <c r="O6454">
        <v>1</v>
      </c>
      <c r="P6454" s="1">
        <v>43879.182442129626</v>
      </c>
    </row>
    <row r="6455" spans="1:16" x14ac:dyDescent="0.25">
      <c r="A6455">
        <v>510680</v>
      </c>
      <c r="B6455" t="s">
        <v>0</v>
      </c>
      <c r="C6455" t="s">
        <v>2</v>
      </c>
      <c r="D6455" t="s">
        <v>1</v>
      </c>
      <c r="E6455" t="s">
        <v>3</v>
      </c>
      <c r="F6455" t="s">
        <v>3</v>
      </c>
      <c r="G6455" t="s">
        <v>4</v>
      </c>
      <c r="H6455" s="1">
        <v>43867</v>
      </c>
      <c r="I6455" t="str">
        <f t="shared" si="201"/>
        <v>43867</v>
      </c>
      <c r="J6455" t="str">
        <f t="shared" si="202"/>
        <v>43867KampalaCowpeas</v>
      </c>
      <c r="K6455">
        <v>1043</v>
      </c>
      <c r="L6455">
        <v>988</v>
      </c>
      <c r="M6455" t="s">
        <v>5</v>
      </c>
      <c r="N6455" t="s">
        <v>6</v>
      </c>
      <c r="O6455">
        <v>1</v>
      </c>
      <c r="P6455" s="1">
        <v>43879.182453703703</v>
      </c>
    </row>
    <row r="6456" spans="1:16" x14ac:dyDescent="0.25">
      <c r="A6456">
        <v>510686</v>
      </c>
      <c r="B6456" t="s">
        <v>0</v>
      </c>
      <c r="C6456" t="s">
        <v>38</v>
      </c>
      <c r="D6456" t="s">
        <v>1</v>
      </c>
      <c r="E6456" t="s">
        <v>22</v>
      </c>
      <c r="F6456" t="s">
        <v>23</v>
      </c>
      <c r="G6456" t="s">
        <v>24</v>
      </c>
      <c r="H6456" s="1">
        <v>43867</v>
      </c>
      <c r="I6456" t="str">
        <f t="shared" si="201"/>
        <v>43867</v>
      </c>
      <c r="J6456" t="str">
        <f t="shared" si="202"/>
        <v>43867GuluImported Rice</v>
      </c>
      <c r="K6456">
        <v>1043</v>
      </c>
      <c r="L6456">
        <v>961</v>
      </c>
      <c r="M6456" t="s">
        <v>5</v>
      </c>
      <c r="N6456" t="s">
        <v>6</v>
      </c>
      <c r="O6456">
        <v>1</v>
      </c>
      <c r="P6456" s="1">
        <v>43879.182476851849</v>
      </c>
    </row>
    <row r="6457" spans="1:16" x14ac:dyDescent="0.25">
      <c r="A6457">
        <v>510703</v>
      </c>
      <c r="B6457" t="s">
        <v>0</v>
      </c>
      <c r="C6457" t="s">
        <v>34</v>
      </c>
      <c r="D6457" t="s">
        <v>1</v>
      </c>
      <c r="E6457" t="s">
        <v>3</v>
      </c>
      <c r="F6457" t="s">
        <v>3</v>
      </c>
      <c r="G6457" t="s">
        <v>15</v>
      </c>
      <c r="H6457" s="1">
        <v>43867</v>
      </c>
      <c r="I6457" t="str">
        <f t="shared" si="201"/>
        <v>43867</v>
      </c>
      <c r="J6457" t="str">
        <f t="shared" si="202"/>
        <v>43867LiraGreen Peas</v>
      </c>
      <c r="K6457">
        <v>961</v>
      </c>
      <c r="L6457">
        <v>824</v>
      </c>
      <c r="M6457" t="s">
        <v>5</v>
      </c>
      <c r="N6457" t="s">
        <v>6</v>
      </c>
      <c r="O6457">
        <v>1</v>
      </c>
      <c r="P6457" s="1">
        <v>43879.182511574072</v>
      </c>
    </row>
    <row r="6458" spans="1:16" x14ac:dyDescent="0.25">
      <c r="A6458">
        <v>510743</v>
      </c>
      <c r="B6458" t="s">
        <v>0</v>
      </c>
      <c r="C6458" t="s">
        <v>32</v>
      </c>
      <c r="D6458" t="s">
        <v>1</v>
      </c>
      <c r="E6458" t="s">
        <v>3</v>
      </c>
      <c r="F6458" t="s">
        <v>3</v>
      </c>
      <c r="G6458" t="s">
        <v>4</v>
      </c>
      <c r="H6458" s="1">
        <v>43867</v>
      </c>
      <c r="I6458" t="str">
        <f t="shared" si="201"/>
        <v>43867</v>
      </c>
      <c r="J6458" t="str">
        <f t="shared" si="202"/>
        <v>43867KapchorwaCowpeas</v>
      </c>
      <c r="K6458">
        <v>961</v>
      </c>
      <c r="L6458">
        <v>879</v>
      </c>
      <c r="M6458" t="s">
        <v>5</v>
      </c>
      <c r="N6458" t="s">
        <v>6</v>
      </c>
      <c r="O6458">
        <v>1</v>
      </c>
      <c r="P6458" s="1">
        <v>43879.182638888888</v>
      </c>
    </row>
    <row r="6459" spans="1:16" x14ac:dyDescent="0.25">
      <c r="A6459">
        <v>510744</v>
      </c>
      <c r="B6459" t="s">
        <v>0</v>
      </c>
      <c r="C6459" t="s">
        <v>47</v>
      </c>
      <c r="D6459" t="s">
        <v>46</v>
      </c>
      <c r="E6459" t="s">
        <v>3</v>
      </c>
      <c r="F6459" t="s">
        <v>3</v>
      </c>
      <c r="G6459" t="s">
        <v>4</v>
      </c>
      <c r="H6459" s="1">
        <v>43867</v>
      </c>
      <c r="I6459" t="str">
        <f t="shared" si="201"/>
        <v>43867</v>
      </c>
      <c r="J6459" t="str">
        <f t="shared" si="202"/>
        <v>43867NairobiCowpeas</v>
      </c>
      <c r="K6459">
        <v>863</v>
      </c>
      <c r="L6459">
        <v>803</v>
      </c>
      <c r="M6459" t="s">
        <v>5</v>
      </c>
      <c r="N6459" t="s">
        <v>6</v>
      </c>
      <c r="O6459">
        <v>1</v>
      </c>
      <c r="P6459" s="1">
        <v>43879.182638888888</v>
      </c>
    </row>
    <row r="6460" spans="1:16" x14ac:dyDescent="0.25">
      <c r="A6460">
        <v>510751</v>
      </c>
      <c r="B6460" t="s">
        <v>0</v>
      </c>
      <c r="C6460" t="s">
        <v>52</v>
      </c>
      <c r="D6460" t="s">
        <v>46</v>
      </c>
      <c r="E6460" t="s">
        <v>13</v>
      </c>
      <c r="F6460" t="s">
        <v>13</v>
      </c>
      <c r="G6460" t="s">
        <v>40</v>
      </c>
      <c r="H6460" s="1">
        <v>43867</v>
      </c>
      <c r="I6460" t="str">
        <f t="shared" si="201"/>
        <v>43867</v>
      </c>
      <c r="J6460" t="str">
        <f t="shared" si="202"/>
        <v>43867EldoretBlack Beans (Dolichos)</v>
      </c>
      <c r="K6460">
        <v>1334</v>
      </c>
      <c r="L6460">
        <v>1304</v>
      </c>
      <c r="M6460" t="s">
        <v>5</v>
      </c>
      <c r="N6460" t="s">
        <v>6</v>
      </c>
      <c r="O6460">
        <v>1</v>
      </c>
      <c r="P6460" s="1">
        <v>43879.182673611111</v>
      </c>
    </row>
    <row r="6461" spans="1:16" x14ac:dyDescent="0.25">
      <c r="A6461">
        <v>510752</v>
      </c>
      <c r="B6461" t="s">
        <v>0</v>
      </c>
      <c r="C6461" t="s">
        <v>25</v>
      </c>
      <c r="D6461" t="s">
        <v>1</v>
      </c>
      <c r="E6461" t="s">
        <v>13</v>
      </c>
      <c r="F6461" t="s">
        <v>13</v>
      </c>
      <c r="G6461" t="s">
        <v>40</v>
      </c>
      <c r="H6461" s="1">
        <v>43867</v>
      </c>
      <c r="I6461" t="str">
        <f t="shared" si="201"/>
        <v>43867</v>
      </c>
      <c r="J6461" t="str">
        <f t="shared" si="202"/>
        <v>43867MasindiBlack Beans (Dolichos)</v>
      </c>
      <c r="K6461">
        <v>686</v>
      </c>
      <c r="L6461">
        <v>631</v>
      </c>
      <c r="M6461" t="s">
        <v>5</v>
      </c>
      <c r="N6461" t="s">
        <v>6</v>
      </c>
      <c r="O6461">
        <v>1</v>
      </c>
      <c r="P6461" s="1">
        <v>43879.182673611111</v>
      </c>
    </row>
    <row r="6462" spans="1:16" x14ac:dyDescent="0.25">
      <c r="A6462">
        <v>510784</v>
      </c>
      <c r="B6462" t="s">
        <v>0</v>
      </c>
      <c r="C6462" t="s">
        <v>34</v>
      </c>
      <c r="D6462" t="s">
        <v>1</v>
      </c>
      <c r="E6462" t="s">
        <v>3</v>
      </c>
      <c r="F6462" t="s">
        <v>3</v>
      </c>
      <c r="G6462" t="s">
        <v>4</v>
      </c>
      <c r="H6462" s="1">
        <v>43867</v>
      </c>
      <c r="I6462" t="str">
        <f t="shared" si="201"/>
        <v>43867</v>
      </c>
      <c r="J6462" t="str">
        <f t="shared" si="202"/>
        <v>43867LiraCowpeas</v>
      </c>
      <c r="K6462">
        <v>961</v>
      </c>
      <c r="L6462">
        <v>824</v>
      </c>
      <c r="M6462" t="s">
        <v>5</v>
      </c>
      <c r="N6462" t="s">
        <v>6</v>
      </c>
      <c r="O6462">
        <v>1</v>
      </c>
      <c r="P6462" s="1">
        <v>43879.182789351849</v>
      </c>
    </row>
    <row r="6463" spans="1:16" x14ac:dyDescent="0.25">
      <c r="A6463">
        <v>510828</v>
      </c>
      <c r="B6463" t="s">
        <v>0</v>
      </c>
      <c r="C6463" t="s">
        <v>52</v>
      </c>
      <c r="D6463" t="s">
        <v>46</v>
      </c>
      <c r="E6463" t="s">
        <v>13</v>
      </c>
      <c r="F6463" t="s">
        <v>13</v>
      </c>
      <c r="G6463" t="s">
        <v>37</v>
      </c>
      <c r="H6463" s="1">
        <v>43867</v>
      </c>
      <c r="I6463" t="str">
        <f t="shared" si="201"/>
        <v>43867</v>
      </c>
      <c r="J6463" t="str">
        <f t="shared" si="202"/>
        <v>43867EldoretGreen Gram</v>
      </c>
      <c r="K6463">
        <v>1435</v>
      </c>
      <c r="L6463">
        <v>1405</v>
      </c>
      <c r="M6463" t="s">
        <v>5</v>
      </c>
      <c r="N6463" t="s">
        <v>6</v>
      </c>
      <c r="O6463">
        <v>1</v>
      </c>
      <c r="P6463" s="1">
        <v>43879.182928240742</v>
      </c>
    </row>
    <row r="6464" spans="1:16" x14ac:dyDescent="0.25">
      <c r="A6464">
        <v>510848</v>
      </c>
      <c r="B6464" t="s">
        <v>0</v>
      </c>
      <c r="C6464" t="s">
        <v>2</v>
      </c>
      <c r="D6464" t="s">
        <v>1</v>
      </c>
      <c r="E6464" t="s">
        <v>13</v>
      </c>
      <c r="F6464" t="s">
        <v>13</v>
      </c>
      <c r="G6464" t="s">
        <v>37</v>
      </c>
      <c r="H6464" s="1">
        <v>43867</v>
      </c>
      <c r="I6464" t="str">
        <f t="shared" si="201"/>
        <v>43867</v>
      </c>
      <c r="J6464" t="str">
        <f t="shared" si="202"/>
        <v>43867KampalaGreen Gram</v>
      </c>
      <c r="K6464">
        <v>769</v>
      </c>
      <c r="L6464">
        <v>686</v>
      </c>
      <c r="M6464" t="s">
        <v>5</v>
      </c>
      <c r="N6464" t="s">
        <v>6</v>
      </c>
      <c r="O6464">
        <v>1</v>
      </c>
      <c r="P6464" s="1">
        <v>43879.182986111111</v>
      </c>
    </row>
    <row r="6465" spans="1:16" x14ac:dyDescent="0.25">
      <c r="A6465">
        <v>510849</v>
      </c>
      <c r="B6465" t="s">
        <v>0</v>
      </c>
      <c r="C6465" t="s">
        <v>34</v>
      </c>
      <c r="D6465" t="s">
        <v>1</v>
      </c>
      <c r="E6465" t="s">
        <v>13</v>
      </c>
      <c r="F6465" t="s">
        <v>13</v>
      </c>
      <c r="G6465" t="s">
        <v>14</v>
      </c>
      <c r="H6465" s="1">
        <v>43867</v>
      </c>
      <c r="I6465" t="str">
        <f t="shared" si="201"/>
        <v>43867</v>
      </c>
      <c r="J6465" t="str">
        <f t="shared" si="202"/>
        <v>43867LiraMixed Beans</v>
      </c>
      <c r="K6465">
        <v>686</v>
      </c>
      <c r="L6465">
        <v>549</v>
      </c>
      <c r="M6465" t="s">
        <v>5</v>
      </c>
      <c r="N6465" t="s">
        <v>6</v>
      </c>
      <c r="O6465">
        <v>1</v>
      </c>
      <c r="P6465" s="1">
        <v>43879.182997685188</v>
      </c>
    </row>
    <row r="6466" spans="1:16" x14ac:dyDescent="0.25">
      <c r="A6466">
        <v>504745</v>
      </c>
      <c r="B6466" t="s">
        <v>0</v>
      </c>
      <c r="C6466" t="s">
        <v>16</v>
      </c>
      <c r="D6466" t="s">
        <v>7</v>
      </c>
      <c r="E6466" t="s">
        <v>22</v>
      </c>
      <c r="F6466" t="s">
        <v>23</v>
      </c>
      <c r="G6466" t="s">
        <v>24</v>
      </c>
      <c r="H6466" s="1">
        <v>43866</v>
      </c>
      <c r="I6466" t="str">
        <f t="shared" ref="I6466:I6529" si="203">LEFT(H6466,10)</f>
        <v>43866</v>
      </c>
      <c r="J6466" t="str">
        <f t="shared" si="202"/>
        <v>43866GicumbiImported Rice</v>
      </c>
      <c r="K6466">
        <v>128</v>
      </c>
      <c r="L6466">
        <v>117</v>
      </c>
      <c r="M6466" t="s">
        <v>5</v>
      </c>
      <c r="N6466" t="s">
        <v>6</v>
      </c>
      <c r="O6466">
        <v>1</v>
      </c>
      <c r="P6466" s="1">
        <v>43868.562164351853</v>
      </c>
    </row>
    <row r="6467" spans="1:16" x14ac:dyDescent="0.25">
      <c r="A6467">
        <v>504753</v>
      </c>
      <c r="B6467" t="s">
        <v>0</v>
      </c>
      <c r="C6467" t="s">
        <v>48</v>
      </c>
      <c r="D6467" t="s">
        <v>46</v>
      </c>
      <c r="E6467" t="s">
        <v>49</v>
      </c>
      <c r="F6467" t="s">
        <v>50</v>
      </c>
      <c r="G6467" t="s">
        <v>51</v>
      </c>
      <c r="H6467" s="1">
        <v>43866</v>
      </c>
      <c r="I6467" t="str">
        <f t="shared" si="203"/>
        <v>43866</v>
      </c>
      <c r="J6467" t="str">
        <f t="shared" si="202"/>
        <v>43866KitaleGround Nuts</v>
      </c>
      <c r="K6467">
        <v>134</v>
      </c>
      <c r="L6467">
        <v>130</v>
      </c>
      <c r="M6467" t="s">
        <v>5</v>
      </c>
      <c r="N6467" t="s">
        <v>6</v>
      </c>
      <c r="O6467">
        <v>1</v>
      </c>
      <c r="P6467" s="1">
        <v>43868.562210648146</v>
      </c>
    </row>
    <row r="6468" spans="1:16" x14ac:dyDescent="0.25">
      <c r="A6468">
        <v>504759</v>
      </c>
      <c r="B6468" t="s">
        <v>0</v>
      </c>
      <c r="C6468" t="s">
        <v>47</v>
      </c>
      <c r="D6468" t="s">
        <v>46</v>
      </c>
      <c r="E6468" t="s">
        <v>9</v>
      </c>
      <c r="F6468" t="s">
        <v>20</v>
      </c>
      <c r="G6468" t="s">
        <v>21</v>
      </c>
      <c r="H6468" s="1">
        <v>43866</v>
      </c>
      <c r="I6468" t="str">
        <f t="shared" si="203"/>
        <v>43866</v>
      </c>
      <c r="J6468" t="str">
        <f t="shared" si="202"/>
        <v>43866NairobiMillet Grain</v>
      </c>
      <c r="K6468">
        <v>100</v>
      </c>
      <c r="L6468">
        <v>95</v>
      </c>
      <c r="M6468" t="s">
        <v>5</v>
      </c>
      <c r="N6468" t="s">
        <v>6</v>
      </c>
      <c r="O6468">
        <v>1</v>
      </c>
      <c r="P6468" s="1">
        <v>43868.562291666669</v>
      </c>
    </row>
    <row r="6469" spans="1:16" x14ac:dyDescent="0.25">
      <c r="A6469">
        <v>504761</v>
      </c>
      <c r="B6469" t="s">
        <v>0</v>
      </c>
      <c r="C6469" t="s">
        <v>19</v>
      </c>
      <c r="D6469" t="s">
        <v>11</v>
      </c>
      <c r="E6469" t="s">
        <v>29</v>
      </c>
      <c r="F6469" t="s">
        <v>30</v>
      </c>
      <c r="G6469" t="s">
        <v>31</v>
      </c>
      <c r="H6469" s="1">
        <v>43866</v>
      </c>
      <c r="I6469" t="str">
        <f t="shared" si="203"/>
        <v>43866</v>
      </c>
      <c r="J6469" t="str">
        <f t="shared" si="202"/>
        <v>43866KoberoDry Maize</v>
      </c>
      <c r="K6469">
        <v>43</v>
      </c>
      <c r="L6469">
        <v>38</v>
      </c>
      <c r="M6469" t="s">
        <v>5</v>
      </c>
      <c r="N6469" t="s">
        <v>6</v>
      </c>
      <c r="O6469">
        <v>1</v>
      </c>
      <c r="P6469" s="1">
        <v>43868.562303240738</v>
      </c>
    </row>
    <row r="6470" spans="1:16" x14ac:dyDescent="0.25">
      <c r="A6470">
        <v>504765</v>
      </c>
      <c r="B6470" t="s">
        <v>0</v>
      </c>
      <c r="C6470" t="s">
        <v>27</v>
      </c>
      <c r="D6470" t="s">
        <v>11</v>
      </c>
      <c r="E6470" t="s">
        <v>9</v>
      </c>
      <c r="F6470" t="s">
        <v>17</v>
      </c>
      <c r="G6470" t="s">
        <v>18</v>
      </c>
      <c r="H6470" s="1">
        <v>43866</v>
      </c>
      <c r="I6470" t="str">
        <f t="shared" si="203"/>
        <v>43866</v>
      </c>
      <c r="J6470" t="str">
        <f t="shared" si="202"/>
        <v>43866BujumburaRed Sorghum</v>
      </c>
      <c r="K6470">
        <v>80</v>
      </c>
      <c r="L6470">
        <v>75</v>
      </c>
      <c r="M6470" t="s">
        <v>5</v>
      </c>
      <c r="N6470" t="s">
        <v>6</v>
      </c>
      <c r="O6470">
        <v>1</v>
      </c>
      <c r="P6470" s="1">
        <v>43868.562337962961</v>
      </c>
    </row>
    <row r="6471" spans="1:16" x14ac:dyDescent="0.25">
      <c r="A6471">
        <v>504766</v>
      </c>
      <c r="B6471" t="s">
        <v>0</v>
      </c>
      <c r="C6471" t="s">
        <v>33</v>
      </c>
      <c r="D6471" t="s">
        <v>1</v>
      </c>
      <c r="E6471" t="s">
        <v>22</v>
      </c>
      <c r="F6471" t="s">
        <v>23</v>
      </c>
      <c r="G6471" t="s">
        <v>23</v>
      </c>
      <c r="H6471" s="1">
        <v>43866</v>
      </c>
      <c r="I6471" t="str">
        <f t="shared" si="203"/>
        <v>43866</v>
      </c>
      <c r="J6471" t="str">
        <f t="shared" si="202"/>
        <v>43866KabaleRice</v>
      </c>
      <c r="K6471">
        <v>109</v>
      </c>
      <c r="L6471">
        <v>96</v>
      </c>
      <c r="M6471" t="s">
        <v>5</v>
      </c>
      <c r="N6471" t="s">
        <v>6</v>
      </c>
      <c r="O6471">
        <v>1</v>
      </c>
      <c r="P6471" s="1">
        <v>43868.562349537038</v>
      </c>
    </row>
    <row r="6472" spans="1:16" x14ac:dyDescent="0.25">
      <c r="A6472">
        <v>504767</v>
      </c>
      <c r="B6472" t="s">
        <v>0</v>
      </c>
      <c r="C6472" t="s">
        <v>32</v>
      </c>
      <c r="D6472" t="s">
        <v>1</v>
      </c>
      <c r="E6472" t="s">
        <v>13</v>
      </c>
      <c r="F6472" t="s">
        <v>13</v>
      </c>
      <c r="G6472" t="s">
        <v>14</v>
      </c>
      <c r="H6472" s="1">
        <v>43866</v>
      </c>
      <c r="I6472" t="str">
        <f t="shared" si="203"/>
        <v>43866</v>
      </c>
      <c r="J6472" t="str">
        <f t="shared" si="202"/>
        <v>43866KapchorwaMixed Beans</v>
      </c>
      <c r="K6472">
        <v>76</v>
      </c>
      <c r="L6472">
        <v>68</v>
      </c>
      <c r="M6472" t="s">
        <v>5</v>
      </c>
      <c r="N6472" t="s">
        <v>6</v>
      </c>
      <c r="O6472">
        <v>1</v>
      </c>
      <c r="P6472" s="1">
        <v>43868.562349537038</v>
      </c>
    </row>
    <row r="6473" spans="1:16" x14ac:dyDescent="0.25">
      <c r="A6473">
        <v>504768</v>
      </c>
      <c r="B6473" t="s">
        <v>0</v>
      </c>
      <c r="C6473" t="s">
        <v>16</v>
      </c>
      <c r="D6473" t="s">
        <v>7</v>
      </c>
      <c r="E6473" t="s">
        <v>13</v>
      </c>
      <c r="F6473" t="s">
        <v>13</v>
      </c>
      <c r="G6473" t="s">
        <v>37</v>
      </c>
      <c r="H6473" s="1">
        <v>43866</v>
      </c>
      <c r="I6473" t="str">
        <f t="shared" si="203"/>
        <v>43866</v>
      </c>
      <c r="J6473" t="str">
        <f t="shared" si="202"/>
        <v>43866GicumbiGreen Gram</v>
      </c>
      <c r="K6473">
        <v>96</v>
      </c>
      <c r="L6473">
        <v>85</v>
      </c>
      <c r="M6473" t="s">
        <v>5</v>
      </c>
      <c r="N6473" t="s">
        <v>6</v>
      </c>
      <c r="O6473">
        <v>1</v>
      </c>
      <c r="P6473" s="1">
        <v>43868.562361111108</v>
      </c>
    </row>
    <row r="6474" spans="1:16" x14ac:dyDescent="0.25">
      <c r="A6474">
        <v>504769</v>
      </c>
      <c r="B6474" t="s">
        <v>0</v>
      </c>
      <c r="C6474" t="s">
        <v>19</v>
      </c>
      <c r="D6474" t="s">
        <v>11</v>
      </c>
      <c r="E6474" t="s">
        <v>13</v>
      </c>
      <c r="F6474" t="s">
        <v>13</v>
      </c>
      <c r="G6474" t="s">
        <v>26</v>
      </c>
      <c r="H6474" s="1">
        <v>43866</v>
      </c>
      <c r="I6474" t="str">
        <f t="shared" si="203"/>
        <v>43866</v>
      </c>
      <c r="J6474" t="str">
        <f t="shared" si="202"/>
        <v>43866KoberoYellow Beans</v>
      </c>
      <c r="K6474">
        <v>97</v>
      </c>
      <c r="L6474">
        <v>91</v>
      </c>
      <c r="M6474" t="s">
        <v>5</v>
      </c>
      <c r="N6474" t="s">
        <v>6</v>
      </c>
      <c r="O6474">
        <v>1</v>
      </c>
      <c r="P6474" s="1">
        <v>43868.562361111108</v>
      </c>
    </row>
    <row r="6475" spans="1:16" x14ac:dyDescent="0.25">
      <c r="A6475">
        <v>504773</v>
      </c>
      <c r="B6475" t="s">
        <v>0</v>
      </c>
      <c r="C6475" t="s">
        <v>35</v>
      </c>
      <c r="D6475" t="s">
        <v>11</v>
      </c>
      <c r="E6475" t="s">
        <v>9</v>
      </c>
      <c r="F6475" t="s">
        <v>17</v>
      </c>
      <c r="G6475" t="s">
        <v>18</v>
      </c>
      <c r="H6475" s="1">
        <v>43866</v>
      </c>
      <c r="I6475" t="str">
        <f t="shared" si="203"/>
        <v>43866</v>
      </c>
      <c r="J6475" t="str">
        <f t="shared" si="202"/>
        <v>43866NgoziRed Sorghum</v>
      </c>
      <c r="K6475">
        <v>70</v>
      </c>
      <c r="L6475">
        <v>67</v>
      </c>
      <c r="M6475" t="s">
        <v>5</v>
      </c>
      <c r="N6475" t="s">
        <v>6</v>
      </c>
      <c r="O6475">
        <v>1</v>
      </c>
      <c r="P6475" s="1">
        <v>43868.562372685185</v>
      </c>
    </row>
    <row r="6476" spans="1:16" x14ac:dyDescent="0.25">
      <c r="A6476">
        <v>504774</v>
      </c>
      <c r="B6476" t="s">
        <v>0</v>
      </c>
      <c r="C6476" t="s">
        <v>34</v>
      </c>
      <c r="D6476" t="s">
        <v>1</v>
      </c>
      <c r="E6476" t="s">
        <v>9</v>
      </c>
      <c r="F6476" t="s">
        <v>20</v>
      </c>
      <c r="G6476" t="s">
        <v>21</v>
      </c>
      <c r="H6476" s="1">
        <v>43866</v>
      </c>
      <c r="I6476" t="str">
        <f t="shared" si="203"/>
        <v>43866</v>
      </c>
      <c r="J6476" t="str">
        <f t="shared" si="202"/>
        <v>43866LiraMillet Grain</v>
      </c>
      <c r="K6476">
        <v>41</v>
      </c>
      <c r="L6476">
        <v>27</v>
      </c>
      <c r="M6476" t="s">
        <v>5</v>
      </c>
      <c r="N6476" t="s">
        <v>6</v>
      </c>
      <c r="O6476">
        <v>1</v>
      </c>
      <c r="P6476" s="1">
        <v>43868.562384259261</v>
      </c>
    </row>
    <row r="6477" spans="1:16" x14ac:dyDescent="0.25">
      <c r="A6477">
        <v>504776</v>
      </c>
      <c r="B6477" t="s">
        <v>0</v>
      </c>
      <c r="C6477" t="s">
        <v>52</v>
      </c>
      <c r="D6477" t="s">
        <v>46</v>
      </c>
      <c r="E6477" t="s">
        <v>13</v>
      </c>
      <c r="F6477" t="s">
        <v>13</v>
      </c>
      <c r="G6477" t="s">
        <v>40</v>
      </c>
      <c r="H6477" s="1">
        <v>43866</v>
      </c>
      <c r="I6477" t="str">
        <f t="shared" si="203"/>
        <v>43866</v>
      </c>
      <c r="J6477" t="str">
        <f t="shared" ref="J6477:J6540" si="204">I6477&amp;C6477&amp;G6477</f>
        <v>43866EldoretBlack Beans (Dolichos)</v>
      </c>
      <c r="K6477">
        <v>134</v>
      </c>
      <c r="L6477">
        <v>130</v>
      </c>
      <c r="M6477" t="s">
        <v>5</v>
      </c>
      <c r="N6477" t="s">
        <v>6</v>
      </c>
      <c r="O6477">
        <v>1</v>
      </c>
      <c r="P6477" s="1">
        <v>43868.562395833331</v>
      </c>
    </row>
    <row r="6478" spans="1:16" x14ac:dyDescent="0.25">
      <c r="A6478">
        <v>504780</v>
      </c>
      <c r="B6478" t="s">
        <v>0</v>
      </c>
      <c r="C6478" t="s">
        <v>36</v>
      </c>
      <c r="D6478" t="s">
        <v>7</v>
      </c>
      <c r="E6478" t="s">
        <v>22</v>
      </c>
      <c r="F6478" t="s">
        <v>23</v>
      </c>
      <c r="G6478" t="s">
        <v>24</v>
      </c>
      <c r="H6478" s="1">
        <v>43866</v>
      </c>
      <c r="I6478" t="str">
        <f t="shared" si="203"/>
        <v>43866</v>
      </c>
      <c r="J6478" t="str">
        <f t="shared" si="204"/>
        <v>43866KimironkoImported Rice</v>
      </c>
      <c r="K6478">
        <v>128</v>
      </c>
      <c r="L6478">
        <v>117</v>
      </c>
      <c r="M6478" t="s">
        <v>5</v>
      </c>
      <c r="N6478" t="s">
        <v>6</v>
      </c>
      <c r="O6478">
        <v>1</v>
      </c>
      <c r="P6478" s="1">
        <v>43868.562442129631</v>
      </c>
    </row>
    <row r="6479" spans="1:16" x14ac:dyDescent="0.25">
      <c r="A6479">
        <v>504782</v>
      </c>
      <c r="B6479" t="s">
        <v>0</v>
      </c>
      <c r="C6479" t="s">
        <v>47</v>
      </c>
      <c r="D6479" t="s">
        <v>46</v>
      </c>
      <c r="E6479" t="s">
        <v>13</v>
      </c>
      <c r="F6479" t="s">
        <v>13</v>
      </c>
      <c r="G6479" t="s">
        <v>40</v>
      </c>
      <c r="H6479" s="1">
        <v>43866</v>
      </c>
      <c r="I6479" t="str">
        <f t="shared" si="203"/>
        <v>43866</v>
      </c>
      <c r="J6479" t="str">
        <f t="shared" si="204"/>
        <v>43866NairobiBlack Beans (Dolichos)</v>
      </c>
      <c r="K6479">
        <v>150</v>
      </c>
      <c r="L6479">
        <v>146</v>
      </c>
      <c r="M6479" t="s">
        <v>5</v>
      </c>
      <c r="N6479" t="s">
        <v>6</v>
      </c>
      <c r="O6479">
        <v>1</v>
      </c>
      <c r="P6479" s="1">
        <v>43868.562476851854</v>
      </c>
    </row>
    <row r="6480" spans="1:16" x14ac:dyDescent="0.25">
      <c r="A6480">
        <v>504784</v>
      </c>
      <c r="B6480" t="s">
        <v>0</v>
      </c>
      <c r="C6480" t="s">
        <v>33</v>
      </c>
      <c r="D6480" t="s">
        <v>1</v>
      </c>
      <c r="E6480" t="s">
        <v>3</v>
      </c>
      <c r="F6480" t="s">
        <v>3</v>
      </c>
      <c r="G6480" t="s">
        <v>4</v>
      </c>
      <c r="H6480" s="1">
        <v>43866</v>
      </c>
      <c r="I6480" t="str">
        <f t="shared" si="203"/>
        <v>43866</v>
      </c>
      <c r="J6480" t="str">
        <f t="shared" si="204"/>
        <v>43866KabaleCowpeas</v>
      </c>
      <c r="K6480">
        <v>137</v>
      </c>
      <c r="L6480">
        <v>96</v>
      </c>
      <c r="M6480" t="s">
        <v>5</v>
      </c>
      <c r="N6480" t="s">
        <v>6</v>
      </c>
      <c r="O6480">
        <v>1</v>
      </c>
      <c r="P6480" s="1">
        <v>43868.562488425923</v>
      </c>
    </row>
    <row r="6481" spans="1:16" x14ac:dyDescent="0.25">
      <c r="A6481">
        <v>504785</v>
      </c>
      <c r="B6481" t="s">
        <v>0</v>
      </c>
      <c r="C6481" t="s">
        <v>53</v>
      </c>
      <c r="D6481" t="s">
        <v>46</v>
      </c>
      <c r="E6481" t="s">
        <v>3</v>
      </c>
      <c r="F6481" t="s">
        <v>3</v>
      </c>
      <c r="G6481" t="s">
        <v>4</v>
      </c>
      <c r="H6481" s="1">
        <v>43866</v>
      </c>
      <c r="I6481" t="str">
        <f t="shared" si="203"/>
        <v>43866</v>
      </c>
      <c r="J6481" t="str">
        <f t="shared" si="204"/>
        <v>43866MombasaCowpeas</v>
      </c>
      <c r="K6481">
        <v>66</v>
      </c>
      <c r="L6481">
        <v>61</v>
      </c>
      <c r="M6481" t="s">
        <v>5</v>
      </c>
      <c r="N6481" t="s">
        <v>6</v>
      </c>
      <c r="O6481">
        <v>1</v>
      </c>
      <c r="P6481" s="1">
        <v>43868.5625</v>
      </c>
    </row>
    <row r="6482" spans="1:16" x14ac:dyDescent="0.25">
      <c r="A6482">
        <v>504786</v>
      </c>
      <c r="B6482" t="s">
        <v>0</v>
      </c>
      <c r="C6482" t="s">
        <v>33</v>
      </c>
      <c r="D6482" t="s">
        <v>1</v>
      </c>
      <c r="E6482" t="s">
        <v>13</v>
      </c>
      <c r="F6482" t="s">
        <v>13</v>
      </c>
      <c r="G6482" t="s">
        <v>14</v>
      </c>
      <c r="H6482" s="1">
        <v>43866</v>
      </c>
      <c r="I6482" t="str">
        <f t="shared" si="203"/>
        <v>43866</v>
      </c>
      <c r="J6482" t="str">
        <f t="shared" si="204"/>
        <v>43866KabaleMixed Beans</v>
      </c>
      <c r="K6482">
        <v>76</v>
      </c>
      <c r="L6482">
        <v>68</v>
      </c>
      <c r="M6482" t="s">
        <v>5</v>
      </c>
      <c r="N6482" t="s">
        <v>6</v>
      </c>
      <c r="O6482">
        <v>1</v>
      </c>
      <c r="P6482" s="1">
        <v>43868.5625</v>
      </c>
    </row>
    <row r="6483" spans="1:16" x14ac:dyDescent="0.25">
      <c r="A6483">
        <v>504788</v>
      </c>
      <c r="B6483" t="s">
        <v>0</v>
      </c>
      <c r="C6483" t="s">
        <v>2</v>
      </c>
      <c r="D6483" t="s">
        <v>1</v>
      </c>
      <c r="E6483" t="s">
        <v>9</v>
      </c>
      <c r="F6483" t="s">
        <v>20</v>
      </c>
      <c r="G6483" t="s">
        <v>21</v>
      </c>
      <c r="H6483" s="1">
        <v>43866</v>
      </c>
      <c r="I6483" t="str">
        <f t="shared" si="203"/>
        <v>43866</v>
      </c>
      <c r="J6483" t="str">
        <f t="shared" si="204"/>
        <v>43866KampalaMillet Grain</v>
      </c>
      <c r="K6483">
        <v>49</v>
      </c>
      <c r="L6483">
        <v>33</v>
      </c>
      <c r="M6483" t="s">
        <v>5</v>
      </c>
      <c r="N6483" t="s">
        <v>6</v>
      </c>
      <c r="O6483">
        <v>1</v>
      </c>
      <c r="P6483" s="1">
        <v>43868.562581018516</v>
      </c>
    </row>
    <row r="6484" spans="1:16" x14ac:dyDescent="0.25">
      <c r="A6484">
        <v>504790</v>
      </c>
      <c r="B6484" t="s">
        <v>0</v>
      </c>
      <c r="C6484" t="s">
        <v>52</v>
      </c>
      <c r="D6484" t="s">
        <v>46</v>
      </c>
      <c r="E6484" t="s">
        <v>9</v>
      </c>
      <c r="F6484" t="s">
        <v>20</v>
      </c>
      <c r="G6484" t="s">
        <v>21</v>
      </c>
      <c r="H6484" s="1">
        <v>43866</v>
      </c>
      <c r="I6484" t="str">
        <f t="shared" si="203"/>
        <v>43866</v>
      </c>
      <c r="J6484" t="str">
        <f t="shared" si="204"/>
        <v>43866EldoretMillet Grain</v>
      </c>
      <c r="K6484">
        <v>89</v>
      </c>
      <c r="L6484">
        <v>85</v>
      </c>
      <c r="M6484" t="s">
        <v>5</v>
      </c>
      <c r="N6484" t="s">
        <v>6</v>
      </c>
      <c r="O6484">
        <v>1</v>
      </c>
      <c r="P6484" s="1">
        <v>43868.562581018516</v>
      </c>
    </row>
    <row r="6485" spans="1:16" x14ac:dyDescent="0.25">
      <c r="A6485">
        <v>504792</v>
      </c>
      <c r="B6485" t="s">
        <v>0</v>
      </c>
      <c r="C6485" t="s">
        <v>8</v>
      </c>
      <c r="D6485" t="s">
        <v>7</v>
      </c>
      <c r="E6485" t="s">
        <v>9</v>
      </c>
      <c r="F6485" t="s">
        <v>17</v>
      </c>
      <c r="G6485" t="s">
        <v>18</v>
      </c>
      <c r="H6485" s="1">
        <v>43866</v>
      </c>
      <c r="I6485" t="str">
        <f t="shared" si="203"/>
        <v>43866</v>
      </c>
      <c r="J6485" t="str">
        <f t="shared" si="204"/>
        <v>43866RuhengeriRed Sorghum</v>
      </c>
      <c r="K6485">
        <v>39</v>
      </c>
      <c r="L6485">
        <v>37</v>
      </c>
      <c r="M6485" t="s">
        <v>5</v>
      </c>
      <c r="N6485" t="s">
        <v>6</v>
      </c>
      <c r="O6485">
        <v>1</v>
      </c>
      <c r="P6485" s="1">
        <v>43868.562592592592</v>
      </c>
    </row>
    <row r="6486" spans="1:16" x14ac:dyDescent="0.25">
      <c r="A6486">
        <v>504795</v>
      </c>
      <c r="B6486" t="s">
        <v>0</v>
      </c>
      <c r="C6486" t="s">
        <v>25</v>
      </c>
      <c r="D6486" t="s">
        <v>1</v>
      </c>
      <c r="E6486" t="s">
        <v>13</v>
      </c>
      <c r="F6486" t="s">
        <v>13</v>
      </c>
      <c r="G6486" t="s">
        <v>26</v>
      </c>
      <c r="H6486" s="1">
        <v>43866</v>
      </c>
      <c r="I6486" t="str">
        <f t="shared" si="203"/>
        <v>43866</v>
      </c>
      <c r="J6486" t="str">
        <f t="shared" si="204"/>
        <v>43866MasindiYellow Beans</v>
      </c>
      <c r="K6486">
        <v>104</v>
      </c>
      <c r="L6486">
        <v>98</v>
      </c>
      <c r="M6486" t="s">
        <v>5</v>
      </c>
      <c r="N6486" t="s">
        <v>6</v>
      </c>
      <c r="O6486">
        <v>1</v>
      </c>
      <c r="P6486" s="1">
        <v>43868.562592592592</v>
      </c>
    </row>
    <row r="6487" spans="1:16" x14ac:dyDescent="0.25">
      <c r="A6487">
        <v>504798</v>
      </c>
      <c r="B6487" t="s">
        <v>0</v>
      </c>
      <c r="C6487" t="s">
        <v>53</v>
      </c>
      <c r="D6487" t="s">
        <v>46</v>
      </c>
      <c r="E6487" t="s">
        <v>9</v>
      </c>
      <c r="F6487" t="s">
        <v>20</v>
      </c>
      <c r="G6487" t="s">
        <v>21</v>
      </c>
      <c r="H6487" s="1">
        <v>43866</v>
      </c>
      <c r="I6487" t="str">
        <f t="shared" si="203"/>
        <v>43866</v>
      </c>
      <c r="J6487" t="str">
        <f t="shared" si="204"/>
        <v>43866MombasaMillet Grain</v>
      </c>
      <c r="K6487">
        <v>74</v>
      </c>
      <c r="L6487">
        <v>72</v>
      </c>
      <c r="M6487" t="s">
        <v>5</v>
      </c>
      <c r="N6487" t="s">
        <v>6</v>
      </c>
      <c r="O6487">
        <v>1</v>
      </c>
      <c r="P6487" s="1">
        <v>43868.562604166669</v>
      </c>
    </row>
    <row r="6488" spans="1:16" x14ac:dyDescent="0.25">
      <c r="A6488">
        <v>504805</v>
      </c>
      <c r="B6488" t="s">
        <v>0</v>
      </c>
      <c r="C6488" t="s">
        <v>35</v>
      </c>
      <c r="D6488" t="s">
        <v>11</v>
      </c>
      <c r="E6488" t="s">
        <v>3</v>
      </c>
      <c r="F6488" t="s">
        <v>3</v>
      </c>
      <c r="G6488" t="s">
        <v>15</v>
      </c>
      <c r="H6488" s="1">
        <v>43866</v>
      </c>
      <c r="I6488" t="str">
        <f t="shared" si="203"/>
        <v>43866</v>
      </c>
      <c r="J6488" t="str">
        <f t="shared" si="204"/>
        <v>43866NgoziGreen Peas</v>
      </c>
      <c r="K6488">
        <v>172</v>
      </c>
      <c r="L6488">
        <v>161</v>
      </c>
      <c r="M6488" t="s">
        <v>5</v>
      </c>
      <c r="N6488" t="s">
        <v>6</v>
      </c>
      <c r="O6488">
        <v>1</v>
      </c>
      <c r="P6488" s="1">
        <v>43868.562638888892</v>
      </c>
    </row>
    <row r="6489" spans="1:16" x14ac:dyDescent="0.25">
      <c r="A6489">
        <v>504813</v>
      </c>
      <c r="B6489" t="s">
        <v>0</v>
      </c>
      <c r="C6489" t="s">
        <v>38</v>
      </c>
      <c r="D6489" t="s">
        <v>1</v>
      </c>
      <c r="E6489" t="s">
        <v>13</v>
      </c>
      <c r="F6489" t="s">
        <v>13</v>
      </c>
      <c r="G6489" t="s">
        <v>28</v>
      </c>
      <c r="H6489" s="1">
        <v>43866</v>
      </c>
      <c r="I6489" t="str">
        <f t="shared" si="203"/>
        <v>43866</v>
      </c>
      <c r="J6489" t="str">
        <f t="shared" si="204"/>
        <v>43866GuluRed Beans</v>
      </c>
      <c r="K6489">
        <v>96</v>
      </c>
      <c r="L6489">
        <v>82</v>
      </c>
      <c r="M6489" t="s">
        <v>5</v>
      </c>
      <c r="N6489" t="s">
        <v>6</v>
      </c>
      <c r="O6489">
        <v>1</v>
      </c>
      <c r="P6489" s="1">
        <v>43868.562696759262</v>
      </c>
    </row>
    <row r="6490" spans="1:16" x14ac:dyDescent="0.25">
      <c r="A6490">
        <v>504814</v>
      </c>
      <c r="B6490" t="s">
        <v>0</v>
      </c>
      <c r="C6490" t="s">
        <v>12</v>
      </c>
      <c r="D6490" t="s">
        <v>11</v>
      </c>
      <c r="E6490" t="s">
        <v>22</v>
      </c>
      <c r="F6490" t="s">
        <v>23</v>
      </c>
      <c r="G6490" t="s">
        <v>24</v>
      </c>
      <c r="H6490" s="1">
        <v>43866</v>
      </c>
      <c r="I6490" t="str">
        <f t="shared" si="203"/>
        <v>43866</v>
      </c>
      <c r="J6490" t="str">
        <f t="shared" si="204"/>
        <v>43866GitegaImported Rice</v>
      </c>
      <c r="K6490">
        <v>134</v>
      </c>
      <c r="L6490">
        <v>129</v>
      </c>
      <c r="M6490" t="s">
        <v>5</v>
      </c>
      <c r="N6490" t="s">
        <v>6</v>
      </c>
      <c r="O6490">
        <v>1</v>
      </c>
      <c r="P6490" s="1">
        <v>43868.562696759262</v>
      </c>
    </row>
    <row r="6491" spans="1:16" x14ac:dyDescent="0.25">
      <c r="A6491">
        <v>504815</v>
      </c>
      <c r="B6491" t="s">
        <v>0</v>
      </c>
      <c r="C6491" t="s">
        <v>12</v>
      </c>
      <c r="D6491" t="s">
        <v>11</v>
      </c>
      <c r="E6491" t="s">
        <v>13</v>
      </c>
      <c r="F6491" t="s">
        <v>13</v>
      </c>
      <c r="G6491" t="s">
        <v>14</v>
      </c>
      <c r="H6491" s="1">
        <v>43866</v>
      </c>
      <c r="I6491" t="str">
        <f t="shared" si="203"/>
        <v>43866</v>
      </c>
      <c r="J6491" t="str">
        <f t="shared" si="204"/>
        <v>43866GitegaMixed Beans</v>
      </c>
      <c r="K6491">
        <v>62</v>
      </c>
      <c r="L6491">
        <v>59</v>
      </c>
      <c r="M6491" t="s">
        <v>5</v>
      </c>
      <c r="N6491" t="s">
        <v>6</v>
      </c>
      <c r="O6491">
        <v>1</v>
      </c>
      <c r="P6491" s="1">
        <v>43868.562696759262</v>
      </c>
    </row>
    <row r="6492" spans="1:16" x14ac:dyDescent="0.25">
      <c r="A6492">
        <v>504816</v>
      </c>
      <c r="B6492" t="s">
        <v>0</v>
      </c>
      <c r="C6492" t="s">
        <v>35</v>
      </c>
      <c r="D6492" t="s">
        <v>11</v>
      </c>
      <c r="E6492" t="s">
        <v>13</v>
      </c>
      <c r="F6492" t="s">
        <v>13</v>
      </c>
      <c r="G6492" t="s">
        <v>28</v>
      </c>
      <c r="H6492" s="1">
        <v>43866</v>
      </c>
      <c r="I6492" t="str">
        <f t="shared" si="203"/>
        <v>43866</v>
      </c>
      <c r="J6492" t="str">
        <f t="shared" si="204"/>
        <v>43866NgoziRed Beans</v>
      </c>
      <c r="K6492">
        <v>64</v>
      </c>
      <c r="L6492">
        <v>62</v>
      </c>
      <c r="M6492" t="s">
        <v>5</v>
      </c>
      <c r="N6492" t="s">
        <v>6</v>
      </c>
      <c r="O6492">
        <v>1</v>
      </c>
      <c r="P6492" s="1">
        <v>43868.562696759262</v>
      </c>
    </row>
    <row r="6493" spans="1:16" x14ac:dyDescent="0.25">
      <c r="A6493">
        <v>504818</v>
      </c>
      <c r="B6493" t="s">
        <v>0</v>
      </c>
      <c r="C6493" t="s">
        <v>27</v>
      </c>
      <c r="D6493" t="s">
        <v>11</v>
      </c>
      <c r="E6493" t="s">
        <v>22</v>
      </c>
      <c r="F6493" t="s">
        <v>23</v>
      </c>
      <c r="G6493" t="s">
        <v>24</v>
      </c>
      <c r="H6493" s="1">
        <v>43866</v>
      </c>
      <c r="I6493" t="str">
        <f t="shared" si="203"/>
        <v>43866</v>
      </c>
      <c r="J6493" t="str">
        <f t="shared" si="204"/>
        <v>43866BujumburaImported Rice</v>
      </c>
      <c r="K6493">
        <v>145</v>
      </c>
      <c r="L6493">
        <v>139</v>
      </c>
      <c r="M6493" t="s">
        <v>5</v>
      </c>
      <c r="N6493" t="s">
        <v>6</v>
      </c>
      <c r="O6493">
        <v>1</v>
      </c>
      <c r="P6493" s="1">
        <v>43868.562708333331</v>
      </c>
    </row>
    <row r="6494" spans="1:16" x14ac:dyDescent="0.25">
      <c r="A6494">
        <v>504819</v>
      </c>
      <c r="B6494" t="s">
        <v>0</v>
      </c>
      <c r="C6494" t="s">
        <v>32</v>
      </c>
      <c r="D6494" t="s">
        <v>1</v>
      </c>
      <c r="E6494" t="s">
        <v>13</v>
      </c>
      <c r="F6494" t="s">
        <v>13</v>
      </c>
      <c r="G6494" t="s">
        <v>28</v>
      </c>
      <c r="H6494" s="1">
        <v>43866</v>
      </c>
      <c r="I6494" t="str">
        <f t="shared" si="203"/>
        <v>43866</v>
      </c>
      <c r="J6494" t="str">
        <f t="shared" si="204"/>
        <v>43866KapchorwaRed Beans</v>
      </c>
      <c r="K6494">
        <v>82</v>
      </c>
      <c r="L6494">
        <v>76</v>
      </c>
      <c r="M6494" t="s">
        <v>5</v>
      </c>
      <c r="N6494" t="s">
        <v>6</v>
      </c>
      <c r="O6494">
        <v>1</v>
      </c>
      <c r="P6494" s="1">
        <v>43868.562708333331</v>
      </c>
    </row>
    <row r="6495" spans="1:16" x14ac:dyDescent="0.25">
      <c r="A6495">
        <v>504820</v>
      </c>
      <c r="B6495" t="s">
        <v>0</v>
      </c>
      <c r="C6495" t="s">
        <v>25</v>
      </c>
      <c r="D6495" t="s">
        <v>1</v>
      </c>
      <c r="E6495" t="s">
        <v>13</v>
      </c>
      <c r="F6495" t="s">
        <v>13</v>
      </c>
      <c r="G6495" t="s">
        <v>14</v>
      </c>
      <c r="H6495" s="1">
        <v>43866</v>
      </c>
      <c r="I6495" t="str">
        <f t="shared" si="203"/>
        <v>43866</v>
      </c>
      <c r="J6495" t="str">
        <f t="shared" si="204"/>
        <v>43866MasindiMixed Beans</v>
      </c>
      <c r="K6495">
        <v>82</v>
      </c>
      <c r="L6495">
        <v>71</v>
      </c>
      <c r="M6495" t="s">
        <v>5</v>
      </c>
      <c r="N6495" t="s">
        <v>6</v>
      </c>
      <c r="O6495">
        <v>1</v>
      </c>
      <c r="P6495" s="1">
        <v>43868.562708333331</v>
      </c>
    </row>
    <row r="6496" spans="1:16" x14ac:dyDescent="0.25">
      <c r="A6496">
        <v>504821</v>
      </c>
      <c r="B6496" t="s">
        <v>0</v>
      </c>
      <c r="C6496" t="s">
        <v>2</v>
      </c>
      <c r="D6496" t="s">
        <v>1</v>
      </c>
      <c r="E6496" t="s">
        <v>13</v>
      </c>
      <c r="F6496" t="s">
        <v>13</v>
      </c>
      <c r="G6496" t="s">
        <v>40</v>
      </c>
      <c r="H6496" s="1">
        <v>43866</v>
      </c>
      <c r="I6496" t="str">
        <f t="shared" si="203"/>
        <v>43866</v>
      </c>
      <c r="J6496" t="str">
        <f t="shared" si="204"/>
        <v>43866KampalaBlack Beans (Dolichos)</v>
      </c>
      <c r="K6496">
        <v>76</v>
      </c>
      <c r="L6496">
        <v>68</v>
      </c>
      <c r="M6496" t="s">
        <v>5</v>
      </c>
      <c r="N6496" t="s">
        <v>6</v>
      </c>
      <c r="O6496">
        <v>1</v>
      </c>
      <c r="P6496" s="1">
        <v>43868.562719907408</v>
      </c>
    </row>
    <row r="6497" spans="1:16" x14ac:dyDescent="0.25">
      <c r="A6497">
        <v>504822</v>
      </c>
      <c r="B6497" t="s">
        <v>0</v>
      </c>
      <c r="C6497" t="s">
        <v>12</v>
      </c>
      <c r="D6497" t="s">
        <v>11</v>
      </c>
      <c r="E6497" t="s">
        <v>9</v>
      </c>
      <c r="F6497" t="s">
        <v>10</v>
      </c>
      <c r="G6497" t="s">
        <v>10</v>
      </c>
      <c r="H6497" s="1">
        <v>43866</v>
      </c>
      <c r="I6497" t="str">
        <f t="shared" si="203"/>
        <v>43866</v>
      </c>
      <c r="J6497" t="str">
        <f t="shared" si="204"/>
        <v>43866GitegaWheat</v>
      </c>
      <c r="K6497">
        <v>80</v>
      </c>
      <c r="L6497">
        <v>75</v>
      </c>
      <c r="M6497" t="s">
        <v>5</v>
      </c>
      <c r="N6497" t="s">
        <v>6</v>
      </c>
      <c r="O6497">
        <v>1</v>
      </c>
      <c r="P6497" s="1">
        <v>43868.562731481485</v>
      </c>
    </row>
    <row r="6498" spans="1:16" x14ac:dyDescent="0.25">
      <c r="A6498">
        <v>504825</v>
      </c>
      <c r="B6498" t="s">
        <v>0</v>
      </c>
      <c r="C6498" t="s">
        <v>38</v>
      </c>
      <c r="D6498" t="s">
        <v>1</v>
      </c>
      <c r="E6498" t="s">
        <v>22</v>
      </c>
      <c r="F6498" t="s">
        <v>23</v>
      </c>
      <c r="G6498" t="s">
        <v>24</v>
      </c>
      <c r="H6498" s="1">
        <v>43866</v>
      </c>
      <c r="I6498" t="str">
        <f t="shared" si="203"/>
        <v>43866</v>
      </c>
      <c r="J6498" t="str">
        <f t="shared" si="204"/>
        <v>43866GuluImported Rice</v>
      </c>
      <c r="K6498">
        <v>104</v>
      </c>
      <c r="L6498">
        <v>96</v>
      </c>
      <c r="M6498" t="s">
        <v>5</v>
      </c>
      <c r="N6498" t="s">
        <v>6</v>
      </c>
      <c r="O6498">
        <v>1</v>
      </c>
      <c r="P6498" s="1">
        <v>43868.562743055554</v>
      </c>
    </row>
    <row r="6499" spans="1:16" x14ac:dyDescent="0.25">
      <c r="A6499">
        <v>504828</v>
      </c>
      <c r="B6499" t="s">
        <v>0</v>
      </c>
      <c r="C6499" t="s">
        <v>38</v>
      </c>
      <c r="D6499" t="s">
        <v>1</v>
      </c>
      <c r="E6499" t="s">
        <v>3</v>
      </c>
      <c r="F6499" t="s">
        <v>3</v>
      </c>
      <c r="G6499" t="s">
        <v>4</v>
      </c>
      <c r="H6499" s="1">
        <v>43866</v>
      </c>
      <c r="I6499" t="str">
        <f t="shared" si="203"/>
        <v>43866</v>
      </c>
      <c r="J6499" t="str">
        <f t="shared" si="204"/>
        <v>43866GuluCowpeas</v>
      </c>
      <c r="K6499">
        <v>96</v>
      </c>
      <c r="L6499">
        <v>87</v>
      </c>
      <c r="M6499" t="s">
        <v>5</v>
      </c>
      <c r="N6499" t="s">
        <v>6</v>
      </c>
      <c r="O6499">
        <v>1</v>
      </c>
      <c r="P6499" s="1">
        <v>43868.5627662037</v>
      </c>
    </row>
    <row r="6500" spans="1:16" x14ac:dyDescent="0.25">
      <c r="A6500">
        <v>504829</v>
      </c>
      <c r="B6500" t="s">
        <v>0</v>
      </c>
      <c r="C6500" t="s">
        <v>25</v>
      </c>
      <c r="D6500" t="s">
        <v>1</v>
      </c>
      <c r="E6500" t="s">
        <v>9</v>
      </c>
      <c r="F6500" t="s">
        <v>17</v>
      </c>
      <c r="G6500" t="s">
        <v>18</v>
      </c>
      <c r="H6500" s="1">
        <v>43866</v>
      </c>
      <c r="I6500" t="str">
        <f t="shared" si="203"/>
        <v>43866</v>
      </c>
      <c r="J6500" t="str">
        <f t="shared" si="204"/>
        <v>43866MasindiRed Sorghum</v>
      </c>
      <c r="K6500">
        <v>41</v>
      </c>
      <c r="L6500">
        <v>27</v>
      </c>
      <c r="M6500" t="s">
        <v>5</v>
      </c>
      <c r="N6500" t="s">
        <v>6</v>
      </c>
      <c r="O6500">
        <v>1</v>
      </c>
      <c r="P6500" s="1">
        <v>43868.562777777777</v>
      </c>
    </row>
    <row r="6501" spans="1:16" x14ac:dyDescent="0.25">
      <c r="A6501">
        <v>504830</v>
      </c>
      <c r="B6501" t="s">
        <v>0</v>
      </c>
      <c r="C6501" t="s">
        <v>53</v>
      </c>
      <c r="D6501" t="s">
        <v>46</v>
      </c>
      <c r="E6501" t="s">
        <v>13</v>
      </c>
      <c r="F6501" t="s">
        <v>13</v>
      </c>
      <c r="G6501" t="s">
        <v>37</v>
      </c>
      <c r="H6501" s="1">
        <v>43866</v>
      </c>
      <c r="I6501" t="str">
        <f t="shared" si="203"/>
        <v>43866</v>
      </c>
      <c r="J6501" t="str">
        <f t="shared" si="204"/>
        <v>43866MombasaGreen Gram</v>
      </c>
      <c r="K6501">
        <v>75</v>
      </c>
      <c r="L6501">
        <v>72</v>
      </c>
      <c r="M6501" t="s">
        <v>5</v>
      </c>
      <c r="N6501" t="s">
        <v>6</v>
      </c>
      <c r="O6501">
        <v>1</v>
      </c>
      <c r="P6501" s="1">
        <v>43868.562789351854</v>
      </c>
    </row>
    <row r="6502" spans="1:16" x14ac:dyDescent="0.25">
      <c r="A6502">
        <v>504832</v>
      </c>
      <c r="B6502" t="s">
        <v>0</v>
      </c>
      <c r="C6502" t="s">
        <v>8</v>
      </c>
      <c r="D6502" t="s">
        <v>7</v>
      </c>
      <c r="E6502" t="s">
        <v>22</v>
      </c>
      <c r="F6502" t="s">
        <v>23</v>
      </c>
      <c r="G6502" t="s">
        <v>24</v>
      </c>
      <c r="H6502" s="1">
        <v>43866</v>
      </c>
      <c r="I6502" t="str">
        <f t="shared" si="203"/>
        <v>43866</v>
      </c>
      <c r="J6502" t="str">
        <f t="shared" si="204"/>
        <v>43866RuhengeriImported Rice</v>
      </c>
      <c r="K6502">
        <v>117</v>
      </c>
      <c r="L6502">
        <v>107</v>
      </c>
      <c r="M6502" t="s">
        <v>5</v>
      </c>
      <c r="N6502" t="s">
        <v>6</v>
      </c>
      <c r="O6502">
        <v>1</v>
      </c>
      <c r="P6502" s="1">
        <v>43868.562800925924</v>
      </c>
    </row>
    <row r="6503" spans="1:16" x14ac:dyDescent="0.25">
      <c r="A6503">
        <v>504834</v>
      </c>
      <c r="B6503" t="s">
        <v>0</v>
      </c>
      <c r="C6503" t="s">
        <v>2</v>
      </c>
      <c r="D6503" t="s">
        <v>1</v>
      </c>
      <c r="E6503" t="s">
        <v>13</v>
      </c>
      <c r="F6503" t="s">
        <v>13</v>
      </c>
      <c r="G6503" t="s">
        <v>28</v>
      </c>
      <c r="H6503" s="1">
        <v>43866</v>
      </c>
      <c r="I6503" t="str">
        <f t="shared" si="203"/>
        <v>43866</v>
      </c>
      <c r="J6503" t="str">
        <f t="shared" si="204"/>
        <v>43866KampalaRed Beans</v>
      </c>
      <c r="K6503">
        <v>104</v>
      </c>
      <c r="L6503">
        <v>96</v>
      </c>
      <c r="M6503" t="s">
        <v>5</v>
      </c>
      <c r="N6503" t="s">
        <v>6</v>
      </c>
      <c r="O6503">
        <v>1</v>
      </c>
      <c r="P6503" s="1">
        <v>43868.5628125</v>
      </c>
    </row>
    <row r="6504" spans="1:16" x14ac:dyDescent="0.25">
      <c r="A6504">
        <v>504836</v>
      </c>
      <c r="B6504" t="s">
        <v>0</v>
      </c>
      <c r="C6504" t="s">
        <v>12</v>
      </c>
      <c r="D6504" t="s">
        <v>11</v>
      </c>
      <c r="E6504" t="s">
        <v>29</v>
      </c>
      <c r="F6504" t="s">
        <v>30</v>
      </c>
      <c r="G6504" t="s">
        <v>31</v>
      </c>
      <c r="H6504" s="1">
        <v>43866</v>
      </c>
      <c r="I6504" t="str">
        <f t="shared" si="203"/>
        <v>43866</v>
      </c>
      <c r="J6504" t="str">
        <f t="shared" si="204"/>
        <v>43866GitegaDry Maize</v>
      </c>
      <c r="K6504">
        <v>64</v>
      </c>
      <c r="L6504">
        <v>59</v>
      </c>
      <c r="M6504" t="s">
        <v>5</v>
      </c>
      <c r="N6504" t="s">
        <v>6</v>
      </c>
      <c r="O6504">
        <v>1</v>
      </c>
      <c r="P6504" s="1">
        <v>43868.5628125</v>
      </c>
    </row>
    <row r="6505" spans="1:16" x14ac:dyDescent="0.25">
      <c r="A6505">
        <v>504839</v>
      </c>
      <c r="B6505" t="s">
        <v>0</v>
      </c>
      <c r="C6505" t="s">
        <v>53</v>
      </c>
      <c r="D6505" t="s">
        <v>46</v>
      </c>
      <c r="E6505" t="s">
        <v>29</v>
      </c>
      <c r="F6505" t="s">
        <v>30</v>
      </c>
      <c r="G6505" t="s">
        <v>31</v>
      </c>
      <c r="H6505" s="1">
        <v>43866</v>
      </c>
      <c r="I6505" t="str">
        <f t="shared" si="203"/>
        <v>43866</v>
      </c>
      <c r="J6505" t="str">
        <f t="shared" si="204"/>
        <v>43866MombasaDry Maize</v>
      </c>
      <c r="K6505">
        <v>40</v>
      </c>
      <c r="L6505">
        <v>35</v>
      </c>
      <c r="M6505" t="s">
        <v>5</v>
      </c>
      <c r="N6505" t="s">
        <v>6</v>
      </c>
      <c r="O6505">
        <v>1</v>
      </c>
      <c r="P6505" s="1">
        <v>43868.562847222223</v>
      </c>
    </row>
    <row r="6506" spans="1:16" x14ac:dyDescent="0.25">
      <c r="A6506">
        <v>504845</v>
      </c>
      <c r="B6506" t="s">
        <v>0</v>
      </c>
      <c r="C6506" t="s">
        <v>35</v>
      </c>
      <c r="D6506" t="s">
        <v>11</v>
      </c>
      <c r="E6506" t="s">
        <v>13</v>
      </c>
      <c r="F6506" t="s">
        <v>13</v>
      </c>
      <c r="G6506" t="s">
        <v>26</v>
      </c>
      <c r="H6506" s="1">
        <v>43866</v>
      </c>
      <c r="I6506" t="str">
        <f t="shared" si="203"/>
        <v>43866</v>
      </c>
      <c r="J6506" t="str">
        <f t="shared" si="204"/>
        <v>43866NgoziYellow Beans</v>
      </c>
      <c r="K6506">
        <v>107</v>
      </c>
      <c r="L6506">
        <v>102</v>
      </c>
      <c r="M6506" t="s">
        <v>5</v>
      </c>
      <c r="N6506" t="s">
        <v>6</v>
      </c>
      <c r="O6506">
        <v>1</v>
      </c>
      <c r="P6506" s="1">
        <v>43868.562974537039</v>
      </c>
    </row>
    <row r="6507" spans="1:16" x14ac:dyDescent="0.25">
      <c r="A6507">
        <v>504847</v>
      </c>
      <c r="B6507" t="s">
        <v>0</v>
      </c>
      <c r="C6507" t="s">
        <v>12</v>
      </c>
      <c r="D6507" t="s">
        <v>11</v>
      </c>
      <c r="E6507" t="s">
        <v>9</v>
      </c>
      <c r="F6507" t="s">
        <v>20</v>
      </c>
      <c r="G6507" t="s">
        <v>21</v>
      </c>
      <c r="H6507" s="1">
        <v>43866</v>
      </c>
      <c r="I6507" t="str">
        <f t="shared" si="203"/>
        <v>43866</v>
      </c>
      <c r="J6507" t="str">
        <f t="shared" si="204"/>
        <v>43866GitegaMillet Grain</v>
      </c>
      <c r="K6507">
        <v>64</v>
      </c>
      <c r="L6507">
        <v>59</v>
      </c>
      <c r="M6507" t="s">
        <v>5</v>
      </c>
      <c r="N6507" t="s">
        <v>6</v>
      </c>
      <c r="O6507">
        <v>1</v>
      </c>
      <c r="P6507" s="1">
        <v>43868.562997685185</v>
      </c>
    </row>
    <row r="6508" spans="1:16" x14ac:dyDescent="0.25">
      <c r="A6508">
        <v>504853</v>
      </c>
      <c r="B6508" t="s">
        <v>0</v>
      </c>
      <c r="C6508" t="s">
        <v>55</v>
      </c>
      <c r="D6508" t="s">
        <v>46</v>
      </c>
      <c r="E6508" t="s">
        <v>3</v>
      </c>
      <c r="F6508" t="s">
        <v>3</v>
      </c>
      <c r="G6508" t="s">
        <v>15</v>
      </c>
      <c r="H6508" s="1">
        <v>43866</v>
      </c>
      <c r="I6508" t="str">
        <f t="shared" si="203"/>
        <v>43866</v>
      </c>
      <c r="J6508" t="str">
        <f t="shared" si="204"/>
        <v>43866KisumuGreen Peas</v>
      </c>
      <c r="K6508">
        <v>61</v>
      </c>
      <c r="L6508">
        <v>58</v>
      </c>
      <c r="M6508" t="s">
        <v>5</v>
      </c>
      <c r="N6508" t="s">
        <v>6</v>
      </c>
      <c r="O6508">
        <v>1</v>
      </c>
      <c r="P6508" s="1">
        <v>43868.563067129631</v>
      </c>
    </row>
    <row r="6509" spans="1:16" x14ac:dyDescent="0.25">
      <c r="A6509">
        <v>504855</v>
      </c>
      <c r="B6509" t="s">
        <v>0</v>
      </c>
      <c r="C6509" t="s">
        <v>32</v>
      </c>
      <c r="D6509" t="s">
        <v>1</v>
      </c>
      <c r="E6509" t="s">
        <v>22</v>
      </c>
      <c r="F6509" t="s">
        <v>23</v>
      </c>
      <c r="G6509" t="s">
        <v>23</v>
      </c>
      <c r="H6509" s="1">
        <v>43866</v>
      </c>
      <c r="I6509" t="str">
        <f t="shared" si="203"/>
        <v>43866</v>
      </c>
      <c r="J6509" t="str">
        <f t="shared" si="204"/>
        <v>43866KapchorwaRice</v>
      </c>
      <c r="K6509">
        <v>109</v>
      </c>
      <c r="L6509">
        <v>98</v>
      </c>
      <c r="M6509" t="s">
        <v>5</v>
      </c>
      <c r="N6509" t="s">
        <v>6</v>
      </c>
      <c r="O6509">
        <v>1</v>
      </c>
      <c r="P6509" s="1">
        <v>43868.563101851854</v>
      </c>
    </row>
    <row r="6510" spans="1:16" x14ac:dyDescent="0.25">
      <c r="A6510">
        <v>504856</v>
      </c>
      <c r="B6510" t="s">
        <v>0</v>
      </c>
      <c r="C6510" t="s">
        <v>36</v>
      </c>
      <c r="D6510" t="s">
        <v>7</v>
      </c>
      <c r="E6510" t="s">
        <v>3</v>
      </c>
      <c r="F6510" t="s">
        <v>3</v>
      </c>
      <c r="G6510" t="s">
        <v>15</v>
      </c>
      <c r="H6510" s="1">
        <v>43866</v>
      </c>
      <c r="I6510" t="str">
        <f t="shared" si="203"/>
        <v>43866</v>
      </c>
      <c r="J6510" t="str">
        <f t="shared" si="204"/>
        <v>43866KimironkoGreen Peas</v>
      </c>
      <c r="K6510">
        <v>128</v>
      </c>
      <c r="L6510">
        <v>117</v>
      </c>
      <c r="M6510" t="s">
        <v>5</v>
      </c>
      <c r="N6510" t="s">
        <v>6</v>
      </c>
      <c r="O6510">
        <v>0</v>
      </c>
      <c r="P6510" s="1">
        <v>43868.95857638889</v>
      </c>
    </row>
    <row r="6511" spans="1:16" x14ac:dyDescent="0.25">
      <c r="A6511">
        <v>504863</v>
      </c>
      <c r="B6511" t="s">
        <v>0</v>
      </c>
      <c r="C6511" t="s">
        <v>16</v>
      </c>
      <c r="D6511" t="s">
        <v>7</v>
      </c>
      <c r="E6511" t="s">
        <v>3</v>
      </c>
      <c r="F6511" t="s">
        <v>3</v>
      </c>
      <c r="G6511" t="s">
        <v>4</v>
      </c>
      <c r="H6511" s="1">
        <v>43866</v>
      </c>
      <c r="I6511" t="str">
        <f t="shared" si="203"/>
        <v>43866</v>
      </c>
      <c r="J6511" t="str">
        <f t="shared" si="204"/>
        <v>43866GicumbiCowpeas</v>
      </c>
      <c r="K6511">
        <v>139</v>
      </c>
      <c r="L6511">
        <v>128</v>
      </c>
      <c r="M6511" t="s">
        <v>5</v>
      </c>
      <c r="N6511" t="s">
        <v>6</v>
      </c>
      <c r="O6511">
        <v>1</v>
      </c>
      <c r="P6511" s="1">
        <v>43868.563206018516</v>
      </c>
    </row>
    <row r="6512" spans="1:16" x14ac:dyDescent="0.25">
      <c r="A6512">
        <v>504864</v>
      </c>
      <c r="B6512" t="s">
        <v>0</v>
      </c>
      <c r="C6512" t="s">
        <v>34</v>
      </c>
      <c r="D6512" t="s">
        <v>1</v>
      </c>
      <c r="E6512" t="s">
        <v>13</v>
      </c>
      <c r="F6512" t="s">
        <v>13</v>
      </c>
      <c r="G6512" t="s">
        <v>37</v>
      </c>
      <c r="H6512" s="1">
        <v>43866</v>
      </c>
      <c r="I6512" t="str">
        <f t="shared" si="203"/>
        <v>43866</v>
      </c>
      <c r="J6512" t="str">
        <f t="shared" si="204"/>
        <v>43866LiraGreen Gram</v>
      </c>
      <c r="K6512">
        <v>63</v>
      </c>
      <c r="L6512">
        <v>55</v>
      </c>
      <c r="M6512" t="s">
        <v>5</v>
      </c>
      <c r="N6512" t="s">
        <v>6</v>
      </c>
      <c r="O6512">
        <v>1</v>
      </c>
      <c r="P6512" s="1">
        <v>43868.563206018516</v>
      </c>
    </row>
    <row r="6513" spans="1:16" x14ac:dyDescent="0.25">
      <c r="A6513">
        <v>504865</v>
      </c>
      <c r="B6513" t="s">
        <v>0</v>
      </c>
      <c r="C6513" t="s">
        <v>55</v>
      </c>
      <c r="D6513" t="s">
        <v>46</v>
      </c>
      <c r="E6513" t="s">
        <v>49</v>
      </c>
      <c r="F6513" t="s">
        <v>50</v>
      </c>
      <c r="G6513" t="s">
        <v>51</v>
      </c>
      <c r="H6513" s="1">
        <v>43866</v>
      </c>
      <c r="I6513" t="str">
        <f t="shared" si="203"/>
        <v>43866</v>
      </c>
      <c r="J6513" t="str">
        <f t="shared" si="204"/>
        <v>43866KisumuGround Nuts</v>
      </c>
      <c r="K6513">
        <v>115</v>
      </c>
      <c r="L6513">
        <v>109</v>
      </c>
      <c r="M6513" t="s">
        <v>5</v>
      </c>
      <c r="N6513" t="s">
        <v>6</v>
      </c>
      <c r="O6513">
        <v>1</v>
      </c>
      <c r="P6513" s="1">
        <v>43868.56322916667</v>
      </c>
    </row>
    <row r="6514" spans="1:16" x14ac:dyDescent="0.25">
      <c r="A6514">
        <v>504866</v>
      </c>
      <c r="B6514" t="s">
        <v>0</v>
      </c>
      <c r="C6514" t="s">
        <v>16</v>
      </c>
      <c r="D6514" t="s">
        <v>7</v>
      </c>
      <c r="E6514" t="s">
        <v>13</v>
      </c>
      <c r="F6514" t="s">
        <v>13</v>
      </c>
      <c r="G6514" t="s">
        <v>14</v>
      </c>
      <c r="H6514" s="1">
        <v>43866</v>
      </c>
      <c r="I6514" t="str">
        <f t="shared" si="203"/>
        <v>43866</v>
      </c>
      <c r="J6514" t="str">
        <f t="shared" si="204"/>
        <v>43866GicumbiMixed Beans</v>
      </c>
      <c r="K6514">
        <v>58</v>
      </c>
      <c r="L6514">
        <v>53</v>
      </c>
      <c r="M6514" t="s">
        <v>5</v>
      </c>
      <c r="N6514" t="s">
        <v>6</v>
      </c>
      <c r="O6514">
        <v>1</v>
      </c>
      <c r="P6514" s="1">
        <v>43868.563252314816</v>
      </c>
    </row>
    <row r="6515" spans="1:16" x14ac:dyDescent="0.25">
      <c r="A6515">
        <v>504874</v>
      </c>
      <c r="B6515" t="s">
        <v>0</v>
      </c>
      <c r="C6515" t="s">
        <v>52</v>
      </c>
      <c r="D6515" t="s">
        <v>46</v>
      </c>
      <c r="E6515" t="s">
        <v>29</v>
      </c>
      <c r="F6515" t="s">
        <v>30</v>
      </c>
      <c r="G6515" t="s">
        <v>31</v>
      </c>
      <c r="H6515" s="1">
        <v>43866</v>
      </c>
      <c r="I6515" t="str">
        <f t="shared" si="203"/>
        <v>43866</v>
      </c>
      <c r="J6515" t="str">
        <f t="shared" si="204"/>
        <v>43866EldoretDry Maize</v>
      </c>
      <c r="K6515">
        <v>38</v>
      </c>
      <c r="L6515">
        <v>35</v>
      </c>
      <c r="M6515" t="s">
        <v>5</v>
      </c>
      <c r="N6515" t="s">
        <v>6</v>
      </c>
      <c r="O6515">
        <v>1</v>
      </c>
      <c r="P6515" s="1">
        <v>43868.563368055555</v>
      </c>
    </row>
    <row r="6516" spans="1:16" x14ac:dyDescent="0.25">
      <c r="A6516">
        <v>504875</v>
      </c>
      <c r="B6516" t="s">
        <v>0</v>
      </c>
      <c r="C6516" t="s">
        <v>34</v>
      </c>
      <c r="D6516" t="s">
        <v>1</v>
      </c>
      <c r="E6516" t="s">
        <v>3</v>
      </c>
      <c r="F6516" t="s">
        <v>3</v>
      </c>
      <c r="G6516" t="s">
        <v>15</v>
      </c>
      <c r="H6516" s="1">
        <v>43866</v>
      </c>
      <c r="I6516" t="str">
        <f t="shared" si="203"/>
        <v>43866</v>
      </c>
      <c r="J6516" t="str">
        <f t="shared" si="204"/>
        <v>43866LiraGreen Peas</v>
      </c>
      <c r="K6516">
        <v>96</v>
      </c>
      <c r="L6516">
        <v>82</v>
      </c>
      <c r="M6516" t="s">
        <v>5</v>
      </c>
      <c r="N6516" t="s">
        <v>6</v>
      </c>
      <c r="O6516">
        <v>1</v>
      </c>
      <c r="P6516" s="1">
        <v>43868.563391203701</v>
      </c>
    </row>
    <row r="6517" spans="1:16" x14ac:dyDescent="0.25">
      <c r="A6517">
        <v>504881</v>
      </c>
      <c r="B6517" t="s">
        <v>0</v>
      </c>
      <c r="C6517" t="s">
        <v>25</v>
      </c>
      <c r="D6517" t="s">
        <v>1</v>
      </c>
      <c r="E6517" t="s">
        <v>9</v>
      </c>
      <c r="F6517" t="s">
        <v>20</v>
      </c>
      <c r="G6517" t="s">
        <v>21</v>
      </c>
      <c r="H6517" s="1">
        <v>43866</v>
      </c>
      <c r="I6517" t="str">
        <f t="shared" si="203"/>
        <v>43866</v>
      </c>
      <c r="J6517" t="str">
        <f t="shared" si="204"/>
        <v>43866MasindiMillet Grain</v>
      </c>
      <c r="K6517">
        <v>55</v>
      </c>
      <c r="L6517">
        <v>44</v>
      </c>
      <c r="M6517" t="s">
        <v>5</v>
      </c>
      <c r="N6517" t="s">
        <v>6</v>
      </c>
      <c r="O6517">
        <v>1</v>
      </c>
      <c r="P6517" s="1">
        <v>43868.563460648147</v>
      </c>
    </row>
    <row r="6518" spans="1:16" x14ac:dyDescent="0.25">
      <c r="A6518">
        <v>504882</v>
      </c>
      <c r="B6518" t="s">
        <v>0</v>
      </c>
      <c r="C6518" t="s">
        <v>12</v>
      </c>
      <c r="D6518" t="s">
        <v>11</v>
      </c>
      <c r="E6518" t="s">
        <v>3</v>
      </c>
      <c r="F6518" t="s">
        <v>3</v>
      </c>
      <c r="G6518" t="s">
        <v>39</v>
      </c>
      <c r="H6518" s="1">
        <v>43866</v>
      </c>
      <c r="I6518" t="str">
        <f t="shared" si="203"/>
        <v>43866</v>
      </c>
      <c r="J6518" t="str">
        <f t="shared" si="204"/>
        <v>43866GitegaDry Peas</v>
      </c>
      <c r="K6518">
        <v>145</v>
      </c>
      <c r="L6518">
        <v>134</v>
      </c>
      <c r="M6518" t="s">
        <v>5</v>
      </c>
      <c r="N6518" t="s">
        <v>6</v>
      </c>
      <c r="O6518">
        <v>1</v>
      </c>
      <c r="P6518" s="1">
        <v>43868.563460648147</v>
      </c>
    </row>
    <row r="6519" spans="1:16" x14ac:dyDescent="0.25">
      <c r="A6519">
        <v>504886</v>
      </c>
      <c r="B6519" t="s">
        <v>0</v>
      </c>
      <c r="C6519" t="s">
        <v>47</v>
      </c>
      <c r="D6519" t="s">
        <v>46</v>
      </c>
      <c r="E6519" t="s">
        <v>3</v>
      </c>
      <c r="F6519" t="s">
        <v>3</v>
      </c>
      <c r="G6519" t="s">
        <v>15</v>
      </c>
      <c r="H6519" s="1">
        <v>43866</v>
      </c>
      <c r="I6519" t="str">
        <f t="shared" si="203"/>
        <v>43866</v>
      </c>
      <c r="J6519" t="str">
        <f t="shared" si="204"/>
        <v>43866NairobiGreen Peas</v>
      </c>
      <c r="K6519">
        <v>60</v>
      </c>
      <c r="L6519">
        <v>58</v>
      </c>
      <c r="M6519" t="s">
        <v>5</v>
      </c>
      <c r="N6519" t="s">
        <v>6</v>
      </c>
      <c r="O6519">
        <v>1</v>
      </c>
      <c r="P6519" s="1">
        <v>43868.563472222224</v>
      </c>
    </row>
    <row r="6520" spans="1:16" x14ac:dyDescent="0.25">
      <c r="A6520">
        <v>504888</v>
      </c>
      <c r="B6520" t="s">
        <v>0</v>
      </c>
      <c r="C6520" t="s">
        <v>32</v>
      </c>
      <c r="D6520" t="s">
        <v>1</v>
      </c>
      <c r="E6520" t="s">
        <v>3</v>
      </c>
      <c r="F6520" t="s">
        <v>3</v>
      </c>
      <c r="G6520" t="s">
        <v>15</v>
      </c>
      <c r="H6520" s="1">
        <v>43866</v>
      </c>
      <c r="I6520" t="str">
        <f t="shared" si="203"/>
        <v>43866</v>
      </c>
      <c r="J6520" t="str">
        <f t="shared" si="204"/>
        <v>43866KapchorwaGreen Peas</v>
      </c>
      <c r="K6520">
        <v>137</v>
      </c>
      <c r="L6520">
        <v>82</v>
      </c>
      <c r="M6520" t="s">
        <v>5</v>
      </c>
      <c r="N6520" t="s">
        <v>6</v>
      </c>
      <c r="O6520">
        <v>1</v>
      </c>
      <c r="P6520" s="1">
        <v>43868.563483796293</v>
      </c>
    </row>
    <row r="6521" spans="1:16" x14ac:dyDescent="0.25">
      <c r="A6521">
        <v>504892</v>
      </c>
      <c r="B6521" t="s">
        <v>0</v>
      </c>
      <c r="C6521" t="s">
        <v>19</v>
      </c>
      <c r="D6521" t="s">
        <v>11</v>
      </c>
      <c r="E6521" t="s">
        <v>22</v>
      </c>
      <c r="F6521" t="s">
        <v>23</v>
      </c>
      <c r="G6521" t="s">
        <v>23</v>
      </c>
      <c r="H6521" s="1">
        <v>43866</v>
      </c>
      <c r="I6521" t="str">
        <f t="shared" si="203"/>
        <v>43866</v>
      </c>
      <c r="J6521" t="str">
        <f t="shared" si="204"/>
        <v>43866KoberoRice</v>
      </c>
      <c r="K6521">
        <v>91</v>
      </c>
      <c r="L6521">
        <v>86</v>
      </c>
      <c r="M6521" t="s">
        <v>5</v>
      </c>
      <c r="N6521" t="s">
        <v>6</v>
      </c>
      <c r="O6521">
        <v>1</v>
      </c>
      <c r="P6521" s="1">
        <v>43868.563506944447</v>
      </c>
    </row>
    <row r="6522" spans="1:16" x14ac:dyDescent="0.25">
      <c r="A6522">
        <v>504893</v>
      </c>
      <c r="B6522" t="s">
        <v>0</v>
      </c>
      <c r="C6522" t="s">
        <v>8</v>
      </c>
      <c r="D6522" t="s">
        <v>7</v>
      </c>
      <c r="E6522" t="s">
        <v>13</v>
      </c>
      <c r="F6522" t="s">
        <v>13</v>
      </c>
      <c r="G6522" t="s">
        <v>26</v>
      </c>
      <c r="H6522" s="1">
        <v>43866</v>
      </c>
      <c r="I6522" t="str">
        <f t="shared" si="203"/>
        <v>43866</v>
      </c>
      <c r="J6522" t="str">
        <f t="shared" si="204"/>
        <v>43866RuhengeriYellow Beans</v>
      </c>
      <c r="K6522">
        <v>91</v>
      </c>
      <c r="L6522">
        <v>85</v>
      </c>
      <c r="M6522" t="s">
        <v>5</v>
      </c>
      <c r="N6522" t="s">
        <v>6</v>
      </c>
      <c r="O6522">
        <v>1</v>
      </c>
      <c r="P6522" s="1">
        <v>43868.563506944447</v>
      </c>
    </row>
    <row r="6523" spans="1:16" x14ac:dyDescent="0.25">
      <c r="A6523">
        <v>504894</v>
      </c>
      <c r="B6523" t="s">
        <v>0</v>
      </c>
      <c r="C6523" t="s">
        <v>48</v>
      </c>
      <c r="D6523" t="s">
        <v>46</v>
      </c>
      <c r="E6523" t="s">
        <v>3</v>
      </c>
      <c r="F6523" t="s">
        <v>3</v>
      </c>
      <c r="G6523" t="s">
        <v>4</v>
      </c>
      <c r="H6523" s="1">
        <v>43866</v>
      </c>
      <c r="I6523" t="str">
        <f t="shared" si="203"/>
        <v>43866</v>
      </c>
      <c r="J6523" t="str">
        <f t="shared" si="204"/>
        <v>43866KitaleCowpeas</v>
      </c>
      <c r="K6523">
        <v>87</v>
      </c>
      <c r="L6523">
        <v>83</v>
      </c>
      <c r="M6523" t="s">
        <v>5</v>
      </c>
      <c r="N6523" t="s">
        <v>6</v>
      </c>
      <c r="O6523">
        <v>1</v>
      </c>
      <c r="P6523" s="1">
        <v>43868.563506944447</v>
      </c>
    </row>
    <row r="6524" spans="1:16" x14ac:dyDescent="0.25">
      <c r="A6524">
        <v>504899</v>
      </c>
      <c r="B6524" t="s">
        <v>0</v>
      </c>
      <c r="C6524" t="s">
        <v>33</v>
      </c>
      <c r="D6524" t="s">
        <v>1</v>
      </c>
      <c r="E6524" t="s">
        <v>3</v>
      </c>
      <c r="F6524" t="s">
        <v>3</v>
      </c>
      <c r="G6524" t="s">
        <v>15</v>
      </c>
      <c r="H6524" s="1">
        <v>43866</v>
      </c>
      <c r="I6524" t="str">
        <f t="shared" si="203"/>
        <v>43866</v>
      </c>
      <c r="J6524" t="str">
        <f t="shared" si="204"/>
        <v>43866KabaleGreen Peas</v>
      </c>
      <c r="K6524">
        <v>137</v>
      </c>
      <c r="L6524">
        <v>82</v>
      </c>
      <c r="M6524" t="s">
        <v>5</v>
      </c>
      <c r="N6524" t="s">
        <v>6</v>
      </c>
      <c r="O6524">
        <v>1</v>
      </c>
      <c r="P6524" s="1">
        <v>43868.56354166667</v>
      </c>
    </row>
    <row r="6525" spans="1:16" x14ac:dyDescent="0.25">
      <c r="A6525">
        <v>504900</v>
      </c>
      <c r="B6525" t="s">
        <v>0</v>
      </c>
      <c r="C6525" t="s">
        <v>8</v>
      </c>
      <c r="D6525" t="s">
        <v>7</v>
      </c>
      <c r="E6525" t="s">
        <v>9</v>
      </c>
      <c r="F6525" t="s">
        <v>20</v>
      </c>
      <c r="G6525" t="s">
        <v>21</v>
      </c>
      <c r="H6525" s="1">
        <v>43866</v>
      </c>
      <c r="I6525" t="str">
        <f t="shared" si="203"/>
        <v>43866</v>
      </c>
      <c r="J6525" t="str">
        <f t="shared" si="204"/>
        <v>43866RuhengeriMillet Grain</v>
      </c>
      <c r="K6525">
        <v>69</v>
      </c>
      <c r="L6525">
        <v>64</v>
      </c>
      <c r="M6525" t="s">
        <v>5</v>
      </c>
      <c r="N6525" t="s">
        <v>6</v>
      </c>
      <c r="O6525">
        <v>1</v>
      </c>
      <c r="P6525" s="1">
        <v>43868.56355324074</v>
      </c>
    </row>
    <row r="6526" spans="1:16" x14ac:dyDescent="0.25">
      <c r="A6526">
        <v>504903</v>
      </c>
      <c r="B6526" t="s">
        <v>0</v>
      </c>
      <c r="C6526" t="s">
        <v>2</v>
      </c>
      <c r="D6526" t="s">
        <v>1</v>
      </c>
      <c r="E6526" t="s">
        <v>29</v>
      </c>
      <c r="F6526" t="s">
        <v>30</v>
      </c>
      <c r="G6526" t="s">
        <v>31</v>
      </c>
      <c r="H6526" s="1">
        <v>43866</v>
      </c>
      <c r="I6526" t="str">
        <f t="shared" si="203"/>
        <v>43866</v>
      </c>
      <c r="J6526" t="str">
        <f t="shared" si="204"/>
        <v>43866KampalaDry Maize</v>
      </c>
      <c r="K6526">
        <v>33</v>
      </c>
      <c r="L6526">
        <v>26</v>
      </c>
      <c r="M6526" t="s">
        <v>5</v>
      </c>
      <c r="N6526" t="s">
        <v>6</v>
      </c>
      <c r="O6526">
        <v>1</v>
      </c>
      <c r="P6526" s="1">
        <v>43868.56355324074</v>
      </c>
    </row>
    <row r="6527" spans="1:16" x14ac:dyDescent="0.25">
      <c r="A6527">
        <v>504907</v>
      </c>
      <c r="B6527" t="s">
        <v>0</v>
      </c>
      <c r="C6527" t="s">
        <v>25</v>
      </c>
      <c r="D6527" t="s">
        <v>1</v>
      </c>
      <c r="E6527" t="s">
        <v>29</v>
      </c>
      <c r="F6527" t="s">
        <v>30</v>
      </c>
      <c r="G6527" t="s">
        <v>31</v>
      </c>
      <c r="H6527" s="1">
        <v>43866</v>
      </c>
      <c r="I6527" t="str">
        <f t="shared" si="203"/>
        <v>43866</v>
      </c>
      <c r="J6527" t="str">
        <f t="shared" si="204"/>
        <v>43866MasindiDry Maize</v>
      </c>
      <c r="K6527">
        <v>27</v>
      </c>
      <c r="L6527">
        <v>22</v>
      </c>
      <c r="M6527" t="s">
        <v>5</v>
      </c>
      <c r="N6527" t="s">
        <v>6</v>
      </c>
      <c r="O6527">
        <v>1</v>
      </c>
      <c r="P6527" s="1">
        <v>43868.563587962963</v>
      </c>
    </row>
    <row r="6528" spans="1:16" x14ac:dyDescent="0.25">
      <c r="A6528">
        <v>504912</v>
      </c>
      <c r="B6528" t="s">
        <v>0</v>
      </c>
      <c r="C6528" t="s">
        <v>19</v>
      </c>
      <c r="D6528" t="s">
        <v>11</v>
      </c>
      <c r="E6528" t="s">
        <v>13</v>
      </c>
      <c r="F6528" t="s">
        <v>13</v>
      </c>
      <c r="G6528" t="s">
        <v>14</v>
      </c>
      <c r="H6528" s="1">
        <v>43866</v>
      </c>
      <c r="I6528" t="str">
        <f t="shared" si="203"/>
        <v>43866</v>
      </c>
      <c r="J6528" t="str">
        <f t="shared" si="204"/>
        <v>43866KoberoMixed Beans</v>
      </c>
      <c r="K6528">
        <v>59</v>
      </c>
      <c r="L6528">
        <v>54</v>
      </c>
      <c r="M6528" t="s">
        <v>5</v>
      </c>
      <c r="N6528" t="s">
        <v>6</v>
      </c>
      <c r="O6528">
        <v>1</v>
      </c>
      <c r="P6528" s="1">
        <v>43868.563599537039</v>
      </c>
    </row>
    <row r="6529" spans="1:16" x14ac:dyDescent="0.25">
      <c r="A6529">
        <v>504915</v>
      </c>
      <c r="B6529" t="s">
        <v>0</v>
      </c>
      <c r="C6529" t="s">
        <v>16</v>
      </c>
      <c r="D6529" t="s">
        <v>7</v>
      </c>
      <c r="E6529" t="s">
        <v>22</v>
      </c>
      <c r="F6529" t="s">
        <v>23</v>
      </c>
      <c r="G6529" t="s">
        <v>23</v>
      </c>
      <c r="H6529" s="1">
        <v>43866</v>
      </c>
      <c r="I6529" t="str">
        <f t="shared" si="203"/>
        <v>43866</v>
      </c>
      <c r="J6529" t="str">
        <f t="shared" si="204"/>
        <v>43866GicumbiRice</v>
      </c>
      <c r="K6529">
        <v>91</v>
      </c>
      <c r="L6529">
        <v>85</v>
      </c>
      <c r="M6529" t="s">
        <v>5</v>
      </c>
      <c r="N6529" t="s">
        <v>6</v>
      </c>
      <c r="O6529">
        <v>1</v>
      </c>
      <c r="P6529" s="1">
        <v>43868.563645833332</v>
      </c>
    </row>
    <row r="6530" spans="1:16" x14ac:dyDescent="0.25">
      <c r="A6530">
        <v>504916</v>
      </c>
      <c r="B6530" t="s">
        <v>0</v>
      </c>
      <c r="C6530" t="s">
        <v>33</v>
      </c>
      <c r="D6530" t="s">
        <v>1</v>
      </c>
      <c r="E6530" t="s">
        <v>13</v>
      </c>
      <c r="F6530" t="s">
        <v>13</v>
      </c>
      <c r="G6530" t="s">
        <v>28</v>
      </c>
      <c r="H6530" s="1">
        <v>43866</v>
      </c>
      <c r="I6530" t="str">
        <f t="shared" ref="I6530:I6593" si="205">LEFT(H6530,10)</f>
        <v>43866</v>
      </c>
      <c r="J6530" t="str">
        <f t="shared" si="204"/>
        <v>43866KabaleRed Beans</v>
      </c>
      <c r="K6530">
        <v>96</v>
      </c>
      <c r="L6530">
        <v>87</v>
      </c>
      <c r="M6530" t="s">
        <v>5</v>
      </c>
      <c r="N6530" t="s">
        <v>6</v>
      </c>
      <c r="O6530">
        <v>1</v>
      </c>
      <c r="P6530" s="1">
        <v>43868.563645833332</v>
      </c>
    </row>
    <row r="6531" spans="1:16" x14ac:dyDescent="0.25">
      <c r="A6531">
        <v>504920</v>
      </c>
      <c r="B6531" t="s">
        <v>0</v>
      </c>
      <c r="C6531" t="s">
        <v>27</v>
      </c>
      <c r="D6531" t="s">
        <v>11</v>
      </c>
      <c r="E6531" t="s">
        <v>3</v>
      </c>
      <c r="F6531" t="s">
        <v>3</v>
      </c>
      <c r="G6531" t="s">
        <v>15</v>
      </c>
      <c r="H6531" s="1">
        <v>43866</v>
      </c>
      <c r="I6531" t="str">
        <f t="shared" si="205"/>
        <v>43866</v>
      </c>
      <c r="J6531" t="str">
        <f t="shared" si="204"/>
        <v>43866BujumburaGreen Peas</v>
      </c>
      <c r="K6531">
        <v>156</v>
      </c>
      <c r="L6531">
        <v>150</v>
      </c>
      <c r="M6531" t="s">
        <v>5</v>
      </c>
      <c r="N6531" t="s">
        <v>6</v>
      </c>
      <c r="O6531">
        <v>1</v>
      </c>
      <c r="P6531" s="1">
        <v>43868.563668981478</v>
      </c>
    </row>
    <row r="6532" spans="1:16" x14ac:dyDescent="0.25">
      <c r="A6532">
        <v>504921</v>
      </c>
      <c r="B6532" t="s">
        <v>0</v>
      </c>
      <c r="C6532" t="s">
        <v>53</v>
      </c>
      <c r="D6532" t="s">
        <v>46</v>
      </c>
      <c r="E6532" t="s">
        <v>3</v>
      </c>
      <c r="F6532" t="s">
        <v>3</v>
      </c>
      <c r="G6532" t="s">
        <v>15</v>
      </c>
      <c r="H6532" s="1">
        <v>43866</v>
      </c>
      <c r="I6532" t="str">
        <f t="shared" si="205"/>
        <v>43866</v>
      </c>
      <c r="J6532" t="str">
        <f t="shared" si="204"/>
        <v>43866MombasaGreen Peas</v>
      </c>
      <c r="K6532">
        <v>87</v>
      </c>
      <c r="L6532">
        <v>80</v>
      </c>
      <c r="M6532" t="s">
        <v>5</v>
      </c>
      <c r="N6532" t="s">
        <v>6</v>
      </c>
      <c r="O6532">
        <v>1</v>
      </c>
      <c r="P6532" s="1">
        <v>43868.563668981478</v>
      </c>
    </row>
    <row r="6533" spans="1:16" x14ac:dyDescent="0.25">
      <c r="A6533">
        <v>504923</v>
      </c>
      <c r="B6533" t="s">
        <v>0</v>
      </c>
      <c r="C6533" t="s">
        <v>35</v>
      </c>
      <c r="D6533" t="s">
        <v>11</v>
      </c>
      <c r="E6533" t="s">
        <v>29</v>
      </c>
      <c r="F6533" t="s">
        <v>30</v>
      </c>
      <c r="G6533" t="s">
        <v>31</v>
      </c>
      <c r="H6533" s="1">
        <v>43866</v>
      </c>
      <c r="I6533" t="str">
        <f t="shared" si="205"/>
        <v>43866</v>
      </c>
      <c r="J6533" t="str">
        <f t="shared" si="204"/>
        <v>43866NgoziDry Maize</v>
      </c>
      <c r="K6533">
        <v>64</v>
      </c>
      <c r="L6533">
        <v>62</v>
      </c>
      <c r="M6533" t="s">
        <v>5</v>
      </c>
      <c r="N6533" t="s">
        <v>6</v>
      </c>
      <c r="O6533">
        <v>1</v>
      </c>
      <c r="P6533" s="1">
        <v>43868.563692129632</v>
      </c>
    </row>
    <row r="6534" spans="1:16" x14ac:dyDescent="0.25">
      <c r="A6534">
        <v>504925</v>
      </c>
      <c r="B6534" t="s">
        <v>0</v>
      </c>
      <c r="C6534" t="s">
        <v>19</v>
      </c>
      <c r="D6534" t="s">
        <v>11</v>
      </c>
      <c r="E6534" t="s">
        <v>9</v>
      </c>
      <c r="F6534" t="s">
        <v>20</v>
      </c>
      <c r="G6534" t="s">
        <v>21</v>
      </c>
      <c r="H6534" s="1">
        <v>43866</v>
      </c>
      <c r="I6534" t="str">
        <f t="shared" si="205"/>
        <v>43866</v>
      </c>
      <c r="J6534" t="str">
        <f t="shared" si="204"/>
        <v>43866KoberoMillet Grain</v>
      </c>
      <c r="K6534">
        <v>80</v>
      </c>
      <c r="L6534">
        <v>75</v>
      </c>
      <c r="M6534" t="s">
        <v>5</v>
      </c>
      <c r="N6534" t="s">
        <v>6</v>
      </c>
      <c r="O6534">
        <v>1</v>
      </c>
      <c r="P6534" s="1">
        <v>43868.563703703701</v>
      </c>
    </row>
    <row r="6535" spans="1:16" x14ac:dyDescent="0.25">
      <c r="A6535">
        <v>504926</v>
      </c>
      <c r="B6535" t="s">
        <v>0</v>
      </c>
      <c r="C6535" t="s">
        <v>48</v>
      </c>
      <c r="D6535" t="s">
        <v>46</v>
      </c>
      <c r="E6535" t="s">
        <v>9</v>
      </c>
      <c r="F6535" t="s">
        <v>20</v>
      </c>
      <c r="G6535" t="s">
        <v>21</v>
      </c>
      <c r="H6535" s="1">
        <v>43866</v>
      </c>
      <c r="I6535" t="str">
        <f t="shared" si="205"/>
        <v>43866</v>
      </c>
      <c r="J6535" t="str">
        <f t="shared" si="204"/>
        <v>43866KitaleMillet Grain</v>
      </c>
      <c r="K6535">
        <v>56</v>
      </c>
      <c r="L6535">
        <v>50</v>
      </c>
      <c r="M6535" t="s">
        <v>5</v>
      </c>
      <c r="N6535" t="s">
        <v>6</v>
      </c>
      <c r="O6535">
        <v>1</v>
      </c>
      <c r="P6535" s="1">
        <v>43868.563703703701</v>
      </c>
    </row>
    <row r="6536" spans="1:16" x14ac:dyDescent="0.25">
      <c r="A6536">
        <v>504927</v>
      </c>
      <c r="B6536" t="s">
        <v>0</v>
      </c>
      <c r="C6536" t="s">
        <v>35</v>
      </c>
      <c r="D6536" t="s">
        <v>11</v>
      </c>
      <c r="E6536" t="s">
        <v>9</v>
      </c>
      <c r="F6536" t="s">
        <v>20</v>
      </c>
      <c r="G6536" t="s">
        <v>21</v>
      </c>
      <c r="H6536" s="1">
        <v>43866</v>
      </c>
      <c r="I6536" t="str">
        <f t="shared" si="205"/>
        <v>43866</v>
      </c>
      <c r="J6536" t="str">
        <f t="shared" si="204"/>
        <v>43866NgoziMillet Grain</v>
      </c>
      <c r="K6536">
        <v>75</v>
      </c>
      <c r="L6536">
        <v>70</v>
      </c>
      <c r="M6536" t="s">
        <v>5</v>
      </c>
      <c r="N6536" t="s">
        <v>6</v>
      </c>
      <c r="O6536">
        <v>1</v>
      </c>
      <c r="P6536" s="1">
        <v>43868.563715277778</v>
      </c>
    </row>
    <row r="6537" spans="1:16" x14ac:dyDescent="0.25">
      <c r="A6537">
        <v>504928</v>
      </c>
      <c r="B6537" t="s">
        <v>0</v>
      </c>
      <c r="C6537" t="s">
        <v>34</v>
      </c>
      <c r="D6537" t="s">
        <v>1</v>
      </c>
      <c r="E6537" t="s">
        <v>13</v>
      </c>
      <c r="F6537" t="s">
        <v>13</v>
      </c>
      <c r="G6537" t="s">
        <v>28</v>
      </c>
      <c r="H6537" s="1">
        <v>43866</v>
      </c>
      <c r="I6537" t="str">
        <f t="shared" si="205"/>
        <v>43866</v>
      </c>
      <c r="J6537" t="str">
        <f t="shared" si="204"/>
        <v>43866LiraRed Beans</v>
      </c>
      <c r="K6537">
        <v>96</v>
      </c>
      <c r="L6537">
        <v>87</v>
      </c>
      <c r="M6537" t="s">
        <v>5</v>
      </c>
      <c r="N6537" t="s">
        <v>6</v>
      </c>
      <c r="O6537">
        <v>1</v>
      </c>
      <c r="P6537" s="1">
        <v>43868.563715277778</v>
      </c>
    </row>
    <row r="6538" spans="1:16" x14ac:dyDescent="0.25">
      <c r="A6538">
        <v>504929</v>
      </c>
      <c r="B6538" t="s">
        <v>0</v>
      </c>
      <c r="C6538" t="s">
        <v>53</v>
      </c>
      <c r="D6538" t="s">
        <v>46</v>
      </c>
      <c r="E6538" t="s">
        <v>49</v>
      </c>
      <c r="F6538" t="s">
        <v>50</v>
      </c>
      <c r="G6538" t="s">
        <v>51</v>
      </c>
      <c r="H6538" s="1">
        <v>43866</v>
      </c>
      <c r="I6538" t="str">
        <f t="shared" si="205"/>
        <v>43866</v>
      </c>
      <c r="J6538" t="str">
        <f t="shared" si="204"/>
        <v>43866MombasaGround Nuts</v>
      </c>
      <c r="K6538">
        <v>126</v>
      </c>
      <c r="L6538">
        <v>122</v>
      </c>
      <c r="M6538" t="s">
        <v>5</v>
      </c>
      <c r="N6538" t="s">
        <v>6</v>
      </c>
      <c r="O6538">
        <v>1</v>
      </c>
      <c r="P6538" s="1">
        <v>43868.563715277778</v>
      </c>
    </row>
    <row r="6539" spans="1:16" x14ac:dyDescent="0.25">
      <c r="A6539">
        <v>504932</v>
      </c>
      <c r="B6539" t="s">
        <v>0</v>
      </c>
      <c r="C6539" t="s">
        <v>47</v>
      </c>
      <c r="D6539" t="s">
        <v>46</v>
      </c>
      <c r="E6539" t="s">
        <v>29</v>
      </c>
      <c r="F6539" t="s">
        <v>30</v>
      </c>
      <c r="G6539" t="s">
        <v>31</v>
      </c>
      <c r="H6539" s="1">
        <v>43866</v>
      </c>
      <c r="I6539" t="str">
        <f t="shared" si="205"/>
        <v>43866</v>
      </c>
      <c r="J6539" t="str">
        <f t="shared" si="204"/>
        <v>43866NairobiDry Maize</v>
      </c>
      <c r="K6539">
        <v>42</v>
      </c>
      <c r="L6539">
        <v>37</v>
      </c>
      <c r="M6539" t="s">
        <v>5</v>
      </c>
      <c r="N6539" t="s">
        <v>6</v>
      </c>
      <c r="O6539">
        <v>1</v>
      </c>
      <c r="P6539" s="1">
        <v>43868.563738425924</v>
      </c>
    </row>
    <row r="6540" spans="1:16" x14ac:dyDescent="0.25">
      <c r="A6540">
        <v>504935</v>
      </c>
      <c r="B6540" t="s">
        <v>0</v>
      </c>
      <c r="C6540" t="s">
        <v>8</v>
      </c>
      <c r="D6540" t="s">
        <v>7</v>
      </c>
      <c r="E6540" t="s">
        <v>9</v>
      </c>
      <c r="F6540" t="s">
        <v>10</v>
      </c>
      <c r="G6540" t="s">
        <v>10</v>
      </c>
      <c r="H6540" s="1">
        <v>43866</v>
      </c>
      <c r="I6540" t="str">
        <f t="shared" si="205"/>
        <v>43866</v>
      </c>
      <c r="J6540" t="str">
        <f t="shared" si="204"/>
        <v>43866RuhengeriWheat</v>
      </c>
      <c r="K6540">
        <v>69</v>
      </c>
      <c r="L6540">
        <v>64</v>
      </c>
      <c r="M6540" t="s">
        <v>5</v>
      </c>
      <c r="N6540" t="s">
        <v>6</v>
      </c>
      <c r="O6540">
        <v>1</v>
      </c>
      <c r="P6540" s="1">
        <v>43868.563773148147</v>
      </c>
    </row>
    <row r="6541" spans="1:16" x14ac:dyDescent="0.25">
      <c r="A6541">
        <v>504939</v>
      </c>
      <c r="B6541" t="s">
        <v>0</v>
      </c>
      <c r="C6541" t="s">
        <v>35</v>
      </c>
      <c r="D6541" t="s">
        <v>11</v>
      </c>
      <c r="E6541" t="s">
        <v>22</v>
      </c>
      <c r="F6541" t="s">
        <v>23</v>
      </c>
      <c r="G6541" t="s">
        <v>24</v>
      </c>
      <c r="H6541" s="1">
        <v>43866</v>
      </c>
      <c r="I6541" t="str">
        <f t="shared" si="205"/>
        <v>43866</v>
      </c>
      <c r="J6541" t="str">
        <f t="shared" ref="J6541:J6604" si="206">I6541&amp;C6541&amp;G6541</f>
        <v>43866NgoziImported Rice</v>
      </c>
      <c r="K6541">
        <v>161</v>
      </c>
      <c r="L6541">
        <v>156</v>
      </c>
      <c r="M6541" t="s">
        <v>5</v>
      </c>
      <c r="N6541" t="s">
        <v>6</v>
      </c>
      <c r="O6541">
        <v>1</v>
      </c>
      <c r="P6541" s="1">
        <v>43868.563831018517</v>
      </c>
    </row>
    <row r="6542" spans="1:16" x14ac:dyDescent="0.25">
      <c r="A6542">
        <v>504946</v>
      </c>
      <c r="B6542" t="s">
        <v>0</v>
      </c>
      <c r="C6542" t="s">
        <v>27</v>
      </c>
      <c r="D6542" t="s">
        <v>11</v>
      </c>
      <c r="E6542" t="s">
        <v>13</v>
      </c>
      <c r="F6542" t="s">
        <v>13</v>
      </c>
      <c r="G6542" t="s">
        <v>26</v>
      </c>
      <c r="H6542" s="1">
        <v>43866</v>
      </c>
      <c r="I6542" t="str">
        <f t="shared" si="205"/>
        <v>43866</v>
      </c>
      <c r="J6542" t="str">
        <f t="shared" si="206"/>
        <v>43866BujumburaYellow Beans</v>
      </c>
      <c r="K6542">
        <v>107</v>
      </c>
      <c r="L6542">
        <v>102</v>
      </c>
      <c r="M6542" t="s">
        <v>5</v>
      </c>
      <c r="N6542" t="s">
        <v>6</v>
      </c>
      <c r="O6542">
        <v>1</v>
      </c>
      <c r="P6542" s="1">
        <v>43868.56391203704</v>
      </c>
    </row>
    <row r="6543" spans="1:16" x14ac:dyDescent="0.25">
      <c r="A6543">
        <v>504952</v>
      </c>
      <c r="B6543" t="s">
        <v>0</v>
      </c>
      <c r="C6543" t="s">
        <v>36</v>
      </c>
      <c r="D6543" t="s">
        <v>7</v>
      </c>
      <c r="E6543" t="s">
        <v>9</v>
      </c>
      <c r="F6543" t="s">
        <v>17</v>
      </c>
      <c r="G6543" t="s">
        <v>18</v>
      </c>
      <c r="H6543" s="1">
        <v>43866</v>
      </c>
      <c r="I6543" t="str">
        <f t="shared" si="205"/>
        <v>43866</v>
      </c>
      <c r="J6543" t="str">
        <f t="shared" si="206"/>
        <v>43866KimironkoRed Sorghum</v>
      </c>
      <c r="K6543">
        <v>43</v>
      </c>
      <c r="L6543">
        <v>39</v>
      </c>
      <c r="M6543" t="s">
        <v>5</v>
      </c>
      <c r="N6543" t="s">
        <v>6</v>
      </c>
      <c r="O6543">
        <v>1</v>
      </c>
      <c r="P6543" s="1">
        <v>43868.563946759263</v>
      </c>
    </row>
    <row r="6544" spans="1:16" x14ac:dyDescent="0.25">
      <c r="A6544">
        <v>504961</v>
      </c>
      <c r="B6544" t="s">
        <v>0</v>
      </c>
      <c r="C6544" t="s">
        <v>2</v>
      </c>
      <c r="D6544" t="s">
        <v>1</v>
      </c>
      <c r="E6544" t="s">
        <v>13</v>
      </c>
      <c r="F6544" t="s">
        <v>13</v>
      </c>
      <c r="G6544" t="s">
        <v>37</v>
      </c>
      <c r="H6544" s="1">
        <v>43866</v>
      </c>
      <c r="I6544" t="str">
        <f t="shared" si="205"/>
        <v>43866</v>
      </c>
      <c r="J6544" t="str">
        <f t="shared" si="206"/>
        <v>43866KampalaGreen Gram</v>
      </c>
      <c r="K6544">
        <v>82</v>
      </c>
      <c r="L6544">
        <v>71</v>
      </c>
      <c r="M6544" t="s">
        <v>5</v>
      </c>
      <c r="N6544" t="s">
        <v>6</v>
      </c>
      <c r="O6544">
        <v>1</v>
      </c>
      <c r="P6544" s="1">
        <v>43868.564004629632</v>
      </c>
    </row>
    <row r="6545" spans="1:16" x14ac:dyDescent="0.25">
      <c r="A6545">
        <v>504979</v>
      </c>
      <c r="B6545" t="s">
        <v>0</v>
      </c>
      <c r="C6545" t="s">
        <v>47</v>
      </c>
      <c r="D6545" t="s">
        <v>46</v>
      </c>
      <c r="E6545" t="s">
        <v>3</v>
      </c>
      <c r="F6545" t="s">
        <v>3</v>
      </c>
      <c r="G6545" t="s">
        <v>4</v>
      </c>
      <c r="H6545" s="1">
        <v>43866</v>
      </c>
      <c r="I6545" t="str">
        <f t="shared" si="205"/>
        <v>43866</v>
      </c>
      <c r="J6545" t="str">
        <f t="shared" si="206"/>
        <v>43866NairobiCowpeas</v>
      </c>
      <c r="K6545">
        <v>87</v>
      </c>
      <c r="L6545">
        <v>80</v>
      </c>
      <c r="M6545" t="s">
        <v>5</v>
      </c>
      <c r="N6545" t="s">
        <v>6</v>
      </c>
      <c r="O6545">
        <v>1</v>
      </c>
      <c r="P6545" s="1">
        <v>43868.56417824074</v>
      </c>
    </row>
    <row r="6546" spans="1:16" x14ac:dyDescent="0.25">
      <c r="A6546">
        <v>504981</v>
      </c>
      <c r="B6546" t="s">
        <v>0</v>
      </c>
      <c r="C6546" t="s">
        <v>36</v>
      </c>
      <c r="D6546" t="s">
        <v>7</v>
      </c>
      <c r="E6546" t="s">
        <v>13</v>
      </c>
      <c r="F6546" t="s">
        <v>13</v>
      </c>
      <c r="G6546" t="s">
        <v>40</v>
      </c>
      <c r="H6546" s="1">
        <v>43866</v>
      </c>
      <c r="I6546" t="str">
        <f t="shared" si="205"/>
        <v>43866</v>
      </c>
      <c r="J6546" t="str">
        <f t="shared" si="206"/>
        <v>43866KimironkoBlack Beans (Dolichos)</v>
      </c>
      <c r="K6546">
        <v>139</v>
      </c>
      <c r="L6546">
        <v>128</v>
      </c>
      <c r="M6546" t="s">
        <v>5</v>
      </c>
      <c r="N6546" t="s">
        <v>6</v>
      </c>
      <c r="O6546">
        <v>1</v>
      </c>
      <c r="P6546" s="1">
        <v>43868.564189814817</v>
      </c>
    </row>
    <row r="6547" spans="1:16" x14ac:dyDescent="0.25">
      <c r="A6547">
        <v>504984</v>
      </c>
      <c r="B6547" t="s">
        <v>0</v>
      </c>
      <c r="C6547" t="s">
        <v>27</v>
      </c>
      <c r="D6547" t="s">
        <v>11</v>
      </c>
      <c r="E6547" t="s">
        <v>9</v>
      </c>
      <c r="F6547" t="s">
        <v>10</v>
      </c>
      <c r="G6547" t="s">
        <v>10</v>
      </c>
      <c r="H6547" s="1">
        <v>43866</v>
      </c>
      <c r="I6547" t="str">
        <f t="shared" si="205"/>
        <v>43866</v>
      </c>
      <c r="J6547" t="str">
        <f t="shared" si="206"/>
        <v>43866BujumburaWheat</v>
      </c>
      <c r="K6547">
        <v>78</v>
      </c>
      <c r="L6547">
        <v>75</v>
      </c>
      <c r="M6547" t="s">
        <v>5</v>
      </c>
      <c r="N6547" t="s">
        <v>6</v>
      </c>
      <c r="O6547">
        <v>1</v>
      </c>
      <c r="P6547" s="1">
        <v>43868.564212962963</v>
      </c>
    </row>
    <row r="6548" spans="1:16" x14ac:dyDescent="0.25">
      <c r="A6548">
        <v>504987</v>
      </c>
      <c r="B6548" t="s">
        <v>0</v>
      </c>
      <c r="C6548" t="s">
        <v>38</v>
      </c>
      <c r="D6548" t="s">
        <v>1</v>
      </c>
      <c r="E6548" t="s">
        <v>3</v>
      </c>
      <c r="F6548" t="s">
        <v>3</v>
      </c>
      <c r="G6548" t="s">
        <v>15</v>
      </c>
      <c r="H6548" s="1">
        <v>43866</v>
      </c>
      <c r="I6548" t="str">
        <f t="shared" si="205"/>
        <v>43866</v>
      </c>
      <c r="J6548" t="str">
        <f t="shared" si="206"/>
        <v>43866GuluGreen Peas</v>
      </c>
      <c r="K6548">
        <v>137</v>
      </c>
      <c r="L6548">
        <v>109</v>
      </c>
      <c r="M6548" t="s">
        <v>5</v>
      </c>
      <c r="N6548" t="s">
        <v>6</v>
      </c>
      <c r="O6548">
        <v>1</v>
      </c>
      <c r="P6548" s="1">
        <v>43868.564236111109</v>
      </c>
    </row>
    <row r="6549" spans="1:16" x14ac:dyDescent="0.25">
      <c r="A6549">
        <v>504988</v>
      </c>
      <c r="B6549" t="s">
        <v>0</v>
      </c>
      <c r="C6549" t="s">
        <v>27</v>
      </c>
      <c r="D6549" t="s">
        <v>11</v>
      </c>
      <c r="E6549" t="s">
        <v>13</v>
      </c>
      <c r="F6549" t="s">
        <v>13</v>
      </c>
      <c r="G6549" t="s">
        <v>28</v>
      </c>
      <c r="H6549" s="1">
        <v>43866</v>
      </c>
      <c r="I6549" t="str">
        <f t="shared" si="205"/>
        <v>43866</v>
      </c>
      <c r="J6549" t="str">
        <f t="shared" si="206"/>
        <v>43866BujumburaRed Beans</v>
      </c>
      <c r="K6549">
        <v>70</v>
      </c>
      <c r="L6549">
        <v>64</v>
      </c>
      <c r="M6549" t="s">
        <v>5</v>
      </c>
      <c r="N6549" t="s">
        <v>6</v>
      </c>
      <c r="O6549">
        <v>1</v>
      </c>
      <c r="P6549" s="1">
        <v>43868.564259259256</v>
      </c>
    </row>
    <row r="6550" spans="1:16" x14ac:dyDescent="0.25">
      <c r="A6550">
        <v>504994</v>
      </c>
      <c r="B6550" t="s">
        <v>0</v>
      </c>
      <c r="C6550" t="s">
        <v>35</v>
      </c>
      <c r="D6550" t="s">
        <v>11</v>
      </c>
      <c r="E6550" t="s">
        <v>9</v>
      </c>
      <c r="F6550" t="s">
        <v>10</v>
      </c>
      <c r="G6550" t="s">
        <v>10</v>
      </c>
      <c r="H6550" s="1">
        <v>43866</v>
      </c>
      <c r="I6550" t="str">
        <f t="shared" si="205"/>
        <v>43866</v>
      </c>
      <c r="J6550" t="str">
        <f t="shared" si="206"/>
        <v>43866NgoziWheat</v>
      </c>
      <c r="K6550">
        <v>80</v>
      </c>
      <c r="L6550">
        <v>78</v>
      </c>
      <c r="M6550" t="s">
        <v>5</v>
      </c>
      <c r="N6550" t="s">
        <v>6</v>
      </c>
      <c r="O6550">
        <v>1</v>
      </c>
      <c r="P6550" s="1">
        <v>43868.564293981479</v>
      </c>
    </row>
    <row r="6551" spans="1:16" x14ac:dyDescent="0.25">
      <c r="A6551">
        <v>504997</v>
      </c>
      <c r="B6551" t="s">
        <v>0</v>
      </c>
      <c r="C6551" t="s">
        <v>27</v>
      </c>
      <c r="D6551" t="s">
        <v>11</v>
      </c>
      <c r="E6551" t="s">
        <v>29</v>
      </c>
      <c r="F6551" t="s">
        <v>30</v>
      </c>
      <c r="G6551" t="s">
        <v>31</v>
      </c>
      <c r="H6551" s="1">
        <v>43866</v>
      </c>
      <c r="I6551" t="str">
        <f t="shared" si="205"/>
        <v>43866</v>
      </c>
      <c r="J6551" t="str">
        <f t="shared" si="206"/>
        <v>43866BujumburaDry Maize</v>
      </c>
      <c r="K6551">
        <v>70</v>
      </c>
      <c r="L6551">
        <v>64</v>
      </c>
      <c r="M6551" t="s">
        <v>5</v>
      </c>
      <c r="N6551" t="s">
        <v>6</v>
      </c>
      <c r="O6551">
        <v>1</v>
      </c>
      <c r="P6551" s="1">
        <v>43868.564317129632</v>
      </c>
    </row>
    <row r="6552" spans="1:16" x14ac:dyDescent="0.25">
      <c r="A6552">
        <v>504998</v>
      </c>
      <c r="B6552" t="s">
        <v>0</v>
      </c>
      <c r="C6552" t="s">
        <v>16</v>
      </c>
      <c r="D6552" t="s">
        <v>7</v>
      </c>
      <c r="E6552" t="s">
        <v>9</v>
      </c>
      <c r="F6552" t="s">
        <v>17</v>
      </c>
      <c r="G6552" t="s">
        <v>18</v>
      </c>
      <c r="H6552" s="1">
        <v>43866</v>
      </c>
      <c r="I6552" t="str">
        <f t="shared" si="205"/>
        <v>43866</v>
      </c>
      <c r="J6552" t="str">
        <f t="shared" si="206"/>
        <v>43866GicumbiRed Sorghum</v>
      </c>
      <c r="K6552">
        <v>38</v>
      </c>
      <c r="L6552">
        <v>35</v>
      </c>
      <c r="M6552" t="s">
        <v>5</v>
      </c>
      <c r="N6552" t="s">
        <v>6</v>
      </c>
      <c r="O6552">
        <v>1</v>
      </c>
      <c r="P6552" s="1">
        <v>43868.564317129632</v>
      </c>
    </row>
    <row r="6553" spans="1:16" x14ac:dyDescent="0.25">
      <c r="A6553">
        <v>504999</v>
      </c>
      <c r="B6553" t="s">
        <v>0</v>
      </c>
      <c r="C6553" t="s">
        <v>19</v>
      </c>
      <c r="D6553" t="s">
        <v>11</v>
      </c>
      <c r="E6553" t="s">
        <v>22</v>
      </c>
      <c r="F6553" t="s">
        <v>23</v>
      </c>
      <c r="G6553" t="s">
        <v>24</v>
      </c>
      <c r="H6553" s="1">
        <v>43866</v>
      </c>
      <c r="I6553" t="str">
        <f t="shared" si="205"/>
        <v>43866</v>
      </c>
      <c r="J6553" t="str">
        <f t="shared" si="206"/>
        <v>43866KoberoImported Rice</v>
      </c>
      <c r="K6553">
        <v>139</v>
      </c>
      <c r="L6553">
        <v>134</v>
      </c>
      <c r="M6553" t="s">
        <v>5</v>
      </c>
      <c r="N6553" t="s">
        <v>6</v>
      </c>
      <c r="O6553">
        <v>1</v>
      </c>
      <c r="P6553" s="1">
        <v>43868.564317129632</v>
      </c>
    </row>
    <row r="6554" spans="1:16" x14ac:dyDescent="0.25">
      <c r="A6554">
        <v>505004</v>
      </c>
      <c r="B6554" t="s">
        <v>0</v>
      </c>
      <c r="C6554" t="s">
        <v>35</v>
      </c>
      <c r="D6554" t="s">
        <v>11</v>
      </c>
      <c r="E6554" t="s">
        <v>13</v>
      </c>
      <c r="F6554" t="s">
        <v>13</v>
      </c>
      <c r="G6554" t="s">
        <v>14</v>
      </c>
      <c r="H6554" s="1">
        <v>43866</v>
      </c>
      <c r="I6554" t="str">
        <f t="shared" si="205"/>
        <v>43866</v>
      </c>
      <c r="J6554" t="str">
        <f t="shared" si="206"/>
        <v>43866NgoziMixed Beans</v>
      </c>
      <c r="K6554">
        <v>62</v>
      </c>
      <c r="L6554">
        <v>59</v>
      </c>
      <c r="M6554" t="s">
        <v>5</v>
      </c>
      <c r="N6554" t="s">
        <v>6</v>
      </c>
      <c r="O6554">
        <v>1</v>
      </c>
      <c r="P6554" s="1">
        <v>43868.564363425925</v>
      </c>
    </row>
    <row r="6555" spans="1:16" x14ac:dyDescent="0.25">
      <c r="A6555">
        <v>505006</v>
      </c>
      <c r="B6555" t="s">
        <v>0</v>
      </c>
      <c r="C6555" t="s">
        <v>48</v>
      </c>
      <c r="D6555" t="s">
        <v>46</v>
      </c>
      <c r="E6555" t="s">
        <v>29</v>
      </c>
      <c r="F6555" t="s">
        <v>30</v>
      </c>
      <c r="G6555" t="s">
        <v>31</v>
      </c>
      <c r="H6555" s="1">
        <v>43866</v>
      </c>
      <c r="I6555" t="str">
        <f t="shared" si="205"/>
        <v>43866</v>
      </c>
      <c r="J6555" t="str">
        <f t="shared" si="206"/>
        <v>43866KitaleDry Maize</v>
      </c>
      <c r="K6555">
        <v>36</v>
      </c>
      <c r="L6555">
        <v>33</v>
      </c>
      <c r="M6555" t="s">
        <v>5</v>
      </c>
      <c r="N6555" t="s">
        <v>6</v>
      </c>
      <c r="O6555">
        <v>1</v>
      </c>
      <c r="P6555" s="1">
        <v>43868.564398148148</v>
      </c>
    </row>
    <row r="6556" spans="1:16" x14ac:dyDescent="0.25">
      <c r="A6556">
        <v>505011</v>
      </c>
      <c r="B6556" t="s">
        <v>0</v>
      </c>
      <c r="C6556" t="s">
        <v>12</v>
      </c>
      <c r="D6556" t="s">
        <v>11</v>
      </c>
      <c r="E6556" t="s">
        <v>13</v>
      </c>
      <c r="F6556" t="s">
        <v>13</v>
      </c>
      <c r="G6556" t="s">
        <v>26</v>
      </c>
      <c r="H6556" s="1">
        <v>43866</v>
      </c>
      <c r="I6556" t="str">
        <f t="shared" si="205"/>
        <v>43866</v>
      </c>
      <c r="J6556" t="str">
        <f t="shared" si="206"/>
        <v>43866GitegaYellow Beans</v>
      </c>
      <c r="K6556">
        <v>97</v>
      </c>
      <c r="L6556">
        <v>91</v>
      </c>
      <c r="M6556" t="s">
        <v>5</v>
      </c>
      <c r="N6556" t="s">
        <v>6</v>
      </c>
      <c r="O6556">
        <v>1</v>
      </c>
      <c r="P6556" s="1">
        <v>43868.564421296294</v>
      </c>
    </row>
    <row r="6557" spans="1:16" x14ac:dyDescent="0.25">
      <c r="A6557">
        <v>505013</v>
      </c>
      <c r="B6557" t="s">
        <v>0</v>
      </c>
      <c r="C6557" t="s">
        <v>52</v>
      </c>
      <c r="D6557" t="s">
        <v>46</v>
      </c>
      <c r="E6557" t="s">
        <v>13</v>
      </c>
      <c r="F6557" t="s">
        <v>13</v>
      </c>
      <c r="G6557" t="s">
        <v>37</v>
      </c>
      <c r="H6557" s="1">
        <v>43866</v>
      </c>
      <c r="I6557" t="str">
        <f t="shared" si="205"/>
        <v>43866</v>
      </c>
      <c r="J6557" t="str">
        <f t="shared" si="206"/>
        <v>43866EldoretGreen Gram</v>
      </c>
      <c r="K6557">
        <v>143</v>
      </c>
      <c r="L6557">
        <v>140</v>
      </c>
      <c r="M6557" t="s">
        <v>5</v>
      </c>
      <c r="N6557" t="s">
        <v>6</v>
      </c>
      <c r="O6557">
        <v>1</v>
      </c>
      <c r="P6557" s="1">
        <v>43868.564432870371</v>
      </c>
    </row>
    <row r="6558" spans="1:16" x14ac:dyDescent="0.25">
      <c r="A6558">
        <v>505014</v>
      </c>
      <c r="B6558" t="s">
        <v>0</v>
      </c>
      <c r="C6558" t="s">
        <v>38</v>
      </c>
      <c r="D6558" t="s">
        <v>1</v>
      </c>
      <c r="E6558" t="s">
        <v>22</v>
      </c>
      <c r="F6558" t="s">
        <v>23</v>
      </c>
      <c r="G6558" t="s">
        <v>23</v>
      </c>
      <c r="H6558" s="1">
        <v>43866</v>
      </c>
      <c r="I6558" t="str">
        <f t="shared" si="205"/>
        <v>43866</v>
      </c>
      <c r="J6558" t="str">
        <f t="shared" si="206"/>
        <v>43866GuluRice</v>
      </c>
      <c r="K6558">
        <v>96</v>
      </c>
      <c r="L6558">
        <v>90</v>
      </c>
      <c r="M6558" t="s">
        <v>5</v>
      </c>
      <c r="N6558" t="s">
        <v>6</v>
      </c>
      <c r="O6558">
        <v>1</v>
      </c>
      <c r="P6558" s="1">
        <v>43868.564432870371</v>
      </c>
    </row>
    <row r="6559" spans="1:16" x14ac:dyDescent="0.25">
      <c r="A6559">
        <v>505016</v>
      </c>
      <c r="B6559" t="s">
        <v>0</v>
      </c>
      <c r="C6559" t="s">
        <v>25</v>
      </c>
      <c r="D6559" t="s">
        <v>1</v>
      </c>
      <c r="E6559" t="s">
        <v>3</v>
      </c>
      <c r="F6559" t="s">
        <v>3</v>
      </c>
      <c r="G6559" t="s">
        <v>4</v>
      </c>
      <c r="H6559" s="1">
        <v>43866</v>
      </c>
      <c r="I6559" t="str">
        <f t="shared" si="205"/>
        <v>43866</v>
      </c>
      <c r="J6559" t="str">
        <f t="shared" si="206"/>
        <v>43866MasindiCowpeas</v>
      </c>
      <c r="K6559">
        <v>109</v>
      </c>
      <c r="L6559">
        <v>82</v>
      </c>
      <c r="M6559" t="s">
        <v>5</v>
      </c>
      <c r="N6559" t="s">
        <v>6</v>
      </c>
      <c r="O6559">
        <v>1</v>
      </c>
      <c r="P6559" s="1">
        <v>43868.564432870371</v>
      </c>
    </row>
    <row r="6560" spans="1:16" x14ac:dyDescent="0.25">
      <c r="A6560">
        <v>505017</v>
      </c>
      <c r="B6560" t="s">
        <v>0</v>
      </c>
      <c r="C6560" t="s">
        <v>25</v>
      </c>
      <c r="D6560" t="s">
        <v>1</v>
      </c>
      <c r="E6560" t="s">
        <v>13</v>
      </c>
      <c r="F6560" t="s">
        <v>13</v>
      </c>
      <c r="G6560" t="s">
        <v>37</v>
      </c>
      <c r="H6560" s="1">
        <v>43866</v>
      </c>
      <c r="I6560" t="str">
        <f t="shared" si="205"/>
        <v>43866</v>
      </c>
      <c r="J6560" t="str">
        <f t="shared" si="206"/>
        <v>43866MasindiGreen Gram</v>
      </c>
      <c r="K6560">
        <v>76</v>
      </c>
      <c r="L6560">
        <v>68</v>
      </c>
      <c r="M6560" t="s">
        <v>5</v>
      </c>
      <c r="N6560" t="s">
        <v>6</v>
      </c>
      <c r="O6560">
        <v>1</v>
      </c>
      <c r="P6560" s="1">
        <v>43868.564444444448</v>
      </c>
    </row>
    <row r="6561" spans="1:16" x14ac:dyDescent="0.25">
      <c r="A6561">
        <v>505018</v>
      </c>
      <c r="B6561" t="s">
        <v>0</v>
      </c>
      <c r="C6561" t="s">
        <v>19</v>
      </c>
      <c r="D6561" t="s">
        <v>11</v>
      </c>
      <c r="E6561" t="s">
        <v>3</v>
      </c>
      <c r="F6561" t="s">
        <v>3</v>
      </c>
      <c r="G6561" t="s">
        <v>15</v>
      </c>
      <c r="H6561" s="1">
        <v>43866</v>
      </c>
      <c r="I6561" t="str">
        <f t="shared" si="205"/>
        <v>43866</v>
      </c>
      <c r="J6561" t="str">
        <f t="shared" si="206"/>
        <v>43866KoberoGreen Peas</v>
      </c>
      <c r="K6561">
        <v>118</v>
      </c>
      <c r="L6561">
        <v>107</v>
      </c>
      <c r="M6561" t="s">
        <v>5</v>
      </c>
      <c r="N6561" t="s">
        <v>6</v>
      </c>
      <c r="O6561">
        <v>1</v>
      </c>
      <c r="P6561" s="1">
        <v>43868.564456018517</v>
      </c>
    </row>
    <row r="6562" spans="1:16" x14ac:dyDescent="0.25">
      <c r="A6562">
        <v>505022</v>
      </c>
      <c r="B6562" t="s">
        <v>0</v>
      </c>
      <c r="C6562" t="s">
        <v>48</v>
      </c>
      <c r="D6562" t="s">
        <v>46</v>
      </c>
      <c r="E6562" t="s">
        <v>3</v>
      </c>
      <c r="F6562" t="s">
        <v>3</v>
      </c>
      <c r="G6562" t="s">
        <v>15</v>
      </c>
      <c r="H6562" s="1">
        <v>43866</v>
      </c>
      <c r="I6562" t="str">
        <f t="shared" si="205"/>
        <v>43866</v>
      </c>
      <c r="J6562" t="str">
        <f t="shared" si="206"/>
        <v>43866KitaleGreen Peas</v>
      </c>
      <c r="K6562">
        <v>54</v>
      </c>
      <c r="L6562">
        <v>49</v>
      </c>
      <c r="M6562" t="s">
        <v>5</v>
      </c>
      <c r="N6562" t="s">
        <v>6</v>
      </c>
      <c r="O6562">
        <v>1</v>
      </c>
      <c r="P6562" s="1">
        <v>43868.56449074074</v>
      </c>
    </row>
    <row r="6563" spans="1:16" x14ac:dyDescent="0.25">
      <c r="A6563">
        <v>505036</v>
      </c>
      <c r="B6563" t="s">
        <v>0</v>
      </c>
      <c r="C6563" t="s">
        <v>8</v>
      </c>
      <c r="D6563" t="s">
        <v>7</v>
      </c>
      <c r="E6563" t="s">
        <v>22</v>
      </c>
      <c r="F6563" t="s">
        <v>23</v>
      </c>
      <c r="G6563" t="s">
        <v>23</v>
      </c>
      <c r="H6563" s="1">
        <v>43866</v>
      </c>
      <c r="I6563" t="str">
        <f t="shared" si="205"/>
        <v>43866</v>
      </c>
      <c r="J6563" t="str">
        <f t="shared" si="206"/>
        <v>43866RuhengeriRice</v>
      </c>
      <c r="K6563">
        <v>91</v>
      </c>
      <c r="L6563">
        <v>85</v>
      </c>
      <c r="M6563" t="s">
        <v>5</v>
      </c>
      <c r="N6563" t="s">
        <v>6</v>
      </c>
      <c r="O6563">
        <v>1</v>
      </c>
      <c r="P6563" s="1">
        <v>43868.56459490741</v>
      </c>
    </row>
    <row r="6564" spans="1:16" x14ac:dyDescent="0.25">
      <c r="A6564">
        <v>505038</v>
      </c>
      <c r="B6564" t="s">
        <v>0</v>
      </c>
      <c r="C6564" t="s">
        <v>2</v>
      </c>
      <c r="D6564" t="s">
        <v>1</v>
      </c>
      <c r="E6564" t="s">
        <v>9</v>
      </c>
      <c r="F6564" t="s">
        <v>17</v>
      </c>
      <c r="G6564" t="s">
        <v>18</v>
      </c>
      <c r="H6564" s="1">
        <v>43866</v>
      </c>
      <c r="I6564" t="str">
        <f t="shared" si="205"/>
        <v>43866</v>
      </c>
      <c r="J6564" t="str">
        <f t="shared" si="206"/>
        <v>43866KampalaRed Sorghum</v>
      </c>
      <c r="K6564">
        <v>35</v>
      </c>
      <c r="L6564">
        <v>25</v>
      </c>
      <c r="M6564" t="s">
        <v>5</v>
      </c>
      <c r="N6564" t="s">
        <v>6</v>
      </c>
      <c r="O6564">
        <v>1</v>
      </c>
      <c r="P6564" s="1">
        <v>43868.564618055556</v>
      </c>
    </row>
    <row r="6565" spans="1:16" x14ac:dyDescent="0.25">
      <c r="A6565">
        <v>505039</v>
      </c>
      <c r="B6565" t="s">
        <v>0</v>
      </c>
      <c r="C6565" t="s">
        <v>16</v>
      </c>
      <c r="D6565" t="s">
        <v>7</v>
      </c>
      <c r="E6565" t="s">
        <v>9</v>
      </c>
      <c r="F6565" t="s">
        <v>20</v>
      </c>
      <c r="G6565" t="s">
        <v>21</v>
      </c>
      <c r="H6565" s="1">
        <v>43866</v>
      </c>
      <c r="I6565" t="str">
        <f t="shared" si="205"/>
        <v>43866</v>
      </c>
      <c r="J6565" t="str">
        <f t="shared" si="206"/>
        <v>43866GicumbiMillet Grain</v>
      </c>
      <c r="K6565">
        <v>69</v>
      </c>
      <c r="L6565">
        <v>64</v>
      </c>
      <c r="M6565" t="s">
        <v>5</v>
      </c>
      <c r="N6565" t="s">
        <v>6</v>
      </c>
      <c r="O6565">
        <v>1</v>
      </c>
      <c r="P6565" s="1">
        <v>43868.564618055556</v>
      </c>
    </row>
    <row r="6566" spans="1:16" x14ac:dyDescent="0.25">
      <c r="A6566">
        <v>505040</v>
      </c>
      <c r="B6566" t="s">
        <v>0</v>
      </c>
      <c r="C6566" t="s">
        <v>8</v>
      </c>
      <c r="D6566" t="s">
        <v>7</v>
      </c>
      <c r="E6566" t="s">
        <v>3</v>
      </c>
      <c r="F6566" t="s">
        <v>3</v>
      </c>
      <c r="G6566" t="s">
        <v>4</v>
      </c>
      <c r="H6566" s="1">
        <v>43866</v>
      </c>
      <c r="I6566" t="str">
        <f t="shared" si="205"/>
        <v>43866</v>
      </c>
      <c r="J6566" t="str">
        <f t="shared" si="206"/>
        <v>43866RuhengeriCowpeas</v>
      </c>
      <c r="K6566">
        <v>160</v>
      </c>
      <c r="L6566">
        <v>139</v>
      </c>
      <c r="M6566" t="s">
        <v>5</v>
      </c>
      <c r="N6566" t="s">
        <v>6</v>
      </c>
      <c r="O6566">
        <v>1</v>
      </c>
      <c r="P6566" s="1">
        <v>43868.564618055556</v>
      </c>
    </row>
    <row r="6567" spans="1:16" x14ac:dyDescent="0.25">
      <c r="A6567">
        <v>505049</v>
      </c>
      <c r="B6567" t="s">
        <v>0</v>
      </c>
      <c r="C6567" t="s">
        <v>8</v>
      </c>
      <c r="D6567" t="s">
        <v>7</v>
      </c>
      <c r="E6567" t="s">
        <v>3</v>
      </c>
      <c r="F6567" t="s">
        <v>3</v>
      </c>
      <c r="G6567" t="s">
        <v>15</v>
      </c>
      <c r="H6567" s="1">
        <v>43866</v>
      </c>
      <c r="I6567" t="str">
        <f t="shared" si="205"/>
        <v>43866</v>
      </c>
      <c r="J6567" t="str">
        <f t="shared" si="206"/>
        <v>43866RuhengeriGreen Peas</v>
      </c>
      <c r="K6567">
        <v>107</v>
      </c>
      <c r="L6567">
        <v>85</v>
      </c>
      <c r="M6567" t="s">
        <v>5</v>
      </c>
      <c r="N6567" t="s">
        <v>6</v>
      </c>
      <c r="O6567">
        <v>1</v>
      </c>
      <c r="P6567" s="1">
        <v>43868.564664351848</v>
      </c>
    </row>
    <row r="6568" spans="1:16" x14ac:dyDescent="0.25">
      <c r="A6568">
        <v>505050</v>
      </c>
      <c r="B6568" t="s">
        <v>0</v>
      </c>
      <c r="C6568" t="s">
        <v>53</v>
      </c>
      <c r="D6568" t="s">
        <v>46</v>
      </c>
      <c r="E6568" t="s">
        <v>13</v>
      </c>
      <c r="F6568" t="s">
        <v>13</v>
      </c>
      <c r="G6568" t="s">
        <v>40</v>
      </c>
      <c r="H6568" s="1">
        <v>43866</v>
      </c>
      <c r="I6568" t="str">
        <f t="shared" si="205"/>
        <v>43866</v>
      </c>
      <c r="J6568" t="str">
        <f t="shared" si="206"/>
        <v>43866MombasaBlack Beans (Dolichos)</v>
      </c>
      <c r="K6568">
        <v>157</v>
      </c>
      <c r="L6568">
        <v>155</v>
      </c>
      <c r="M6568" t="s">
        <v>5</v>
      </c>
      <c r="N6568" t="s">
        <v>6</v>
      </c>
      <c r="O6568">
        <v>1</v>
      </c>
      <c r="P6568" s="1">
        <v>43868.564675925925</v>
      </c>
    </row>
    <row r="6569" spans="1:16" x14ac:dyDescent="0.25">
      <c r="A6569">
        <v>505052</v>
      </c>
      <c r="B6569" t="s">
        <v>0</v>
      </c>
      <c r="C6569" t="s">
        <v>16</v>
      </c>
      <c r="D6569" t="s">
        <v>7</v>
      </c>
      <c r="E6569" t="s">
        <v>29</v>
      </c>
      <c r="F6569" t="s">
        <v>30</v>
      </c>
      <c r="G6569" t="s">
        <v>31</v>
      </c>
      <c r="H6569" s="1">
        <v>43866</v>
      </c>
      <c r="I6569" t="str">
        <f t="shared" si="205"/>
        <v>43866</v>
      </c>
      <c r="J6569" t="str">
        <f t="shared" si="206"/>
        <v>43866GicumbiDry Maize</v>
      </c>
      <c r="K6569">
        <v>36</v>
      </c>
      <c r="L6569">
        <v>34</v>
      </c>
      <c r="M6569" t="s">
        <v>5</v>
      </c>
      <c r="N6569" t="s">
        <v>6</v>
      </c>
      <c r="O6569">
        <v>1</v>
      </c>
      <c r="P6569" s="1">
        <v>43868.564699074072</v>
      </c>
    </row>
    <row r="6570" spans="1:16" x14ac:dyDescent="0.25">
      <c r="A6570">
        <v>505059</v>
      </c>
      <c r="B6570" t="s">
        <v>0</v>
      </c>
      <c r="C6570" t="s">
        <v>2</v>
      </c>
      <c r="D6570" t="s">
        <v>1</v>
      </c>
      <c r="E6570" t="s">
        <v>22</v>
      </c>
      <c r="F6570" t="s">
        <v>23</v>
      </c>
      <c r="G6570" t="s">
        <v>24</v>
      </c>
      <c r="H6570" s="1">
        <v>43866</v>
      </c>
      <c r="I6570" t="str">
        <f t="shared" si="205"/>
        <v>43866</v>
      </c>
      <c r="J6570" t="str">
        <f t="shared" si="206"/>
        <v>43866KampalaImported Rice</v>
      </c>
      <c r="K6570">
        <v>104</v>
      </c>
      <c r="L6570">
        <v>96</v>
      </c>
      <c r="M6570" t="s">
        <v>5</v>
      </c>
      <c r="N6570" t="s">
        <v>6</v>
      </c>
      <c r="O6570">
        <v>1</v>
      </c>
      <c r="P6570" s="1">
        <v>43868.564745370371</v>
      </c>
    </row>
    <row r="6571" spans="1:16" x14ac:dyDescent="0.25">
      <c r="A6571">
        <v>505060</v>
      </c>
      <c r="B6571" t="s">
        <v>0</v>
      </c>
      <c r="C6571" t="s">
        <v>19</v>
      </c>
      <c r="D6571" t="s">
        <v>11</v>
      </c>
      <c r="E6571" t="s">
        <v>3</v>
      </c>
      <c r="F6571" t="s">
        <v>3</v>
      </c>
      <c r="G6571" t="s">
        <v>39</v>
      </c>
      <c r="H6571" s="1">
        <v>43866</v>
      </c>
      <c r="I6571" t="str">
        <f t="shared" si="205"/>
        <v>43866</v>
      </c>
      <c r="J6571" t="str">
        <f t="shared" si="206"/>
        <v>43866KoberoDry Peas</v>
      </c>
      <c r="K6571">
        <v>139</v>
      </c>
      <c r="L6571">
        <v>134</v>
      </c>
      <c r="M6571" t="s">
        <v>5</v>
      </c>
      <c r="N6571" t="s">
        <v>6</v>
      </c>
      <c r="O6571">
        <v>1</v>
      </c>
      <c r="P6571" s="1">
        <v>43868.564756944441</v>
      </c>
    </row>
    <row r="6572" spans="1:16" x14ac:dyDescent="0.25">
      <c r="A6572">
        <v>505061</v>
      </c>
      <c r="B6572" t="s">
        <v>0</v>
      </c>
      <c r="C6572" t="s">
        <v>27</v>
      </c>
      <c r="D6572" t="s">
        <v>11</v>
      </c>
      <c r="E6572" t="s">
        <v>22</v>
      </c>
      <c r="F6572" t="s">
        <v>23</v>
      </c>
      <c r="G6572" t="s">
        <v>23</v>
      </c>
      <c r="H6572" s="1">
        <v>43866</v>
      </c>
      <c r="I6572" t="str">
        <f t="shared" si="205"/>
        <v>43866</v>
      </c>
      <c r="J6572" t="str">
        <f t="shared" si="206"/>
        <v>43866BujumburaRice</v>
      </c>
      <c r="K6572">
        <v>102</v>
      </c>
      <c r="L6572">
        <v>99</v>
      </c>
      <c r="M6572" t="s">
        <v>5</v>
      </c>
      <c r="N6572" t="s">
        <v>6</v>
      </c>
      <c r="O6572">
        <v>1</v>
      </c>
      <c r="P6572" s="1">
        <v>43868.564756944441</v>
      </c>
    </row>
    <row r="6573" spans="1:16" x14ac:dyDescent="0.25">
      <c r="A6573">
        <v>505062</v>
      </c>
      <c r="B6573" t="s">
        <v>0</v>
      </c>
      <c r="C6573" t="s">
        <v>54</v>
      </c>
      <c r="D6573" t="s">
        <v>46</v>
      </c>
      <c r="E6573" t="s">
        <v>13</v>
      </c>
      <c r="F6573" t="s">
        <v>13</v>
      </c>
      <c r="G6573" t="s">
        <v>37</v>
      </c>
      <c r="H6573" s="1">
        <v>43866</v>
      </c>
      <c r="I6573" t="str">
        <f t="shared" si="205"/>
        <v>43866</v>
      </c>
      <c r="J6573" t="str">
        <f t="shared" si="206"/>
        <v>43866NakuruGreen Gram</v>
      </c>
      <c r="K6573">
        <v>78</v>
      </c>
      <c r="L6573">
        <v>72</v>
      </c>
      <c r="M6573" t="s">
        <v>5</v>
      </c>
      <c r="N6573" t="s">
        <v>6</v>
      </c>
      <c r="O6573">
        <v>1</v>
      </c>
      <c r="P6573" s="1">
        <v>43868.564756944441</v>
      </c>
    </row>
    <row r="6574" spans="1:16" x14ac:dyDescent="0.25">
      <c r="A6574">
        <v>505063</v>
      </c>
      <c r="B6574" t="s">
        <v>0</v>
      </c>
      <c r="C6574" t="s">
        <v>38</v>
      </c>
      <c r="D6574" t="s">
        <v>1</v>
      </c>
      <c r="E6574" t="s">
        <v>13</v>
      </c>
      <c r="F6574" t="s">
        <v>13</v>
      </c>
      <c r="G6574" t="s">
        <v>37</v>
      </c>
      <c r="H6574" s="1">
        <v>43866</v>
      </c>
      <c r="I6574" t="str">
        <f t="shared" si="205"/>
        <v>43866</v>
      </c>
      <c r="J6574" t="str">
        <f t="shared" si="206"/>
        <v>43866GuluGreen Gram</v>
      </c>
      <c r="K6574">
        <v>68</v>
      </c>
      <c r="L6574">
        <v>55</v>
      </c>
      <c r="M6574" t="s">
        <v>5</v>
      </c>
      <c r="N6574" t="s">
        <v>6</v>
      </c>
      <c r="O6574">
        <v>1</v>
      </c>
      <c r="P6574" s="1">
        <v>43868.564768518518</v>
      </c>
    </row>
    <row r="6575" spans="1:16" x14ac:dyDescent="0.25">
      <c r="A6575">
        <v>505069</v>
      </c>
      <c r="B6575" t="s">
        <v>0</v>
      </c>
      <c r="C6575" t="s">
        <v>34</v>
      </c>
      <c r="D6575" t="s">
        <v>1</v>
      </c>
      <c r="E6575" t="s">
        <v>9</v>
      </c>
      <c r="F6575" t="s">
        <v>17</v>
      </c>
      <c r="G6575" t="s">
        <v>18</v>
      </c>
      <c r="H6575" s="1">
        <v>43866</v>
      </c>
      <c r="I6575" t="str">
        <f t="shared" si="205"/>
        <v>43866</v>
      </c>
      <c r="J6575" t="str">
        <f t="shared" si="206"/>
        <v>43866LiraRed Sorghum</v>
      </c>
      <c r="K6575">
        <v>33</v>
      </c>
      <c r="L6575">
        <v>22</v>
      </c>
      <c r="M6575" t="s">
        <v>5</v>
      </c>
      <c r="N6575" t="s">
        <v>6</v>
      </c>
      <c r="O6575">
        <v>1</v>
      </c>
      <c r="P6575" s="1">
        <v>43868.564791666664</v>
      </c>
    </row>
    <row r="6576" spans="1:16" x14ac:dyDescent="0.25">
      <c r="A6576">
        <v>505081</v>
      </c>
      <c r="B6576" t="s">
        <v>0</v>
      </c>
      <c r="C6576" t="s">
        <v>54</v>
      </c>
      <c r="D6576" t="s">
        <v>46</v>
      </c>
      <c r="E6576" t="s">
        <v>49</v>
      </c>
      <c r="F6576" t="s">
        <v>50</v>
      </c>
      <c r="G6576" t="s">
        <v>51</v>
      </c>
      <c r="H6576" s="1">
        <v>43866</v>
      </c>
      <c r="I6576" t="str">
        <f t="shared" si="205"/>
        <v>43866</v>
      </c>
      <c r="J6576" t="str">
        <f t="shared" si="206"/>
        <v>43866NakuruGround Nuts</v>
      </c>
      <c r="K6576">
        <v>147</v>
      </c>
      <c r="L6576">
        <v>140</v>
      </c>
      <c r="M6576" t="s">
        <v>5</v>
      </c>
      <c r="N6576" t="s">
        <v>6</v>
      </c>
      <c r="O6576">
        <v>1</v>
      </c>
      <c r="P6576" s="1">
        <v>43868.56486111111</v>
      </c>
    </row>
    <row r="6577" spans="1:16" x14ac:dyDescent="0.25">
      <c r="A6577">
        <v>505087</v>
      </c>
      <c r="B6577" t="s">
        <v>0</v>
      </c>
      <c r="C6577" t="s">
        <v>35</v>
      </c>
      <c r="D6577" t="s">
        <v>11</v>
      </c>
      <c r="E6577" t="s">
        <v>22</v>
      </c>
      <c r="F6577" t="s">
        <v>23</v>
      </c>
      <c r="G6577" t="s">
        <v>23</v>
      </c>
      <c r="H6577" s="1">
        <v>43866</v>
      </c>
      <c r="I6577" t="str">
        <f t="shared" si="205"/>
        <v>43866</v>
      </c>
      <c r="J6577" t="str">
        <f t="shared" si="206"/>
        <v>43866NgoziRice</v>
      </c>
      <c r="K6577">
        <v>107</v>
      </c>
      <c r="L6577">
        <v>102</v>
      </c>
      <c r="M6577" t="s">
        <v>5</v>
      </c>
      <c r="N6577" t="s">
        <v>6</v>
      </c>
      <c r="O6577">
        <v>1</v>
      </c>
      <c r="P6577" s="1">
        <v>43868.56490740741</v>
      </c>
    </row>
    <row r="6578" spans="1:16" x14ac:dyDescent="0.25">
      <c r="A6578">
        <v>505090</v>
      </c>
      <c r="B6578" t="s">
        <v>0</v>
      </c>
      <c r="C6578" t="s">
        <v>38</v>
      </c>
      <c r="D6578" t="s">
        <v>1</v>
      </c>
      <c r="E6578" t="s">
        <v>9</v>
      </c>
      <c r="F6578" t="s">
        <v>17</v>
      </c>
      <c r="G6578" t="s">
        <v>18</v>
      </c>
      <c r="H6578" s="1">
        <v>43866</v>
      </c>
      <c r="I6578" t="str">
        <f t="shared" si="205"/>
        <v>43866</v>
      </c>
      <c r="J6578" t="str">
        <f t="shared" si="206"/>
        <v>43866GuluRed Sorghum</v>
      </c>
      <c r="K6578">
        <v>33</v>
      </c>
      <c r="L6578">
        <v>22</v>
      </c>
      <c r="M6578" t="s">
        <v>5</v>
      </c>
      <c r="N6578" t="s">
        <v>6</v>
      </c>
      <c r="O6578">
        <v>1</v>
      </c>
      <c r="P6578" s="1">
        <v>43868.564918981479</v>
      </c>
    </row>
    <row r="6579" spans="1:16" x14ac:dyDescent="0.25">
      <c r="A6579">
        <v>505093</v>
      </c>
      <c r="B6579" t="s">
        <v>0</v>
      </c>
      <c r="C6579" t="s">
        <v>36</v>
      </c>
      <c r="D6579" t="s">
        <v>7</v>
      </c>
      <c r="E6579" t="s">
        <v>13</v>
      </c>
      <c r="F6579" t="s">
        <v>13</v>
      </c>
      <c r="G6579" t="s">
        <v>14</v>
      </c>
      <c r="H6579" s="1">
        <v>43866</v>
      </c>
      <c r="I6579" t="str">
        <f t="shared" si="205"/>
        <v>43866</v>
      </c>
      <c r="J6579" t="str">
        <f t="shared" si="206"/>
        <v>43866KimironkoMixed Beans</v>
      </c>
      <c r="K6579">
        <v>64</v>
      </c>
      <c r="L6579">
        <v>59</v>
      </c>
      <c r="M6579" t="s">
        <v>5</v>
      </c>
      <c r="N6579" t="s">
        <v>6</v>
      </c>
      <c r="O6579">
        <v>1</v>
      </c>
      <c r="P6579" s="1">
        <v>43868.564942129633</v>
      </c>
    </row>
    <row r="6580" spans="1:16" x14ac:dyDescent="0.25">
      <c r="A6580">
        <v>505097</v>
      </c>
      <c r="B6580" t="s">
        <v>0</v>
      </c>
      <c r="C6580" t="s">
        <v>2</v>
      </c>
      <c r="D6580" t="s">
        <v>1</v>
      </c>
      <c r="E6580" t="s">
        <v>3</v>
      </c>
      <c r="F6580" t="s">
        <v>3</v>
      </c>
      <c r="G6580" t="s">
        <v>15</v>
      </c>
      <c r="H6580" s="1">
        <v>43866</v>
      </c>
      <c r="I6580" t="str">
        <f t="shared" si="205"/>
        <v>43866</v>
      </c>
      <c r="J6580" t="str">
        <f t="shared" si="206"/>
        <v>43866KampalaGreen Peas</v>
      </c>
      <c r="K6580">
        <v>137</v>
      </c>
      <c r="L6580">
        <v>96</v>
      </c>
      <c r="M6580" t="s">
        <v>5</v>
      </c>
      <c r="N6580" t="s">
        <v>6</v>
      </c>
      <c r="O6580">
        <v>1</v>
      </c>
      <c r="P6580" s="1">
        <v>43868.564976851849</v>
      </c>
    </row>
    <row r="6581" spans="1:16" x14ac:dyDescent="0.25">
      <c r="A6581">
        <v>505099</v>
      </c>
      <c r="B6581" t="s">
        <v>0</v>
      </c>
      <c r="C6581" t="s">
        <v>32</v>
      </c>
      <c r="D6581" t="s">
        <v>1</v>
      </c>
      <c r="E6581" t="s">
        <v>9</v>
      </c>
      <c r="F6581" t="s">
        <v>20</v>
      </c>
      <c r="G6581" t="s">
        <v>21</v>
      </c>
      <c r="H6581" s="1">
        <v>43866</v>
      </c>
      <c r="I6581" t="str">
        <f t="shared" si="205"/>
        <v>43866</v>
      </c>
      <c r="J6581" t="str">
        <f t="shared" si="206"/>
        <v>43866KapchorwaMillet Grain</v>
      </c>
      <c r="K6581">
        <v>55</v>
      </c>
      <c r="L6581">
        <v>41</v>
      </c>
      <c r="M6581" t="s">
        <v>5</v>
      </c>
      <c r="N6581" t="s">
        <v>6</v>
      </c>
      <c r="O6581">
        <v>1</v>
      </c>
      <c r="P6581" s="1">
        <v>43868.565011574072</v>
      </c>
    </row>
    <row r="6582" spans="1:16" x14ac:dyDescent="0.25">
      <c r="A6582">
        <v>505100</v>
      </c>
      <c r="B6582" t="s">
        <v>0</v>
      </c>
      <c r="C6582" t="s">
        <v>36</v>
      </c>
      <c r="D6582" t="s">
        <v>7</v>
      </c>
      <c r="E6582" t="s">
        <v>13</v>
      </c>
      <c r="F6582" t="s">
        <v>13</v>
      </c>
      <c r="G6582" t="s">
        <v>26</v>
      </c>
      <c r="H6582" s="1">
        <v>43866</v>
      </c>
      <c r="I6582" t="str">
        <f t="shared" si="205"/>
        <v>43866</v>
      </c>
      <c r="J6582" t="str">
        <f t="shared" si="206"/>
        <v>43866KimironkoYellow Beans</v>
      </c>
      <c r="K6582">
        <v>91</v>
      </c>
      <c r="L6582">
        <v>85</v>
      </c>
      <c r="M6582" t="s">
        <v>5</v>
      </c>
      <c r="N6582" t="s">
        <v>6</v>
      </c>
      <c r="O6582">
        <v>1</v>
      </c>
      <c r="P6582" s="1">
        <v>43868.565011574072</v>
      </c>
    </row>
    <row r="6583" spans="1:16" x14ac:dyDescent="0.25">
      <c r="A6583">
        <v>505102</v>
      </c>
      <c r="B6583" t="s">
        <v>0</v>
      </c>
      <c r="C6583" t="s">
        <v>55</v>
      </c>
      <c r="D6583" t="s">
        <v>46</v>
      </c>
      <c r="E6583" t="s">
        <v>9</v>
      </c>
      <c r="F6583" t="s">
        <v>20</v>
      </c>
      <c r="G6583" t="s">
        <v>21</v>
      </c>
      <c r="H6583" s="1">
        <v>43866</v>
      </c>
      <c r="I6583" t="str">
        <f t="shared" si="205"/>
        <v>43866</v>
      </c>
      <c r="J6583" t="str">
        <f t="shared" si="206"/>
        <v>43866KisumuMillet Grain</v>
      </c>
      <c r="K6583">
        <v>100</v>
      </c>
      <c r="L6583">
        <v>97</v>
      </c>
      <c r="M6583" t="s">
        <v>5</v>
      </c>
      <c r="N6583" t="s">
        <v>6</v>
      </c>
      <c r="O6583">
        <v>1</v>
      </c>
      <c r="P6583" s="1">
        <v>43868.565023148149</v>
      </c>
    </row>
    <row r="6584" spans="1:16" x14ac:dyDescent="0.25">
      <c r="A6584">
        <v>505105</v>
      </c>
      <c r="B6584" t="s">
        <v>0</v>
      </c>
      <c r="C6584" t="s">
        <v>8</v>
      </c>
      <c r="D6584" t="s">
        <v>7</v>
      </c>
      <c r="E6584" t="s">
        <v>13</v>
      </c>
      <c r="F6584" t="s">
        <v>13</v>
      </c>
      <c r="G6584" t="s">
        <v>28</v>
      </c>
      <c r="H6584" s="1">
        <v>43866</v>
      </c>
      <c r="I6584" t="str">
        <f t="shared" si="205"/>
        <v>43866</v>
      </c>
      <c r="J6584" t="str">
        <f t="shared" si="206"/>
        <v>43866RuhengeriRed Beans</v>
      </c>
      <c r="K6584">
        <v>85</v>
      </c>
      <c r="L6584">
        <v>80</v>
      </c>
      <c r="M6584" t="s">
        <v>5</v>
      </c>
      <c r="N6584" t="s">
        <v>6</v>
      </c>
      <c r="O6584">
        <v>1</v>
      </c>
      <c r="P6584" s="1">
        <v>43868.565057870372</v>
      </c>
    </row>
    <row r="6585" spans="1:16" x14ac:dyDescent="0.25">
      <c r="A6585">
        <v>505108</v>
      </c>
      <c r="B6585" t="s">
        <v>0</v>
      </c>
      <c r="C6585" t="s">
        <v>38</v>
      </c>
      <c r="D6585" t="s">
        <v>1</v>
      </c>
      <c r="E6585" t="s">
        <v>29</v>
      </c>
      <c r="F6585" t="s">
        <v>30</v>
      </c>
      <c r="G6585" t="s">
        <v>31</v>
      </c>
      <c r="H6585" s="1">
        <v>43866</v>
      </c>
      <c r="I6585" t="str">
        <f t="shared" si="205"/>
        <v>43866</v>
      </c>
      <c r="J6585" t="str">
        <f t="shared" si="206"/>
        <v>43866GuluDry Maize</v>
      </c>
      <c r="K6585">
        <v>33</v>
      </c>
      <c r="L6585">
        <v>23</v>
      </c>
      <c r="M6585" t="s">
        <v>5</v>
      </c>
      <c r="N6585" t="s">
        <v>6</v>
      </c>
      <c r="O6585">
        <v>1</v>
      </c>
      <c r="P6585" s="1">
        <v>43868.565069444441</v>
      </c>
    </row>
    <row r="6586" spans="1:16" x14ac:dyDescent="0.25">
      <c r="A6586">
        <v>505116</v>
      </c>
      <c r="B6586" t="s">
        <v>0</v>
      </c>
      <c r="C6586" t="s">
        <v>8</v>
      </c>
      <c r="D6586" t="s">
        <v>7</v>
      </c>
      <c r="E6586" t="s">
        <v>29</v>
      </c>
      <c r="F6586" t="s">
        <v>30</v>
      </c>
      <c r="G6586" t="s">
        <v>31</v>
      </c>
      <c r="H6586" s="1">
        <v>43866</v>
      </c>
      <c r="I6586" t="str">
        <f t="shared" si="205"/>
        <v>43866</v>
      </c>
      <c r="J6586" t="str">
        <f t="shared" si="206"/>
        <v>43866RuhengeriDry Maize</v>
      </c>
      <c r="K6586">
        <v>36</v>
      </c>
      <c r="L6586">
        <v>34</v>
      </c>
      <c r="M6586" t="s">
        <v>5</v>
      </c>
      <c r="N6586" t="s">
        <v>6</v>
      </c>
      <c r="O6586">
        <v>1</v>
      </c>
      <c r="P6586" s="1">
        <v>43868.565138888887</v>
      </c>
    </row>
    <row r="6587" spans="1:16" x14ac:dyDescent="0.25">
      <c r="A6587">
        <v>505123</v>
      </c>
      <c r="B6587" t="s">
        <v>0</v>
      </c>
      <c r="C6587" t="s">
        <v>19</v>
      </c>
      <c r="D6587" t="s">
        <v>11</v>
      </c>
      <c r="E6587" t="s">
        <v>13</v>
      </c>
      <c r="F6587" t="s">
        <v>13</v>
      </c>
      <c r="G6587" t="s">
        <v>28</v>
      </c>
      <c r="H6587" s="1">
        <v>43866</v>
      </c>
      <c r="I6587" t="str">
        <f t="shared" si="205"/>
        <v>43866</v>
      </c>
      <c r="J6587" t="str">
        <f t="shared" si="206"/>
        <v>43866KoberoRed Beans</v>
      </c>
      <c r="K6587">
        <v>48</v>
      </c>
      <c r="L6587">
        <v>46</v>
      </c>
      <c r="M6587" t="s">
        <v>5</v>
      </c>
      <c r="N6587" t="s">
        <v>6</v>
      </c>
      <c r="O6587">
        <v>1</v>
      </c>
      <c r="P6587" s="1">
        <v>43868.565185185187</v>
      </c>
    </row>
    <row r="6588" spans="1:16" x14ac:dyDescent="0.25">
      <c r="A6588">
        <v>505125</v>
      </c>
      <c r="B6588" t="s">
        <v>0</v>
      </c>
      <c r="C6588" t="s">
        <v>36</v>
      </c>
      <c r="D6588" t="s">
        <v>7</v>
      </c>
      <c r="E6588" t="s">
        <v>29</v>
      </c>
      <c r="F6588" t="s">
        <v>30</v>
      </c>
      <c r="G6588" t="s">
        <v>31</v>
      </c>
      <c r="H6588" s="1">
        <v>43866</v>
      </c>
      <c r="I6588" t="str">
        <f t="shared" si="205"/>
        <v>43866</v>
      </c>
      <c r="J6588" t="str">
        <f t="shared" si="206"/>
        <v>43866KimironkoDry Maize</v>
      </c>
      <c r="K6588">
        <v>41</v>
      </c>
      <c r="L6588">
        <v>36</v>
      </c>
      <c r="M6588" t="s">
        <v>5</v>
      </c>
      <c r="N6588" t="s">
        <v>6</v>
      </c>
      <c r="O6588">
        <v>1</v>
      </c>
      <c r="P6588" s="1">
        <v>43868.565196759257</v>
      </c>
    </row>
    <row r="6589" spans="1:16" x14ac:dyDescent="0.25">
      <c r="A6589">
        <v>505127</v>
      </c>
      <c r="B6589" t="s">
        <v>0</v>
      </c>
      <c r="C6589" t="s">
        <v>54</v>
      </c>
      <c r="D6589" t="s">
        <v>46</v>
      </c>
      <c r="E6589" t="s">
        <v>29</v>
      </c>
      <c r="F6589" t="s">
        <v>30</v>
      </c>
      <c r="G6589" t="s">
        <v>31</v>
      </c>
      <c r="H6589" s="1">
        <v>43866</v>
      </c>
      <c r="I6589" t="str">
        <f t="shared" si="205"/>
        <v>43866</v>
      </c>
      <c r="J6589" t="str">
        <f t="shared" si="206"/>
        <v>43866NakuruDry Maize</v>
      </c>
      <c r="K6589">
        <v>37</v>
      </c>
      <c r="L6589">
        <v>31</v>
      </c>
      <c r="M6589" t="s">
        <v>5</v>
      </c>
      <c r="N6589" t="s">
        <v>6</v>
      </c>
      <c r="O6589">
        <v>1</v>
      </c>
      <c r="P6589" s="1">
        <v>43868.56523148148</v>
      </c>
    </row>
    <row r="6590" spans="1:16" x14ac:dyDescent="0.25">
      <c r="A6590">
        <v>505131</v>
      </c>
      <c r="B6590" t="s">
        <v>0</v>
      </c>
      <c r="C6590" t="s">
        <v>55</v>
      </c>
      <c r="D6590" t="s">
        <v>46</v>
      </c>
      <c r="E6590" t="s">
        <v>3</v>
      </c>
      <c r="F6590" t="s">
        <v>3</v>
      </c>
      <c r="G6590" t="s">
        <v>4</v>
      </c>
      <c r="H6590" s="1">
        <v>43866</v>
      </c>
      <c r="I6590" t="str">
        <f t="shared" si="205"/>
        <v>43866</v>
      </c>
      <c r="J6590" t="str">
        <f t="shared" si="206"/>
        <v>43866KisumuCowpeas</v>
      </c>
      <c r="K6590">
        <v>119</v>
      </c>
      <c r="L6590">
        <v>111</v>
      </c>
      <c r="M6590" t="s">
        <v>5</v>
      </c>
      <c r="N6590" t="s">
        <v>6</v>
      </c>
      <c r="O6590">
        <v>1</v>
      </c>
      <c r="P6590" s="1">
        <v>43868.565254629626</v>
      </c>
    </row>
    <row r="6591" spans="1:16" x14ac:dyDescent="0.25">
      <c r="A6591">
        <v>505133</v>
      </c>
      <c r="B6591" t="s">
        <v>0</v>
      </c>
      <c r="C6591" t="s">
        <v>27</v>
      </c>
      <c r="D6591" t="s">
        <v>11</v>
      </c>
      <c r="E6591" t="s">
        <v>3</v>
      </c>
      <c r="F6591" t="s">
        <v>3</v>
      </c>
      <c r="G6591" t="s">
        <v>39</v>
      </c>
      <c r="H6591" s="1">
        <v>43866</v>
      </c>
      <c r="I6591" t="str">
        <f t="shared" si="205"/>
        <v>43866</v>
      </c>
      <c r="J6591" t="str">
        <f t="shared" si="206"/>
        <v>43866BujumburaDry Peas</v>
      </c>
      <c r="K6591">
        <v>161</v>
      </c>
      <c r="L6591">
        <v>150</v>
      </c>
      <c r="M6591" t="s">
        <v>5</v>
      </c>
      <c r="N6591" t="s">
        <v>6</v>
      </c>
      <c r="O6591">
        <v>1</v>
      </c>
      <c r="P6591" s="1">
        <v>43868.565266203703</v>
      </c>
    </row>
    <row r="6592" spans="1:16" x14ac:dyDescent="0.25">
      <c r="A6592">
        <v>505134</v>
      </c>
      <c r="B6592" t="s">
        <v>0</v>
      </c>
      <c r="C6592" t="s">
        <v>2</v>
      </c>
      <c r="D6592" t="s">
        <v>1</v>
      </c>
      <c r="E6592" t="s">
        <v>13</v>
      </c>
      <c r="F6592" t="s">
        <v>13</v>
      </c>
      <c r="G6592" t="s">
        <v>14</v>
      </c>
      <c r="H6592" s="1">
        <v>43866</v>
      </c>
      <c r="I6592" t="str">
        <f t="shared" si="205"/>
        <v>43866</v>
      </c>
      <c r="J6592" t="str">
        <f t="shared" si="206"/>
        <v>43866KampalaMixed Beans</v>
      </c>
      <c r="K6592">
        <v>87</v>
      </c>
      <c r="L6592">
        <v>82</v>
      </c>
      <c r="M6592" t="s">
        <v>5</v>
      </c>
      <c r="N6592" t="s">
        <v>6</v>
      </c>
      <c r="O6592">
        <v>1</v>
      </c>
      <c r="P6592" s="1">
        <v>43868.56527777778</v>
      </c>
    </row>
    <row r="6593" spans="1:16" x14ac:dyDescent="0.25">
      <c r="A6593">
        <v>505137</v>
      </c>
      <c r="B6593" t="s">
        <v>0</v>
      </c>
      <c r="C6593" t="s">
        <v>12</v>
      </c>
      <c r="D6593" t="s">
        <v>11</v>
      </c>
      <c r="E6593" t="s">
        <v>9</v>
      </c>
      <c r="F6593" t="s">
        <v>17</v>
      </c>
      <c r="G6593" t="s">
        <v>18</v>
      </c>
      <c r="H6593" s="1">
        <v>43866</v>
      </c>
      <c r="I6593" t="str">
        <f t="shared" si="205"/>
        <v>43866</v>
      </c>
      <c r="J6593" t="str">
        <f t="shared" si="206"/>
        <v>43866GitegaRed Sorghum</v>
      </c>
      <c r="K6593">
        <v>91</v>
      </c>
      <c r="L6593">
        <v>80</v>
      </c>
      <c r="M6593" t="s">
        <v>5</v>
      </c>
      <c r="N6593" t="s">
        <v>6</v>
      </c>
      <c r="O6593">
        <v>1</v>
      </c>
      <c r="P6593" s="1">
        <v>43868.565300925926</v>
      </c>
    </row>
    <row r="6594" spans="1:16" x14ac:dyDescent="0.25">
      <c r="A6594">
        <v>505138</v>
      </c>
      <c r="B6594" t="s">
        <v>0</v>
      </c>
      <c r="C6594" t="s">
        <v>34</v>
      </c>
      <c r="D6594" t="s">
        <v>1</v>
      </c>
      <c r="E6594" t="s">
        <v>13</v>
      </c>
      <c r="F6594" t="s">
        <v>13</v>
      </c>
      <c r="G6594" t="s">
        <v>26</v>
      </c>
      <c r="H6594" s="1">
        <v>43866</v>
      </c>
      <c r="I6594" t="str">
        <f t="shared" ref="I6594:I6657" si="207">LEFT(H6594,10)</f>
        <v>43866</v>
      </c>
      <c r="J6594" t="str">
        <f t="shared" si="206"/>
        <v>43866LiraYellow Beans</v>
      </c>
      <c r="K6594">
        <v>104</v>
      </c>
      <c r="L6594">
        <v>96</v>
      </c>
      <c r="M6594" t="s">
        <v>5</v>
      </c>
      <c r="N6594" t="s">
        <v>6</v>
      </c>
      <c r="O6594">
        <v>1</v>
      </c>
      <c r="P6594" s="1">
        <v>43868.565358796295</v>
      </c>
    </row>
    <row r="6595" spans="1:16" x14ac:dyDescent="0.25">
      <c r="A6595">
        <v>505139</v>
      </c>
      <c r="B6595" t="s">
        <v>0</v>
      </c>
      <c r="C6595" t="s">
        <v>52</v>
      </c>
      <c r="D6595" t="s">
        <v>46</v>
      </c>
      <c r="E6595" t="s">
        <v>3</v>
      </c>
      <c r="F6595" t="s">
        <v>3</v>
      </c>
      <c r="G6595" t="s">
        <v>15</v>
      </c>
      <c r="H6595" s="1">
        <v>43866</v>
      </c>
      <c r="I6595" t="str">
        <f t="shared" si="207"/>
        <v>43866</v>
      </c>
      <c r="J6595" t="str">
        <f t="shared" si="206"/>
        <v>43866EldoretGreen Peas</v>
      </c>
      <c r="K6595">
        <v>60</v>
      </c>
      <c r="L6595">
        <v>58</v>
      </c>
      <c r="M6595" t="s">
        <v>5</v>
      </c>
      <c r="N6595" t="s">
        <v>6</v>
      </c>
      <c r="O6595">
        <v>1</v>
      </c>
      <c r="P6595" s="1">
        <v>43868.565381944441</v>
      </c>
    </row>
    <row r="6596" spans="1:16" x14ac:dyDescent="0.25">
      <c r="A6596">
        <v>505141</v>
      </c>
      <c r="B6596" t="s">
        <v>0</v>
      </c>
      <c r="C6596" t="s">
        <v>27</v>
      </c>
      <c r="D6596" t="s">
        <v>11</v>
      </c>
      <c r="E6596" t="s">
        <v>9</v>
      </c>
      <c r="F6596" t="s">
        <v>20</v>
      </c>
      <c r="G6596" t="s">
        <v>21</v>
      </c>
      <c r="H6596" s="1">
        <v>43866</v>
      </c>
      <c r="I6596" t="str">
        <f t="shared" si="207"/>
        <v>43866</v>
      </c>
      <c r="J6596" t="str">
        <f t="shared" si="206"/>
        <v>43866BujumburaMillet Grain</v>
      </c>
      <c r="K6596">
        <v>75</v>
      </c>
      <c r="L6596">
        <v>70</v>
      </c>
      <c r="M6596" t="s">
        <v>5</v>
      </c>
      <c r="N6596" t="s">
        <v>6</v>
      </c>
      <c r="O6596">
        <v>1</v>
      </c>
      <c r="P6596" s="1">
        <v>43868.565381944441</v>
      </c>
    </row>
    <row r="6597" spans="1:16" x14ac:dyDescent="0.25">
      <c r="A6597">
        <v>505143</v>
      </c>
      <c r="B6597" t="s">
        <v>0</v>
      </c>
      <c r="C6597" t="s">
        <v>36</v>
      </c>
      <c r="D6597" t="s">
        <v>7</v>
      </c>
      <c r="E6597" t="s">
        <v>9</v>
      </c>
      <c r="F6597" t="s">
        <v>20</v>
      </c>
      <c r="G6597" t="s">
        <v>21</v>
      </c>
      <c r="H6597" s="1">
        <v>43866</v>
      </c>
      <c r="I6597" t="str">
        <f t="shared" si="207"/>
        <v>43866</v>
      </c>
      <c r="J6597" t="str">
        <f t="shared" si="206"/>
        <v>43866KimironkoMillet Grain</v>
      </c>
      <c r="K6597">
        <v>0</v>
      </c>
      <c r="L6597">
        <v>0</v>
      </c>
      <c r="M6597" t="s">
        <v>5</v>
      </c>
      <c r="N6597" t="s">
        <v>6</v>
      </c>
      <c r="O6597">
        <v>1</v>
      </c>
      <c r="P6597" s="1">
        <v>43868.565393518518</v>
      </c>
    </row>
    <row r="6598" spans="1:16" x14ac:dyDescent="0.25">
      <c r="A6598">
        <v>505146</v>
      </c>
      <c r="B6598" t="s">
        <v>0</v>
      </c>
      <c r="C6598" t="s">
        <v>2</v>
      </c>
      <c r="D6598" t="s">
        <v>1</v>
      </c>
      <c r="E6598" t="s">
        <v>22</v>
      </c>
      <c r="F6598" t="s">
        <v>23</v>
      </c>
      <c r="G6598" t="s">
        <v>23</v>
      </c>
      <c r="H6598" s="1">
        <v>43866</v>
      </c>
      <c r="I6598" t="str">
        <f t="shared" si="207"/>
        <v>43866</v>
      </c>
      <c r="J6598" t="str">
        <f t="shared" si="206"/>
        <v>43866KampalaRice</v>
      </c>
      <c r="K6598">
        <v>109</v>
      </c>
      <c r="L6598">
        <v>104</v>
      </c>
      <c r="M6598" t="s">
        <v>5</v>
      </c>
      <c r="N6598" t="s">
        <v>6</v>
      </c>
      <c r="O6598">
        <v>1</v>
      </c>
      <c r="P6598" s="1">
        <v>43868.565405092595</v>
      </c>
    </row>
    <row r="6599" spans="1:16" x14ac:dyDescent="0.25">
      <c r="A6599">
        <v>505147</v>
      </c>
      <c r="B6599" t="s">
        <v>0</v>
      </c>
      <c r="C6599" t="s">
        <v>12</v>
      </c>
      <c r="D6599" t="s">
        <v>11</v>
      </c>
      <c r="E6599" t="s">
        <v>3</v>
      </c>
      <c r="F6599" t="s">
        <v>3</v>
      </c>
      <c r="G6599" t="s">
        <v>15</v>
      </c>
      <c r="H6599" s="1">
        <v>43866</v>
      </c>
      <c r="I6599" t="str">
        <f t="shared" si="207"/>
        <v>43866</v>
      </c>
      <c r="J6599" t="str">
        <f t="shared" si="206"/>
        <v>43866GitegaGreen Peas</v>
      </c>
      <c r="K6599">
        <v>134</v>
      </c>
      <c r="L6599">
        <v>118</v>
      </c>
      <c r="M6599" t="s">
        <v>5</v>
      </c>
      <c r="N6599" t="s">
        <v>6</v>
      </c>
      <c r="O6599">
        <v>1</v>
      </c>
      <c r="P6599" s="1">
        <v>43868.565416666665</v>
      </c>
    </row>
    <row r="6600" spans="1:16" x14ac:dyDescent="0.25">
      <c r="A6600">
        <v>505155</v>
      </c>
      <c r="B6600" t="s">
        <v>0</v>
      </c>
      <c r="C6600" t="s">
        <v>36</v>
      </c>
      <c r="D6600" t="s">
        <v>7</v>
      </c>
      <c r="E6600" t="s">
        <v>3</v>
      </c>
      <c r="F6600" t="s">
        <v>3</v>
      </c>
      <c r="G6600" t="s">
        <v>4</v>
      </c>
      <c r="H6600" s="1">
        <v>43866</v>
      </c>
      <c r="I6600" t="str">
        <f t="shared" si="207"/>
        <v>43866</v>
      </c>
      <c r="J6600" t="str">
        <f t="shared" si="206"/>
        <v>43866KimironkoCowpeas</v>
      </c>
      <c r="K6600">
        <v>149</v>
      </c>
      <c r="L6600">
        <v>139</v>
      </c>
      <c r="M6600" t="s">
        <v>5</v>
      </c>
      <c r="N6600" t="s">
        <v>6</v>
      </c>
      <c r="O6600">
        <v>1</v>
      </c>
      <c r="P6600" s="1">
        <v>43868.565474537034</v>
      </c>
    </row>
    <row r="6601" spans="1:16" x14ac:dyDescent="0.25">
      <c r="A6601">
        <v>505163</v>
      </c>
      <c r="B6601" t="s">
        <v>0</v>
      </c>
      <c r="C6601" t="s">
        <v>34</v>
      </c>
      <c r="D6601" t="s">
        <v>1</v>
      </c>
      <c r="E6601" t="s">
        <v>22</v>
      </c>
      <c r="F6601" t="s">
        <v>23</v>
      </c>
      <c r="G6601" t="s">
        <v>24</v>
      </c>
      <c r="H6601" s="1">
        <v>43866</v>
      </c>
      <c r="I6601" t="str">
        <f t="shared" si="207"/>
        <v>43866</v>
      </c>
      <c r="J6601" t="str">
        <f t="shared" si="206"/>
        <v>43866LiraImported Rice</v>
      </c>
      <c r="K6601">
        <v>96</v>
      </c>
      <c r="L6601">
        <v>90</v>
      </c>
      <c r="M6601" t="s">
        <v>5</v>
      </c>
      <c r="N6601" t="s">
        <v>6</v>
      </c>
      <c r="O6601">
        <v>1</v>
      </c>
      <c r="P6601" s="1">
        <v>43868.565532407411</v>
      </c>
    </row>
    <row r="6602" spans="1:16" x14ac:dyDescent="0.25">
      <c r="A6602">
        <v>505165</v>
      </c>
      <c r="B6602" t="s">
        <v>0</v>
      </c>
      <c r="C6602" t="s">
        <v>12</v>
      </c>
      <c r="D6602" t="s">
        <v>11</v>
      </c>
      <c r="E6602" t="s">
        <v>22</v>
      </c>
      <c r="F6602" t="s">
        <v>23</v>
      </c>
      <c r="G6602" t="s">
        <v>23</v>
      </c>
      <c r="H6602" s="1">
        <v>43866</v>
      </c>
      <c r="I6602" t="str">
        <f t="shared" si="207"/>
        <v>43866</v>
      </c>
      <c r="J6602" t="str">
        <f t="shared" si="206"/>
        <v>43866GitegaRice</v>
      </c>
      <c r="K6602">
        <v>107</v>
      </c>
      <c r="L6602">
        <v>102</v>
      </c>
      <c r="M6602" t="s">
        <v>5</v>
      </c>
      <c r="N6602" t="s">
        <v>6</v>
      </c>
      <c r="O6602">
        <v>1</v>
      </c>
      <c r="P6602" s="1">
        <v>43868.565555555557</v>
      </c>
    </row>
    <row r="6603" spans="1:16" x14ac:dyDescent="0.25">
      <c r="A6603">
        <v>505169</v>
      </c>
      <c r="B6603" t="s">
        <v>0</v>
      </c>
      <c r="C6603" t="s">
        <v>38</v>
      </c>
      <c r="D6603" t="s">
        <v>1</v>
      </c>
      <c r="E6603" t="s">
        <v>13</v>
      </c>
      <c r="F6603" t="s">
        <v>13</v>
      </c>
      <c r="G6603" t="s">
        <v>26</v>
      </c>
      <c r="H6603" s="1">
        <v>43866</v>
      </c>
      <c r="I6603" t="str">
        <f t="shared" si="207"/>
        <v>43866</v>
      </c>
      <c r="J6603" t="str">
        <f t="shared" si="206"/>
        <v>43866GuluYellow Beans</v>
      </c>
      <c r="K6603">
        <v>104</v>
      </c>
      <c r="L6603">
        <v>96</v>
      </c>
      <c r="M6603" t="s">
        <v>5</v>
      </c>
      <c r="N6603" t="s">
        <v>6</v>
      </c>
      <c r="O6603">
        <v>1</v>
      </c>
      <c r="P6603" s="1">
        <v>43868.56559027778</v>
      </c>
    </row>
    <row r="6604" spans="1:16" x14ac:dyDescent="0.25">
      <c r="A6604">
        <v>505178</v>
      </c>
      <c r="B6604" t="s">
        <v>0</v>
      </c>
      <c r="C6604" t="s">
        <v>33</v>
      </c>
      <c r="D6604" t="s">
        <v>1</v>
      </c>
      <c r="E6604" t="s">
        <v>22</v>
      </c>
      <c r="F6604" t="s">
        <v>23</v>
      </c>
      <c r="G6604" t="s">
        <v>24</v>
      </c>
      <c r="H6604" s="1">
        <v>43866</v>
      </c>
      <c r="I6604" t="str">
        <f t="shared" si="207"/>
        <v>43866</v>
      </c>
      <c r="J6604" t="str">
        <f t="shared" si="206"/>
        <v>43866KabaleImported Rice</v>
      </c>
      <c r="K6604">
        <v>109</v>
      </c>
      <c r="L6604">
        <v>96</v>
      </c>
      <c r="M6604" t="s">
        <v>5</v>
      </c>
      <c r="N6604" t="s">
        <v>6</v>
      </c>
      <c r="O6604">
        <v>1</v>
      </c>
      <c r="P6604" s="1">
        <v>43868.593564814815</v>
      </c>
    </row>
    <row r="6605" spans="1:16" x14ac:dyDescent="0.25">
      <c r="A6605">
        <v>505181</v>
      </c>
      <c r="B6605" t="s">
        <v>0</v>
      </c>
      <c r="C6605" t="s">
        <v>2</v>
      </c>
      <c r="D6605" t="s">
        <v>1</v>
      </c>
      <c r="E6605" t="s">
        <v>3</v>
      </c>
      <c r="F6605" t="s">
        <v>3</v>
      </c>
      <c r="G6605" t="s">
        <v>4</v>
      </c>
      <c r="H6605" s="1">
        <v>43866</v>
      </c>
      <c r="I6605" t="str">
        <f t="shared" si="207"/>
        <v>43866</v>
      </c>
      <c r="J6605" t="str">
        <f t="shared" ref="J6605:J6668" si="208">I6605&amp;C6605&amp;G6605</f>
        <v>43866KampalaCowpeas</v>
      </c>
      <c r="K6605">
        <v>137</v>
      </c>
      <c r="L6605">
        <v>109</v>
      </c>
      <c r="M6605" t="s">
        <v>5</v>
      </c>
      <c r="N6605" t="s">
        <v>6</v>
      </c>
      <c r="O6605">
        <v>1</v>
      </c>
      <c r="P6605" s="1">
        <v>43868.593599537038</v>
      </c>
    </row>
    <row r="6606" spans="1:16" x14ac:dyDescent="0.25">
      <c r="A6606">
        <v>505191</v>
      </c>
      <c r="B6606" t="s">
        <v>0</v>
      </c>
      <c r="C6606" t="s">
        <v>19</v>
      </c>
      <c r="D6606" t="s">
        <v>11</v>
      </c>
      <c r="E6606" t="s">
        <v>9</v>
      </c>
      <c r="F6606" t="s">
        <v>17</v>
      </c>
      <c r="G6606" t="s">
        <v>18</v>
      </c>
      <c r="H6606" s="1">
        <v>43866</v>
      </c>
      <c r="I6606" t="str">
        <f t="shared" si="207"/>
        <v>43866</v>
      </c>
      <c r="J6606" t="str">
        <f t="shared" si="208"/>
        <v>43866KoberoRed Sorghum</v>
      </c>
      <c r="K6606">
        <v>86</v>
      </c>
      <c r="L6606">
        <v>80</v>
      </c>
      <c r="M6606" t="s">
        <v>5</v>
      </c>
      <c r="N6606" t="s">
        <v>6</v>
      </c>
      <c r="O6606">
        <v>1</v>
      </c>
      <c r="P6606" s="1">
        <v>43868.593657407408</v>
      </c>
    </row>
    <row r="6607" spans="1:16" x14ac:dyDescent="0.25">
      <c r="A6607">
        <v>505192</v>
      </c>
      <c r="B6607" t="s">
        <v>0</v>
      </c>
      <c r="C6607" t="s">
        <v>35</v>
      </c>
      <c r="D6607" t="s">
        <v>11</v>
      </c>
      <c r="E6607" t="s">
        <v>3</v>
      </c>
      <c r="F6607" t="s">
        <v>3</v>
      </c>
      <c r="G6607" t="s">
        <v>39</v>
      </c>
      <c r="H6607" s="1">
        <v>43866</v>
      </c>
      <c r="I6607" t="str">
        <f t="shared" si="207"/>
        <v>43866</v>
      </c>
      <c r="J6607" t="str">
        <f t="shared" si="208"/>
        <v>43866NgoziDry Peas</v>
      </c>
      <c r="K6607">
        <v>156</v>
      </c>
      <c r="L6607">
        <v>150</v>
      </c>
      <c r="M6607" t="s">
        <v>5</v>
      </c>
      <c r="N6607" t="s">
        <v>6</v>
      </c>
      <c r="O6607">
        <v>1</v>
      </c>
      <c r="P6607" s="1">
        <v>43868.593657407408</v>
      </c>
    </row>
    <row r="6608" spans="1:16" x14ac:dyDescent="0.25">
      <c r="A6608">
        <v>505196</v>
      </c>
      <c r="B6608" t="s">
        <v>0</v>
      </c>
      <c r="C6608" t="s">
        <v>34</v>
      </c>
      <c r="D6608" t="s">
        <v>1</v>
      </c>
      <c r="E6608" t="s">
        <v>22</v>
      </c>
      <c r="F6608" t="s">
        <v>23</v>
      </c>
      <c r="G6608" t="s">
        <v>23</v>
      </c>
      <c r="H6608" s="1">
        <v>43866</v>
      </c>
      <c r="I6608" t="str">
        <f t="shared" si="207"/>
        <v>43866</v>
      </c>
      <c r="J6608" t="str">
        <f t="shared" si="208"/>
        <v>43866LiraRice</v>
      </c>
      <c r="K6608">
        <v>96</v>
      </c>
      <c r="L6608">
        <v>90</v>
      </c>
      <c r="M6608" t="s">
        <v>5</v>
      </c>
      <c r="N6608" t="s">
        <v>6</v>
      </c>
      <c r="O6608">
        <v>1</v>
      </c>
      <c r="P6608" s="1">
        <v>43868.593680555554</v>
      </c>
    </row>
    <row r="6609" spans="1:16" x14ac:dyDescent="0.25">
      <c r="A6609">
        <v>505199</v>
      </c>
      <c r="B6609" t="s">
        <v>0</v>
      </c>
      <c r="C6609" t="s">
        <v>34</v>
      </c>
      <c r="D6609" t="s">
        <v>1</v>
      </c>
      <c r="E6609" t="s">
        <v>13</v>
      </c>
      <c r="F6609" t="s">
        <v>13</v>
      </c>
      <c r="G6609" t="s">
        <v>40</v>
      </c>
      <c r="H6609" s="1">
        <v>43866</v>
      </c>
      <c r="I6609" t="str">
        <f t="shared" si="207"/>
        <v>43866</v>
      </c>
      <c r="J6609" t="str">
        <f t="shared" si="208"/>
        <v>43866LiraBlack Beans (Dolichos)</v>
      </c>
      <c r="K6609">
        <v>71</v>
      </c>
      <c r="L6609">
        <v>66</v>
      </c>
      <c r="M6609" t="s">
        <v>5</v>
      </c>
      <c r="N6609" t="s">
        <v>6</v>
      </c>
      <c r="O6609">
        <v>1</v>
      </c>
      <c r="P6609" s="1">
        <v>43868.593692129631</v>
      </c>
    </row>
    <row r="6610" spans="1:16" x14ac:dyDescent="0.25">
      <c r="A6610">
        <v>505200</v>
      </c>
      <c r="B6610" t="s">
        <v>0</v>
      </c>
      <c r="C6610" t="s">
        <v>48</v>
      </c>
      <c r="D6610" t="s">
        <v>46</v>
      </c>
      <c r="E6610" t="s">
        <v>13</v>
      </c>
      <c r="F6610" t="s">
        <v>13</v>
      </c>
      <c r="G6610" t="s">
        <v>37</v>
      </c>
      <c r="H6610" s="1">
        <v>43866</v>
      </c>
      <c r="I6610" t="str">
        <f t="shared" si="207"/>
        <v>43866</v>
      </c>
      <c r="J6610" t="str">
        <f t="shared" si="208"/>
        <v>43866KitaleGreen Gram</v>
      </c>
      <c r="K6610">
        <v>156</v>
      </c>
      <c r="L6610">
        <v>150</v>
      </c>
      <c r="M6610" t="s">
        <v>5</v>
      </c>
      <c r="N6610" t="s">
        <v>6</v>
      </c>
      <c r="O6610">
        <v>1</v>
      </c>
      <c r="P6610" s="1">
        <v>43868.5937037037</v>
      </c>
    </row>
    <row r="6611" spans="1:16" x14ac:dyDescent="0.25">
      <c r="A6611">
        <v>505205</v>
      </c>
      <c r="B6611" t="s">
        <v>0</v>
      </c>
      <c r="C6611" t="s">
        <v>47</v>
      </c>
      <c r="D6611" t="s">
        <v>46</v>
      </c>
      <c r="E6611" t="s">
        <v>13</v>
      </c>
      <c r="F6611" t="s">
        <v>13</v>
      </c>
      <c r="G6611" t="s">
        <v>37</v>
      </c>
      <c r="H6611" s="1">
        <v>43866</v>
      </c>
      <c r="I6611" t="str">
        <f t="shared" si="207"/>
        <v>43866</v>
      </c>
      <c r="J6611" t="str">
        <f t="shared" si="208"/>
        <v>43866NairobiGreen Gram</v>
      </c>
      <c r="K6611">
        <v>125</v>
      </c>
      <c r="L6611">
        <v>123</v>
      </c>
      <c r="M6611" t="s">
        <v>5</v>
      </c>
      <c r="N6611" t="s">
        <v>6</v>
      </c>
      <c r="O6611">
        <v>1</v>
      </c>
      <c r="P6611" s="1">
        <v>43868.593738425923</v>
      </c>
    </row>
    <row r="6612" spans="1:16" x14ac:dyDescent="0.25">
      <c r="A6612">
        <v>505206</v>
      </c>
      <c r="B6612" t="s">
        <v>0</v>
      </c>
      <c r="C6612" t="s">
        <v>32</v>
      </c>
      <c r="D6612" t="s">
        <v>1</v>
      </c>
      <c r="E6612" t="s">
        <v>3</v>
      </c>
      <c r="F6612" t="s">
        <v>3</v>
      </c>
      <c r="G6612" t="s">
        <v>4</v>
      </c>
      <c r="H6612" s="1">
        <v>43866</v>
      </c>
      <c r="I6612" t="str">
        <f t="shared" si="207"/>
        <v>43866</v>
      </c>
      <c r="J6612" t="str">
        <f t="shared" si="208"/>
        <v>43866KapchorwaCowpeas</v>
      </c>
      <c r="K6612">
        <v>109</v>
      </c>
      <c r="L6612">
        <v>96</v>
      </c>
      <c r="M6612" t="s">
        <v>5</v>
      </c>
      <c r="N6612" t="s">
        <v>6</v>
      </c>
      <c r="O6612">
        <v>1</v>
      </c>
      <c r="P6612" s="1">
        <v>43868.593761574077</v>
      </c>
    </row>
    <row r="6613" spans="1:16" x14ac:dyDescent="0.25">
      <c r="A6613">
        <v>505212</v>
      </c>
      <c r="B6613" t="s">
        <v>0</v>
      </c>
      <c r="C6613" t="s">
        <v>25</v>
      </c>
      <c r="D6613" t="s">
        <v>1</v>
      </c>
      <c r="E6613" t="s">
        <v>22</v>
      </c>
      <c r="F6613" t="s">
        <v>23</v>
      </c>
      <c r="G6613" t="s">
        <v>23</v>
      </c>
      <c r="H6613" s="1">
        <v>43866</v>
      </c>
      <c r="I6613" t="str">
        <f t="shared" si="207"/>
        <v>43866</v>
      </c>
      <c r="J6613" t="str">
        <f t="shared" si="208"/>
        <v>43866MasindiRice</v>
      </c>
      <c r="K6613">
        <v>104</v>
      </c>
      <c r="L6613">
        <v>96</v>
      </c>
      <c r="M6613" t="s">
        <v>5</v>
      </c>
      <c r="N6613" t="s">
        <v>6</v>
      </c>
      <c r="O6613">
        <v>1</v>
      </c>
      <c r="P6613" s="1">
        <v>43868.593854166669</v>
      </c>
    </row>
    <row r="6614" spans="1:16" x14ac:dyDescent="0.25">
      <c r="A6614">
        <v>505217</v>
      </c>
      <c r="B6614" t="s">
        <v>0</v>
      </c>
      <c r="C6614" t="s">
        <v>36</v>
      </c>
      <c r="D6614" t="s">
        <v>7</v>
      </c>
      <c r="E6614" t="s">
        <v>9</v>
      </c>
      <c r="F6614" t="s">
        <v>10</v>
      </c>
      <c r="G6614" t="s">
        <v>10</v>
      </c>
      <c r="H6614" s="1">
        <v>43866</v>
      </c>
      <c r="I6614" t="str">
        <f t="shared" si="207"/>
        <v>43866</v>
      </c>
      <c r="J6614" t="str">
        <f t="shared" si="208"/>
        <v>43866KimironkoWheat</v>
      </c>
      <c r="K6614">
        <v>69</v>
      </c>
      <c r="L6614">
        <v>59</v>
      </c>
      <c r="M6614" t="s">
        <v>5</v>
      </c>
      <c r="N6614" t="s">
        <v>6</v>
      </c>
      <c r="O6614">
        <v>1</v>
      </c>
      <c r="P6614" s="1">
        <v>43868.593888888892</v>
      </c>
    </row>
    <row r="6615" spans="1:16" x14ac:dyDescent="0.25">
      <c r="A6615">
        <v>505223</v>
      </c>
      <c r="B6615" t="s">
        <v>0</v>
      </c>
      <c r="C6615" t="s">
        <v>8</v>
      </c>
      <c r="D6615" t="s">
        <v>7</v>
      </c>
      <c r="E6615" t="s">
        <v>13</v>
      </c>
      <c r="F6615" t="s">
        <v>13</v>
      </c>
      <c r="G6615" t="s">
        <v>14</v>
      </c>
      <c r="H6615" s="1">
        <v>43866</v>
      </c>
      <c r="I6615" t="str">
        <f t="shared" si="207"/>
        <v>43866</v>
      </c>
      <c r="J6615" t="str">
        <f t="shared" si="208"/>
        <v>43866RuhengeriMixed Beans</v>
      </c>
      <c r="K6615">
        <v>64</v>
      </c>
      <c r="L6615">
        <v>59</v>
      </c>
      <c r="M6615" t="s">
        <v>5</v>
      </c>
      <c r="N6615" t="s">
        <v>6</v>
      </c>
      <c r="O6615">
        <v>1</v>
      </c>
      <c r="P6615" s="1">
        <v>43868.593923611108</v>
      </c>
    </row>
    <row r="6616" spans="1:16" x14ac:dyDescent="0.25">
      <c r="A6616">
        <v>505225</v>
      </c>
      <c r="B6616" t="s">
        <v>0</v>
      </c>
      <c r="C6616" t="s">
        <v>54</v>
      </c>
      <c r="D6616" t="s">
        <v>46</v>
      </c>
      <c r="E6616" t="s">
        <v>13</v>
      </c>
      <c r="F6616" t="s">
        <v>13</v>
      </c>
      <c r="G6616" t="s">
        <v>40</v>
      </c>
      <c r="H6616" s="1">
        <v>43866</v>
      </c>
      <c r="I6616" t="str">
        <f t="shared" si="207"/>
        <v>43866</v>
      </c>
      <c r="J6616" t="str">
        <f t="shared" si="208"/>
        <v>43866NakuruBlack Beans (Dolichos)</v>
      </c>
      <c r="K6616">
        <v>154</v>
      </c>
      <c r="L6616">
        <v>148</v>
      </c>
      <c r="M6616" t="s">
        <v>5</v>
      </c>
      <c r="N6616" t="s">
        <v>6</v>
      </c>
      <c r="O6616">
        <v>1</v>
      </c>
      <c r="P6616" s="1">
        <v>43868.593946759262</v>
      </c>
    </row>
    <row r="6617" spans="1:16" x14ac:dyDescent="0.25">
      <c r="A6617">
        <v>505229</v>
      </c>
      <c r="B6617" t="s">
        <v>0</v>
      </c>
      <c r="C6617" t="s">
        <v>55</v>
      </c>
      <c r="D6617" t="s">
        <v>46</v>
      </c>
      <c r="E6617" t="s">
        <v>13</v>
      </c>
      <c r="F6617" t="s">
        <v>13</v>
      </c>
      <c r="G6617" t="s">
        <v>37</v>
      </c>
      <c r="H6617" s="1">
        <v>43866</v>
      </c>
      <c r="I6617" t="str">
        <f t="shared" si="207"/>
        <v>43866</v>
      </c>
      <c r="J6617" t="str">
        <f t="shared" si="208"/>
        <v>43866KisumuGreen Gram</v>
      </c>
      <c r="K6617">
        <v>116</v>
      </c>
      <c r="L6617">
        <v>111</v>
      </c>
      <c r="M6617" t="s">
        <v>5</v>
      </c>
      <c r="N6617" t="s">
        <v>6</v>
      </c>
      <c r="O6617">
        <v>1</v>
      </c>
      <c r="P6617" s="1">
        <v>43868.593981481485</v>
      </c>
    </row>
    <row r="6618" spans="1:16" x14ac:dyDescent="0.25">
      <c r="A6618">
        <v>509818</v>
      </c>
      <c r="B6618" t="s">
        <v>0</v>
      </c>
      <c r="C6618" t="s">
        <v>19</v>
      </c>
      <c r="D6618" t="s">
        <v>11</v>
      </c>
      <c r="E6618" t="s">
        <v>13</v>
      </c>
      <c r="F6618" t="s">
        <v>13</v>
      </c>
      <c r="G6618" t="s">
        <v>26</v>
      </c>
      <c r="H6618" s="1">
        <v>43866</v>
      </c>
      <c r="I6618" t="str">
        <f t="shared" si="207"/>
        <v>43866</v>
      </c>
      <c r="J6618" t="str">
        <f t="shared" si="208"/>
        <v>43866KoberoYellow Beans</v>
      </c>
      <c r="K6618">
        <v>971</v>
      </c>
      <c r="L6618">
        <v>917</v>
      </c>
      <c r="M6618" t="s">
        <v>5</v>
      </c>
      <c r="N6618" t="s">
        <v>6</v>
      </c>
      <c r="O6618">
        <v>1</v>
      </c>
      <c r="P6618" s="1">
        <v>43879.179571759261</v>
      </c>
    </row>
    <row r="6619" spans="1:16" x14ac:dyDescent="0.25">
      <c r="A6619">
        <v>509827</v>
      </c>
      <c r="B6619" t="s">
        <v>0</v>
      </c>
      <c r="C6619" t="s">
        <v>27</v>
      </c>
      <c r="D6619" t="s">
        <v>11</v>
      </c>
      <c r="E6619" t="s">
        <v>13</v>
      </c>
      <c r="F6619" t="s">
        <v>13</v>
      </c>
      <c r="G6619" t="s">
        <v>14</v>
      </c>
      <c r="H6619" s="1">
        <v>43866</v>
      </c>
      <c r="I6619" t="str">
        <f t="shared" si="207"/>
        <v>43866</v>
      </c>
      <c r="J6619" t="str">
        <f t="shared" si="208"/>
        <v>43866BujumburaMixed Beans</v>
      </c>
      <c r="K6619">
        <v>593</v>
      </c>
      <c r="L6619">
        <v>566</v>
      </c>
      <c r="M6619" t="s">
        <v>5</v>
      </c>
      <c r="N6619" t="s">
        <v>6</v>
      </c>
      <c r="O6619">
        <v>1</v>
      </c>
      <c r="P6619" s="1">
        <v>43879.179594907408</v>
      </c>
    </row>
    <row r="6620" spans="1:16" x14ac:dyDescent="0.25">
      <c r="A6620">
        <v>509855</v>
      </c>
      <c r="B6620" t="s">
        <v>0</v>
      </c>
      <c r="C6620" t="s">
        <v>35</v>
      </c>
      <c r="D6620" t="s">
        <v>11</v>
      </c>
      <c r="E6620" t="s">
        <v>22</v>
      </c>
      <c r="F6620" t="s">
        <v>23</v>
      </c>
      <c r="G6620" t="s">
        <v>23</v>
      </c>
      <c r="H6620" s="1">
        <v>43866</v>
      </c>
      <c r="I6620" t="str">
        <f t="shared" si="207"/>
        <v>43866</v>
      </c>
      <c r="J6620" t="str">
        <f t="shared" si="208"/>
        <v>43866NgoziRice</v>
      </c>
      <c r="K6620">
        <v>1079</v>
      </c>
      <c r="L6620">
        <v>1025</v>
      </c>
      <c r="M6620" t="s">
        <v>5</v>
      </c>
      <c r="N6620" t="s">
        <v>6</v>
      </c>
      <c r="O6620">
        <v>1</v>
      </c>
      <c r="P6620" s="1">
        <v>43879.1796412037</v>
      </c>
    </row>
    <row r="6621" spans="1:16" x14ac:dyDescent="0.25">
      <c r="A6621">
        <v>509874</v>
      </c>
      <c r="B6621" t="s">
        <v>0</v>
      </c>
      <c r="C6621" t="s">
        <v>38</v>
      </c>
      <c r="D6621" t="s">
        <v>1</v>
      </c>
      <c r="E6621" t="s">
        <v>22</v>
      </c>
      <c r="F6621" t="s">
        <v>23</v>
      </c>
      <c r="G6621" t="s">
        <v>24</v>
      </c>
      <c r="H6621" s="1">
        <v>43866</v>
      </c>
      <c r="I6621" t="str">
        <f t="shared" si="207"/>
        <v>43866</v>
      </c>
      <c r="J6621" t="str">
        <f t="shared" si="208"/>
        <v>43866GuluImported Rice</v>
      </c>
      <c r="K6621">
        <v>1043</v>
      </c>
      <c r="L6621">
        <v>961</v>
      </c>
      <c r="M6621" t="s">
        <v>5</v>
      </c>
      <c r="N6621" t="s">
        <v>6</v>
      </c>
      <c r="O6621">
        <v>1</v>
      </c>
      <c r="P6621" s="1">
        <v>43879.179699074077</v>
      </c>
    </row>
    <row r="6622" spans="1:16" x14ac:dyDescent="0.25">
      <c r="A6622">
        <v>509894</v>
      </c>
      <c r="B6622" t="s">
        <v>0</v>
      </c>
      <c r="C6622" t="s">
        <v>25</v>
      </c>
      <c r="D6622" t="s">
        <v>1</v>
      </c>
      <c r="E6622" t="s">
        <v>13</v>
      </c>
      <c r="F6622" t="s">
        <v>13</v>
      </c>
      <c r="G6622" t="s">
        <v>28</v>
      </c>
      <c r="H6622" s="1">
        <v>43866</v>
      </c>
      <c r="I6622" t="str">
        <f t="shared" si="207"/>
        <v>43866</v>
      </c>
      <c r="J6622" t="str">
        <f t="shared" si="208"/>
        <v>43866MasindiRed Beans</v>
      </c>
      <c r="K6622">
        <v>824</v>
      </c>
      <c r="L6622">
        <v>769</v>
      </c>
      <c r="M6622" t="s">
        <v>5</v>
      </c>
      <c r="N6622" t="s">
        <v>6</v>
      </c>
      <c r="O6622">
        <v>1</v>
      </c>
      <c r="P6622" s="1">
        <v>43879.179756944446</v>
      </c>
    </row>
    <row r="6623" spans="1:16" x14ac:dyDescent="0.25">
      <c r="A6623">
        <v>509895</v>
      </c>
      <c r="B6623" t="s">
        <v>0</v>
      </c>
      <c r="C6623" t="s">
        <v>38</v>
      </c>
      <c r="D6623" t="s">
        <v>1</v>
      </c>
      <c r="E6623" t="s">
        <v>13</v>
      </c>
      <c r="F6623" t="s">
        <v>13</v>
      </c>
      <c r="G6623" t="s">
        <v>26</v>
      </c>
      <c r="H6623" s="1">
        <v>43866</v>
      </c>
      <c r="I6623" t="str">
        <f t="shared" si="207"/>
        <v>43866</v>
      </c>
      <c r="J6623" t="str">
        <f t="shared" si="208"/>
        <v>43866GuluYellow Beans</v>
      </c>
      <c r="K6623">
        <v>1043</v>
      </c>
      <c r="L6623">
        <v>961</v>
      </c>
      <c r="M6623" t="s">
        <v>5</v>
      </c>
      <c r="N6623" t="s">
        <v>6</v>
      </c>
      <c r="O6623">
        <v>1</v>
      </c>
      <c r="P6623" s="1">
        <v>43879.179756944446</v>
      </c>
    </row>
    <row r="6624" spans="1:16" x14ac:dyDescent="0.25">
      <c r="A6624">
        <v>509900</v>
      </c>
      <c r="B6624" t="s">
        <v>0</v>
      </c>
      <c r="C6624" t="s">
        <v>35</v>
      </c>
      <c r="D6624" t="s">
        <v>11</v>
      </c>
      <c r="E6624" t="s">
        <v>3</v>
      </c>
      <c r="F6624" t="s">
        <v>3</v>
      </c>
      <c r="G6624" t="s">
        <v>39</v>
      </c>
      <c r="H6624" s="1">
        <v>43866</v>
      </c>
      <c r="I6624" t="str">
        <f t="shared" si="207"/>
        <v>43866</v>
      </c>
      <c r="J6624" t="str">
        <f t="shared" si="208"/>
        <v>43866NgoziDry Peas</v>
      </c>
      <c r="K6624">
        <v>1564</v>
      </c>
      <c r="L6624">
        <v>1510</v>
      </c>
      <c r="M6624" t="s">
        <v>5</v>
      </c>
      <c r="N6624" t="s">
        <v>6</v>
      </c>
      <c r="O6624">
        <v>1</v>
      </c>
      <c r="P6624" s="1">
        <v>43879.179768518516</v>
      </c>
    </row>
    <row r="6625" spans="1:16" x14ac:dyDescent="0.25">
      <c r="A6625">
        <v>509907</v>
      </c>
      <c r="B6625" t="s">
        <v>0</v>
      </c>
      <c r="C6625" t="s">
        <v>47</v>
      </c>
      <c r="D6625" t="s">
        <v>46</v>
      </c>
      <c r="E6625" t="s">
        <v>3</v>
      </c>
      <c r="F6625" t="s">
        <v>3</v>
      </c>
      <c r="G6625" t="s">
        <v>4</v>
      </c>
      <c r="H6625" s="1">
        <v>43866</v>
      </c>
      <c r="I6625" t="str">
        <f t="shared" si="207"/>
        <v>43866</v>
      </c>
      <c r="J6625" t="str">
        <f t="shared" si="208"/>
        <v>43866NairobiCowpeas</v>
      </c>
      <c r="K6625">
        <v>873</v>
      </c>
      <c r="L6625">
        <v>803</v>
      </c>
      <c r="M6625" t="s">
        <v>5</v>
      </c>
      <c r="N6625" t="s">
        <v>6</v>
      </c>
      <c r="O6625">
        <v>1</v>
      </c>
      <c r="P6625" s="1">
        <v>43879.179780092592</v>
      </c>
    </row>
    <row r="6626" spans="1:16" x14ac:dyDescent="0.25">
      <c r="A6626">
        <v>509921</v>
      </c>
      <c r="B6626" t="s">
        <v>0</v>
      </c>
      <c r="C6626" t="s">
        <v>16</v>
      </c>
      <c r="D6626" t="s">
        <v>7</v>
      </c>
      <c r="E6626" t="s">
        <v>3</v>
      </c>
      <c r="F6626" t="s">
        <v>3</v>
      </c>
      <c r="G6626" t="s">
        <v>15</v>
      </c>
      <c r="H6626" s="1">
        <v>43866</v>
      </c>
      <c r="I6626" t="str">
        <f t="shared" si="207"/>
        <v>43866</v>
      </c>
      <c r="J6626" t="str">
        <f t="shared" si="208"/>
        <v>43866GicumbiGreen Peas</v>
      </c>
      <c r="K6626">
        <v>1287</v>
      </c>
      <c r="L6626">
        <v>1073</v>
      </c>
      <c r="M6626" t="s">
        <v>5</v>
      </c>
      <c r="N6626" t="s">
        <v>6</v>
      </c>
      <c r="O6626">
        <v>1</v>
      </c>
      <c r="P6626" s="1">
        <v>43879.179826388892</v>
      </c>
    </row>
    <row r="6627" spans="1:16" x14ac:dyDescent="0.25">
      <c r="A6627">
        <v>509923</v>
      </c>
      <c r="B6627" t="s">
        <v>0</v>
      </c>
      <c r="C6627" t="s">
        <v>27</v>
      </c>
      <c r="D6627" t="s">
        <v>11</v>
      </c>
      <c r="E6627" t="s">
        <v>9</v>
      </c>
      <c r="F6627" t="s">
        <v>10</v>
      </c>
      <c r="G6627" t="s">
        <v>10</v>
      </c>
      <c r="H6627" s="1">
        <v>43866</v>
      </c>
      <c r="I6627" t="str">
        <f t="shared" si="207"/>
        <v>43866</v>
      </c>
      <c r="J6627" t="str">
        <f t="shared" si="208"/>
        <v>43866BujumburaWheat</v>
      </c>
      <c r="K6627">
        <v>782</v>
      </c>
      <c r="L6627">
        <v>755</v>
      </c>
      <c r="M6627" t="s">
        <v>5</v>
      </c>
      <c r="N6627" t="s">
        <v>6</v>
      </c>
      <c r="O6627">
        <v>1</v>
      </c>
      <c r="P6627" s="1">
        <v>43879.179837962962</v>
      </c>
    </row>
    <row r="6628" spans="1:16" x14ac:dyDescent="0.25">
      <c r="A6628">
        <v>509941</v>
      </c>
      <c r="B6628" t="s">
        <v>0</v>
      </c>
      <c r="C6628" t="s">
        <v>12</v>
      </c>
      <c r="D6628" t="s">
        <v>11</v>
      </c>
      <c r="E6628" t="s">
        <v>13</v>
      </c>
      <c r="F6628" t="s">
        <v>13</v>
      </c>
      <c r="G6628" t="s">
        <v>28</v>
      </c>
      <c r="H6628" s="1">
        <v>43866</v>
      </c>
      <c r="I6628" t="str">
        <f t="shared" si="207"/>
        <v>43866</v>
      </c>
      <c r="J6628" t="str">
        <f t="shared" si="208"/>
        <v>43866GitegaRed Beans</v>
      </c>
      <c r="K6628">
        <v>647</v>
      </c>
      <c r="L6628">
        <v>593</v>
      </c>
      <c r="M6628" t="s">
        <v>5</v>
      </c>
      <c r="N6628" t="s">
        <v>6</v>
      </c>
      <c r="O6628">
        <v>1</v>
      </c>
      <c r="P6628" s="1">
        <v>43879.179895833331</v>
      </c>
    </row>
    <row r="6629" spans="1:16" x14ac:dyDescent="0.25">
      <c r="A6629">
        <v>509958</v>
      </c>
      <c r="B6629" t="s">
        <v>0</v>
      </c>
      <c r="C6629" t="s">
        <v>25</v>
      </c>
      <c r="D6629" t="s">
        <v>1</v>
      </c>
      <c r="E6629" t="s">
        <v>22</v>
      </c>
      <c r="F6629" t="s">
        <v>23</v>
      </c>
      <c r="G6629" t="s">
        <v>23</v>
      </c>
      <c r="H6629" s="1">
        <v>43866</v>
      </c>
      <c r="I6629" t="str">
        <f t="shared" si="207"/>
        <v>43866</v>
      </c>
      <c r="J6629" t="str">
        <f t="shared" si="208"/>
        <v>43866MasindiRice</v>
      </c>
      <c r="K6629">
        <v>1043</v>
      </c>
      <c r="L6629">
        <v>961</v>
      </c>
      <c r="M6629" t="s">
        <v>5</v>
      </c>
      <c r="N6629" t="s">
        <v>6</v>
      </c>
      <c r="O6629">
        <v>1</v>
      </c>
      <c r="P6629" s="1">
        <v>43879.1799537037</v>
      </c>
    </row>
    <row r="6630" spans="1:16" x14ac:dyDescent="0.25">
      <c r="A6630">
        <v>509993</v>
      </c>
      <c r="B6630" t="s">
        <v>0</v>
      </c>
      <c r="C6630" t="s">
        <v>19</v>
      </c>
      <c r="D6630" t="s">
        <v>11</v>
      </c>
      <c r="E6630" t="s">
        <v>3</v>
      </c>
      <c r="F6630" t="s">
        <v>3</v>
      </c>
      <c r="G6630" t="s">
        <v>39</v>
      </c>
      <c r="H6630" s="1">
        <v>43866</v>
      </c>
      <c r="I6630" t="str">
        <f t="shared" si="207"/>
        <v>43866</v>
      </c>
      <c r="J6630" t="str">
        <f t="shared" si="208"/>
        <v>43866KoberoDry Peas</v>
      </c>
      <c r="K6630">
        <v>1403</v>
      </c>
      <c r="L6630">
        <v>1349</v>
      </c>
      <c r="M6630" t="s">
        <v>5</v>
      </c>
      <c r="N6630" t="s">
        <v>6</v>
      </c>
      <c r="O6630">
        <v>1</v>
      </c>
      <c r="P6630" s="1">
        <v>43879.18005787037</v>
      </c>
    </row>
    <row r="6631" spans="1:16" x14ac:dyDescent="0.25">
      <c r="A6631">
        <v>509994</v>
      </c>
      <c r="B6631" t="s">
        <v>0</v>
      </c>
      <c r="C6631" t="s">
        <v>36</v>
      </c>
      <c r="D6631" t="s">
        <v>7</v>
      </c>
      <c r="E6631" t="s">
        <v>22</v>
      </c>
      <c r="F6631" t="s">
        <v>23</v>
      </c>
      <c r="G6631" t="s">
        <v>24</v>
      </c>
      <c r="H6631" s="1">
        <v>43866</v>
      </c>
      <c r="I6631" t="str">
        <f t="shared" si="207"/>
        <v>43866</v>
      </c>
      <c r="J6631" t="str">
        <f t="shared" si="208"/>
        <v>43866KimironkoImported Rice</v>
      </c>
      <c r="K6631">
        <v>1287</v>
      </c>
      <c r="L6631">
        <v>1180</v>
      </c>
      <c r="M6631" t="s">
        <v>5</v>
      </c>
      <c r="N6631" t="s">
        <v>6</v>
      </c>
      <c r="O6631">
        <v>1</v>
      </c>
      <c r="P6631" s="1">
        <v>43879.18005787037</v>
      </c>
    </row>
    <row r="6632" spans="1:16" x14ac:dyDescent="0.25">
      <c r="A6632">
        <v>510025</v>
      </c>
      <c r="B6632" t="s">
        <v>0</v>
      </c>
      <c r="C6632" t="s">
        <v>2</v>
      </c>
      <c r="D6632" t="s">
        <v>1</v>
      </c>
      <c r="E6632" t="s">
        <v>13</v>
      </c>
      <c r="F6632" t="s">
        <v>13</v>
      </c>
      <c r="G6632" t="s">
        <v>28</v>
      </c>
      <c r="H6632" s="1">
        <v>43866</v>
      </c>
      <c r="I6632" t="str">
        <f t="shared" si="207"/>
        <v>43866</v>
      </c>
      <c r="J6632" t="str">
        <f t="shared" si="208"/>
        <v>43866KampalaRed Beans</v>
      </c>
      <c r="K6632">
        <v>1043</v>
      </c>
      <c r="L6632">
        <v>961</v>
      </c>
      <c r="M6632" t="s">
        <v>5</v>
      </c>
      <c r="N6632" t="s">
        <v>6</v>
      </c>
      <c r="O6632">
        <v>1</v>
      </c>
      <c r="P6632" s="1">
        <v>43879.180150462962</v>
      </c>
    </row>
    <row r="6633" spans="1:16" x14ac:dyDescent="0.25">
      <c r="A6633">
        <v>510032</v>
      </c>
      <c r="B6633" t="s">
        <v>0</v>
      </c>
      <c r="C6633" t="s">
        <v>33</v>
      </c>
      <c r="D6633" t="s">
        <v>1</v>
      </c>
      <c r="E6633" t="s">
        <v>13</v>
      </c>
      <c r="F6633" t="s">
        <v>13</v>
      </c>
      <c r="G6633" t="s">
        <v>28</v>
      </c>
      <c r="H6633" s="1">
        <v>43866</v>
      </c>
      <c r="I6633" t="str">
        <f t="shared" si="207"/>
        <v>43866</v>
      </c>
      <c r="J6633" t="str">
        <f t="shared" si="208"/>
        <v>43866KabaleRed Beans</v>
      </c>
      <c r="K6633">
        <v>961</v>
      </c>
      <c r="L6633">
        <v>879</v>
      </c>
      <c r="M6633" t="s">
        <v>5</v>
      </c>
      <c r="N6633" t="s">
        <v>6</v>
      </c>
      <c r="O6633">
        <v>1</v>
      </c>
      <c r="P6633" s="1">
        <v>43879.180162037039</v>
      </c>
    </row>
    <row r="6634" spans="1:16" x14ac:dyDescent="0.25">
      <c r="A6634">
        <v>510045</v>
      </c>
      <c r="B6634" t="s">
        <v>0</v>
      </c>
      <c r="C6634" t="s">
        <v>53</v>
      </c>
      <c r="D6634" t="s">
        <v>46</v>
      </c>
      <c r="E6634" t="s">
        <v>49</v>
      </c>
      <c r="F6634" t="s">
        <v>50</v>
      </c>
      <c r="G6634" t="s">
        <v>51</v>
      </c>
      <c r="H6634" s="1">
        <v>43866</v>
      </c>
      <c r="I6634" t="str">
        <f t="shared" si="207"/>
        <v>43866</v>
      </c>
      <c r="J6634" t="str">
        <f t="shared" si="208"/>
        <v>43866MombasaGround Nuts</v>
      </c>
      <c r="K6634">
        <v>1264</v>
      </c>
      <c r="L6634">
        <v>1224</v>
      </c>
      <c r="M6634" t="s">
        <v>5</v>
      </c>
      <c r="N6634" t="s">
        <v>6</v>
      </c>
      <c r="O6634">
        <v>1</v>
      </c>
      <c r="P6634" s="1">
        <v>43879.180196759262</v>
      </c>
    </row>
    <row r="6635" spans="1:16" x14ac:dyDescent="0.25">
      <c r="A6635">
        <v>510058</v>
      </c>
      <c r="B6635" t="s">
        <v>0</v>
      </c>
      <c r="C6635" t="s">
        <v>34</v>
      </c>
      <c r="D6635" t="s">
        <v>1</v>
      </c>
      <c r="E6635" t="s">
        <v>3</v>
      </c>
      <c r="F6635" t="s">
        <v>3</v>
      </c>
      <c r="G6635" t="s">
        <v>4</v>
      </c>
      <c r="H6635" s="1">
        <v>43866</v>
      </c>
      <c r="I6635" t="str">
        <f t="shared" si="207"/>
        <v>43866</v>
      </c>
      <c r="J6635" t="str">
        <f t="shared" si="208"/>
        <v>43866LiraCowpeas</v>
      </c>
      <c r="K6635">
        <v>1098</v>
      </c>
      <c r="L6635">
        <v>824</v>
      </c>
      <c r="M6635" t="s">
        <v>5</v>
      </c>
      <c r="N6635" t="s">
        <v>6</v>
      </c>
      <c r="O6635">
        <v>1</v>
      </c>
      <c r="P6635" s="1">
        <v>43879.180219907408</v>
      </c>
    </row>
    <row r="6636" spans="1:16" x14ac:dyDescent="0.25">
      <c r="A6636">
        <v>510059</v>
      </c>
      <c r="B6636" t="s">
        <v>0</v>
      </c>
      <c r="C6636" t="s">
        <v>8</v>
      </c>
      <c r="D6636" t="s">
        <v>7</v>
      </c>
      <c r="E6636" t="s">
        <v>13</v>
      </c>
      <c r="F6636" t="s">
        <v>13</v>
      </c>
      <c r="G6636" t="s">
        <v>28</v>
      </c>
      <c r="H6636" s="1">
        <v>43866</v>
      </c>
      <c r="I6636" t="str">
        <f t="shared" si="207"/>
        <v>43866</v>
      </c>
      <c r="J6636" t="str">
        <f t="shared" si="208"/>
        <v>43866RuhengeriRed Beans</v>
      </c>
      <c r="K6636">
        <v>858</v>
      </c>
      <c r="L6636">
        <v>805</v>
      </c>
      <c r="M6636" t="s">
        <v>5</v>
      </c>
      <c r="N6636" t="s">
        <v>6</v>
      </c>
      <c r="O6636">
        <v>1</v>
      </c>
      <c r="P6636" s="1">
        <v>43879.180219907408</v>
      </c>
    </row>
    <row r="6637" spans="1:16" x14ac:dyDescent="0.25">
      <c r="A6637">
        <v>510072</v>
      </c>
      <c r="B6637" t="s">
        <v>0</v>
      </c>
      <c r="C6637" t="s">
        <v>12</v>
      </c>
      <c r="D6637" t="s">
        <v>11</v>
      </c>
      <c r="E6637" t="s">
        <v>9</v>
      </c>
      <c r="F6637" t="s">
        <v>10</v>
      </c>
      <c r="G6637" t="s">
        <v>10</v>
      </c>
      <c r="H6637" s="1">
        <v>43866</v>
      </c>
      <c r="I6637" t="str">
        <f t="shared" si="207"/>
        <v>43866</v>
      </c>
      <c r="J6637" t="str">
        <f t="shared" si="208"/>
        <v>43866GitegaWheat</v>
      </c>
      <c r="K6637">
        <v>809</v>
      </c>
      <c r="L6637">
        <v>755</v>
      </c>
      <c r="M6637" t="s">
        <v>5</v>
      </c>
      <c r="N6637" t="s">
        <v>6</v>
      </c>
      <c r="O6637">
        <v>1</v>
      </c>
      <c r="P6637" s="1">
        <v>43879.180266203701</v>
      </c>
    </row>
    <row r="6638" spans="1:16" x14ac:dyDescent="0.25">
      <c r="A6638">
        <v>510086</v>
      </c>
      <c r="B6638" t="s">
        <v>0</v>
      </c>
      <c r="C6638" t="s">
        <v>47</v>
      </c>
      <c r="D6638" t="s">
        <v>46</v>
      </c>
      <c r="E6638" t="s">
        <v>13</v>
      </c>
      <c r="F6638" t="s">
        <v>13</v>
      </c>
      <c r="G6638" t="s">
        <v>40</v>
      </c>
      <c r="H6638" s="1">
        <v>43866</v>
      </c>
      <c r="I6638" t="str">
        <f t="shared" si="207"/>
        <v>43866</v>
      </c>
      <c r="J6638" t="str">
        <f t="shared" si="208"/>
        <v>43866NairobiBlack Beans (Dolichos)</v>
      </c>
      <c r="K6638">
        <v>1505</v>
      </c>
      <c r="L6638">
        <v>1465</v>
      </c>
      <c r="M6638" t="s">
        <v>5</v>
      </c>
      <c r="N6638" t="s">
        <v>6</v>
      </c>
      <c r="O6638">
        <v>1</v>
      </c>
      <c r="P6638" s="1">
        <v>43879.180289351854</v>
      </c>
    </row>
    <row r="6639" spans="1:16" x14ac:dyDescent="0.25">
      <c r="A6639">
        <v>510178</v>
      </c>
      <c r="B6639" t="s">
        <v>0</v>
      </c>
      <c r="C6639" t="s">
        <v>34</v>
      </c>
      <c r="D6639" t="s">
        <v>1</v>
      </c>
      <c r="E6639" t="s">
        <v>13</v>
      </c>
      <c r="F6639" t="s">
        <v>13</v>
      </c>
      <c r="G6639" t="s">
        <v>26</v>
      </c>
      <c r="H6639" s="1">
        <v>43866</v>
      </c>
      <c r="I6639" t="str">
        <f t="shared" si="207"/>
        <v>43866</v>
      </c>
      <c r="J6639" t="str">
        <f t="shared" si="208"/>
        <v>43866LiraYellow Beans</v>
      </c>
      <c r="K6639">
        <v>1043</v>
      </c>
      <c r="L6639">
        <v>961</v>
      </c>
      <c r="M6639" t="s">
        <v>5</v>
      </c>
      <c r="N6639" t="s">
        <v>6</v>
      </c>
      <c r="O6639">
        <v>1</v>
      </c>
      <c r="P6639" s="1">
        <v>43879.180520833332</v>
      </c>
    </row>
    <row r="6640" spans="1:16" x14ac:dyDescent="0.25">
      <c r="A6640">
        <v>510183</v>
      </c>
      <c r="B6640" t="s">
        <v>0</v>
      </c>
      <c r="C6640" t="s">
        <v>34</v>
      </c>
      <c r="D6640" t="s">
        <v>1</v>
      </c>
      <c r="E6640" t="s">
        <v>22</v>
      </c>
      <c r="F6640" t="s">
        <v>23</v>
      </c>
      <c r="G6640" t="s">
        <v>24</v>
      </c>
      <c r="H6640" s="1">
        <v>43866</v>
      </c>
      <c r="I6640" t="str">
        <f t="shared" si="207"/>
        <v>43866</v>
      </c>
      <c r="J6640" t="str">
        <f t="shared" si="208"/>
        <v>43866LiraImported Rice</v>
      </c>
      <c r="K6640">
        <v>961</v>
      </c>
      <c r="L6640">
        <v>906</v>
      </c>
      <c r="M6640" t="s">
        <v>5</v>
      </c>
      <c r="N6640" t="s">
        <v>6</v>
      </c>
      <c r="O6640">
        <v>1</v>
      </c>
      <c r="P6640" s="1">
        <v>43879.180543981478</v>
      </c>
    </row>
    <row r="6641" spans="1:16" x14ac:dyDescent="0.25">
      <c r="A6641">
        <v>510185</v>
      </c>
      <c r="B6641" t="s">
        <v>0</v>
      </c>
      <c r="C6641" t="s">
        <v>55</v>
      </c>
      <c r="D6641" t="s">
        <v>46</v>
      </c>
      <c r="E6641" t="s">
        <v>3</v>
      </c>
      <c r="F6641" t="s">
        <v>3</v>
      </c>
      <c r="G6641" t="s">
        <v>4</v>
      </c>
      <c r="H6641" s="1">
        <v>43866</v>
      </c>
      <c r="I6641" t="str">
        <f t="shared" si="207"/>
        <v>43866</v>
      </c>
      <c r="J6641" t="str">
        <f t="shared" si="208"/>
        <v>43866KisumuCowpeas</v>
      </c>
      <c r="K6641">
        <v>1194</v>
      </c>
      <c r="L6641">
        <v>1114</v>
      </c>
      <c r="M6641" t="s">
        <v>5</v>
      </c>
      <c r="N6641" t="s">
        <v>6</v>
      </c>
      <c r="O6641">
        <v>1</v>
      </c>
      <c r="P6641" s="1">
        <v>43879.180543981478</v>
      </c>
    </row>
    <row r="6642" spans="1:16" x14ac:dyDescent="0.25">
      <c r="A6642">
        <v>510194</v>
      </c>
      <c r="B6642" t="s">
        <v>0</v>
      </c>
      <c r="C6642" t="s">
        <v>33</v>
      </c>
      <c r="D6642" t="s">
        <v>1</v>
      </c>
      <c r="E6642" t="s">
        <v>3</v>
      </c>
      <c r="F6642" t="s">
        <v>3</v>
      </c>
      <c r="G6642" t="s">
        <v>15</v>
      </c>
      <c r="H6642" s="1">
        <v>43866</v>
      </c>
      <c r="I6642" t="str">
        <f t="shared" si="207"/>
        <v>43866</v>
      </c>
      <c r="J6642" t="str">
        <f t="shared" si="208"/>
        <v>43866KabaleGreen Peas</v>
      </c>
      <c r="K6642">
        <v>1373</v>
      </c>
      <c r="L6642">
        <v>824</v>
      </c>
      <c r="M6642" t="s">
        <v>5</v>
      </c>
      <c r="N6642" t="s">
        <v>6</v>
      </c>
      <c r="O6642">
        <v>1</v>
      </c>
      <c r="P6642" s="1">
        <v>43879.180613425924</v>
      </c>
    </row>
    <row r="6643" spans="1:16" x14ac:dyDescent="0.25">
      <c r="A6643">
        <v>510197</v>
      </c>
      <c r="B6643" t="s">
        <v>0</v>
      </c>
      <c r="C6643" t="s">
        <v>8</v>
      </c>
      <c r="D6643" t="s">
        <v>7</v>
      </c>
      <c r="E6643" t="s">
        <v>3</v>
      </c>
      <c r="F6643" t="s">
        <v>3</v>
      </c>
      <c r="G6643" t="s">
        <v>4</v>
      </c>
      <c r="H6643" s="1">
        <v>43866</v>
      </c>
      <c r="I6643" t="str">
        <f t="shared" si="207"/>
        <v>43866</v>
      </c>
      <c r="J6643" t="str">
        <f t="shared" si="208"/>
        <v>43866RuhengeriCowpeas</v>
      </c>
      <c r="K6643">
        <v>1609</v>
      </c>
      <c r="L6643">
        <v>1395</v>
      </c>
      <c r="M6643" t="s">
        <v>5</v>
      </c>
      <c r="N6643" t="s">
        <v>6</v>
      </c>
      <c r="O6643">
        <v>1</v>
      </c>
      <c r="P6643" s="1">
        <v>43879.180625000001</v>
      </c>
    </row>
    <row r="6644" spans="1:16" x14ac:dyDescent="0.25">
      <c r="A6644">
        <v>510202</v>
      </c>
      <c r="B6644" t="s">
        <v>0</v>
      </c>
      <c r="C6644" t="s">
        <v>35</v>
      </c>
      <c r="D6644" t="s">
        <v>11</v>
      </c>
      <c r="E6644" t="s">
        <v>13</v>
      </c>
      <c r="F6644" t="s">
        <v>13</v>
      </c>
      <c r="G6644" t="s">
        <v>14</v>
      </c>
      <c r="H6644" s="1">
        <v>43866</v>
      </c>
      <c r="I6644" t="str">
        <f t="shared" si="207"/>
        <v>43866</v>
      </c>
      <c r="J6644" t="str">
        <f t="shared" si="208"/>
        <v>43866NgoziMixed Beans</v>
      </c>
      <c r="K6644">
        <v>620</v>
      </c>
      <c r="L6644">
        <v>593</v>
      </c>
      <c r="M6644" t="s">
        <v>5</v>
      </c>
      <c r="N6644" t="s">
        <v>6</v>
      </c>
      <c r="O6644">
        <v>1</v>
      </c>
      <c r="P6644" s="1">
        <v>43879.180648148147</v>
      </c>
    </row>
    <row r="6645" spans="1:16" x14ac:dyDescent="0.25">
      <c r="A6645">
        <v>510207</v>
      </c>
      <c r="B6645" t="s">
        <v>0</v>
      </c>
      <c r="C6645" t="s">
        <v>2</v>
      </c>
      <c r="D6645" t="s">
        <v>1</v>
      </c>
      <c r="E6645" t="s">
        <v>13</v>
      </c>
      <c r="F6645" t="s">
        <v>13</v>
      </c>
      <c r="G6645" t="s">
        <v>37</v>
      </c>
      <c r="H6645" s="1">
        <v>43866</v>
      </c>
      <c r="I6645" t="str">
        <f t="shared" si="207"/>
        <v>43866</v>
      </c>
      <c r="J6645" t="str">
        <f t="shared" si="208"/>
        <v>43866KampalaGreen Gram</v>
      </c>
      <c r="K6645">
        <v>824</v>
      </c>
      <c r="L6645">
        <v>714</v>
      </c>
      <c r="M6645" t="s">
        <v>5</v>
      </c>
      <c r="N6645" t="s">
        <v>6</v>
      </c>
      <c r="O6645">
        <v>1</v>
      </c>
      <c r="P6645" s="1">
        <v>43879.180659722224</v>
      </c>
    </row>
    <row r="6646" spans="1:16" x14ac:dyDescent="0.25">
      <c r="A6646">
        <v>510223</v>
      </c>
      <c r="B6646" t="s">
        <v>0</v>
      </c>
      <c r="C6646" t="s">
        <v>2</v>
      </c>
      <c r="D6646" t="s">
        <v>1</v>
      </c>
      <c r="E6646" t="s">
        <v>3</v>
      </c>
      <c r="F6646" t="s">
        <v>3</v>
      </c>
      <c r="G6646" t="s">
        <v>4</v>
      </c>
      <c r="H6646" s="1">
        <v>43866</v>
      </c>
      <c r="I6646" t="str">
        <f t="shared" si="207"/>
        <v>43866</v>
      </c>
      <c r="J6646" t="str">
        <f t="shared" si="208"/>
        <v>43866KampalaCowpeas</v>
      </c>
      <c r="K6646">
        <v>1373</v>
      </c>
      <c r="L6646">
        <v>1098</v>
      </c>
      <c r="M6646" t="s">
        <v>5</v>
      </c>
      <c r="N6646" t="s">
        <v>6</v>
      </c>
      <c r="O6646">
        <v>1</v>
      </c>
      <c r="P6646" s="1">
        <v>43879.180717592593</v>
      </c>
    </row>
    <row r="6647" spans="1:16" x14ac:dyDescent="0.25">
      <c r="A6647">
        <v>510232</v>
      </c>
      <c r="B6647" t="s">
        <v>0</v>
      </c>
      <c r="C6647" t="s">
        <v>16</v>
      </c>
      <c r="D6647" t="s">
        <v>7</v>
      </c>
      <c r="E6647" t="s">
        <v>3</v>
      </c>
      <c r="F6647" t="s">
        <v>3</v>
      </c>
      <c r="G6647" t="s">
        <v>4</v>
      </c>
      <c r="H6647" s="1">
        <v>43866</v>
      </c>
      <c r="I6647" t="str">
        <f t="shared" si="207"/>
        <v>43866</v>
      </c>
      <c r="J6647" t="str">
        <f t="shared" si="208"/>
        <v>43866GicumbiCowpeas</v>
      </c>
      <c r="K6647">
        <v>1395</v>
      </c>
      <c r="L6647">
        <v>1287</v>
      </c>
      <c r="M6647" t="s">
        <v>5</v>
      </c>
      <c r="N6647" t="s">
        <v>6</v>
      </c>
      <c r="O6647">
        <v>1</v>
      </c>
      <c r="P6647" s="1">
        <v>43879.18074074074</v>
      </c>
    </row>
    <row r="6648" spans="1:16" x14ac:dyDescent="0.25">
      <c r="A6648">
        <v>510257</v>
      </c>
      <c r="B6648" t="s">
        <v>0</v>
      </c>
      <c r="C6648" t="s">
        <v>25</v>
      </c>
      <c r="D6648" t="s">
        <v>1</v>
      </c>
      <c r="E6648" t="s">
        <v>13</v>
      </c>
      <c r="F6648" t="s">
        <v>13</v>
      </c>
      <c r="G6648" t="s">
        <v>37</v>
      </c>
      <c r="H6648" s="1">
        <v>43866</v>
      </c>
      <c r="I6648" t="str">
        <f t="shared" si="207"/>
        <v>43866</v>
      </c>
      <c r="J6648" t="str">
        <f t="shared" si="208"/>
        <v>43866MasindiGreen Gram</v>
      </c>
      <c r="K6648">
        <v>769</v>
      </c>
      <c r="L6648">
        <v>686</v>
      </c>
      <c r="M6648" t="s">
        <v>5</v>
      </c>
      <c r="N6648" t="s">
        <v>6</v>
      </c>
      <c r="O6648">
        <v>1</v>
      </c>
      <c r="P6648" s="1">
        <v>43879.180810185186</v>
      </c>
    </row>
    <row r="6649" spans="1:16" x14ac:dyDescent="0.25">
      <c r="A6649">
        <v>510262</v>
      </c>
      <c r="B6649" t="s">
        <v>0</v>
      </c>
      <c r="C6649" t="s">
        <v>19</v>
      </c>
      <c r="D6649" t="s">
        <v>11</v>
      </c>
      <c r="E6649" t="s">
        <v>22</v>
      </c>
      <c r="F6649" t="s">
        <v>23</v>
      </c>
      <c r="G6649" t="s">
        <v>24</v>
      </c>
      <c r="H6649" s="1">
        <v>43866</v>
      </c>
      <c r="I6649" t="str">
        <f t="shared" si="207"/>
        <v>43866</v>
      </c>
      <c r="J6649" t="str">
        <f t="shared" si="208"/>
        <v>43866KoberoImported Rice</v>
      </c>
      <c r="K6649">
        <v>1403</v>
      </c>
      <c r="L6649">
        <v>1349</v>
      </c>
      <c r="M6649" t="s">
        <v>5</v>
      </c>
      <c r="N6649" t="s">
        <v>6</v>
      </c>
      <c r="O6649">
        <v>1</v>
      </c>
      <c r="P6649" s="1">
        <v>43879.180833333332</v>
      </c>
    </row>
    <row r="6650" spans="1:16" x14ac:dyDescent="0.25">
      <c r="A6650">
        <v>510263</v>
      </c>
      <c r="B6650" t="s">
        <v>0</v>
      </c>
      <c r="C6650" t="s">
        <v>16</v>
      </c>
      <c r="D6650" t="s">
        <v>7</v>
      </c>
      <c r="E6650" t="s">
        <v>22</v>
      </c>
      <c r="F6650" t="s">
        <v>23</v>
      </c>
      <c r="G6650" t="s">
        <v>24</v>
      </c>
      <c r="H6650" s="1">
        <v>43866</v>
      </c>
      <c r="I6650" t="str">
        <f t="shared" si="207"/>
        <v>43866</v>
      </c>
      <c r="J6650" t="str">
        <f t="shared" si="208"/>
        <v>43866GicumbiImported Rice</v>
      </c>
      <c r="K6650">
        <v>1287</v>
      </c>
      <c r="L6650">
        <v>1180</v>
      </c>
      <c r="M6650" t="s">
        <v>5</v>
      </c>
      <c r="N6650" t="s">
        <v>6</v>
      </c>
      <c r="O6650">
        <v>1</v>
      </c>
      <c r="P6650" s="1">
        <v>43879.180833333332</v>
      </c>
    </row>
    <row r="6651" spans="1:16" x14ac:dyDescent="0.25">
      <c r="A6651">
        <v>510294</v>
      </c>
      <c r="B6651" t="s">
        <v>0</v>
      </c>
      <c r="C6651" t="s">
        <v>38</v>
      </c>
      <c r="D6651" t="s">
        <v>1</v>
      </c>
      <c r="E6651" t="s">
        <v>22</v>
      </c>
      <c r="F6651" t="s">
        <v>23</v>
      </c>
      <c r="G6651" t="s">
        <v>23</v>
      </c>
      <c r="H6651" s="1">
        <v>43866</v>
      </c>
      <c r="I6651" t="str">
        <f t="shared" si="207"/>
        <v>43866</v>
      </c>
      <c r="J6651" t="str">
        <f t="shared" si="208"/>
        <v>43866GuluRice</v>
      </c>
      <c r="K6651">
        <v>961</v>
      </c>
      <c r="L6651">
        <v>906</v>
      </c>
      <c r="M6651" t="s">
        <v>5</v>
      </c>
      <c r="N6651" t="s">
        <v>6</v>
      </c>
      <c r="O6651">
        <v>1</v>
      </c>
      <c r="P6651" s="1">
        <v>43879.180949074071</v>
      </c>
    </row>
    <row r="6652" spans="1:16" x14ac:dyDescent="0.25">
      <c r="A6652">
        <v>510296</v>
      </c>
      <c r="B6652" t="s">
        <v>0</v>
      </c>
      <c r="C6652" t="s">
        <v>34</v>
      </c>
      <c r="D6652" t="s">
        <v>1</v>
      </c>
      <c r="E6652" t="s">
        <v>13</v>
      </c>
      <c r="F6652" t="s">
        <v>13</v>
      </c>
      <c r="G6652" t="s">
        <v>14</v>
      </c>
      <c r="H6652" s="1">
        <v>43866</v>
      </c>
      <c r="I6652" t="str">
        <f t="shared" si="207"/>
        <v>43866</v>
      </c>
      <c r="J6652" t="str">
        <f t="shared" si="208"/>
        <v>43866LiraMixed Beans</v>
      </c>
      <c r="K6652">
        <v>769</v>
      </c>
      <c r="L6652">
        <v>686</v>
      </c>
      <c r="M6652" t="s">
        <v>5</v>
      </c>
      <c r="N6652" t="s">
        <v>6</v>
      </c>
      <c r="O6652">
        <v>1</v>
      </c>
      <c r="P6652" s="1">
        <v>43879.180972222224</v>
      </c>
    </row>
    <row r="6653" spans="1:16" x14ac:dyDescent="0.25">
      <c r="A6653">
        <v>510311</v>
      </c>
      <c r="B6653" t="s">
        <v>0</v>
      </c>
      <c r="C6653" t="s">
        <v>52</v>
      </c>
      <c r="D6653" t="s">
        <v>46</v>
      </c>
      <c r="E6653" t="s">
        <v>13</v>
      </c>
      <c r="F6653" t="s">
        <v>13</v>
      </c>
      <c r="G6653" t="s">
        <v>37</v>
      </c>
      <c r="H6653" s="1">
        <v>43866</v>
      </c>
      <c r="I6653" t="str">
        <f t="shared" si="207"/>
        <v>43866</v>
      </c>
      <c r="J6653" t="str">
        <f t="shared" si="208"/>
        <v>43866EldoretGreen Gram</v>
      </c>
      <c r="K6653">
        <v>1435</v>
      </c>
      <c r="L6653">
        <v>1405</v>
      </c>
      <c r="M6653" t="s">
        <v>5</v>
      </c>
      <c r="N6653" t="s">
        <v>6</v>
      </c>
      <c r="O6653">
        <v>1</v>
      </c>
      <c r="P6653" s="1">
        <v>43879.181064814817</v>
      </c>
    </row>
    <row r="6654" spans="1:16" x14ac:dyDescent="0.25">
      <c r="A6654">
        <v>510314</v>
      </c>
      <c r="B6654" t="s">
        <v>0</v>
      </c>
      <c r="C6654" t="s">
        <v>36</v>
      </c>
      <c r="D6654" t="s">
        <v>7</v>
      </c>
      <c r="E6654" t="s">
        <v>22</v>
      </c>
      <c r="F6654" t="s">
        <v>23</v>
      </c>
      <c r="G6654" t="s">
        <v>23</v>
      </c>
      <c r="H6654" s="1">
        <v>43866</v>
      </c>
      <c r="I6654" t="str">
        <f t="shared" si="207"/>
        <v>43866</v>
      </c>
      <c r="J6654" t="str">
        <f t="shared" si="208"/>
        <v>43866KimironkoRice</v>
      </c>
      <c r="K6654">
        <v>965</v>
      </c>
      <c r="L6654">
        <v>912</v>
      </c>
      <c r="M6654" t="s">
        <v>5</v>
      </c>
      <c r="N6654" t="s">
        <v>6</v>
      </c>
      <c r="O6654">
        <v>1</v>
      </c>
      <c r="P6654" s="1">
        <v>43879.181087962963</v>
      </c>
    </row>
    <row r="6655" spans="1:16" x14ac:dyDescent="0.25">
      <c r="A6655">
        <v>510318</v>
      </c>
      <c r="B6655" t="s">
        <v>0</v>
      </c>
      <c r="C6655" t="s">
        <v>32</v>
      </c>
      <c r="D6655" t="s">
        <v>1</v>
      </c>
      <c r="E6655" t="s">
        <v>3</v>
      </c>
      <c r="F6655" t="s">
        <v>3</v>
      </c>
      <c r="G6655" t="s">
        <v>4</v>
      </c>
      <c r="H6655" s="1">
        <v>43866</v>
      </c>
      <c r="I6655" t="str">
        <f t="shared" si="207"/>
        <v>43866</v>
      </c>
      <c r="J6655" t="str">
        <f t="shared" si="208"/>
        <v>43866KapchorwaCowpeas</v>
      </c>
      <c r="K6655">
        <v>1098</v>
      </c>
      <c r="L6655">
        <v>961</v>
      </c>
      <c r="M6655" t="s">
        <v>5</v>
      </c>
      <c r="N6655" t="s">
        <v>6</v>
      </c>
      <c r="O6655">
        <v>1</v>
      </c>
      <c r="P6655" s="1">
        <v>43879.18109953704</v>
      </c>
    </row>
    <row r="6656" spans="1:16" x14ac:dyDescent="0.25">
      <c r="A6656">
        <v>510319</v>
      </c>
      <c r="B6656" t="s">
        <v>0</v>
      </c>
      <c r="C6656" t="s">
        <v>25</v>
      </c>
      <c r="D6656" t="s">
        <v>1</v>
      </c>
      <c r="E6656" t="s">
        <v>3</v>
      </c>
      <c r="F6656" t="s">
        <v>3</v>
      </c>
      <c r="G6656" t="s">
        <v>15</v>
      </c>
      <c r="H6656" s="1">
        <v>43866</v>
      </c>
      <c r="I6656" t="str">
        <f t="shared" si="207"/>
        <v>43866</v>
      </c>
      <c r="J6656" t="str">
        <f t="shared" si="208"/>
        <v>43866MasindiGreen Peas</v>
      </c>
      <c r="K6656">
        <v>1098</v>
      </c>
      <c r="L6656">
        <v>824</v>
      </c>
      <c r="M6656" t="s">
        <v>5</v>
      </c>
      <c r="N6656" t="s">
        <v>6</v>
      </c>
      <c r="O6656">
        <v>1</v>
      </c>
      <c r="P6656" s="1">
        <v>43879.181111111109</v>
      </c>
    </row>
    <row r="6657" spans="1:16" x14ac:dyDescent="0.25">
      <c r="A6657">
        <v>510330</v>
      </c>
      <c r="B6657" t="s">
        <v>0</v>
      </c>
      <c r="C6657" t="s">
        <v>16</v>
      </c>
      <c r="D6657" t="s">
        <v>7</v>
      </c>
      <c r="E6657" t="s">
        <v>13</v>
      </c>
      <c r="F6657" t="s">
        <v>13</v>
      </c>
      <c r="G6657" t="s">
        <v>14</v>
      </c>
      <c r="H6657" s="1">
        <v>43866</v>
      </c>
      <c r="I6657" t="str">
        <f t="shared" si="207"/>
        <v>43866</v>
      </c>
      <c r="J6657" t="str">
        <f t="shared" si="208"/>
        <v>43866GicumbiMixed Beans</v>
      </c>
      <c r="K6657">
        <v>579</v>
      </c>
      <c r="L6657">
        <v>536</v>
      </c>
      <c r="M6657" t="s">
        <v>5</v>
      </c>
      <c r="N6657" t="s">
        <v>6</v>
      </c>
      <c r="O6657">
        <v>1</v>
      </c>
      <c r="P6657" s="1">
        <v>43879.181168981479</v>
      </c>
    </row>
    <row r="6658" spans="1:16" x14ac:dyDescent="0.25">
      <c r="A6658">
        <v>510358</v>
      </c>
      <c r="B6658" t="s">
        <v>0</v>
      </c>
      <c r="C6658" t="s">
        <v>19</v>
      </c>
      <c r="D6658" t="s">
        <v>11</v>
      </c>
      <c r="E6658" t="s">
        <v>22</v>
      </c>
      <c r="F6658" t="s">
        <v>23</v>
      </c>
      <c r="G6658" t="s">
        <v>23</v>
      </c>
      <c r="H6658" s="1">
        <v>43866</v>
      </c>
      <c r="I6658" t="str">
        <f t="shared" ref="I6658:I6721" si="209">LEFT(H6658,10)</f>
        <v>43866</v>
      </c>
      <c r="J6658" t="str">
        <f t="shared" si="208"/>
        <v>43866KoberoRice</v>
      </c>
      <c r="K6658">
        <v>917</v>
      </c>
      <c r="L6658">
        <v>863</v>
      </c>
      <c r="M6658" t="s">
        <v>5</v>
      </c>
      <c r="N6658" t="s">
        <v>6</v>
      </c>
      <c r="O6658">
        <v>1</v>
      </c>
      <c r="P6658" s="1">
        <v>43879.181261574071</v>
      </c>
    </row>
    <row r="6659" spans="1:16" x14ac:dyDescent="0.25">
      <c r="A6659">
        <v>510362</v>
      </c>
      <c r="B6659" t="s">
        <v>0</v>
      </c>
      <c r="C6659" t="s">
        <v>54</v>
      </c>
      <c r="D6659" t="s">
        <v>46</v>
      </c>
      <c r="E6659" t="s">
        <v>49</v>
      </c>
      <c r="F6659" t="s">
        <v>50</v>
      </c>
      <c r="G6659" t="s">
        <v>51</v>
      </c>
      <c r="H6659" s="1">
        <v>43866</v>
      </c>
      <c r="I6659" t="str">
        <f t="shared" si="209"/>
        <v>43866</v>
      </c>
      <c r="J6659" t="str">
        <f t="shared" si="208"/>
        <v>43866NakuruGround Nuts</v>
      </c>
      <c r="K6659">
        <v>1475</v>
      </c>
      <c r="L6659">
        <v>1405</v>
      </c>
      <c r="M6659" t="s">
        <v>5</v>
      </c>
      <c r="N6659" t="s">
        <v>6</v>
      </c>
      <c r="O6659">
        <v>1</v>
      </c>
      <c r="P6659" s="1">
        <v>43879.181261574071</v>
      </c>
    </row>
    <row r="6660" spans="1:16" x14ac:dyDescent="0.25">
      <c r="A6660">
        <v>510368</v>
      </c>
      <c r="B6660" t="s">
        <v>0</v>
      </c>
      <c r="C6660" t="s">
        <v>32</v>
      </c>
      <c r="D6660" t="s">
        <v>1</v>
      </c>
      <c r="E6660" t="s">
        <v>13</v>
      </c>
      <c r="F6660" t="s">
        <v>13</v>
      </c>
      <c r="G6660" t="s">
        <v>14</v>
      </c>
      <c r="H6660" s="1">
        <v>43866</v>
      </c>
      <c r="I6660" t="str">
        <f t="shared" si="209"/>
        <v>43866</v>
      </c>
      <c r="J6660" t="str">
        <f t="shared" si="208"/>
        <v>43866KapchorwaMixed Beans</v>
      </c>
      <c r="K6660">
        <v>769</v>
      </c>
      <c r="L6660">
        <v>686</v>
      </c>
      <c r="M6660" t="s">
        <v>5</v>
      </c>
      <c r="N6660" t="s">
        <v>6</v>
      </c>
      <c r="O6660">
        <v>1</v>
      </c>
      <c r="P6660" s="1">
        <v>43879.181296296294</v>
      </c>
    </row>
    <row r="6661" spans="1:16" x14ac:dyDescent="0.25">
      <c r="A6661">
        <v>510373</v>
      </c>
      <c r="B6661" t="s">
        <v>0</v>
      </c>
      <c r="C6661" t="s">
        <v>27</v>
      </c>
      <c r="D6661" t="s">
        <v>11</v>
      </c>
      <c r="E6661" t="s">
        <v>3</v>
      </c>
      <c r="F6661" t="s">
        <v>3</v>
      </c>
      <c r="G6661" t="s">
        <v>39</v>
      </c>
      <c r="H6661" s="1">
        <v>43866</v>
      </c>
      <c r="I6661" t="str">
        <f t="shared" si="209"/>
        <v>43866</v>
      </c>
      <c r="J6661" t="str">
        <f t="shared" si="208"/>
        <v>43866BujumburaDry Peas</v>
      </c>
      <c r="K6661">
        <v>1618</v>
      </c>
      <c r="L6661">
        <v>1510</v>
      </c>
      <c r="M6661" t="s">
        <v>5</v>
      </c>
      <c r="N6661" t="s">
        <v>6</v>
      </c>
      <c r="O6661">
        <v>1</v>
      </c>
      <c r="P6661" s="1">
        <v>43879.181307870371</v>
      </c>
    </row>
    <row r="6662" spans="1:16" x14ac:dyDescent="0.25">
      <c r="A6662">
        <v>510380</v>
      </c>
      <c r="B6662" t="s">
        <v>0</v>
      </c>
      <c r="C6662" t="s">
        <v>34</v>
      </c>
      <c r="D6662" t="s">
        <v>1</v>
      </c>
      <c r="E6662" t="s">
        <v>13</v>
      </c>
      <c r="F6662" t="s">
        <v>13</v>
      </c>
      <c r="G6662" t="s">
        <v>40</v>
      </c>
      <c r="H6662" s="1">
        <v>43866</v>
      </c>
      <c r="I6662" t="str">
        <f t="shared" si="209"/>
        <v>43866</v>
      </c>
      <c r="J6662" t="str">
        <f t="shared" si="208"/>
        <v>43866LiraBlack Beans (Dolichos)</v>
      </c>
      <c r="K6662">
        <v>714</v>
      </c>
      <c r="L6662">
        <v>659</v>
      </c>
      <c r="M6662" t="s">
        <v>5</v>
      </c>
      <c r="N6662" t="s">
        <v>6</v>
      </c>
      <c r="O6662">
        <v>1</v>
      </c>
      <c r="P6662" s="1">
        <v>43879.181342592594</v>
      </c>
    </row>
    <row r="6663" spans="1:16" x14ac:dyDescent="0.25">
      <c r="A6663">
        <v>510391</v>
      </c>
      <c r="B6663" t="s">
        <v>0</v>
      </c>
      <c r="C6663" t="s">
        <v>53</v>
      </c>
      <c r="D6663" t="s">
        <v>46</v>
      </c>
      <c r="E6663" t="s">
        <v>13</v>
      </c>
      <c r="F6663" t="s">
        <v>13</v>
      </c>
      <c r="G6663" t="s">
        <v>37</v>
      </c>
      <c r="H6663" s="1">
        <v>43866</v>
      </c>
      <c r="I6663" t="str">
        <f t="shared" si="209"/>
        <v>43866</v>
      </c>
      <c r="J6663" t="str">
        <f t="shared" si="208"/>
        <v>43866MombasaGreen Gram</v>
      </c>
      <c r="K6663">
        <v>752</v>
      </c>
      <c r="L6663">
        <v>722</v>
      </c>
      <c r="M6663" t="s">
        <v>5</v>
      </c>
      <c r="N6663" t="s">
        <v>6</v>
      </c>
      <c r="O6663">
        <v>1</v>
      </c>
      <c r="P6663" s="1">
        <v>43879.181377314817</v>
      </c>
    </row>
    <row r="6664" spans="1:16" x14ac:dyDescent="0.25">
      <c r="A6664">
        <v>510398</v>
      </c>
      <c r="B6664" t="s">
        <v>0</v>
      </c>
      <c r="C6664" t="s">
        <v>8</v>
      </c>
      <c r="D6664" t="s">
        <v>7</v>
      </c>
      <c r="E6664" t="s">
        <v>13</v>
      </c>
      <c r="F6664" t="s">
        <v>13</v>
      </c>
      <c r="G6664" t="s">
        <v>26</v>
      </c>
      <c r="H6664" s="1">
        <v>43866</v>
      </c>
      <c r="I6664" t="str">
        <f t="shared" si="209"/>
        <v>43866</v>
      </c>
      <c r="J6664" t="str">
        <f t="shared" si="208"/>
        <v>43866RuhengeriYellow Beans</v>
      </c>
      <c r="K6664">
        <v>912</v>
      </c>
      <c r="L6664">
        <v>858</v>
      </c>
      <c r="M6664" t="s">
        <v>5</v>
      </c>
      <c r="N6664" t="s">
        <v>6</v>
      </c>
      <c r="O6664">
        <v>1</v>
      </c>
      <c r="P6664" s="1">
        <v>43879.181400462963</v>
      </c>
    </row>
    <row r="6665" spans="1:16" x14ac:dyDescent="0.25">
      <c r="A6665">
        <v>510414</v>
      </c>
      <c r="B6665" t="s">
        <v>0</v>
      </c>
      <c r="C6665" t="s">
        <v>32</v>
      </c>
      <c r="D6665" t="s">
        <v>1</v>
      </c>
      <c r="E6665" t="s">
        <v>13</v>
      </c>
      <c r="F6665" t="s">
        <v>13</v>
      </c>
      <c r="G6665" t="s">
        <v>40</v>
      </c>
      <c r="H6665" s="1">
        <v>43866</v>
      </c>
      <c r="I6665" t="str">
        <f t="shared" si="209"/>
        <v>43866</v>
      </c>
      <c r="J6665" t="str">
        <f t="shared" si="208"/>
        <v>43866KapchorwaBlack Beans (Dolichos)</v>
      </c>
      <c r="K6665">
        <v>686</v>
      </c>
      <c r="L6665">
        <v>631</v>
      </c>
      <c r="M6665" t="s">
        <v>5</v>
      </c>
      <c r="N6665" t="s">
        <v>6</v>
      </c>
      <c r="O6665">
        <v>1</v>
      </c>
      <c r="P6665" s="1">
        <v>43879.181423611109</v>
      </c>
    </row>
    <row r="6666" spans="1:16" x14ac:dyDescent="0.25">
      <c r="A6666">
        <v>510432</v>
      </c>
      <c r="B6666" t="s">
        <v>0</v>
      </c>
      <c r="C6666" t="s">
        <v>36</v>
      </c>
      <c r="D6666" t="s">
        <v>7</v>
      </c>
      <c r="E6666" t="s">
        <v>13</v>
      </c>
      <c r="F6666" t="s">
        <v>13</v>
      </c>
      <c r="G6666" t="s">
        <v>28</v>
      </c>
      <c r="H6666" s="1">
        <v>43866</v>
      </c>
      <c r="I6666" t="str">
        <f t="shared" si="209"/>
        <v>43866</v>
      </c>
      <c r="J6666" t="str">
        <f t="shared" si="208"/>
        <v>43866KimironkoRed Beans</v>
      </c>
      <c r="K6666">
        <v>805</v>
      </c>
      <c r="L6666">
        <v>751</v>
      </c>
      <c r="M6666" t="s">
        <v>5</v>
      </c>
      <c r="N6666" t="s">
        <v>6</v>
      </c>
      <c r="O6666">
        <v>1</v>
      </c>
      <c r="P6666" s="1">
        <v>43879.181481481479</v>
      </c>
    </row>
    <row r="6667" spans="1:16" x14ac:dyDescent="0.25">
      <c r="A6667">
        <v>510433</v>
      </c>
      <c r="B6667" t="s">
        <v>0</v>
      </c>
      <c r="C6667" t="s">
        <v>12</v>
      </c>
      <c r="D6667" t="s">
        <v>11</v>
      </c>
      <c r="E6667" t="s">
        <v>3</v>
      </c>
      <c r="F6667" t="s">
        <v>3</v>
      </c>
      <c r="G6667" t="s">
        <v>39</v>
      </c>
      <c r="H6667" s="1">
        <v>43866</v>
      </c>
      <c r="I6667" t="str">
        <f t="shared" si="209"/>
        <v>43866</v>
      </c>
      <c r="J6667" t="str">
        <f t="shared" si="208"/>
        <v>43866GitegaDry Peas</v>
      </c>
      <c r="K6667">
        <v>1456</v>
      </c>
      <c r="L6667">
        <v>1349</v>
      </c>
      <c r="M6667" t="s">
        <v>5</v>
      </c>
      <c r="N6667" t="s">
        <v>6</v>
      </c>
      <c r="O6667">
        <v>1</v>
      </c>
      <c r="P6667" s="1">
        <v>43879.181481481479</v>
      </c>
    </row>
    <row r="6668" spans="1:16" x14ac:dyDescent="0.25">
      <c r="A6668">
        <v>510459</v>
      </c>
      <c r="B6668" t="s">
        <v>0</v>
      </c>
      <c r="C6668" t="s">
        <v>2</v>
      </c>
      <c r="D6668" t="s">
        <v>1</v>
      </c>
      <c r="E6668" t="s">
        <v>13</v>
      </c>
      <c r="F6668" t="s">
        <v>13</v>
      </c>
      <c r="G6668" t="s">
        <v>40</v>
      </c>
      <c r="H6668" s="1">
        <v>43866</v>
      </c>
      <c r="I6668" t="str">
        <f t="shared" si="209"/>
        <v>43866</v>
      </c>
      <c r="J6668" t="str">
        <f t="shared" si="208"/>
        <v>43866KampalaBlack Beans (Dolichos)</v>
      </c>
      <c r="K6668">
        <v>769</v>
      </c>
      <c r="L6668">
        <v>686</v>
      </c>
      <c r="M6668" t="s">
        <v>5</v>
      </c>
      <c r="N6668" t="s">
        <v>6</v>
      </c>
      <c r="O6668">
        <v>1</v>
      </c>
      <c r="P6668" s="1">
        <v>43879.181574074071</v>
      </c>
    </row>
    <row r="6669" spans="1:16" x14ac:dyDescent="0.25">
      <c r="A6669">
        <v>510465</v>
      </c>
      <c r="B6669" t="s">
        <v>0</v>
      </c>
      <c r="C6669" t="s">
        <v>2</v>
      </c>
      <c r="D6669" t="s">
        <v>1</v>
      </c>
      <c r="E6669" t="s">
        <v>3</v>
      </c>
      <c r="F6669" t="s">
        <v>3</v>
      </c>
      <c r="G6669" t="s">
        <v>15</v>
      </c>
      <c r="H6669" s="1">
        <v>43866</v>
      </c>
      <c r="I6669" t="str">
        <f t="shared" si="209"/>
        <v>43866</v>
      </c>
      <c r="J6669" t="str">
        <f t="shared" ref="J6669:J6732" si="210">I6669&amp;C6669&amp;G6669</f>
        <v>43866KampalaGreen Peas</v>
      </c>
      <c r="K6669">
        <v>1373</v>
      </c>
      <c r="L6669">
        <v>961</v>
      </c>
      <c r="M6669" t="s">
        <v>5</v>
      </c>
      <c r="N6669" t="s">
        <v>6</v>
      </c>
      <c r="O6669">
        <v>1</v>
      </c>
      <c r="P6669" s="1">
        <v>43879.181597222225</v>
      </c>
    </row>
    <row r="6670" spans="1:16" x14ac:dyDescent="0.25">
      <c r="A6670">
        <v>510466</v>
      </c>
      <c r="B6670" t="s">
        <v>0</v>
      </c>
      <c r="C6670" t="s">
        <v>35</v>
      </c>
      <c r="D6670" t="s">
        <v>11</v>
      </c>
      <c r="E6670" t="s">
        <v>13</v>
      </c>
      <c r="F6670" t="s">
        <v>13</v>
      </c>
      <c r="G6670" t="s">
        <v>28</v>
      </c>
      <c r="H6670" s="1">
        <v>43866</v>
      </c>
      <c r="I6670" t="str">
        <f t="shared" si="209"/>
        <v>43866</v>
      </c>
      <c r="J6670" t="str">
        <f t="shared" si="210"/>
        <v>43866NgoziRed Beans</v>
      </c>
      <c r="K6670">
        <v>647</v>
      </c>
      <c r="L6670">
        <v>620</v>
      </c>
      <c r="M6670" t="s">
        <v>5</v>
      </c>
      <c r="N6670" t="s">
        <v>6</v>
      </c>
      <c r="O6670">
        <v>1</v>
      </c>
      <c r="P6670" s="1">
        <v>43879.181597222225</v>
      </c>
    </row>
    <row r="6671" spans="1:16" x14ac:dyDescent="0.25">
      <c r="A6671">
        <v>510470</v>
      </c>
      <c r="B6671" t="s">
        <v>0</v>
      </c>
      <c r="C6671" t="s">
        <v>12</v>
      </c>
      <c r="D6671" t="s">
        <v>11</v>
      </c>
      <c r="E6671" t="s">
        <v>13</v>
      </c>
      <c r="F6671" t="s">
        <v>13</v>
      </c>
      <c r="G6671" t="s">
        <v>14</v>
      </c>
      <c r="H6671" s="1">
        <v>43866</v>
      </c>
      <c r="I6671" t="str">
        <f t="shared" si="209"/>
        <v>43866</v>
      </c>
      <c r="J6671" t="str">
        <f t="shared" si="210"/>
        <v>43866GitegaMixed Beans</v>
      </c>
      <c r="K6671">
        <v>620</v>
      </c>
      <c r="L6671">
        <v>593</v>
      </c>
      <c r="M6671" t="s">
        <v>5</v>
      </c>
      <c r="N6671" t="s">
        <v>6</v>
      </c>
      <c r="O6671">
        <v>1</v>
      </c>
      <c r="P6671" s="1">
        <v>43879.181608796294</v>
      </c>
    </row>
    <row r="6672" spans="1:16" x14ac:dyDescent="0.25">
      <c r="A6672">
        <v>510484</v>
      </c>
      <c r="B6672" t="s">
        <v>0</v>
      </c>
      <c r="C6672" t="s">
        <v>35</v>
      </c>
      <c r="D6672" t="s">
        <v>11</v>
      </c>
      <c r="E6672" t="s">
        <v>22</v>
      </c>
      <c r="F6672" t="s">
        <v>23</v>
      </c>
      <c r="G6672" t="s">
        <v>24</v>
      </c>
      <c r="H6672" s="1">
        <v>43866</v>
      </c>
      <c r="I6672" t="str">
        <f t="shared" si="209"/>
        <v>43866</v>
      </c>
      <c r="J6672" t="str">
        <f t="shared" si="210"/>
        <v>43866NgoziImported Rice</v>
      </c>
      <c r="K6672">
        <v>1618</v>
      </c>
      <c r="L6672">
        <v>1564</v>
      </c>
      <c r="M6672" t="s">
        <v>5</v>
      </c>
      <c r="N6672" t="s">
        <v>6</v>
      </c>
      <c r="O6672">
        <v>1</v>
      </c>
      <c r="P6672" s="1">
        <v>43879.181655092594</v>
      </c>
    </row>
    <row r="6673" spans="1:16" x14ac:dyDescent="0.25">
      <c r="A6673">
        <v>510492</v>
      </c>
      <c r="B6673" t="s">
        <v>0</v>
      </c>
      <c r="C6673" t="s">
        <v>53</v>
      </c>
      <c r="D6673" t="s">
        <v>46</v>
      </c>
      <c r="E6673" t="s">
        <v>13</v>
      </c>
      <c r="F6673" t="s">
        <v>13</v>
      </c>
      <c r="G6673" t="s">
        <v>40</v>
      </c>
      <c r="H6673" s="1">
        <v>43866</v>
      </c>
      <c r="I6673" t="str">
        <f t="shared" si="209"/>
        <v>43866</v>
      </c>
      <c r="J6673" t="str">
        <f t="shared" si="210"/>
        <v>43866MombasaBlack Beans (Dolichos)</v>
      </c>
      <c r="K6673">
        <v>1575</v>
      </c>
      <c r="L6673">
        <v>1555</v>
      </c>
      <c r="M6673" t="s">
        <v>5</v>
      </c>
      <c r="N6673" t="s">
        <v>6</v>
      </c>
      <c r="O6673">
        <v>1</v>
      </c>
      <c r="P6673" s="1">
        <v>43879.181712962964</v>
      </c>
    </row>
    <row r="6674" spans="1:16" x14ac:dyDescent="0.25">
      <c r="A6674">
        <v>510495</v>
      </c>
      <c r="B6674" t="s">
        <v>0</v>
      </c>
      <c r="C6674" t="s">
        <v>27</v>
      </c>
      <c r="D6674" t="s">
        <v>11</v>
      </c>
      <c r="E6674" t="s">
        <v>13</v>
      </c>
      <c r="F6674" t="s">
        <v>13</v>
      </c>
      <c r="G6674" t="s">
        <v>26</v>
      </c>
      <c r="H6674" s="1">
        <v>43866</v>
      </c>
      <c r="I6674" t="str">
        <f t="shared" si="209"/>
        <v>43866</v>
      </c>
      <c r="J6674" t="str">
        <f t="shared" si="210"/>
        <v>43866BujumburaYellow Beans</v>
      </c>
      <c r="K6674">
        <v>1079</v>
      </c>
      <c r="L6674">
        <v>1025</v>
      </c>
      <c r="M6674" t="s">
        <v>5</v>
      </c>
      <c r="N6674" t="s">
        <v>6</v>
      </c>
      <c r="O6674">
        <v>1</v>
      </c>
      <c r="P6674" s="1">
        <v>43879.18173611111</v>
      </c>
    </row>
    <row r="6675" spans="1:16" x14ac:dyDescent="0.25">
      <c r="A6675">
        <v>510519</v>
      </c>
      <c r="B6675" t="s">
        <v>0</v>
      </c>
      <c r="C6675" t="s">
        <v>12</v>
      </c>
      <c r="D6675" t="s">
        <v>11</v>
      </c>
      <c r="E6675" t="s">
        <v>13</v>
      </c>
      <c r="F6675" t="s">
        <v>13</v>
      </c>
      <c r="G6675" t="s">
        <v>26</v>
      </c>
      <c r="H6675" s="1">
        <v>43866</v>
      </c>
      <c r="I6675" t="str">
        <f t="shared" si="209"/>
        <v>43866</v>
      </c>
      <c r="J6675" t="str">
        <f t="shared" si="210"/>
        <v>43866GitegaYellow Beans</v>
      </c>
      <c r="K6675">
        <v>971</v>
      </c>
      <c r="L6675">
        <v>917</v>
      </c>
      <c r="M6675" t="s">
        <v>5</v>
      </c>
      <c r="N6675" t="s">
        <v>6</v>
      </c>
      <c r="O6675">
        <v>1</v>
      </c>
      <c r="P6675" s="1">
        <v>43879.181886574072</v>
      </c>
    </row>
    <row r="6676" spans="1:16" x14ac:dyDescent="0.25">
      <c r="A6676">
        <v>510535</v>
      </c>
      <c r="B6676" t="s">
        <v>0</v>
      </c>
      <c r="C6676" t="s">
        <v>32</v>
      </c>
      <c r="D6676" t="s">
        <v>1</v>
      </c>
      <c r="E6676" t="s">
        <v>13</v>
      </c>
      <c r="F6676" t="s">
        <v>13</v>
      </c>
      <c r="G6676" t="s">
        <v>28</v>
      </c>
      <c r="H6676" s="1">
        <v>43866</v>
      </c>
      <c r="I6676" t="str">
        <f t="shared" si="209"/>
        <v>43866</v>
      </c>
      <c r="J6676" t="str">
        <f t="shared" si="210"/>
        <v>43866KapchorwaRed Beans</v>
      </c>
      <c r="K6676">
        <v>824</v>
      </c>
      <c r="L6676">
        <v>769</v>
      </c>
      <c r="M6676" t="s">
        <v>5</v>
      </c>
      <c r="N6676" t="s">
        <v>6</v>
      </c>
      <c r="O6676">
        <v>1</v>
      </c>
      <c r="P6676" s="1">
        <v>43879.181979166664</v>
      </c>
    </row>
    <row r="6677" spans="1:16" x14ac:dyDescent="0.25">
      <c r="A6677">
        <v>510537</v>
      </c>
      <c r="B6677" t="s">
        <v>0</v>
      </c>
      <c r="C6677" t="s">
        <v>38</v>
      </c>
      <c r="D6677" t="s">
        <v>1</v>
      </c>
      <c r="E6677" t="s">
        <v>13</v>
      </c>
      <c r="F6677" t="s">
        <v>13</v>
      </c>
      <c r="G6677" t="s">
        <v>14</v>
      </c>
      <c r="H6677" s="1">
        <v>43866</v>
      </c>
      <c r="I6677" t="str">
        <f t="shared" si="209"/>
        <v>43866</v>
      </c>
      <c r="J6677" t="str">
        <f t="shared" si="210"/>
        <v>43866GuluMixed Beans</v>
      </c>
      <c r="K6677">
        <v>769</v>
      </c>
      <c r="L6677">
        <v>686</v>
      </c>
      <c r="M6677" t="s">
        <v>5</v>
      </c>
      <c r="N6677" t="s">
        <v>6</v>
      </c>
      <c r="O6677">
        <v>1</v>
      </c>
      <c r="P6677" s="1">
        <v>43879.181990740741</v>
      </c>
    </row>
    <row r="6678" spans="1:16" x14ac:dyDescent="0.25">
      <c r="A6678">
        <v>510548</v>
      </c>
      <c r="B6678" t="s">
        <v>0</v>
      </c>
      <c r="C6678" t="s">
        <v>34</v>
      </c>
      <c r="D6678" t="s">
        <v>1</v>
      </c>
      <c r="E6678" t="s">
        <v>3</v>
      </c>
      <c r="F6678" t="s">
        <v>3</v>
      </c>
      <c r="G6678" t="s">
        <v>15</v>
      </c>
      <c r="H6678" s="1">
        <v>43866</v>
      </c>
      <c r="I6678" t="str">
        <f t="shared" si="209"/>
        <v>43866</v>
      </c>
      <c r="J6678" t="str">
        <f t="shared" si="210"/>
        <v>43866LiraGreen Peas</v>
      </c>
      <c r="K6678">
        <v>961</v>
      </c>
      <c r="L6678">
        <v>824</v>
      </c>
      <c r="M6678" t="s">
        <v>5</v>
      </c>
      <c r="N6678" t="s">
        <v>6</v>
      </c>
      <c r="O6678">
        <v>1</v>
      </c>
      <c r="P6678" s="1">
        <v>43879.182037037041</v>
      </c>
    </row>
    <row r="6679" spans="1:16" x14ac:dyDescent="0.25">
      <c r="A6679">
        <v>510569</v>
      </c>
      <c r="B6679" t="s">
        <v>0</v>
      </c>
      <c r="C6679" t="s">
        <v>36</v>
      </c>
      <c r="D6679" t="s">
        <v>7</v>
      </c>
      <c r="E6679" t="s">
        <v>3</v>
      </c>
      <c r="F6679" t="s">
        <v>3</v>
      </c>
      <c r="G6679" t="s">
        <v>4</v>
      </c>
      <c r="H6679" s="1">
        <v>43866</v>
      </c>
      <c r="I6679" t="str">
        <f t="shared" si="209"/>
        <v>43866</v>
      </c>
      <c r="J6679" t="str">
        <f t="shared" si="210"/>
        <v>43866KimironkoCowpeas</v>
      </c>
      <c r="K6679">
        <v>1502</v>
      </c>
      <c r="L6679">
        <v>1395</v>
      </c>
      <c r="M6679" t="s">
        <v>5</v>
      </c>
      <c r="N6679" t="s">
        <v>6</v>
      </c>
      <c r="O6679">
        <v>1</v>
      </c>
      <c r="P6679" s="1">
        <v>43879.18209490741</v>
      </c>
    </row>
    <row r="6680" spans="1:16" x14ac:dyDescent="0.25">
      <c r="A6680">
        <v>510587</v>
      </c>
      <c r="B6680" t="s">
        <v>0</v>
      </c>
      <c r="C6680" t="s">
        <v>53</v>
      </c>
      <c r="D6680" t="s">
        <v>46</v>
      </c>
      <c r="E6680" t="s">
        <v>3</v>
      </c>
      <c r="F6680" t="s">
        <v>3</v>
      </c>
      <c r="G6680" t="s">
        <v>4</v>
      </c>
      <c r="H6680" s="1">
        <v>43866</v>
      </c>
      <c r="I6680" t="str">
        <f t="shared" si="209"/>
        <v>43866</v>
      </c>
      <c r="J6680" t="str">
        <f t="shared" si="210"/>
        <v>43866MombasaCowpeas</v>
      </c>
      <c r="K6680">
        <v>662</v>
      </c>
      <c r="L6680">
        <v>612</v>
      </c>
      <c r="M6680" t="s">
        <v>5</v>
      </c>
      <c r="N6680" t="s">
        <v>6</v>
      </c>
      <c r="O6680">
        <v>1</v>
      </c>
      <c r="P6680" s="1">
        <v>43879.182164351849</v>
      </c>
    </row>
    <row r="6681" spans="1:16" x14ac:dyDescent="0.25">
      <c r="A6681">
        <v>510629</v>
      </c>
      <c r="B6681" t="s">
        <v>0</v>
      </c>
      <c r="C6681" t="s">
        <v>16</v>
      </c>
      <c r="D6681" t="s">
        <v>7</v>
      </c>
      <c r="E6681" t="s">
        <v>13</v>
      </c>
      <c r="F6681" t="s">
        <v>13</v>
      </c>
      <c r="G6681" t="s">
        <v>26</v>
      </c>
      <c r="H6681" s="1">
        <v>43866</v>
      </c>
      <c r="I6681" t="str">
        <f t="shared" si="209"/>
        <v>43866</v>
      </c>
      <c r="J6681" t="str">
        <f t="shared" si="210"/>
        <v>43866GicumbiYellow Beans</v>
      </c>
      <c r="K6681">
        <v>794</v>
      </c>
      <c r="L6681">
        <v>751</v>
      </c>
      <c r="M6681" t="s">
        <v>5</v>
      </c>
      <c r="N6681" t="s">
        <v>6</v>
      </c>
      <c r="O6681">
        <v>1</v>
      </c>
      <c r="P6681" s="1">
        <v>43879.182303240741</v>
      </c>
    </row>
    <row r="6682" spans="1:16" x14ac:dyDescent="0.25">
      <c r="A6682">
        <v>510641</v>
      </c>
      <c r="B6682" t="s">
        <v>0</v>
      </c>
      <c r="C6682" t="s">
        <v>35</v>
      </c>
      <c r="D6682" t="s">
        <v>11</v>
      </c>
      <c r="E6682" t="s">
        <v>9</v>
      </c>
      <c r="F6682" t="s">
        <v>10</v>
      </c>
      <c r="G6682" t="s">
        <v>10</v>
      </c>
      <c r="H6682" s="1">
        <v>43866</v>
      </c>
      <c r="I6682" t="str">
        <f t="shared" si="209"/>
        <v>43866</v>
      </c>
      <c r="J6682" t="str">
        <f t="shared" si="210"/>
        <v>43866NgoziWheat</v>
      </c>
      <c r="K6682">
        <v>809</v>
      </c>
      <c r="L6682">
        <v>782</v>
      </c>
      <c r="M6682" t="s">
        <v>5</v>
      </c>
      <c r="N6682" t="s">
        <v>6</v>
      </c>
      <c r="O6682">
        <v>1</v>
      </c>
      <c r="P6682" s="1">
        <v>43879.182326388887</v>
      </c>
    </row>
    <row r="6683" spans="1:16" x14ac:dyDescent="0.25">
      <c r="A6683">
        <v>510670</v>
      </c>
      <c r="B6683" t="s">
        <v>0</v>
      </c>
      <c r="C6683" t="s">
        <v>16</v>
      </c>
      <c r="D6683" t="s">
        <v>7</v>
      </c>
      <c r="E6683" t="s">
        <v>22</v>
      </c>
      <c r="F6683" t="s">
        <v>23</v>
      </c>
      <c r="G6683" t="s">
        <v>23</v>
      </c>
      <c r="H6683" s="1">
        <v>43866</v>
      </c>
      <c r="I6683" t="str">
        <f t="shared" si="209"/>
        <v>43866</v>
      </c>
      <c r="J6683" t="str">
        <f t="shared" si="210"/>
        <v>43866GicumbiRice</v>
      </c>
      <c r="K6683">
        <v>912</v>
      </c>
      <c r="L6683">
        <v>858</v>
      </c>
      <c r="M6683" t="s">
        <v>5</v>
      </c>
      <c r="N6683" t="s">
        <v>6</v>
      </c>
      <c r="O6683">
        <v>1</v>
      </c>
      <c r="P6683" s="1">
        <v>43879.18241898148</v>
      </c>
    </row>
    <row r="6684" spans="1:16" x14ac:dyDescent="0.25">
      <c r="A6684">
        <v>510683</v>
      </c>
      <c r="B6684" t="s">
        <v>0</v>
      </c>
      <c r="C6684" t="s">
        <v>8</v>
      </c>
      <c r="D6684" t="s">
        <v>7</v>
      </c>
      <c r="E6684" t="s">
        <v>22</v>
      </c>
      <c r="F6684" t="s">
        <v>23</v>
      </c>
      <c r="G6684" t="s">
        <v>24</v>
      </c>
      <c r="H6684" s="1">
        <v>43866</v>
      </c>
      <c r="I6684" t="str">
        <f t="shared" si="209"/>
        <v>43866</v>
      </c>
      <c r="J6684" t="str">
        <f t="shared" si="210"/>
        <v>43866RuhengeriImported Rice</v>
      </c>
      <c r="K6684">
        <v>1180</v>
      </c>
      <c r="L6684">
        <v>1073</v>
      </c>
      <c r="M6684" t="s">
        <v>5</v>
      </c>
      <c r="N6684" t="s">
        <v>6</v>
      </c>
      <c r="O6684">
        <v>1</v>
      </c>
      <c r="P6684" s="1">
        <v>43879.18246527778</v>
      </c>
    </row>
    <row r="6685" spans="1:16" x14ac:dyDescent="0.25">
      <c r="A6685">
        <v>510731</v>
      </c>
      <c r="B6685" t="s">
        <v>0</v>
      </c>
      <c r="C6685" t="s">
        <v>19</v>
      </c>
      <c r="D6685" t="s">
        <v>11</v>
      </c>
      <c r="E6685" t="s">
        <v>13</v>
      </c>
      <c r="F6685" t="s">
        <v>13</v>
      </c>
      <c r="G6685" t="s">
        <v>14</v>
      </c>
      <c r="H6685" s="1">
        <v>43866</v>
      </c>
      <c r="I6685" t="str">
        <f t="shared" si="209"/>
        <v>43866</v>
      </c>
      <c r="J6685" t="str">
        <f t="shared" si="210"/>
        <v>43866KoberoMixed Beans</v>
      </c>
      <c r="K6685">
        <v>593</v>
      </c>
      <c r="L6685">
        <v>539</v>
      </c>
      <c r="M6685" t="s">
        <v>5</v>
      </c>
      <c r="N6685" t="s">
        <v>6</v>
      </c>
      <c r="O6685">
        <v>1</v>
      </c>
      <c r="P6685" s="1">
        <v>43879.182615740741</v>
      </c>
    </row>
    <row r="6686" spans="1:16" x14ac:dyDescent="0.25">
      <c r="A6686">
        <v>510746</v>
      </c>
      <c r="B6686" t="s">
        <v>0</v>
      </c>
      <c r="C6686" t="s">
        <v>54</v>
      </c>
      <c r="D6686" t="s">
        <v>46</v>
      </c>
      <c r="E6686" t="s">
        <v>13</v>
      </c>
      <c r="F6686" t="s">
        <v>13</v>
      </c>
      <c r="G6686" t="s">
        <v>40</v>
      </c>
      <c r="H6686" s="1">
        <v>43866</v>
      </c>
      <c r="I6686" t="str">
        <f t="shared" si="209"/>
        <v>43866</v>
      </c>
      <c r="J6686" t="str">
        <f t="shared" si="210"/>
        <v>43866NakuruBlack Beans (Dolichos)</v>
      </c>
      <c r="K6686">
        <v>1545</v>
      </c>
      <c r="L6686">
        <v>1485</v>
      </c>
      <c r="M6686" t="s">
        <v>5</v>
      </c>
      <c r="N6686" t="s">
        <v>6</v>
      </c>
      <c r="O6686">
        <v>1</v>
      </c>
      <c r="P6686" s="1">
        <v>43879.182638888888</v>
      </c>
    </row>
    <row r="6687" spans="1:16" x14ac:dyDescent="0.25">
      <c r="A6687">
        <v>510753</v>
      </c>
      <c r="B6687" t="s">
        <v>0</v>
      </c>
      <c r="C6687" t="s">
        <v>2</v>
      </c>
      <c r="D6687" t="s">
        <v>1</v>
      </c>
      <c r="E6687" t="s">
        <v>22</v>
      </c>
      <c r="F6687" t="s">
        <v>23</v>
      </c>
      <c r="G6687" t="s">
        <v>24</v>
      </c>
      <c r="H6687" s="1">
        <v>43866</v>
      </c>
      <c r="I6687" t="str">
        <f t="shared" si="209"/>
        <v>43866</v>
      </c>
      <c r="J6687" t="str">
        <f t="shared" si="210"/>
        <v>43866KampalaImported Rice</v>
      </c>
      <c r="K6687">
        <v>1043</v>
      </c>
      <c r="L6687">
        <v>961</v>
      </c>
      <c r="M6687" t="s">
        <v>5</v>
      </c>
      <c r="N6687" t="s">
        <v>6</v>
      </c>
      <c r="O6687">
        <v>1</v>
      </c>
      <c r="P6687" s="1">
        <v>43879.182685185187</v>
      </c>
    </row>
    <row r="6688" spans="1:16" x14ac:dyDescent="0.25">
      <c r="A6688">
        <v>510770</v>
      </c>
      <c r="B6688" t="s">
        <v>0</v>
      </c>
      <c r="C6688" t="s">
        <v>27</v>
      </c>
      <c r="D6688" t="s">
        <v>11</v>
      </c>
      <c r="E6688" t="s">
        <v>22</v>
      </c>
      <c r="F6688" t="s">
        <v>23</v>
      </c>
      <c r="G6688" t="s">
        <v>23</v>
      </c>
      <c r="H6688" s="1">
        <v>43866</v>
      </c>
      <c r="I6688" t="str">
        <f t="shared" si="209"/>
        <v>43866</v>
      </c>
      <c r="J6688" t="str">
        <f t="shared" si="210"/>
        <v>43866BujumburaRice</v>
      </c>
      <c r="K6688">
        <v>1025</v>
      </c>
      <c r="L6688">
        <v>998</v>
      </c>
      <c r="M6688" t="s">
        <v>5</v>
      </c>
      <c r="N6688" t="s">
        <v>6</v>
      </c>
      <c r="O6688">
        <v>1</v>
      </c>
      <c r="P6688" s="1">
        <v>43879.182743055557</v>
      </c>
    </row>
    <row r="6689" spans="1:16" x14ac:dyDescent="0.25">
      <c r="A6689">
        <v>510796</v>
      </c>
      <c r="B6689" t="s">
        <v>0</v>
      </c>
      <c r="C6689" t="s">
        <v>54</v>
      </c>
      <c r="D6689" t="s">
        <v>46</v>
      </c>
      <c r="E6689" t="s">
        <v>13</v>
      </c>
      <c r="F6689" t="s">
        <v>13</v>
      </c>
      <c r="G6689" t="s">
        <v>37</v>
      </c>
      <c r="H6689" s="1">
        <v>43866</v>
      </c>
      <c r="I6689" t="str">
        <f t="shared" si="209"/>
        <v>43866</v>
      </c>
      <c r="J6689" t="str">
        <f t="shared" si="210"/>
        <v>43866NakuruGreen Gram</v>
      </c>
      <c r="K6689">
        <v>783</v>
      </c>
      <c r="L6689">
        <v>722</v>
      </c>
      <c r="M6689" t="s">
        <v>5</v>
      </c>
      <c r="N6689" t="s">
        <v>6</v>
      </c>
      <c r="O6689">
        <v>1</v>
      </c>
      <c r="P6689" s="1">
        <v>43879.182835648149</v>
      </c>
    </row>
    <row r="6690" spans="1:16" x14ac:dyDescent="0.25">
      <c r="A6690">
        <v>510797</v>
      </c>
      <c r="B6690" t="s">
        <v>0</v>
      </c>
      <c r="C6690" t="s">
        <v>8</v>
      </c>
      <c r="D6690" t="s">
        <v>7</v>
      </c>
      <c r="E6690" t="s">
        <v>13</v>
      </c>
      <c r="F6690" t="s">
        <v>13</v>
      </c>
      <c r="G6690" t="s">
        <v>14</v>
      </c>
      <c r="H6690" s="1">
        <v>43866</v>
      </c>
      <c r="I6690" t="str">
        <f t="shared" si="209"/>
        <v>43866</v>
      </c>
      <c r="J6690" t="str">
        <f t="shared" si="210"/>
        <v>43866RuhengeriMixed Beans</v>
      </c>
      <c r="K6690">
        <v>644</v>
      </c>
      <c r="L6690">
        <v>590</v>
      </c>
      <c r="M6690" t="s">
        <v>5</v>
      </c>
      <c r="N6690" t="s">
        <v>6</v>
      </c>
      <c r="O6690">
        <v>1</v>
      </c>
      <c r="P6690" s="1">
        <v>43879.182847222219</v>
      </c>
    </row>
    <row r="6691" spans="1:16" x14ac:dyDescent="0.25">
      <c r="A6691">
        <v>510823</v>
      </c>
      <c r="B6691" t="s">
        <v>0</v>
      </c>
      <c r="C6691" t="s">
        <v>55</v>
      </c>
      <c r="D6691" t="s">
        <v>46</v>
      </c>
      <c r="E6691" t="s">
        <v>13</v>
      </c>
      <c r="F6691" t="s">
        <v>13</v>
      </c>
      <c r="G6691" t="s">
        <v>37</v>
      </c>
      <c r="H6691" s="1">
        <v>43866</v>
      </c>
      <c r="I6691" t="str">
        <f t="shared" si="209"/>
        <v>43866</v>
      </c>
      <c r="J6691" t="str">
        <f t="shared" si="210"/>
        <v>43866KisumuGreen Gram</v>
      </c>
      <c r="K6691">
        <v>1164</v>
      </c>
      <c r="L6691">
        <v>1114</v>
      </c>
      <c r="M6691" t="s">
        <v>5</v>
      </c>
      <c r="N6691" t="s">
        <v>6</v>
      </c>
      <c r="O6691">
        <v>1</v>
      </c>
      <c r="P6691" s="1">
        <v>43879.182916666665</v>
      </c>
    </row>
    <row r="6692" spans="1:16" x14ac:dyDescent="0.25">
      <c r="A6692">
        <v>510838</v>
      </c>
      <c r="B6692" t="s">
        <v>0</v>
      </c>
      <c r="C6692" t="s">
        <v>35</v>
      </c>
      <c r="D6692" t="s">
        <v>11</v>
      </c>
      <c r="E6692" t="s">
        <v>13</v>
      </c>
      <c r="F6692" t="s">
        <v>13</v>
      </c>
      <c r="G6692" t="s">
        <v>26</v>
      </c>
      <c r="H6692" s="1">
        <v>43866</v>
      </c>
      <c r="I6692" t="str">
        <f t="shared" si="209"/>
        <v>43866</v>
      </c>
      <c r="J6692" t="str">
        <f t="shared" si="210"/>
        <v>43866NgoziYellow Beans</v>
      </c>
      <c r="K6692">
        <v>1079</v>
      </c>
      <c r="L6692">
        <v>1025</v>
      </c>
      <c r="M6692" t="s">
        <v>5</v>
      </c>
      <c r="N6692" t="s">
        <v>6</v>
      </c>
      <c r="O6692">
        <v>1</v>
      </c>
      <c r="P6692" s="1">
        <v>43879.182974537034</v>
      </c>
    </row>
    <row r="6693" spans="1:16" x14ac:dyDescent="0.25">
      <c r="A6693">
        <v>510840</v>
      </c>
      <c r="B6693" t="s">
        <v>0</v>
      </c>
      <c r="C6693" t="s">
        <v>38</v>
      </c>
      <c r="D6693" t="s">
        <v>1</v>
      </c>
      <c r="E6693" t="s">
        <v>3</v>
      </c>
      <c r="F6693" t="s">
        <v>3</v>
      </c>
      <c r="G6693" t="s">
        <v>4</v>
      </c>
      <c r="H6693" s="1">
        <v>43866</v>
      </c>
      <c r="I6693" t="str">
        <f t="shared" si="209"/>
        <v>43866</v>
      </c>
      <c r="J6693" t="str">
        <f t="shared" si="210"/>
        <v>43866GuluCowpeas</v>
      </c>
      <c r="K6693">
        <v>961</v>
      </c>
      <c r="L6693">
        <v>879</v>
      </c>
      <c r="M6693" t="s">
        <v>5</v>
      </c>
      <c r="N6693" t="s">
        <v>6</v>
      </c>
      <c r="O6693">
        <v>1</v>
      </c>
      <c r="P6693" s="1">
        <v>43879.182974537034</v>
      </c>
    </row>
    <row r="6694" spans="1:16" x14ac:dyDescent="0.25">
      <c r="A6694">
        <v>510842</v>
      </c>
      <c r="B6694" t="s">
        <v>0</v>
      </c>
      <c r="C6694" t="s">
        <v>16</v>
      </c>
      <c r="D6694" t="s">
        <v>7</v>
      </c>
      <c r="E6694" t="s">
        <v>13</v>
      </c>
      <c r="F6694" t="s">
        <v>13</v>
      </c>
      <c r="G6694" t="s">
        <v>37</v>
      </c>
      <c r="H6694" s="1">
        <v>43866</v>
      </c>
      <c r="I6694" t="str">
        <f t="shared" si="209"/>
        <v>43866</v>
      </c>
      <c r="J6694" t="str">
        <f t="shared" si="210"/>
        <v>43866GicumbiGreen Gram</v>
      </c>
      <c r="K6694">
        <v>965</v>
      </c>
      <c r="L6694">
        <v>858</v>
      </c>
      <c r="M6694" t="s">
        <v>5</v>
      </c>
      <c r="N6694" t="s">
        <v>6</v>
      </c>
      <c r="O6694">
        <v>1</v>
      </c>
      <c r="P6694" s="1">
        <v>43879.182986111111</v>
      </c>
    </row>
    <row r="6695" spans="1:16" x14ac:dyDescent="0.25">
      <c r="A6695">
        <v>510843</v>
      </c>
      <c r="B6695" t="s">
        <v>0</v>
      </c>
      <c r="C6695" t="s">
        <v>27</v>
      </c>
      <c r="D6695" t="s">
        <v>11</v>
      </c>
      <c r="E6695" t="s">
        <v>13</v>
      </c>
      <c r="F6695" t="s">
        <v>13</v>
      </c>
      <c r="G6695" t="s">
        <v>28</v>
      </c>
      <c r="H6695" s="1">
        <v>43866</v>
      </c>
      <c r="I6695" t="str">
        <f t="shared" si="209"/>
        <v>43866</v>
      </c>
      <c r="J6695" t="str">
        <f t="shared" si="210"/>
        <v>43866BujumburaRed Beans</v>
      </c>
      <c r="K6695">
        <v>701</v>
      </c>
      <c r="L6695">
        <v>647</v>
      </c>
      <c r="M6695" t="s">
        <v>5</v>
      </c>
      <c r="N6695" t="s">
        <v>6</v>
      </c>
      <c r="O6695">
        <v>1</v>
      </c>
      <c r="P6695" s="1">
        <v>43879.182986111111</v>
      </c>
    </row>
    <row r="6696" spans="1:16" x14ac:dyDescent="0.25">
      <c r="A6696">
        <v>504563</v>
      </c>
      <c r="B6696" t="s">
        <v>0</v>
      </c>
      <c r="C6696" t="s">
        <v>2</v>
      </c>
      <c r="D6696" t="s">
        <v>1</v>
      </c>
      <c r="E6696" t="s">
        <v>3</v>
      </c>
      <c r="F6696" t="s">
        <v>3</v>
      </c>
      <c r="G6696" t="s">
        <v>4</v>
      </c>
      <c r="H6696" s="1">
        <v>43865</v>
      </c>
      <c r="I6696" t="str">
        <f t="shared" si="209"/>
        <v>43865</v>
      </c>
      <c r="J6696" t="str">
        <f t="shared" si="210"/>
        <v>43865KampalaCowpeas</v>
      </c>
      <c r="K6696">
        <v>104</v>
      </c>
      <c r="L6696">
        <v>99</v>
      </c>
      <c r="M6696" t="s">
        <v>5</v>
      </c>
      <c r="N6696" t="s">
        <v>6</v>
      </c>
      <c r="O6696">
        <v>1</v>
      </c>
      <c r="P6696" s="1">
        <v>43866.101539351854</v>
      </c>
    </row>
    <row r="6697" spans="1:16" x14ac:dyDescent="0.25">
      <c r="A6697">
        <v>504565</v>
      </c>
      <c r="B6697" t="s">
        <v>0</v>
      </c>
      <c r="C6697" t="s">
        <v>52</v>
      </c>
      <c r="D6697" t="s">
        <v>46</v>
      </c>
      <c r="E6697" t="s">
        <v>9</v>
      </c>
      <c r="F6697" t="s">
        <v>17</v>
      </c>
      <c r="G6697" t="s">
        <v>18</v>
      </c>
      <c r="H6697" s="1">
        <v>43865</v>
      </c>
      <c r="I6697" t="str">
        <f t="shared" si="209"/>
        <v>43865</v>
      </c>
      <c r="J6697" t="str">
        <f t="shared" si="210"/>
        <v>43865EldoretRed Sorghum</v>
      </c>
      <c r="K6697">
        <v>67</v>
      </c>
      <c r="L6697">
        <v>60</v>
      </c>
      <c r="M6697" t="s">
        <v>5</v>
      </c>
      <c r="N6697" t="s">
        <v>6</v>
      </c>
      <c r="O6697">
        <v>1</v>
      </c>
      <c r="P6697" s="1">
        <v>43866.1015625</v>
      </c>
    </row>
    <row r="6698" spans="1:16" x14ac:dyDescent="0.25">
      <c r="A6698">
        <v>504566</v>
      </c>
      <c r="B6698" t="s">
        <v>0</v>
      </c>
      <c r="C6698" t="s">
        <v>34</v>
      </c>
      <c r="D6698" t="s">
        <v>1</v>
      </c>
      <c r="E6698" t="s">
        <v>22</v>
      </c>
      <c r="F6698" t="s">
        <v>23</v>
      </c>
      <c r="G6698" t="s">
        <v>24</v>
      </c>
      <c r="H6698" s="1">
        <v>43865</v>
      </c>
      <c r="I6698" t="str">
        <f t="shared" si="209"/>
        <v>43865</v>
      </c>
      <c r="J6698" t="str">
        <f t="shared" si="210"/>
        <v>43865LiraImported Rice</v>
      </c>
      <c r="K6698">
        <v>96</v>
      </c>
      <c r="L6698">
        <v>90</v>
      </c>
      <c r="M6698" t="s">
        <v>5</v>
      </c>
      <c r="N6698" t="s">
        <v>6</v>
      </c>
      <c r="O6698">
        <v>1</v>
      </c>
      <c r="P6698" s="1">
        <v>43866.101574074077</v>
      </c>
    </row>
    <row r="6699" spans="1:16" x14ac:dyDescent="0.25">
      <c r="A6699">
        <v>504567</v>
      </c>
      <c r="B6699" t="s">
        <v>0</v>
      </c>
      <c r="C6699" t="s">
        <v>32</v>
      </c>
      <c r="D6699" t="s">
        <v>1</v>
      </c>
      <c r="E6699" t="s">
        <v>13</v>
      </c>
      <c r="F6699" t="s">
        <v>13</v>
      </c>
      <c r="G6699" t="s">
        <v>28</v>
      </c>
      <c r="H6699" s="1">
        <v>43865</v>
      </c>
      <c r="I6699" t="str">
        <f t="shared" si="209"/>
        <v>43865</v>
      </c>
      <c r="J6699" t="str">
        <f t="shared" si="210"/>
        <v>43865KapchorwaRed Beans</v>
      </c>
      <c r="K6699">
        <v>82</v>
      </c>
      <c r="L6699">
        <v>77</v>
      </c>
      <c r="M6699" t="s">
        <v>5</v>
      </c>
      <c r="N6699" t="s">
        <v>6</v>
      </c>
      <c r="O6699">
        <v>1</v>
      </c>
      <c r="P6699" s="1">
        <v>43866.1016087963</v>
      </c>
    </row>
    <row r="6700" spans="1:16" x14ac:dyDescent="0.25">
      <c r="A6700">
        <v>504569</v>
      </c>
      <c r="B6700" t="s">
        <v>0</v>
      </c>
      <c r="C6700" t="s">
        <v>52</v>
      </c>
      <c r="D6700" t="s">
        <v>46</v>
      </c>
      <c r="E6700" t="s">
        <v>49</v>
      </c>
      <c r="F6700" t="s">
        <v>50</v>
      </c>
      <c r="G6700" t="s">
        <v>51</v>
      </c>
      <c r="H6700" s="1">
        <v>43865</v>
      </c>
      <c r="I6700" t="str">
        <f t="shared" si="209"/>
        <v>43865</v>
      </c>
      <c r="J6700" t="str">
        <f t="shared" si="210"/>
        <v>43865EldoretGround Nuts</v>
      </c>
      <c r="K6700">
        <v>98</v>
      </c>
      <c r="L6700">
        <v>90</v>
      </c>
      <c r="M6700" t="s">
        <v>5</v>
      </c>
      <c r="N6700" t="s">
        <v>6</v>
      </c>
      <c r="O6700">
        <v>1</v>
      </c>
      <c r="P6700" s="1">
        <v>43866.101678240739</v>
      </c>
    </row>
    <row r="6701" spans="1:16" x14ac:dyDescent="0.25">
      <c r="A6701">
        <v>504570</v>
      </c>
      <c r="B6701" t="s">
        <v>0</v>
      </c>
      <c r="C6701" t="s">
        <v>25</v>
      </c>
      <c r="D6701" t="s">
        <v>1</v>
      </c>
      <c r="E6701" t="s">
        <v>13</v>
      </c>
      <c r="F6701" t="s">
        <v>13</v>
      </c>
      <c r="G6701" t="s">
        <v>28</v>
      </c>
      <c r="H6701" s="1">
        <v>43865</v>
      </c>
      <c r="I6701" t="str">
        <f t="shared" si="209"/>
        <v>43865</v>
      </c>
      <c r="J6701" t="str">
        <f t="shared" si="210"/>
        <v>43865MasindiRed Beans</v>
      </c>
      <c r="K6701">
        <v>82</v>
      </c>
      <c r="L6701">
        <v>77</v>
      </c>
      <c r="M6701" t="s">
        <v>5</v>
      </c>
      <c r="N6701" t="s">
        <v>6</v>
      </c>
      <c r="O6701">
        <v>1</v>
      </c>
      <c r="P6701" s="1">
        <v>43866.101689814815</v>
      </c>
    </row>
    <row r="6702" spans="1:16" x14ac:dyDescent="0.25">
      <c r="A6702">
        <v>504573</v>
      </c>
      <c r="B6702" t="s">
        <v>0</v>
      </c>
      <c r="C6702" t="s">
        <v>55</v>
      </c>
      <c r="D6702" t="s">
        <v>46</v>
      </c>
      <c r="E6702" t="s">
        <v>9</v>
      </c>
      <c r="F6702" t="s">
        <v>20</v>
      </c>
      <c r="G6702" t="s">
        <v>21</v>
      </c>
      <c r="H6702" s="1">
        <v>43865</v>
      </c>
      <c r="I6702" t="str">
        <f t="shared" si="209"/>
        <v>43865</v>
      </c>
      <c r="J6702" t="str">
        <f t="shared" si="210"/>
        <v>43865KisumuMillet Grain</v>
      </c>
      <c r="K6702">
        <v>99</v>
      </c>
      <c r="L6702">
        <v>97</v>
      </c>
      <c r="M6702" t="s">
        <v>5</v>
      </c>
      <c r="N6702" t="s">
        <v>6</v>
      </c>
      <c r="O6702">
        <v>1</v>
      </c>
      <c r="P6702" s="1">
        <v>43866.101967592593</v>
      </c>
    </row>
    <row r="6703" spans="1:16" x14ac:dyDescent="0.25">
      <c r="A6703">
        <v>504574</v>
      </c>
      <c r="B6703" t="s">
        <v>0</v>
      </c>
      <c r="C6703" t="s">
        <v>34</v>
      </c>
      <c r="D6703" t="s">
        <v>1</v>
      </c>
      <c r="E6703" t="s">
        <v>13</v>
      </c>
      <c r="F6703" t="s">
        <v>13</v>
      </c>
      <c r="G6703" t="s">
        <v>26</v>
      </c>
      <c r="H6703" s="1">
        <v>43865</v>
      </c>
      <c r="I6703" t="str">
        <f t="shared" si="209"/>
        <v>43865</v>
      </c>
      <c r="J6703" t="str">
        <f t="shared" si="210"/>
        <v>43865LiraYellow Beans</v>
      </c>
      <c r="K6703">
        <v>104</v>
      </c>
      <c r="L6703">
        <v>96</v>
      </c>
      <c r="M6703" t="s">
        <v>5</v>
      </c>
      <c r="N6703" t="s">
        <v>6</v>
      </c>
      <c r="O6703">
        <v>1</v>
      </c>
      <c r="P6703" s="1">
        <v>43866.101990740739</v>
      </c>
    </row>
    <row r="6704" spans="1:16" x14ac:dyDescent="0.25">
      <c r="A6704">
        <v>504575</v>
      </c>
      <c r="B6704" t="s">
        <v>0</v>
      </c>
      <c r="C6704" t="s">
        <v>38</v>
      </c>
      <c r="D6704" t="s">
        <v>1</v>
      </c>
      <c r="E6704" t="s">
        <v>13</v>
      </c>
      <c r="F6704" t="s">
        <v>13</v>
      </c>
      <c r="G6704" t="s">
        <v>40</v>
      </c>
      <c r="H6704" s="1">
        <v>43865</v>
      </c>
      <c r="I6704" t="str">
        <f t="shared" si="209"/>
        <v>43865</v>
      </c>
      <c r="J6704" t="str">
        <f t="shared" si="210"/>
        <v>43865GuluBlack Beans (Dolichos)</v>
      </c>
      <c r="K6704">
        <v>77</v>
      </c>
      <c r="L6704">
        <v>71</v>
      </c>
      <c r="M6704" t="s">
        <v>5</v>
      </c>
      <c r="N6704" t="s">
        <v>6</v>
      </c>
      <c r="O6704">
        <v>1</v>
      </c>
      <c r="P6704" s="1">
        <v>43866.101990740739</v>
      </c>
    </row>
    <row r="6705" spans="1:16" x14ac:dyDescent="0.25">
      <c r="A6705">
        <v>504577</v>
      </c>
      <c r="B6705" t="s">
        <v>0</v>
      </c>
      <c r="C6705" t="s">
        <v>2</v>
      </c>
      <c r="D6705" t="s">
        <v>1</v>
      </c>
      <c r="E6705" t="s">
        <v>13</v>
      </c>
      <c r="F6705" t="s">
        <v>13</v>
      </c>
      <c r="G6705" t="s">
        <v>40</v>
      </c>
      <c r="H6705" s="1">
        <v>43865</v>
      </c>
      <c r="I6705" t="str">
        <f t="shared" si="209"/>
        <v>43865</v>
      </c>
      <c r="J6705" t="str">
        <f t="shared" si="210"/>
        <v>43865KampalaBlack Beans (Dolichos)</v>
      </c>
      <c r="K6705">
        <v>71</v>
      </c>
      <c r="L6705">
        <v>66</v>
      </c>
      <c r="M6705" t="s">
        <v>5</v>
      </c>
      <c r="N6705" t="s">
        <v>6</v>
      </c>
      <c r="O6705">
        <v>1</v>
      </c>
      <c r="P6705" s="1">
        <v>43866.102013888885</v>
      </c>
    </row>
    <row r="6706" spans="1:16" x14ac:dyDescent="0.25">
      <c r="A6706">
        <v>504579</v>
      </c>
      <c r="B6706" t="s">
        <v>0</v>
      </c>
      <c r="C6706" t="s">
        <v>25</v>
      </c>
      <c r="D6706" t="s">
        <v>1</v>
      </c>
      <c r="E6706" t="s">
        <v>3</v>
      </c>
      <c r="F6706" t="s">
        <v>3</v>
      </c>
      <c r="G6706" t="s">
        <v>4</v>
      </c>
      <c r="H6706" s="1">
        <v>43865</v>
      </c>
      <c r="I6706" t="str">
        <f t="shared" si="209"/>
        <v>43865</v>
      </c>
      <c r="J6706" t="str">
        <f t="shared" si="210"/>
        <v>43865MasindiCowpeas</v>
      </c>
      <c r="K6706">
        <v>96</v>
      </c>
      <c r="L6706">
        <v>82</v>
      </c>
      <c r="M6706" t="s">
        <v>5</v>
      </c>
      <c r="N6706" t="s">
        <v>6</v>
      </c>
      <c r="O6706">
        <v>1</v>
      </c>
      <c r="P6706" s="1">
        <v>43866.102048611108</v>
      </c>
    </row>
    <row r="6707" spans="1:16" x14ac:dyDescent="0.25">
      <c r="A6707">
        <v>504580</v>
      </c>
      <c r="B6707" t="s">
        <v>0</v>
      </c>
      <c r="C6707" t="s">
        <v>34</v>
      </c>
      <c r="D6707" t="s">
        <v>1</v>
      </c>
      <c r="E6707" t="s">
        <v>3</v>
      </c>
      <c r="F6707" t="s">
        <v>3</v>
      </c>
      <c r="G6707" t="s">
        <v>4</v>
      </c>
      <c r="H6707" s="1">
        <v>43865</v>
      </c>
      <c r="I6707" t="str">
        <f t="shared" si="209"/>
        <v>43865</v>
      </c>
      <c r="J6707" t="str">
        <f t="shared" si="210"/>
        <v>43865LiraCowpeas</v>
      </c>
      <c r="K6707">
        <v>96</v>
      </c>
      <c r="L6707">
        <v>82</v>
      </c>
      <c r="M6707" t="s">
        <v>5</v>
      </c>
      <c r="N6707" t="s">
        <v>6</v>
      </c>
      <c r="O6707">
        <v>1</v>
      </c>
      <c r="P6707" s="1">
        <v>43866.102048611108</v>
      </c>
    </row>
    <row r="6708" spans="1:16" x14ac:dyDescent="0.25">
      <c r="A6708">
        <v>504581</v>
      </c>
      <c r="B6708" t="s">
        <v>0</v>
      </c>
      <c r="C6708" t="s">
        <v>32</v>
      </c>
      <c r="D6708" t="s">
        <v>1</v>
      </c>
      <c r="E6708" t="s">
        <v>13</v>
      </c>
      <c r="F6708" t="s">
        <v>13</v>
      </c>
      <c r="G6708" t="s">
        <v>14</v>
      </c>
      <c r="H6708" s="1">
        <v>43865</v>
      </c>
      <c r="I6708" t="str">
        <f t="shared" si="209"/>
        <v>43865</v>
      </c>
      <c r="J6708" t="str">
        <f t="shared" si="210"/>
        <v>43865KapchorwaMixed Beans</v>
      </c>
      <c r="K6708">
        <v>63</v>
      </c>
      <c r="L6708">
        <v>55</v>
      </c>
      <c r="M6708" t="s">
        <v>5</v>
      </c>
      <c r="N6708" t="s">
        <v>6</v>
      </c>
      <c r="O6708">
        <v>1</v>
      </c>
      <c r="P6708" s="1">
        <v>43866.102071759262</v>
      </c>
    </row>
    <row r="6709" spans="1:16" x14ac:dyDescent="0.25">
      <c r="A6709">
        <v>504583</v>
      </c>
      <c r="B6709" t="s">
        <v>0</v>
      </c>
      <c r="C6709" t="s">
        <v>2</v>
      </c>
      <c r="D6709" t="s">
        <v>1</v>
      </c>
      <c r="E6709" t="s">
        <v>13</v>
      </c>
      <c r="F6709" t="s">
        <v>13</v>
      </c>
      <c r="G6709" t="s">
        <v>26</v>
      </c>
      <c r="H6709" s="1">
        <v>43865</v>
      </c>
      <c r="I6709" t="str">
        <f t="shared" si="209"/>
        <v>43865</v>
      </c>
      <c r="J6709" t="str">
        <f t="shared" si="210"/>
        <v>43865KampalaYellow Beans</v>
      </c>
      <c r="K6709">
        <v>109</v>
      </c>
      <c r="L6709">
        <v>104</v>
      </c>
      <c r="M6709" t="s">
        <v>5</v>
      </c>
      <c r="N6709" t="s">
        <v>6</v>
      </c>
      <c r="O6709">
        <v>1</v>
      </c>
      <c r="P6709" s="1">
        <v>43866.102152777778</v>
      </c>
    </row>
    <row r="6710" spans="1:16" x14ac:dyDescent="0.25">
      <c r="A6710">
        <v>504585</v>
      </c>
      <c r="B6710" t="s">
        <v>0</v>
      </c>
      <c r="C6710" t="s">
        <v>52</v>
      </c>
      <c r="D6710" t="s">
        <v>46</v>
      </c>
      <c r="E6710" t="s">
        <v>9</v>
      </c>
      <c r="F6710" t="s">
        <v>10</v>
      </c>
      <c r="G6710" t="s">
        <v>10</v>
      </c>
      <c r="H6710" s="1">
        <v>43865</v>
      </c>
      <c r="I6710" t="str">
        <f t="shared" si="209"/>
        <v>43865</v>
      </c>
      <c r="J6710" t="str">
        <f t="shared" si="210"/>
        <v>43865EldoretWheat</v>
      </c>
      <c r="K6710">
        <v>37</v>
      </c>
      <c r="L6710">
        <v>33</v>
      </c>
      <c r="M6710" t="s">
        <v>5</v>
      </c>
      <c r="N6710" t="s">
        <v>6</v>
      </c>
      <c r="O6710">
        <v>1</v>
      </c>
      <c r="P6710" s="1">
        <v>43866.102175925924</v>
      </c>
    </row>
    <row r="6711" spans="1:16" x14ac:dyDescent="0.25">
      <c r="A6711">
        <v>504586</v>
      </c>
      <c r="B6711" t="s">
        <v>0</v>
      </c>
      <c r="C6711" t="s">
        <v>53</v>
      </c>
      <c r="D6711" t="s">
        <v>46</v>
      </c>
      <c r="E6711" t="s">
        <v>3</v>
      </c>
      <c r="F6711" t="s">
        <v>3</v>
      </c>
      <c r="G6711" t="s">
        <v>4</v>
      </c>
      <c r="H6711" s="1">
        <v>43865</v>
      </c>
      <c r="I6711" t="str">
        <f t="shared" si="209"/>
        <v>43865</v>
      </c>
      <c r="J6711" t="str">
        <f t="shared" si="210"/>
        <v>43865MombasaCowpeas</v>
      </c>
      <c r="K6711">
        <v>68</v>
      </c>
      <c r="L6711">
        <v>61</v>
      </c>
      <c r="M6711" t="s">
        <v>5</v>
      </c>
      <c r="N6711" t="s">
        <v>6</v>
      </c>
      <c r="O6711">
        <v>1</v>
      </c>
      <c r="P6711" s="1">
        <v>43866.102187500001</v>
      </c>
    </row>
    <row r="6712" spans="1:16" x14ac:dyDescent="0.25">
      <c r="A6712">
        <v>504587</v>
      </c>
      <c r="B6712" t="s">
        <v>0</v>
      </c>
      <c r="C6712" t="s">
        <v>38</v>
      </c>
      <c r="D6712" t="s">
        <v>1</v>
      </c>
      <c r="E6712" t="s">
        <v>13</v>
      </c>
      <c r="F6712" t="s">
        <v>13</v>
      </c>
      <c r="G6712" t="s">
        <v>14</v>
      </c>
      <c r="H6712" s="1">
        <v>43865</v>
      </c>
      <c r="I6712" t="str">
        <f t="shared" si="209"/>
        <v>43865</v>
      </c>
      <c r="J6712" t="str">
        <f t="shared" si="210"/>
        <v>43865GuluMixed Beans</v>
      </c>
      <c r="K6712">
        <v>77</v>
      </c>
      <c r="L6712">
        <v>68</v>
      </c>
      <c r="M6712" t="s">
        <v>5</v>
      </c>
      <c r="N6712" t="s">
        <v>6</v>
      </c>
      <c r="O6712">
        <v>1</v>
      </c>
      <c r="P6712" s="1">
        <v>43866.102187500001</v>
      </c>
    </row>
    <row r="6713" spans="1:16" x14ac:dyDescent="0.25">
      <c r="A6713">
        <v>504588</v>
      </c>
      <c r="B6713" t="s">
        <v>0</v>
      </c>
      <c r="C6713" t="s">
        <v>55</v>
      </c>
      <c r="D6713" t="s">
        <v>46</v>
      </c>
      <c r="E6713" t="s">
        <v>3</v>
      </c>
      <c r="F6713" t="s">
        <v>3</v>
      </c>
      <c r="G6713" t="s">
        <v>15</v>
      </c>
      <c r="H6713" s="1">
        <v>43865</v>
      </c>
      <c r="I6713" t="str">
        <f t="shared" si="209"/>
        <v>43865</v>
      </c>
      <c r="J6713" t="str">
        <f t="shared" si="210"/>
        <v>43865KisumuGreen Peas</v>
      </c>
      <c r="K6713">
        <v>63</v>
      </c>
      <c r="L6713">
        <v>58</v>
      </c>
      <c r="M6713" t="s">
        <v>5</v>
      </c>
      <c r="N6713" t="s">
        <v>6</v>
      </c>
      <c r="O6713">
        <v>1</v>
      </c>
      <c r="P6713" s="1">
        <v>43866.102222222224</v>
      </c>
    </row>
    <row r="6714" spans="1:16" x14ac:dyDescent="0.25">
      <c r="A6714">
        <v>504590</v>
      </c>
      <c r="B6714" t="s">
        <v>0</v>
      </c>
      <c r="C6714" t="s">
        <v>33</v>
      </c>
      <c r="D6714" t="s">
        <v>1</v>
      </c>
      <c r="E6714" t="s">
        <v>3</v>
      </c>
      <c r="F6714" t="s">
        <v>3</v>
      </c>
      <c r="G6714" t="s">
        <v>15</v>
      </c>
      <c r="H6714" s="1">
        <v>43865</v>
      </c>
      <c r="I6714" t="str">
        <f t="shared" si="209"/>
        <v>43865</v>
      </c>
      <c r="J6714" t="str">
        <f t="shared" si="210"/>
        <v>43865KabaleGreen Peas</v>
      </c>
      <c r="K6714">
        <v>137</v>
      </c>
      <c r="L6714">
        <v>82</v>
      </c>
      <c r="M6714" t="s">
        <v>5</v>
      </c>
      <c r="N6714" t="s">
        <v>6</v>
      </c>
      <c r="O6714">
        <v>1</v>
      </c>
      <c r="P6714" s="1">
        <v>43866.102326388886</v>
      </c>
    </row>
    <row r="6715" spans="1:16" x14ac:dyDescent="0.25">
      <c r="A6715">
        <v>504591</v>
      </c>
      <c r="B6715" t="s">
        <v>0</v>
      </c>
      <c r="C6715" t="s">
        <v>47</v>
      </c>
      <c r="D6715" t="s">
        <v>46</v>
      </c>
      <c r="E6715" t="s">
        <v>9</v>
      </c>
      <c r="F6715" t="s">
        <v>17</v>
      </c>
      <c r="G6715" t="s">
        <v>18</v>
      </c>
      <c r="H6715" s="1">
        <v>43865</v>
      </c>
      <c r="I6715" t="str">
        <f t="shared" si="209"/>
        <v>43865</v>
      </c>
      <c r="J6715" t="str">
        <f t="shared" si="210"/>
        <v>43865NairobiRed Sorghum</v>
      </c>
      <c r="K6715">
        <v>60</v>
      </c>
      <c r="L6715">
        <v>58</v>
      </c>
      <c r="M6715" t="s">
        <v>5</v>
      </c>
      <c r="N6715" t="s">
        <v>6</v>
      </c>
      <c r="O6715">
        <v>1</v>
      </c>
      <c r="P6715" s="1">
        <v>43866.102326388886</v>
      </c>
    </row>
    <row r="6716" spans="1:16" x14ac:dyDescent="0.25">
      <c r="A6716">
        <v>504592</v>
      </c>
      <c r="B6716" t="s">
        <v>0</v>
      </c>
      <c r="C6716" t="s">
        <v>47</v>
      </c>
      <c r="D6716" t="s">
        <v>46</v>
      </c>
      <c r="E6716" t="s">
        <v>3</v>
      </c>
      <c r="F6716" t="s">
        <v>3</v>
      </c>
      <c r="G6716" t="s">
        <v>4</v>
      </c>
      <c r="H6716" s="1">
        <v>43865</v>
      </c>
      <c r="I6716" t="str">
        <f t="shared" si="209"/>
        <v>43865</v>
      </c>
      <c r="J6716" t="str">
        <f t="shared" si="210"/>
        <v>43865NairobiCowpeas</v>
      </c>
      <c r="K6716">
        <v>85</v>
      </c>
      <c r="L6716">
        <v>80</v>
      </c>
      <c r="M6716" t="s">
        <v>5</v>
      </c>
      <c r="N6716" t="s">
        <v>6</v>
      </c>
      <c r="O6716">
        <v>1</v>
      </c>
      <c r="P6716" s="1">
        <v>43866.102349537039</v>
      </c>
    </row>
    <row r="6717" spans="1:16" x14ac:dyDescent="0.25">
      <c r="A6717">
        <v>504594</v>
      </c>
      <c r="B6717" t="s">
        <v>0</v>
      </c>
      <c r="C6717" t="s">
        <v>38</v>
      </c>
      <c r="D6717" t="s">
        <v>1</v>
      </c>
      <c r="E6717" t="s">
        <v>13</v>
      </c>
      <c r="F6717" t="s">
        <v>13</v>
      </c>
      <c r="G6717" t="s">
        <v>37</v>
      </c>
      <c r="H6717" s="1">
        <v>43865</v>
      </c>
      <c r="I6717" t="str">
        <f t="shared" si="209"/>
        <v>43865</v>
      </c>
      <c r="J6717" t="str">
        <f t="shared" si="210"/>
        <v>43865GuluGreen Gram</v>
      </c>
      <c r="K6717">
        <v>68</v>
      </c>
      <c r="L6717">
        <v>52</v>
      </c>
      <c r="M6717" t="s">
        <v>5</v>
      </c>
      <c r="N6717" t="s">
        <v>6</v>
      </c>
      <c r="O6717">
        <v>1</v>
      </c>
      <c r="P6717" s="1">
        <v>43866.102372685185</v>
      </c>
    </row>
    <row r="6718" spans="1:16" x14ac:dyDescent="0.25">
      <c r="A6718">
        <v>504595</v>
      </c>
      <c r="B6718" t="s">
        <v>0</v>
      </c>
      <c r="C6718" t="s">
        <v>47</v>
      </c>
      <c r="D6718" t="s">
        <v>46</v>
      </c>
      <c r="E6718" t="s">
        <v>13</v>
      </c>
      <c r="F6718" t="s">
        <v>13</v>
      </c>
      <c r="G6718" t="s">
        <v>40</v>
      </c>
      <c r="H6718" s="1">
        <v>43865</v>
      </c>
      <c r="I6718" t="str">
        <f t="shared" si="209"/>
        <v>43865</v>
      </c>
      <c r="J6718" t="str">
        <f t="shared" si="210"/>
        <v>43865NairobiBlack Beans (Dolichos)</v>
      </c>
      <c r="K6718">
        <v>149</v>
      </c>
      <c r="L6718">
        <v>147</v>
      </c>
      <c r="M6718" t="s">
        <v>5</v>
      </c>
      <c r="N6718" t="s">
        <v>6</v>
      </c>
      <c r="O6718">
        <v>1</v>
      </c>
      <c r="P6718" s="1">
        <v>43866.102430555555</v>
      </c>
    </row>
    <row r="6719" spans="1:16" x14ac:dyDescent="0.25">
      <c r="A6719">
        <v>504597</v>
      </c>
      <c r="B6719" t="s">
        <v>0</v>
      </c>
      <c r="C6719" t="s">
        <v>38</v>
      </c>
      <c r="D6719" t="s">
        <v>1</v>
      </c>
      <c r="E6719" t="s">
        <v>3</v>
      </c>
      <c r="F6719" t="s">
        <v>3</v>
      </c>
      <c r="G6719" t="s">
        <v>4</v>
      </c>
      <c r="H6719" s="1">
        <v>43865</v>
      </c>
      <c r="I6719" t="str">
        <f t="shared" si="209"/>
        <v>43865</v>
      </c>
      <c r="J6719" t="str">
        <f t="shared" si="210"/>
        <v>43865GuluCowpeas</v>
      </c>
      <c r="K6719">
        <v>96</v>
      </c>
      <c r="L6719">
        <v>83</v>
      </c>
      <c r="M6719" t="s">
        <v>5</v>
      </c>
      <c r="N6719" t="s">
        <v>6</v>
      </c>
      <c r="O6719">
        <v>1</v>
      </c>
      <c r="P6719" s="1">
        <v>43866.102488425924</v>
      </c>
    </row>
    <row r="6720" spans="1:16" x14ac:dyDescent="0.25">
      <c r="A6720">
        <v>504598</v>
      </c>
      <c r="B6720" t="s">
        <v>0</v>
      </c>
      <c r="C6720" t="s">
        <v>25</v>
      </c>
      <c r="D6720" t="s">
        <v>1</v>
      </c>
      <c r="E6720" t="s">
        <v>13</v>
      </c>
      <c r="F6720" t="s">
        <v>13</v>
      </c>
      <c r="G6720" t="s">
        <v>26</v>
      </c>
      <c r="H6720" s="1">
        <v>43865</v>
      </c>
      <c r="I6720" t="str">
        <f t="shared" si="209"/>
        <v>43865</v>
      </c>
      <c r="J6720" t="str">
        <f t="shared" si="210"/>
        <v>43865MasindiYellow Beans</v>
      </c>
      <c r="K6720">
        <v>104</v>
      </c>
      <c r="L6720">
        <v>99</v>
      </c>
      <c r="M6720" t="s">
        <v>5</v>
      </c>
      <c r="N6720" t="s">
        <v>6</v>
      </c>
      <c r="O6720">
        <v>1</v>
      </c>
      <c r="P6720" s="1">
        <v>43866.102500000001</v>
      </c>
    </row>
    <row r="6721" spans="1:16" x14ac:dyDescent="0.25">
      <c r="A6721">
        <v>504599</v>
      </c>
      <c r="B6721" t="s">
        <v>0</v>
      </c>
      <c r="C6721" t="s">
        <v>25</v>
      </c>
      <c r="D6721" t="s">
        <v>1</v>
      </c>
      <c r="E6721" t="s">
        <v>13</v>
      </c>
      <c r="F6721" t="s">
        <v>13</v>
      </c>
      <c r="G6721" t="s">
        <v>37</v>
      </c>
      <c r="H6721" s="1">
        <v>43865</v>
      </c>
      <c r="I6721" t="str">
        <f t="shared" si="209"/>
        <v>43865</v>
      </c>
      <c r="J6721" t="str">
        <f t="shared" si="210"/>
        <v>43865MasindiGreen Gram</v>
      </c>
      <c r="K6721">
        <v>77</v>
      </c>
      <c r="L6721">
        <v>68</v>
      </c>
      <c r="M6721" t="s">
        <v>5</v>
      </c>
      <c r="N6721" t="s">
        <v>6</v>
      </c>
      <c r="O6721">
        <v>1</v>
      </c>
      <c r="P6721" s="1">
        <v>43866.102523148147</v>
      </c>
    </row>
    <row r="6722" spans="1:16" x14ac:dyDescent="0.25">
      <c r="A6722">
        <v>504603</v>
      </c>
      <c r="B6722" t="s">
        <v>0</v>
      </c>
      <c r="C6722" t="s">
        <v>32</v>
      </c>
      <c r="D6722" t="s">
        <v>1</v>
      </c>
      <c r="E6722" t="s">
        <v>22</v>
      </c>
      <c r="F6722" t="s">
        <v>23</v>
      </c>
      <c r="G6722" t="s">
        <v>23</v>
      </c>
      <c r="H6722" s="1">
        <v>43865</v>
      </c>
      <c r="I6722" t="str">
        <f t="shared" ref="I6722:I6785" si="211">LEFT(H6722,10)</f>
        <v>43865</v>
      </c>
      <c r="J6722" t="str">
        <f t="shared" si="210"/>
        <v>43865KapchorwaRice</v>
      </c>
      <c r="K6722">
        <v>109</v>
      </c>
      <c r="L6722">
        <v>99</v>
      </c>
      <c r="M6722" t="s">
        <v>5</v>
      </c>
      <c r="N6722" t="s">
        <v>6</v>
      </c>
      <c r="O6722">
        <v>1</v>
      </c>
      <c r="P6722" s="1">
        <v>43866.102905092594</v>
      </c>
    </row>
    <row r="6723" spans="1:16" x14ac:dyDescent="0.25">
      <c r="A6723">
        <v>504606</v>
      </c>
      <c r="B6723" t="s">
        <v>0</v>
      </c>
      <c r="C6723" t="s">
        <v>25</v>
      </c>
      <c r="D6723" t="s">
        <v>1</v>
      </c>
      <c r="E6723" t="s">
        <v>13</v>
      </c>
      <c r="F6723" t="s">
        <v>13</v>
      </c>
      <c r="G6723" t="s">
        <v>14</v>
      </c>
      <c r="H6723" s="1">
        <v>43865</v>
      </c>
      <c r="I6723" t="str">
        <f t="shared" si="211"/>
        <v>43865</v>
      </c>
      <c r="J6723" t="str">
        <f t="shared" si="210"/>
        <v>43865MasindiMixed Beans</v>
      </c>
      <c r="K6723">
        <v>82</v>
      </c>
      <c r="L6723">
        <v>71</v>
      </c>
      <c r="M6723" t="s">
        <v>5</v>
      </c>
      <c r="N6723" t="s">
        <v>6</v>
      </c>
      <c r="O6723">
        <v>1</v>
      </c>
      <c r="P6723" s="1">
        <v>43866.102997685186</v>
      </c>
    </row>
    <row r="6724" spans="1:16" x14ac:dyDescent="0.25">
      <c r="A6724">
        <v>504608</v>
      </c>
      <c r="B6724" t="s">
        <v>0</v>
      </c>
      <c r="C6724" t="s">
        <v>33</v>
      </c>
      <c r="D6724" t="s">
        <v>1</v>
      </c>
      <c r="E6724" t="s">
        <v>22</v>
      </c>
      <c r="F6724" t="s">
        <v>23</v>
      </c>
      <c r="G6724" t="s">
        <v>24</v>
      </c>
      <c r="H6724" s="1">
        <v>43865</v>
      </c>
      <c r="I6724" t="str">
        <f t="shared" si="211"/>
        <v>43865</v>
      </c>
      <c r="J6724" t="str">
        <f t="shared" si="210"/>
        <v>43865KabaleImported Rice</v>
      </c>
      <c r="K6724">
        <v>109</v>
      </c>
      <c r="L6724">
        <v>96</v>
      </c>
      <c r="M6724" t="s">
        <v>5</v>
      </c>
      <c r="N6724" t="s">
        <v>6</v>
      </c>
      <c r="O6724">
        <v>1</v>
      </c>
      <c r="P6724" s="1">
        <v>43866.103020833332</v>
      </c>
    </row>
    <row r="6725" spans="1:16" x14ac:dyDescent="0.25">
      <c r="A6725">
        <v>504610</v>
      </c>
      <c r="B6725" t="s">
        <v>0</v>
      </c>
      <c r="C6725" t="s">
        <v>32</v>
      </c>
      <c r="D6725" t="s">
        <v>1</v>
      </c>
      <c r="E6725" t="s">
        <v>3</v>
      </c>
      <c r="F6725" t="s">
        <v>3</v>
      </c>
      <c r="G6725" t="s">
        <v>15</v>
      </c>
      <c r="H6725" s="1">
        <v>43865</v>
      </c>
      <c r="I6725" t="str">
        <f t="shared" si="211"/>
        <v>43865</v>
      </c>
      <c r="J6725" t="str">
        <f t="shared" si="210"/>
        <v>43865KapchorwaGreen Peas</v>
      </c>
      <c r="K6725">
        <v>137</v>
      </c>
      <c r="L6725">
        <v>82</v>
      </c>
      <c r="M6725" t="s">
        <v>5</v>
      </c>
      <c r="N6725" t="s">
        <v>6</v>
      </c>
      <c r="O6725">
        <v>1</v>
      </c>
      <c r="P6725" s="1">
        <v>43866.103078703702</v>
      </c>
    </row>
    <row r="6726" spans="1:16" x14ac:dyDescent="0.25">
      <c r="A6726">
        <v>504612</v>
      </c>
      <c r="B6726" t="s">
        <v>0</v>
      </c>
      <c r="C6726" t="s">
        <v>53</v>
      </c>
      <c r="D6726" t="s">
        <v>46</v>
      </c>
      <c r="E6726" t="s">
        <v>29</v>
      </c>
      <c r="F6726" t="s">
        <v>30</v>
      </c>
      <c r="G6726" t="s">
        <v>31</v>
      </c>
      <c r="H6726" s="1">
        <v>43865</v>
      </c>
      <c r="I6726" t="str">
        <f t="shared" si="211"/>
        <v>43865</v>
      </c>
      <c r="J6726" t="str">
        <f t="shared" si="210"/>
        <v>43865MombasaDry Maize</v>
      </c>
      <c r="K6726">
        <v>42</v>
      </c>
      <c r="L6726">
        <v>37</v>
      </c>
      <c r="M6726" t="s">
        <v>5</v>
      </c>
      <c r="N6726" t="s">
        <v>6</v>
      </c>
      <c r="O6726">
        <v>1</v>
      </c>
      <c r="P6726" s="1">
        <v>43866.103136574071</v>
      </c>
    </row>
    <row r="6727" spans="1:16" x14ac:dyDescent="0.25">
      <c r="A6727">
        <v>504613</v>
      </c>
      <c r="B6727" t="s">
        <v>0</v>
      </c>
      <c r="C6727" t="s">
        <v>32</v>
      </c>
      <c r="D6727" t="s">
        <v>1</v>
      </c>
      <c r="E6727" t="s">
        <v>22</v>
      </c>
      <c r="F6727" t="s">
        <v>23</v>
      </c>
      <c r="G6727" t="s">
        <v>24</v>
      </c>
      <c r="H6727" s="1">
        <v>43865</v>
      </c>
      <c r="I6727" t="str">
        <f t="shared" si="211"/>
        <v>43865</v>
      </c>
      <c r="J6727" t="str">
        <f t="shared" si="210"/>
        <v>43865KapchorwaImported Rice</v>
      </c>
      <c r="K6727">
        <v>123</v>
      </c>
      <c r="L6727">
        <v>104</v>
      </c>
      <c r="M6727" t="s">
        <v>5</v>
      </c>
      <c r="N6727" t="s">
        <v>6</v>
      </c>
      <c r="O6727">
        <v>1</v>
      </c>
      <c r="P6727" s="1">
        <v>43866.103171296294</v>
      </c>
    </row>
    <row r="6728" spans="1:16" x14ac:dyDescent="0.25">
      <c r="A6728">
        <v>504614</v>
      </c>
      <c r="B6728" t="s">
        <v>0</v>
      </c>
      <c r="C6728" t="s">
        <v>32</v>
      </c>
      <c r="D6728" t="s">
        <v>1</v>
      </c>
      <c r="E6728" t="s">
        <v>13</v>
      </c>
      <c r="F6728" t="s">
        <v>13</v>
      </c>
      <c r="G6728" t="s">
        <v>40</v>
      </c>
      <c r="H6728" s="1">
        <v>43865</v>
      </c>
      <c r="I6728" t="str">
        <f t="shared" si="211"/>
        <v>43865</v>
      </c>
      <c r="J6728" t="str">
        <f t="shared" si="210"/>
        <v>43865KapchorwaBlack Beans (Dolichos)</v>
      </c>
      <c r="K6728">
        <v>68</v>
      </c>
      <c r="L6728">
        <v>63</v>
      </c>
      <c r="M6728" t="s">
        <v>5</v>
      </c>
      <c r="N6728" t="s">
        <v>6</v>
      </c>
      <c r="O6728">
        <v>1</v>
      </c>
      <c r="P6728" s="1">
        <v>43866.103194444448</v>
      </c>
    </row>
    <row r="6729" spans="1:16" x14ac:dyDescent="0.25">
      <c r="A6729">
        <v>504615</v>
      </c>
      <c r="B6729" t="s">
        <v>0</v>
      </c>
      <c r="C6729" t="s">
        <v>55</v>
      </c>
      <c r="D6729" t="s">
        <v>46</v>
      </c>
      <c r="E6729" t="s">
        <v>9</v>
      </c>
      <c r="F6729" t="s">
        <v>17</v>
      </c>
      <c r="G6729" t="s">
        <v>18</v>
      </c>
      <c r="H6729" s="1">
        <v>43865</v>
      </c>
      <c r="I6729" t="str">
        <f t="shared" si="211"/>
        <v>43865</v>
      </c>
      <c r="J6729" t="str">
        <f t="shared" si="210"/>
        <v>43865KisumuRed Sorghum</v>
      </c>
      <c r="K6729">
        <v>48</v>
      </c>
      <c r="L6729">
        <v>44</v>
      </c>
      <c r="M6729" t="s">
        <v>5</v>
      </c>
      <c r="N6729" t="s">
        <v>6</v>
      </c>
      <c r="O6729">
        <v>1</v>
      </c>
      <c r="P6729" s="1">
        <v>43866.10324074074</v>
      </c>
    </row>
    <row r="6730" spans="1:16" x14ac:dyDescent="0.25">
      <c r="A6730">
        <v>504616</v>
      </c>
      <c r="B6730" t="s">
        <v>0</v>
      </c>
      <c r="C6730" t="s">
        <v>25</v>
      </c>
      <c r="D6730" t="s">
        <v>1</v>
      </c>
      <c r="E6730" t="s">
        <v>22</v>
      </c>
      <c r="F6730" t="s">
        <v>23</v>
      </c>
      <c r="G6730" t="s">
        <v>23</v>
      </c>
      <c r="H6730" s="1">
        <v>43865</v>
      </c>
      <c r="I6730" t="str">
        <f t="shared" si="211"/>
        <v>43865</v>
      </c>
      <c r="J6730" t="str">
        <f t="shared" si="210"/>
        <v>43865MasindiRice</v>
      </c>
      <c r="K6730">
        <v>104</v>
      </c>
      <c r="L6730">
        <v>96</v>
      </c>
      <c r="M6730" t="s">
        <v>5</v>
      </c>
      <c r="N6730" t="s">
        <v>6</v>
      </c>
      <c r="O6730">
        <v>1</v>
      </c>
      <c r="P6730" s="1">
        <v>43866.103391203702</v>
      </c>
    </row>
    <row r="6731" spans="1:16" x14ac:dyDescent="0.25">
      <c r="A6731">
        <v>504619</v>
      </c>
      <c r="B6731" t="s">
        <v>0</v>
      </c>
      <c r="C6731" t="s">
        <v>32</v>
      </c>
      <c r="D6731" t="s">
        <v>1</v>
      </c>
      <c r="E6731" t="s">
        <v>9</v>
      </c>
      <c r="F6731" t="s">
        <v>10</v>
      </c>
      <c r="G6731" t="s">
        <v>10</v>
      </c>
      <c r="H6731" s="1">
        <v>43865</v>
      </c>
      <c r="I6731" t="str">
        <f t="shared" si="211"/>
        <v>43865</v>
      </c>
      <c r="J6731" t="str">
        <f t="shared" si="210"/>
        <v>43865KapchorwaWheat</v>
      </c>
      <c r="K6731">
        <v>41</v>
      </c>
      <c r="L6731">
        <v>30</v>
      </c>
      <c r="M6731" t="s">
        <v>5</v>
      </c>
      <c r="N6731" t="s">
        <v>6</v>
      </c>
      <c r="O6731">
        <v>1</v>
      </c>
      <c r="P6731" s="1">
        <v>43866.103425925925</v>
      </c>
    </row>
    <row r="6732" spans="1:16" x14ac:dyDescent="0.25">
      <c r="A6732">
        <v>504620</v>
      </c>
      <c r="B6732" t="s">
        <v>0</v>
      </c>
      <c r="C6732" t="s">
        <v>25</v>
      </c>
      <c r="D6732" t="s">
        <v>1</v>
      </c>
      <c r="E6732" t="s">
        <v>3</v>
      </c>
      <c r="F6732" t="s">
        <v>3</v>
      </c>
      <c r="G6732" t="s">
        <v>15</v>
      </c>
      <c r="H6732" s="1">
        <v>43865</v>
      </c>
      <c r="I6732" t="str">
        <f t="shared" si="211"/>
        <v>43865</v>
      </c>
      <c r="J6732" t="str">
        <f t="shared" si="210"/>
        <v>43865MasindiGreen Peas</v>
      </c>
      <c r="K6732">
        <v>109</v>
      </c>
      <c r="L6732">
        <v>109</v>
      </c>
      <c r="M6732" t="s">
        <v>5</v>
      </c>
      <c r="N6732" t="s">
        <v>6</v>
      </c>
      <c r="O6732">
        <v>1</v>
      </c>
      <c r="P6732" s="1">
        <v>43866.103449074071</v>
      </c>
    </row>
    <row r="6733" spans="1:16" x14ac:dyDescent="0.25">
      <c r="A6733">
        <v>504624</v>
      </c>
      <c r="B6733" t="s">
        <v>0</v>
      </c>
      <c r="C6733" t="s">
        <v>38</v>
      </c>
      <c r="D6733" t="s">
        <v>1</v>
      </c>
      <c r="E6733" t="s">
        <v>22</v>
      </c>
      <c r="F6733" t="s">
        <v>23</v>
      </c>
      <c r="G6733" t="s">
        <v>23</v>
      </c>
      <c r="H6733" s="1">
        <v>43865</v>
      </c>
      <c r="I6733" t="str">
        <f t="shared" si="211"/>
        <v>43865</v>
      </c>
      <c r="J6733" t="str">
        <f t="shared" ref="J6733:J6796" si="212">I6733&amp;C6733&amp;G6733</f>
        <v>43865GuluRice</v>
      </c>
      <c r="K6733">
        <v>104</v>
      </c>
      <c r="L6733">
        <v>96</v>
      </c>
      <c r="M6733" t="s">
        <v>5</v>
      </c>
      <c r="N6733" t="s">
        <v>6</v>
      </c>
      <c r="O6733">
        <v>1</v>
      </c>
      <c r="P6733" s="1">
        <v>43866.103530092594</v>
      </c>
    </row>
    <row r="6734" spans="1:16" x14ac:dyDescent="0.25">
      <c r="A6734">
        <v>504625</v>
      </c>
      <c r="B6734" t="s">
        <v>0</v>
      </c>
      <c r="C6734" t="s">
        <v>34</v>
      </c>
      <c r="D6734" t="s">
        <v>1</v>
      </c>
      <c r="E6734" t="s">
        <v>3</v>
      </c>
      <c r="F6734" t="s">
        <v>3</v>
      </c>
      <c r="G6734" t="s">
        <v>15</v>
      </c>
      <c r="H6734" s="1">
        <v>43865</v>
      </c>
      <c r="I6734" t="str">
        <f t="shared" si="211"/>
        <v>43865</v>
      </c>
      <c r="J6734" t="str">
        <f t="shared" si="212"/>
        <v>43865LiraGreen Peas</v>
      </c>
      <c r="K6734">
        <v>96</v>
      </c>
      <c r="L6734">
        <v>82</v>
      </c>
      <c r="M6734" t="s">
        <v>5</v>
      </c>
      <c r="N6734" t="s">
        <v>6</v>
      </c>
      <c r="O6734">
        <v>1</v>
      </c>
      <c r="P6734" s="1">
        <v>43866.103622685187</v>
      </c>
    </row>
    <row r="6735" spans="1:16" x14ac:dyDescent="0.25">
      <c r="A6735">
        <v>504628</v>
      </c>
      <c r="B6735" t="s">
        <v>0</v>
      </c>
      <c r="C6735" t="s">
        <v>55</v>
      </c>
      <c r="D6735" t="s">
        <v>46</v>
      </c>
      <c r="E6735" t="s">
        <v>3</v>
      </c>
      <c r="F6735" t="s">
        <v>3</v>
      </c>
      <c r="G6735" t="s">
        <v>4</v>
      </c>
      <c r="H6735" s="1">
        <v>43865</v>
      </c>
      <c r="I6735" t="str">
        <f t="shared" si="211"/>
        <v>43865</v>
      </c>
      <c r="J6735" t="str">
        <f t="shared" si="212"/>
        <v>43865KisumuCowpeas</v>
      </c>
      <c r="K6735">
        <v>114</v>
      </c>
      <c r="L6735">
        <v>111</v>
      </c>
      <c r="M6735" t="s">
        <v>5</v>
      </c>
      <c r="N6735" t="s">
        <v>6</v>
      </c>
      <c r="O6735">
        <v>1</v>
      </c>
      <c r="P6735" s="1">
        <v>43866.103726851848</v>
      </c>
    </row>
    <row r="6736" spans="1:16" x14ac:dyDescent="0.25">
      <c r="A6736">
        <v>504629</v>
      </c>
      <c r="B6736" t="s">
        <v>0</v>
      </c>
      <c r="C6736" t="s">
        <v>38</v>
      </c>
      <c r="D6736" t="s">
        <v>1</v>
      </c>
      <c r="E6736" t="s">
        <v>13</v>
      </c>
      <c r="F6736" t="s">
        <v>13</v>
      </c>
      <c r="G6736" t="s">
        <v>28</v>
      </c>
      <c r="H6736" s="1">
        <v>43865</v>
      </c>
      <c r="I6736" t="str">
        <f t="shared" si="211"/>
        <v>43865</v>
      </c>
      <c r="J6736" t="str">
        <f t="shared" si="212"/>
        <v>43865GuluRed Beans</v>
      </c>
      <c r="K6736">
        <v>96</v>
      </c>
      <c r="L6736">
        <v>82</v>
      </c>
      <c r="M6736" t="s">
        <v>5</v>
      </c>
      <c r="N6736" t="s">
        <v>6</v>
      </c>
      <c r="O6736">
        <v>1</v>
      </c>
      <c r="P6736" s="1">
        <v>43866.103784722225</v>
      </c>
    </row>
    <row r="6737" spans="1:16" x14ac:dyDescent="0.25">
      <c r="A6737">
        <v>504631</v>
      </c>
      <c r="B6737" t="s">
        <v>0</v>
      </c>
      <c r="C6737" t="s">
        <v>52</v>
      </c>
      <c r="D6737" t="s">
        <v>46</v>
      </c>
      <c r="E6737" t="s">
        <v>3</v>
      </c>
      <c r="F6737" t="s">
        <v>3</v>
      </c>
      <c r="G6737" t="s">
        <v>4</v>
      </c>
      <c r="H6737" s="1">
        <v>43865</v>
      </c>
      <c r="I6737" t="str">
        <f t="shared" si="211"/>
        <v>43865</v>
      </c>
      <c r="J6737" t="str">
        <f t="shared" si="212"/>
        <v>43865EldoretCowpeas</v>
      </c>
      <c r="K6737">
        <v>87</v>
      </c>
      <c r="L6737">
        <v>85</v>
      </c>
      <c r="M6737" t="s">
        <v>5</v>
      </c>
      <c r="N6737" t="s">
        <v>6</v>
      </c>
      <c r="O6737">
        <v>1</v>
      </c>
      <c r="P6737" s="1">
        <v>43866.103842592594</v>
      </c>
    </row>
    <row r="6738" spans="1:16" x14ac:dyDescent="0.25">
      <c r="A6738">
        <v>504634</v>
      </c>
      <c r="B6738" t="s">
        <v>0</v>
      </c>
      <c r="C6738" t="s">
        <v>25</v>
      </c>
      <c r="D6738" t="s">
        <v>1</v>
      </c>
      <c r="E6738" t="s">
        <v>9</v>
      </c>
      <c r="F6738" t="s">
        <v>17</v>
      </c>
      <c r="G6738" t="s">
        <v>18</v>
      </c>
      <c r="H6738" s="1">
        <v>43865</v>
      </c>
      <c r="I6738" t="str">
        <f t="shared" si="211"/>
        <v>43865</v>
      </c>
      <c r="J6738" t="str">
        <f t="shared" si="212"/>
        <v>43865MasindiRed Sorghum</v>
      </c>
      <c r="K6738">
        <v>41</v>
      </c>
      <c r="L6738">
        <v>33</v>
      </c>
      <c r="M6738" t="s">
        <v>5</v>
      </c>
      <c r="N6738" t="s">
        <v>6</v>
      </c>
      <c r="O6738">
        <v>1</v>
      </c>
      <c r="P6738" s="1">
        <v>43866.103912037041</v>
      </c>
    </row>
    <row r="6739" spans="1:16" x14ac:dyDescent="0.25">
      <c r="A6739">
        <v>504635</v>
      </c>
      <c r="B6739" t="s">
        <v>0</v>
      </c>
      <c r="C6739" t="s">
        <v>52</v>
      </c>
      <c r="D6739" t="s">
        <v>46</v>
      </c>
      <c r="E6739" t="s">
        <v>3</v>
      </c>
      <c r="F6739" t="s">
        <v>3</v>
      </c>
      <c r="G6739" t="s">
        <v>15</v>
      </c>
      <c r="H6739" s="1">
        <v>43865</v>
      </c>
      <c r="I6739" t="str">
        <f t="shared" si="211"/>
        <v>43865</v>
      </c>
      <c r="J6739" t="str">
        <f t="shared" si="212"/>
        <v>43865EldoretGreen Peas</v>
      </c>
      <c r="K6739">
        <v>62</v>
      </c>
      <c r="L6739">
        <v>58</v>
      </c>
      <c r="M6739" t="s">
        <v>5</v>
      </c>
      <c r="N6739" t="s">
        <v>6</v>
      </c>
      <c r="O6739">
        <v>1</v>
      </c>
      <c r="P6739" s="1">
        <v>43866.103946759256</v>
      </c>
    </row>
    <row r="6740" spans="1:16" x14ac:dyDescent="0.25">
      <c r="A6740">
        <v>504636</v>
      </c>
      <c r="B6740" t="s">
        <v>0</v>
      </c>
      <c r="C6740" t="s">
        <v>34</v>
      </c>
      <c r="D6740" t="s">
        <v>1</v>
      </c>
      <c r="E6740" t="s">
        <v>9</v>
      </c>
      <c r="F6740" t="s">
        <v>17</v>
      </c>
      <c r="G6740" t="s">
        <v>18</v>
      </c>
      <c r="H6740" s="1">
        <v>43865</v>
      </c>
      <c r="I6740" t="str">
        <f t="shared" si="211"/>
        <v>43865</v>
      </c>
      <c r="J6740" t="str">
        <f t="shared" si="212"/>
        <v>43865LiraRed Sorghum</v>
      </c>
      <c r="K6740">
        <v>36</v>
      </c>
      <c r="L6740">
        <v>25</v>
      </c>
      <c r="M6740" t="s">
        <v>5</v>
      </c>
      <c r="N6740" t="s">
        <v>6</v>
      </c>
      <c r="O6740">
        <v>1</v>
      </c>
      <c r="P6740" s="1">
        <v>43866.103946759256</v>
      </c>
    </row>
    <row r="6741" spans="1:16" x14ac:dyDescent="0.25">
      <c r="A6741">
        <v>504637</v>
      </c>
      <c r="B6741" t="s">
        <v>0</v>
      </c>
      <c r="C6741" t="s">
        <v>25</v>
      </c>
      <c r="D6741" t="s">
        <v>1</v>
      </c>
      <c r="E6741" t="s">
        <v>13</v>
      </c>
      <c r="F6741" t="s">
        <v>13</v>
      </c>
      <c r="G6741" t="s">
        <v>40</v>
      </c>
      <c r="H6741" s="1">
        <v>43865</v>
      </c>
      <c r="I6741" t="str">
        <f t="shared" si="211"/>
        <v>43865</v>
      </c>
      <c r="J6741" t="str">
        <f t="shared" si="212"/>
        <v>43865MasindiBlack Beans (Dolichos)</v>
      </c>
      <c r="K6741">
        <v>68</v>
      </c>
      <c r="L6741">
        <v>63</v>
      </c>
      <c r="M6741" t="s">
        <v>5</v>
      </c>
      <c r="N6741" t="s">
        <v>6</v>
      </c>
      <c r="O6741">
        <v>1</v>
      </c>
      <c r="P6741" s="1">
        <v>43866.103958333333</v>
      </c>
    </row>
    <row r="6742" spans="1:16" x14ac:dyDescent="0.25">
      <c r="A6742">
        <v>504638</v>
      </c>
      <c r="B6742" t="s">
        <v>0</v>
      </c>
      <c r="C6742" t="s">
        <v>34</v>
      </c>
      <c r="D6742" t="s">
        <v>1</v>
      </c>
      <c r="E6742" t="s">
        <v>22</v>
      </c>
      <c r="F6742" t="s">
        <v>23</v>
      </c>
      <c r="G6742" t="s">
        <v>23</v>
      </c>
      <c r="H6742" s="1">
        <v>43865</v>
      </c>
      <c r="I6742" t="str">
        <f t="shared" si="211"/>
        <v>43865</v>
      </c>
      <c r="J6742" t="str">
        <f t="shared" si="212"/>
        <v>43865LiraRice</v>
      </c>
      <c r="K6742">
        <v>96</v>
      </c>
      <c r="L6742">
        <v>90</v>
      </c>
      <c r="M6742" t="s">
        <v>5</v>
      </c>
      <c r="N6742" t="s">
        <v>6</v>
      </c>
      <c r="O6742">
        <v>1</v>
      </c>
      <c r="P6742" s="1">
        <v>43866.103958333333</v>
      </c>
    </row>
    <row r="6743" spans="1:16" x14ac:dyDescent="0.25">
      <c r="A6743">
        <v>504639</v>
      </c>
      <c r="B6743" t="s">
        <v>0</v>
      </c>
      <c r="C6743" t="s">
        <v>2</v>
      </c>
      <c r="D6743" t="s">
        <v>1</v>
      </c>
      <c r="E6743" t="s">
        <v>13</v>
      </c>
      <c r="F6743" t="s">
        <v>13</v>
      </c>
      <c r="G6743" t="s">
        <v>14</v>
      </c>
      <c r="H6743" s="1">
        <v>43865</v>
      </c>
      <c r="I6743" t="str">
        <f t="shared" si="211"/>
        <v>43865</v>
      </c>
      <c r="J6743" t="str">
        <f t="shared" si="212"/>
        <v>43865KampalaMixed Beans</v>
      </c>
      <c r="K6743">
        <v>82</v>
      </c>
      <c r="L6743">
        <v>77</v>
      </c>
      <c r="M6743" t="s">
        <v>5</v>
      </c>
      <c r="N6743" t="s">
        <v>6</v>
      </c>
      <c r="O6743">
        <v>1</v>
      </c>
      <c r="P6743" s="1">
        <v>43866.104004629633</v>
      </c>
    </row>
    <row r="6744" spans="1:16" x14ac:dyDescent="0.25">
      <c r="A6744">
        <v>504640</v>
      </c>
      <c r="B6744" t="s">
        <v>0</v>
      </c>
      <c r="C6744" t="s">
        <v>2</v>
      </c>
      <c r="D6744" t="s">
        <v>1</v>
      </c>
      <c r="E6744" t="s">
        <v>9</v>
      </c>
      <c r="F6744" t="s">
        <v>17</v>
      </c>
      <c r="G6744" t="s">
        <v>18</v>
      </c>
      <c r="H6744" s="1">
        <v>43865</v>
      </c>
      <c r="I6744" t="str">
        <f t="shared" si="211"/>
        <v>43865</v>
      </c>
      <c r="J6744" t="str">
        <f t="shared" si="212"/>
        <v>43865KampalaRed Sorghum</v>
      </c>
      <c r="K6744">
        <v>41</v>
      </c>
      <c r="L6744">
        <v>27</v>
      </c>
      <c r="M6744" t="s">
        <v>5</v>
      </c>
      <c r="N6744" t="s">
        <v>6</v>
      </c>
      <c r="O6744">
        <v>1</v>
      </c>
      <c r="P6744" s="1">
        <v>43866.104004629633</v>
      </c>
    </row>
    <row r="6745" spans="1:16" x14ac:dyDescent="0.25">
      <c r="A6745">
        <v>504641</v>
      </c>
      <c r="B6745" t="s">
        <v>0</v>
      </c>
      <c r="C6745" t="s">
        <v>32</v>
      </c>
      <c r="D6745" t="s">
        <v>1</v>
      </c>
      <c r="E6745" t="s">
        <v>3</v>
      </c>
      <c r="F6745" t="s">
        <v>3</v>
      </c>
      <c r="G6745" t="s">
        <v>4</v>
      </c>
      <c r="H6745" s="1">
        <v>43865</v>
      </c>
      <c r="I6745" t="str">
        <f t="shared" si="211"/>
        <v>43865</v>
      </c>
      <c r="J6745" t="str">
        <f t="shared" si="212"/>
        <v>43865KapchorwaCowpeas</v>
      </c>
      <c r="K6745">
        <v>96</v>
      </c>
      <c r="L6745">
        <v>88</v>
      </c>
      <c r="M6745" t="s">
        <v>5</v>
      </c>
      <c r="N6745" t="s">
        <v>6</v>
      </c>
      <c r="O6745">
        <v>1</v>
      </c>
      <c r="P6745" s="1">
        <v>43866.104016203702</v>
      </c>
    </row>
    <row r="6746" spans="1:16" x14ac:dyDescent="0.25">
      <c r="A6746">
        <v>504643</v>
      </c>
      <c r="B6746" t="s">
        <v>0</v>
      </c>
      <c r="C6746" t="s">
        <v>55</v>
      </c>
      <c r="D6746" t="s">
        <v>46</v>
      </c>
      <c r="E6746" t="s">
        <v>29</v>
      </c>
      <c r="F6746" t="s">
        <v>30</v>
      </c>
      <c r="G6746" t="s">
        <v>31</v>
      </c>
      <c r="H6746" s="1">
        <v>43865</v>
      </c>
      <c r="I6746" t="str">
        <f t="shared" si="211"/>
        <v>43865</v>
      </c>
      <c r="J6746" t="str">
        <f t="shared" si="212"/>
        <v>43865KisumuDry Maize</v>
      </c>
      <c r="K6746">
        <v>50</v>
      </c>
      <c r="L6746">
        <v>48</v>
      </c>
      <c r="M6746" t="s">
        <v>5</v>
      </c>
      <c r="N6746" t="s">
        <v>6</v>
      </c>
      <c r="O6746">
        <v>1</v>
      </c>
      <c r="P6746" s="1">
        <v>43866.104062500002</v>
      </c>
    </row>
    <row r="6747" spans="1:16" x14ac:dyDescent="0.25">
      <c r="A6747">
        <v>504645</v>
      </c>
      <c r="B6747" t="s">
        <v>0</v>
      </c>
      <c r="C6747" t="s">
        <v>53</v>
      </c>
      <c r="D6747" t="s">
        <v>46</v>
      </c>
      <c r="E6747" t="s">
        <v>9</v>
      </c>
      <c r="F6747" t="s">
        <v>20</v>
      </c>
      <c r="G6747" t="s">
        <v>21</v>
      </c>
      <c r="H6747" s="1">
        <v>43865</v>
      </c>
      <c r="I6747" t="str">
        <f t="shared" si="211"/>
        <v>43865</v>
      </c>
      <c r="J6747" t="str">
        <f t="shared" si="212"/>
        <v>43865MombasaMillet Grain</v>
      </c>
      <c r="K6747">
        <v>78</v>
      </c>
      <c r="L6747">
        <v>72</v>
      </c>
      <c r="M6747" t="s">
        <v>5</v>
      </c>
      <c r="N6747" t="s">
        <v>6</v>
      </c>
      <c r="O6747">
        <v>1</v>
      </c>
      <c r="P6747" s="1">
        <v>43866.104085648149</v>
      </c>
    </row>
    <row r="6748" spans="1:16" x14ac:dyDescent="0.25">
      <c r="A6748">
        <v>504649</v>
      </c>
      <c r="B6748" t="s">
        <v>0</v>
      </c>
      <c r="C6748" t="s">
        <v>52</v>
      </c>
      <c r="D6748" t="s">
        <v>46</v>
      </c>
      <c r="E6748" t="s">
        <v>9</v>
      </c>
      <c r="F6748" t="s">
        <v>20</v>
      </c>
      <c r="G6748" t="s">
        <v>21</v>
      </c>
      <c r="H6748" s="1">
        <v>43865</v>
      </c>
      <c r="I6748" t="str">
        <f t="shared" si="211"/>
        <v>43865</v>
      </c>
      <c r="J6748" t="str">
        <f t="shared" si="212"/>
        <v>43865EldoretMillet Grain</v>
      </c>
      <c r="K6748">
        <v>88</v>
      </c>
      <c r="L6748">
        <v>85</v>
      </c>
      <c r="M6748" t="s">
        <v>5</v>
      </c>
      <c r="N6748" t="s">
        <v>6</v>
      </c>
      <c r="O6748">
        <v>1</v>
      </c>
      <c r="P6748" s="1">
        <v>43866.104375000003</v>
      </c>
    </row>
    <row r="6749" spans="1:16" x14ac:dyDescent="0.25">
      <c r="A6749">
        <v>504650</v>
      </c>
      <c r="B6749" t="s">
        <v>0</v>
      </c>
      <c r="C6749" t="s">
        <v>32</v>
      </c>
      <c r="D6749" t="s">
        <v>1</v>
      </c>
      <c r="E6749" t="s">
        <v>9</v>
      </c>
      <c r="F6749" t="s">
        <v>17</v>
      </c>
      <c r="G6749" t="s">
        <v>18</v>
      </c>
      <c r="H6749" s="1">
        <v>43865</v>
      </c>
      <c r="I6749" t="str">
        <f t="shared" si="211"/>
        <v>43865</v>
      </c>
      <c r="J6749" t="str">
        <f t="shared" si="212"/>
        <v>43865KapchorwaRed Sorghum</v>
      </c>
      <c r="K6749">
        <v>41</v>
      </c>
      <c r="L6749">
        <v>36</v>
      </c>
      <c r="M6749" t="s">
        <v>5</v>
      </c>
      <c r="N6749" t="s">
        <v>6</v>
      </c>
      <c r="O6749">
        <v>1</v>
      </c>
      <c r="P6749" s="1">
        <v>43866.104456018518</v>
      </c>
    </row>
    <row r="6750" spans="1:16" x14ac:dyDescent="0.25">
      <c r="A6750">
        <v>504651</v>
      </c>
      <c r="B6750" t="s">
        <v>0</v>
      </c>
      <c r="C6750" t="s">
        <v>32</v>
      </c>
      <c r="D6750" t="s">
        <v>1</v>
      </c>
      <c r="E6750" t="s">
        <v>13</v>
      </c>
      <c r="F6750" t="s">
        <v>13</v>
      </c>
      <c r="G6750" t="s">
        <v>26</v>
      </c>
      <c r="H6750" s="1">
        <v>43865</v>
      </c>
      <c r="I6750" t="str">
        <f t="shared" si="211"/>
        <v>43865</v>
      </c>
      <c r="J6750" t="str">
        <f t="shared" si="212"/>
        <v>43865KapchorwaYellow Beans</v>
      </c>
      <c r="K6750">
        <v>104</v>
      </c>
      <c r="L6750">
        <v>96</v>
      </c>
      <c r="M6750" t="s">
        <v>5</v>
      </c>
      <c r="N6750" t="s">
        <v>6</v>
      </c>
      <c r="O6750">
        <v>1</v>
      </c>
      <c r="P6750" s="1">
        <v>43866.104467592595</v>
      </c>
    </row>
    <row r="6751" spans="1:16" x14ac:dyDescent="0.25">
      <c r="A6751">
        <v>504653</v>
      </c>
      <c r="B6751" t="s">
        <v>0</v>
      </c>
      <c r="C6751" t="s">
        <v>47</v>
      </c>
      <c r="D6751" t="s">
        <v>46</v>
      </c>
      <c r="E6751" t="s">
        <v>49</v>
      </c>
      <c r="F6751" t="s">
        <v>50</v>
      </c>
      <c r="G6751" t="s">
        <v>51</v>
      </c>
      <c r="H6751" s="1">
        <v>43865</v>
      </c>
      <c r="I6751" t="str">
        <f t="shared" si="211"/>
        <v>43865</v>
      </c>
      <c r="J6751" t="str">
        <f t="shared" si="212"/>
        <v>43865NairobiGround Nuts</v>
      </c>
      <c r="K6751">
        <v>126</v>
      </c>
      <c r="L6751">
        <v>123</v>
      </c>
      <c r="M6751" t="s">
        <v>5</v>
      </c>
      <c r="N6751" t="s">
        <v>6</v>
      </c>
      <c r="O6751">
        <v>1</v>
      </c>
      <c r="P6751" s="1">
        <v>43866.104490740741</v>
      </c>
    </row>
    <row r="6752" spans="1:16" x14ac:dyDescent="0.25">
      <c r="A6752">
        <v>504656</v>
      </c>
      <c r="B6752" t="s">
        <v>0</v>
      </c>
      <c r="C6752" t="s">
        <v>53</v>
      </c>
      <c r="D6752" t="s">
        <v>46</v>
      </c>
      <c r="E6752" t="s">
        <v>49</v>
      </c>
      <c r="F6752" t="s">
        <v>50</v>
      </c>
      <c r="G6752" t="s">
        <v>51</v>
      </c>
      <c r="H6752" s="1">
        <v>43865</v>
      </c>
      <c r="I6752" t="str">
        <f t="shared" si="211"/>
        <v>43865</v>
      </c>
      <c r="J6752" t="str">
        <f t="shared" si="212"/>
        <v>43865MombasaGround Nuts</v>
      </c>
      <c r="K6752">
        <v>126</v>
      </c>
      <c r="L6752">
        <v>122</v>
      </c>
      <c r="M6752" t="s">
        <v>5</v>
      </c>
      <c r="N6752" t="s">
        <v>6</v>
      </c>
      <c r="O6752">
        <v>1</v>
      </c>
      <c r="P6752" s="1">
        <v>43866.104699074072</v>
      </c>
    </row>
    <row r="6753" spans="1:16" x14ac:dyDescent="0.25">
      <c r="A6753">
        <v>504657</v>
      </c>
      <c r="B6753" t="s">
        <v>0</v>
      </c>
      <c r="C6753" t="s">
        <v>47</v>
      </c>
      <c r="D6753" t="s">
        <v>46</v>
      </c>
      <c r="E6753" t="s">
        <v>9</v>
      </c>
      <c r="F6753" t="s">
        <v>20</v>
      </c>
      <c r="G6753" t="s">
        <v>21</v>
      </c>
      <c r="H6753" s="1">
        <v>43865</v>
      </c>
      <c r="I6753" t="str">
        <f t="shared" si="211"/>
        <v>43865</v>
      </c>
      <c r="J6753" t="str">
        <f t="shared" si="212"/>
        <v>43865NairobiMillet Grain</v>
      </c>
      <c r="K6753">
        <v>100</v>
      </c>
      <c r="L6753">
        <v>95</v>
      </c>
      <c r="M6753" t="s">
        <v>5</v>
      </c>
      <c r="N6753" t="s">
        <v>6</v>
      </c>
      <c r="O6753">
        <v>1</v>
      </c>
      <c r="P6753" s="1">
        <v>43866.104699074072</v>
      </c>
    </row>
    <row r="6754" spans="1:16" x14ac:dyDescent="0.25">
      <c r="A6754">
        <v>504658</v>
      </c>
      <c r="B6754" t="s">
        <v>0</v>
      </c>
      <c r="C6754" t="s">
        <v>47</v>
      </c>
      <c r="D6754" t="s">
        <v>46</v>
      </c>
      <c r="E6754" t="s">
        <v>3</v>
      </c>
      <c r="F6754" t="s">
        <v>3</v>
      </c>
      <c r="G6754" t="s">
        <v>15</v>
      </c>
      <c r="H6754" s="1">
        <v>43865</v>
      </c>
      <c r="I6754" t="str">
        <f t="shared" si="211"/>
        <v>43865</v>
      </c>
      <c r="J6754" t="str">
        <f t="shared" si="212"/>
        <v>43865NairobiGreen Peas</v>
      </c>
      <c r="K6754">
        <v>64</v>
      </c>
      <c r="L6754">
        <v>58</v>
      </c>
      <c r="M6754" t="s">
        <v>5</v>
      </c>
      <c r="N6754" t="s">
        <v>6</v>
      </c>
      <c r="O6754">
        <v>1</v>
      </c>
      <c r="P6754" s="1">
        <v>43866.104733796295</v>
      </c>
    </row>
    <row r="6755" spans="1:16" x14ac:dyDescent="0.25">
      <c r="A6755">
        <v>504659</v>
      </c>
      <c r="B6755" t="s">
        <v>0</v>
      </c>
      <c r="C6755" t="s">
        <v>33</v>
      </c>
      <c r="D6755" t="s">
        <v>1</v>
      </c>
      <c r="E6755" t="s">
        <v>3</v>
      </c>
      <c r="F6755" t="s">
        <v>3</v>
      </c>
      <c r="G6755" t="s">
        <v>4</v>
      </c>
      <c r="H6755" s="1">
        <v>43865</v>
      </c>
      <c r="I6755" t="str">
        <f t="shared" si="211"/>
        <v>43865</v>
      </c>
      <c r="J6755" t="str">
        <f t="shared" si="212"/>
        <v>43865KabaleCowpeas</v>
      </c>
      <c r="K6755">
        <v>137</v>
      </c>
      <c r="L6755">
        <v>96</v>
      </c>
      <c r="M6755" t="s">
        <v>5</v>
      </c>
      <c r="N6755" t="s">
        <v>6</v>
      </c>
      <c r="O6755">
        <v>1</v>
      </c>
      <c r="P6755" s="1">
        <v>43866.104733796295</v>
      </c>
    </row>
    <row r="6756" spans="1:16" x14ac:dyDescent="0.25">
      <c r="A6756">
        <v>504660</v>
      </c>
      <c r="B6756" t="s">
        <v>0</v>
      </c>
      <c r="C6756" t="s">
        <v>47</v>
      </c>
      <c r="D6756" t="s">
        <v>46</v>
      </c>
      <c r="E6756" t="s">
        <v>29</v>
      </c>
      <c r="F6756" t="s">
        <v>30</v>
      </c>
      <c r="G6756" t="s">
        <v>31</v>
      </c>
      <c r="H6756" s="1">
        <v>43865</v>
      </c>
      <c r="I6756" t="str">
        <f t="shared" si="211"/>
        <v>43865</v>
      </c>
      <c r="J6756" t="str">
        <f t="shared" si="212"/>
        <v>43865NairobiDry Maize</v>
      </c>
      <c r="K6756">
        <v>41</v>
      </c>
      <c r="L6756">
        <v>37</v>
      </c>
      <c r="M6756" t="s">
        <v>5</v>
      </c>
      <c r="N6756" t="s">
        <v>6</v>
      </c>
      <c r="O6756">
        <v>1</v>
      </c>
      <c r="P6756" s="1">
        <v>43866.104745370372</v>
      </c>
    </row>
    <row r="6757" spans="1:16" x14ac:dyDescent="0.25">
      <c r="A6757">
        <v>504661</v>
      </c>
      <c r="B6757" t="s">
        <v>0</v>
      </c>
      <c r="C6757" t="s">
        <v>34</v>
      </c>
      <c r="D6757" t="s">
        <v>1</v>
      </c>
      <c r="E6757" t="s">
        <v>13</v>
      </c>
      <c r="F6757" t="s">
        <v>13</v>
      </c>
      <c r="G6757" t="s">
        <v>37</v>
      </c>
      <c r="H6757" s="1">
        <v>43865</v>
      </c>
      <c r="I6757" t="str">
        <f t="shared" si="211"/>
        <v>43865</v>
      </c>
      <c r="J6757" t="str">
        <f t="shared" si="212"/>
        <v>43865LiraGreen Gram</v>
      </c>
      <c r="K6757">
        <v>63</v>
      </c>
      <c r="L6757">
        <v>55</v>
      </c>
      <c r="M6757" t="s">
        <v>5</v>
      </c>
      <c r="N6757" t="s">
        <v>6</v>
      </c>
      <c r="O6757">
        <v>1</v>
      </c>
      <c r="P6757" s="1">
        <v>43866.104849537034</v>
      </c>
    </row>
    <row r="6758" spans="1:16" x14ac:dyDescent="0.25">
      <c r="A6758">
        <v>504663</v>
      </c>
      <c r="B6758" t="s">
        <v>0</v>
      </c>
      <c r="C6758" t="s">
        <v>33</v>
      </c>
      <c r="D6758" t="s">
        <v>1</v>
      </c>
      <c r="E6758" t="s">
        <v>13</v>
      </c>
      <c r="F6758" t="s">
        <v>13</v>
      </c>
      <c r="G6758" t="s">
        <v>28</v>
      </c>
      <c r="H6758" s="1">
        <v>43865</v>
      </c>
      <c r="I6758" t="str">
        <f t="shared" si="211"/>
        <v>43865</v>
      </c>
      <c r="J6758" t="str">
        <f t="shared" si="212"/>
        <v>43865KabaleRed Beans</v>
      </c>
      <c r="K6758">
        <v>96</v>
      </c>
      <c r="L6758">
        <v>88</v>
      </c>
      <c r="M6758" t="s">
        <v>5</v>
      </c>
      <c r="N6758" t="s">
        <v>6</v>
      </c>
      <c r="O6758">
        <v>1</v>
      </c>
      <c r="P6758" s="1">
        <v>43866.104861111111</v>
      </c>
    </row>
    <row r="6759" spans="1:16" x14ac:dyDescent="0.25">
      <c r="A6759">
        <v>504665</v>
      </c>
      <c r="B6759" t="s">
        <v>0</v>
      </c>
      <c r="C6759" t="s">
        <v>33</v>
      </c>
      <c r="D6759" t="s">
        <v>1</v>
      </c>
      <c r="E6759" t="s">
        <v>13</v>
      </c>
      <c r="F6759" t="s">
        <v>13</v>
      </c>
      <c r="G6759" t="s">
        <v>26</v>
      </c>
      <c r="H6759" s="1">
        <v>43865</v>
      </c>
      <c r="I6759" t="str">
        <f t="shared" si="211"/>
        <v>43865</v>
      </c>
      <c r="J6759" t="str">
        <f t="shared" si="212"/>
        <v>43865KabaleYellow Beans</v>
      </c>
      <c r="K6759">
        <v>96</v>
      </c>
      <c r="L6759">
        <v>90</v>
      </c>
      <c r="M6759" t="s">
        <v>5</v>
      </c>
      <c r="N6759" t="s">
        <v>6</v>
      </c>
      <c r="O6759">
        <v>1</v>
      </c>
      <c r="P6759" s="1">
        <v>43866.104930555557</v>
      </c>
    </row>
    <row r="6760" spans="1:16" x14ac:dyDescent="0.25">
      <c r="A6760">
        <v>504749</v>
      </c>
      <c r="B6760" t="s">
        <v>0</v>
      </c>
      <c r="C6760" t="s">
        <v>2</v>
      </c>
      <c r="D6760" t="s">
        <v>1</v>
      </c>
      <c r="E6760" t="s">
        <v>13</v>
      </c>
      <c r="F6760" t="s">
        <v>13</v>
      </c>
      <c r="G6760" t="s">
        <v>37</v>
      </c>
      <c r="H6760" s="1">
        <v>43865</v>
      </c>
      <c r="I6760" t="str">
        <f t="shared" si="211"/>
        <v>43865</v>
      </c>
      <c r="J6760" t="str">
        <f t="shared" si="212"/>
        <v>43865KampalaGreen Gram</v>
      </c>
      <c r="K6760">
        <v>77</v>
      </c>
      <c r="L6760">
        <v>68</v>
      </c>
      <c r="M6760" t="s">
        <v>5</v>
      </c>
      <c r="N6760" t="s">
        <v>6</v>
      </c>
      <c r="O6760">
        <v>1</v>
      </c>
      <c r="P6760" s="1">
        <v>43868.5621875</v>
      </c>
    </row>
    <row r="6761" spans="1:16" x14ac:dyDescent="0.25">
      <c r="A6761">
        <v>504750</v>
      </c>
      <c r="B6761" t="s">
        <v>0</v>
      </c>
      <c r="C6761" t="s">
        <v>52</v>
      </c>
      <c r="D6761" t="s">
        <v>46</v>
      </c>
      <c r="E6761" t="s">
        <v>29</v>
      </c>
      <c r="F6761" t="s">
        <v>30</v>
      </c>
      <c r="G6761" t="s">
        <v>31</v>
      </c>
      <c r="H6761" s="1">
        <v>43865</v>
      </c>
      <c r="I6761" t="str">
        <f t="shared" si="211"/>
        <v>43865</v>
      </c>
      <c r="J6761" t="str">
        <f t="shared" si="212"/>
        <v>43865EldoretDry Maize</v>
      </c>
      <c r="K6761">
        <v>37</v>
      </c>
      <c r="L6761">
        <v>35</v>
      </c>
      <c r="M6761" t="s">
        <v>5</v>
      </c>
      <c r="N6761" t="s">
        <v>6</v>
      </c>
      <c r="O6761">
        <v>1</v>
      </c>
      <c r="P6761" s="1">
        <v>43868.562199074076</v>
      </c>
    </row>
    <row r="6762" spans="1:16" x14ac:dyDescent="0.25">
      <c r="A6762">
        <v>504772</v>
      </c>
      <c r="B6762" t="s">
        <v>0</v>
      </c>
      <c r="C6762" t="s">
        <v>53</v>
      </c>
      <c r="D6762" t="s">
        <v>46</v>
      </c>
      <c r="E6762" t="s">
        <v>3</v>
      </c>
      <c r="F6762" t="s">
        <v>3</v>
      </c>
      <c r="G6762" t="s">
        <v>15</v>
      </c>
      <c r="H6762" s="1">
        <v>43865</v>
      </c>
      <c r="I6762" t="str">
        <f t="shared" si="211"/>
        <v>43865</v>
      </c>
      <c r="J6762" t="str">
        <f t="shared" si="212"/>
        <v>43865MombasaGreen Peas</v>
      </c>
      <c r="K6762">
        <v>48</v>
      </c>
      <c r="L6762">
        <v>45</v>
      </c>
      <c r="M6762" t="s">
        <v>5</v>
      </c>
      <c r="N6762" t="s">
        <v>6</v>
      </c>
      <c r="O6762">
        <v>1</v>
      </c>
      <c r="P6762" s="1">
        <v>43868.562372685185</v>
      </c>
    </row>
    <row r="6763" spans="1:16" x14ac:dyDescent="0.25">
      <c r="A6763">
        <v>504850</v>
      </c>
      <c r="B6763" t="s">
        <v>0</v>
      </c>
      <c r="C6763" t="s">
        <v>55</v>
      </c>
      <c r="D6763" t="s">
        <v>46</v>
      </c>
      <c r="E6763" t="s">
        <v>13</v>
      </c>
      <c r="F6763" t="s">
        <v>13</v>
      </c>
      <c r="G6763" t="s">
        <v>37</v>
      </c>
      <c r="H6763" s="1">
        <v>43865</v>
      </c>
      <c r="I6763" t="str">
        <f t="shared" si="211"/>
        <v>43865</v>
      </c>
      <c r="J6763" t="str">
        <f t="shared" si="212"/>
        <v>43865KisumuGreen Gram</v>
      </c>
      <c r="K6763">
        <v>118</v>
      </c>
      <c r="L6763">
        <v>111</v>
      </c>
      <c r="M6763" t="s">
        <v>5</v>
      </c>
      <c r="N6763" t="s">
        <v>6</v>
      </c>
      <c r="O6763">
        <v>1</v>
      </c>
      <c r="P6763" s="1">
        <v>43868.563043981485</v>
      </c>
    </row>
    <row r="6764" spans="1:16" x14ac:dyDescent="0.25">
      <c r="A6764">
        <v>504854</v>
      </c>
      <c r="B6764" t="s">
        <v>0</v>
      </c>
      <c r="C6764" t="s">
        <v>53</v>
      </c>
      <c r="D6764" t="s">
        <v>46</v>
      </c>
      <c r="E6764" t="s">
        <v>13</v>
      </c>
      <c r="F6764" t="s">
        <v>13</v>
      </c>
      <c r="G6764" t="s">
        <v>37</v>
      </c>
      <c r="H6764" s="1">
        <v>43865</v>
      </c>
      <c r="I6764" t="str">
        <f t="shared" si="211"/>
        <v>43865</v>
      </c>
      <c r="J6764" t="str">
        <f t="shared" si="212"/>
        <v>43865MombasaGreen Gram</v>
      </c>
      <c r="K6764">
        <v>76</v>
      </c>
      <c r="L6764">
        <v>72</v>
      </c>
      <c r="M6764" t="s">
        <v>5</v>
      </c>
      <c r="N6764" t="s">
        <v>6</v>
      </c>
      <c r="O6764">
        <v>1</v>
      </c>
      <c r="P6764" s="1">
        <v>43868.563090277778</v>
      </c>
    </row>
    <row r="6765" spans="1:16" x14ac:dyDescent="0.25">
      <c r="A6765">
        <v>504885</v>
      </c>
      <c r="B6765" t="s">
        <v>0</v>
      </c>
      <c r="C6765" t="s">
        <v>25</v>
      </c>
      <c r="D6765" t="s">
        <v>1</v>
      </c>
      <c r="E6765" t="s">
        <v>22</v>
      </c>
      <c r="F6765" t="s">
        <v>23</v>
      </c>
      <c r="G6765" t="s">
        <v>24</v>
      </c>
      <c r="H6765" s="1">
        <v>43865</v>
      </c>
      <c r="I6765" t="str">
        <f t="shared" si="211"/>
        <v>43865</v>
      </c>
      <c r="J6765" t="str">
        <f t="shared" si="212"/>
        <v>43865MasindiImported Rice</v>
      </c>
      <c r="K6765">
        <v>109</v>
      </c>
      <c r="L6765">
        <v>99</v>
      </c>
      <c r="M6765" t="s">
        <v>5</v>
      </c>
      <c r="N6765" t="s">
        <v>6</v>
      </c>
      <c r="O6765">
        <v>1</v>
      </c>
      <c r="P6765" s="1">
        <v>43868.563472222224</v>
      </c>
    </row>
    <row r="6766" spans="1:16" x14ac:dyDescent="0.25">
      <c r="A6766">
        <v>504922</v>
      </c>
      <c r="B6766" t="s">
        <v>0</v>
      </c>
      <c r="C6766" t="s">
        <v>2</v>
      </c>
      <c r="D6766" t="s">
        <v>1</v>
      </c>
      <c r="E6766" t="s">
        <v>22</v>
      </c>
      <c r="F6766" t="s">
        <v>23</v>
      </c>
      <c r="G6766" t="s">
        <v>23</v>
      </c>
      <c r="H6766" s="1">
        <v>43865</v>
      </c>
      <c r="I6766" t="str">
        <f t="shared" si="211"/>
        <v>43865</v>
      </c>
      <c r="J6766" t="str">
        <f t="shared" si="212"/>
        <v>43865KampalaRice</v>
      </c>
      <c r="K6766">
        <v>104</v>
      </c>
      <c r="L6766">
        <v>99</v>
      </c>
      <c r="M6766" t="s">
        <v>5</v>
      </c>
      <c r="N6766" t="s">
        <v>6</v>
      </c>
      <c r="O6766">
        <v>1</v>
      </c>
      <c r="P6766" s="1">
        <v>43868.563680555555</v>
      </c>
    </row>
    <row r="6767" spans="1:16" x14ac:dyDescent="0.25">
      <c r="A6767">
        <v>504985</v>
      </c>
      <c r="B6767" t="s">
        <v>0</v>
      </c>
      <c r="C6767" t="s">
        <v>38</v>
      </c>
      <c r="D6767" t="s">
        <v>1</v>
      </c>
      <c r="E6767" t="s">
        <v>13</v>
      </c>
      <c r="F6767" t="s">
        <v>13</v>
      </c>
      <c r="G6767" t="s">
        <v>26</v>
      </c>
      <c r="H6767" s="1">
        <v>43865</v>
      </c>
      <c r="I6767" t="str">
        <f t="shared" si="211"/>
        <v>43865</v>
      </c>
      <c r="J6767" t="str">
        <f t="shared" si="212"/>
        <v>43865GuluYellow Beans</v>
      </c>
      <c r="K6767">
        <v>104</v>
      </c>
      <c r="L6767">
        <v>96</v>
      </c>
      <c r="M6767" t="s">
        <v>5</v>
      </c>
      <c r="N6767" t="s">
        <v>6</v>
      </c>
      <c r="O6767">
        <v>1</v>
      </c>
      <c r="P6767" s="1">
        <v>43868.564212962963</v>
      </c>
    </row>
    <row r="6768" spans="1:16" x14ac:dyDescent="0.25">
      <c r="A6768">
        <v>505012</v>
      </c>
      <c r="B6768" t="s">
        <v>0</v>
      </c>
      <c r="C6768" t="s">
        <v>33</v>
      </c>
      <c r="D6768" t="s">
        <v>1</v>
      </c>
      <c r="E6768" t="s">
        <v>13</v>
      </c>
      <c r="F6768" t="s">
        <v>13</v>
      </c>
      <c r="G6768" t="s">
        <v>14</v>
      </c>
      <c r="H6768" s="1">
        <v>43865</v>
      </c>
      <c r="I6768" t="str">
        <f t="shared" si="211"/>
        <v>43865</v>
      </c>
      <c r="J6768" t="str">
        <f t="shared" si="212"/>
        <v>43865KabaleMixed Beans</v>
      </c>
      <c r="K6768">
        <v>77</v>
      </c>
      <c r="L6768">
        <v>68</v>
      </c>
      <c r="M6768" t="s">
        <v>5</v>
      </c>
      <c r="N6768" t="s">
        <v>6</v>
      </c>
      <c r="O6768">
        <v>1</v>
      </c>
      <c r="P6768" s="1">
        <v>43868.564421296294</v>
      </c>
    </row>
    <row r="6769" spans="1:16" x14ac:dyDescent="0.25">
      <c r="A6769">
        <v>505026</v>
      </c>
      <c r="B6769" t="s">
        <v>0</v>
      </c>
      <c r="C6769" t="s">
        <v>2</v>
      </c>
      <c r="D6769" t="s">
        <v>1</v>
      </c>
      <c r="E6769" t="s">
        <v>22</v>
      </c>
      <c r="F6769" t="s">
        <v>23</v>
      </c>
      <c r="G6769" t="s">
        <v>24</v>
      </c>
      <c r="H6769" s="1">
        <v>43865</v>
      </c>
      <c r="I6769" t="str">
        <f t="shared" si="211"/>
        <v>43865</v>
      </c>
      <c r="J6769" t="str">
        <f t="shared" si="212"/>
        <v>43865KampalaImported Rice</v>
      </c>
      <c r="K6769">
        <v>109</v>
      </c>
      <c r="L6769">
        <v>96</v>
      </c>
      <c r="M6769" t="s">
        <v>5</v>
      </c>
      <c r="N6769" t="s">
        <v>6</v>
      </c>
      <c r="O6769">
        <v>1</v>
      </c>
      <c r="P6769" s="1">
        <v>43868.564502314817</v>
      </c>
    </row>
    <row r="6770" spans="1:16" x14ac:dyDescent="0.25">
      <c r="A6770">
        <v>505034</v>
      </c>
      <c r="B6770" t="s">
        <v>0</v>
      </c>
      <c r="C6770" t="s">
        <v>52</v>
      </c>
      <c r="D6770" t="s">
        <v>46</v>
      </c>
      <c r="E6770" t="s">
        <v>13</v>
      </c>
      <c r="F6770" t="s">
        <v>13</v>
      </c>
      <c r="G6770" t="s">
        <v>40</v>
      </c>
      <c r="H6770" s="1">
        <v>43865</v>
      </c>
      <c r="I6770" t="str">
        <f t="shared" si="211"/>
        <v>43865</v>
      </c>
      <c r="J6770" t="str">
        <f t="shared" si="212"/>
        <v>43865EldoretBlack Beans (Dolichos)</v>
      </c>
      <c r="K6770">
        <v>135</v>
      </c>
      <c r="L6770">
        <v>130</v>
      </c>
      <c r="M6770" t="s">
        <v>5</v>
      </c>
      <c r="N6770" t="s">
        <v>6</v>
      </c>
      <c r="O6770">
        <v>1</v>
      </c>
      <c r="P6770" s="1">
        <v>43868.564571759256</v>
      </c>
    </row>
    <row r="6771" spans="1:16" x14ac:dyDescent="0.25">
      <c r="A6771">
        <v>505098</v>
      </c>
      <c r="B6771" t="s">
        <v>0</v>
      </c>
      <c r="C6771" t="s">
        <v>34</v>
      </c>
      <c r="D6771" t="s">
        <v>1</v>
      </c>
      <c r="E6771" t="s">
        <v>13</v>
      </c>
      <c r="F6771" t="s">
        <v>13</v>
      </c>
      <c r="G6771" t="s">
        <v>40</v>
      </c>
      <c r="H6771" s="1">
        <v>43865</v>
      </c>
      <c r="I6771" t="str">
        <f t="shared" si="211"/>
        <v>43865</v>
      </c>
      <c r="J6771" t="str">
        <f t="shared" si="212"/>
        <v>43865LiraBlack Beans (Dolichos)</v>
      </c>
      <c r="K6771">
        <v>68</v>
      </c>
      <c r="L6771">
        <v>60</v>
      </c>
      <c r="M6771" t="s">
        <v>5</v>
      </c>
      <c r="N6771" t="s">
        <v>6</v>
      </c>
      <c r="O6771">
        <v>1</v>
      </c>
      <c r="P6771" s="1">
        <v>43868.565000000002</v>
      </c>
    </row>
    <row r="6772" spans="1:16" x14ac:dyDescent="0.25">
      <c r="A6772">
        <v>505144</v>
      </c>
      <c r="B6772" t="s">
        <v>0</v>
      </c>
      <c r="C6772" t="s">
        <v>34</v>
      </c>
      <c r="D6772" t="s">
        <v>1</v>
      </c>
      <c r="E6772" t="s">
        <v>13</v>
      </c>
      <c r="F6772" t="s">
        <v>13</v>
      </c>
      <c r="G6772" t="s">
        <v>28</v>
      </c>
      <c r="H6772" s="1">
        <v>43865</v>
      </c>
      <c r="I6772" t="str">
        <f t="shared" si="211"/>
        <v>43865</v>
      </c>
      <c r="J6772" t="str">
        <f t="shared" si="212"/>
        <v>43865LiraRed Beans</v>
      </c>
      <c r="K6772">
        <v>96</v>
      </c>
      <c r="L6772">
        <v>88</v>
      </c>
      <c r="M6772" t="s">
        <v>5</v>
      </c>
      <c r="N6772" t="s">
        <v>6</v>
      </c>
      <c r="O6772">
        <v>1</v>
      </c>
      <c r="P6772" s="1">
        <v>43868.565405092595</v>
      </c>
    </row>
    <row r="6773" spans="1:16" x14ac:dyDescent="0.25">
      <c r="A6773">
        <v>505194</v>
      </c>
      <c r="B6773" t="s">
        <v>0</v>
      </c>
      <c r="C6773" t="s">
        <v>55</v>
      </c>
      <c r="D6773" t="s">
        <v>46</v>
      </c>
      <c r="E6773" t="s">
        <v>49</v>
      </c>
      <c r="F6773" t="s">
        <v>50</v>
      </c>
      <c r="G6773" t="s">
        <v>51</v>
      </c>
      <c r="H6773" s="1">
        <v>43865</v>
      </c>
      <c r="I6773" t="str">
        <f t="shared" si="211"/>
        <v>43865</v>
      </c>
      <c r="J6773" t="str">
        <f t="shared" si="212"/>
        <v>43865KisumuGround Nuts</v>
      </c>
      <c r="K6773">
        <v>111</v>
      </c>
      <c r="L6773">
        <v>109</v>
      </c>
      <c r="M6773" t="s">
        <v>5</v>
      </c>
      <c r="N6773" t="s">
        <v>6</v>
      </c>
      <c r="O6773">
        <v>1</v>
      </c>
      <c r="P6773" s="1">
        <v>43868.593668981484</v>
      </c>
    </row>
    <row r="6774" spans="1:16" x14ac:dyDescent="0.25">
      <c r="A6774">
        <v>509857</v>
      </c>
      <c r="B6774" t="s">
        <v>0</v>
      </c>
      <c r="C6774" t="s">
        <v>2</v>
      </c>
      <c r="D6774" t="s">
        <v>1</v>
      </c>
      <c r="E6774" t="s">
        <v>22</v>
      </c>
      <c r="F6774" t="s">
        <v>23</v>
      </c>
      <c r="G6774" t="s">
        <v>24</v>
      </c>
      <c r="H6774" s="1">
        <v>43865</v>
      </c>
      <c r="I6774" t="str">
        <f t="shared" si="211"/>
        <v>43865</v>
      </c>
      <c r="J6774" t="str">
        <f t="shared" si="212"/>
        <v>43865KampalaImported Rice</v>
      </c>
      <c r="K6774">
        <v>1098</v>
      </c>
      <c r="L6774">
        <v>961</v>
      </c>
      <c r="M6774" t="s">
        <v>5</v>
      </c>
      <c r="N6774" t="s">
        <v>6</v>
      </c>
      <c r="O6774">
        <v>1</v>
      </c>
      <c r="P6774" s="1">
        <v>43879.179652777777</v>
      </c>
    </row>
    <row r="6775" spans="1:16" x14ac:dyDescent="0.25">
      <c r="A6775">
        <v>509906</v>
      </c>
      <c r="B6775" t="s">
        <v>0</v>
      </c>
      <c r="C6775" t="s">
        <v>2</v>
      </c>
      <c r="D6775" t="s">
        <v>1</v>
      </c>
      <c r="E6775" t="s">
        <v>13</v>
      </c>
      <c r="F6775" t="s">
        <v>13</v>
      </c>
      <c r="G6775" t="s">
        <v>26</v>
      </c>
      <c r="H6775" s="1">
        <v>43865</v>
      </c>
      <c r="I6775" t="str">
        <f t="shared" si="211"/>
        <v>43865</v>
      </c>
      <c r="J6775" t="str">
        <f t="shared" si="212"/>
        <v>43865KampalaYellow Beans</v>
      </c>
      <c r="K6775">
        <v>1098</v>
      </c>
      <c r="L6775">
        <v>1043</v>
      </c>
      <c r="M6775" t="s">
        <v>5</v>
      </c>
      <c r="N6775" t="s">
        <v>6</v>
      </c>
      <c r="O6775">
        <v>1</v>
      </c>
      <c r="P6775" s="1">
        <v>43879.179780092592</v>
      </c>
    </row>
    <row r="6776" spans="1:16" x14ac:dyDescent="0.25">
      <c r="A6776">
        <v>509917</v>
      </c>
      <c r="B6776" t="s">
        <v>0</v>
      </c>
      <c r="C6776" t="s">
        <v>52</v>
      </c>
      <c r="D6776" t="s">
        <v>46</v>
      </c>
      <c r="E6776" t="s">
        <v>49</v>
      </c>
      <c r="F6776" t="s">
        <v>50</v>
      </c>
      <c r="G6776" t="s">
        <v>51</v>
      </c>
      <c r="H6776" s="1">
        <v>43865</v>
      </c>
      <c r="I6776" t="str">
        <f t="shared" si="211"/>
        <v>43865</v>
      </c>
      <c r="J6776" t="str">
        <f t="shared" si="212"/>
        <v>43865EldoretGround Nuts</v>
      </c>
      <c r="K6776">
        <v>983</v>
      </c>
      <c r="L6776">
        <v>903</v>
      </c>
      <c r="M6776" t="s">
        <v>5</v>
      </c>
      <c r="N6776" t="s">
        <v>6</v>
      </c>
      <c r="O6776">
        <v>1</v>
      </c>
      <c r="P6776" s="1">
        <v>43879.179814814815</v>
      </c>
    </row>
    <row r="6777" spans="1:16" x14ac:dyDescent="0.25">
      <c r="A6777">
        <v>509947</v>
      </c>
      <c r="B6777" t="s">
        <v>0</v>
      </c>
      <c r="C6777" t="s">
        <v>55</v>
      </c>
      <c r="D6777" t="s">
        <v>46</v>
      </c>
      <c r="E6777" t="s">
        <v>13</v>
      </c>
      <c r="F6777" t="s">
        <v>13</v>
      </c>
      <c r="G6777" t="s">
        <v>37</v>
      </c>
      <c r="H6777" s="1">
        <v>43865</v>
      </c>
      <c r="I6777" t="str">
        <f t="shared" si="211"/>
        <v>43865</v>
      </c>
      <c r="J6777" t="str">
        <f t="shared" si="212"/>
        <v>43865KisumuGreen Gram</v>
      </c>
      <c r="K6777">
        <v>1184</v>
      </c>
      <c r="L6777">
        <v>1114</v>
      </c>
      <c r="M6777" t="s">
        <v>5</v>
      </c>
      <c r="N6777" t="s">
        <v>6</v>
      </c>
      <c r="O6777">
        <v>1</v>
      </c>
      <c r="P6777" s="1">
        <v>43879.179918981485</v>
      </c>
    </row>
    <row r="6778" spans="1:16" x14ac:dyDescent="0.25">
      <c r="A6778">
        <v>509965</v>
      </c>
      <c r="B6778" t="s">
        <v>0</v>
      </c>
      <c r="C6778" t="s">
        <v>47</v>
      </c>
      <c r="D6778" t="s">
        <v>46</v>
      </c>
      <c r="E6778" t="s">
        <v>13</v>
      </c>
      <c r="F6778" t="s">
        <v>13</v>
      </c>
      <c r="G6778" t="s">
        <v>40</v>
      </c>
      <c r="H6778" s="1">
        <v>43865</v>
      </c>
      <c r="I6778" t="str">
        <f t="shared" si="211"/>
        <v>43865</v>
      </c>
      <c r="J6778" t="str">
        <f t="shared" si="212"/>
        <v>43865NairobiBlack Beans (Dolichos)</v>
      </c>
      <c r="K6778">
        <v>1495</v>
      </c>
      <c r="L6778">
        <v>1475</v>
      </c>
      <c r="M6778" t="s">
        <v>5</v>
      </c>
      <c r="N6778" t="s">
        <v>6</v>
      </c>
      <c r="O6778">
        <v>1</v>
      </c>
      <c r="P6778" s="1">
        <v>43879.179976851854</v>
      </c>
    </row>
    <row r="6779" spans="1:16" x14ac:dyDescent="0.25">
      <c r="A6779">
        <v>509975</v>
      </c>
      <c r="B6779" t="s">
        <v>0</v>
      </c>
      <c r="C6779" t="s">
        <v>32</v>
      </c>
      <c r="D6779" t="s">
        <v>1</v>
      </c>
      <c r="E6779" t="s">
        <v>13</v>
      </c>
      <c r="F6779" t="s">
        <v>13</v>
      </c>
      <c r="G6779" t="s">
        <v>14</v>
      </c>
      <c r="H6779" s="1">
        <v>43865</v>
      </c>
      <c r="I6779" t="str">
        <f t="shared" si="211"/>
        <v>43865</v>
      </c>
      <c r="J6779" t="str">
        <f t="shared" si="212"/>
        <v>43865KapchorwaMixed Beans</v>
      </c>
      <c r="K6779">
        <v>631</v>
      </c>
      <c r="L6779">
        <v>549</v>
      </c>
      <c r="M6779" t="s">
        <v>5</v>
      </c>
      <c r="N6779" t="s">
        <v>6</v>
      </c>
      <c r="O6779">
        <v>1</v>
      </c>
      <c r="P6779" s="1">
        <v>43879.180011574077</v>
      </c>
    </row>
    <row r="6780" spans="1:16" x14ac:dyDescent="0.25">
      <c r="A6780">
        <v>509998</v>
      </c>
      <c r="B6780" t="s">
        <v>0</v>
      </c>
      <c r="C6780" t="s">
        <v>32</v>
      </c>
      <c r="D6780" t="s">
        <v>1</v>
      </c>
      <c r="E6780" t="s">
        <v>13</v>
      </c>
      <c r="F6780" t="s">
        <v>13</v>
      </c>
      <c r="G6780" t="s">
        <v>28</v>
      </c>
      <c r="H6780" s="1">
        <v>43865</v>
      </c>
      <c r="I6780" t="str">
        <f t="shared" si="211"/>
        <v>43865</v>
      </c>
      <c r="J6780" t="str">
        <f t="shared" si="212"/>
        <v>43865KapchorwaRed Beans</v>
      </c>
      <c r="K6780">
        <v>824</v>
      </c>
      <c r="L6780">
        <v>769</v>
      </c>
      <c r="M6780" t="s">
        <v>5</v>
      </c>
      <c r="N6780" t="s">
        <v>6</v>
      </c>
      <c r="O6780">
        <v>1</v>
      </c>
      <c r="P6780" s="1">
        <v>43879.18005787037</v>
      </c>
    </row>
    <row r="6781" spans="1:16" x14ac:dyDescent="0.25">
      <c r="A6781">
        <v>510080</v>
      </c>
      <c r="B6781" t="s">
        <v>0</v>
      </c>
      <c r="C6781" t="s">
        <v>47</v>
      </c>
      <c r="D6781" t="s">
        <v>46</v>
      </c>
      <c r="E6781" t="s">
        <v>3</v>
      </c>
      <c r="F6781" t="s">
        <v>3</v>
      </c>
      <c r="G6781" t="s">
        <v>4</v>
      </c>
      <c r="H6781" s="1">
        <v>43865</v>
      </c>
      <c r="I6781" t="str">
        <f t="shared" si="211"/>
        <v>43865</v>
      </c>
      <c r="J6781" t="str">
        <f t="shared" si="212"/>
        <v>43865NairobiCowpeas</v>
      </c>
      <c r="K6781">
        <v>853</v>
      </c>
      <c r="L6781">
        <v>803</v>
      </c>
      <c r="M6781" t="s">
        <v>5</v>
      </c>
      <c r="N6781" t="s">
        <v>6</v>
      </c>
      <c r="O6781">
        <v>1</v>
      </c>
      <c r="P6781" s="1">
        <v>43879.180277777778</v>
      </c>
    </row>
    <row r="6782" spans="1:16" x14ac:dyDescent="0.25">
      <c r="A6782">
        <v>510098</v>
      </c>
      <c r="B6782" t="s">
        <v>0</v>
      </c>
      <c r="C6782" t="s">
        <v>55</v>
      </c>
      <c r="D6782" t="s">
        <v>46</v>
      </c>
      <c r="E6782" t="s">
        <v>49</v>
      </c>
      <c r="F6782" t="s">
        <v>50</v>
      </c>
      <c r="G6782" t="s">
        <v>51</v>
      </c>
      <c r="H6782" s="1">
        <v>43865</v>
      </c>
      <c r="I6782" t="str">
        <f t="shared" si="211"/>
        <v>43865</v>
      </c>
      <c r="J6782" t="str">
        <f t="shared" si="212"/>
        <v>43865KisumuGround Nuts</v>
      </c>
      <c r="K6782">
        <v>1114</v>
      </c>
      <c r="L6782">
        <v>1094</v>
      </c>
      <c r="M6782" t="s">
        <v>5</v>
      </c>
      <c r="N6782" t="s">
        <v>6</v>
      </c>
      <c r="O6782">
        <v>1</v>
      </c>
      <c r="P6782" s="1">
        <v>43879.180300925924</v>
      </c>
    </row>
    <row r="6783" spans="1:16" x14ac:dyDescent="0.25">
      <c r="A6783">
        <v>510119</v>
      </c>
      <c r="B6783" t="s">
        <v>0</v>
      </c>
      <c r="C6783" t="s">
        <v>47</v>
      </c>
      <c r="D6783" t="s">
        <v>46</v>
      </c>
      <c r="E6783" t="s">
        <v>13</v>
      </c>
      <c r="F6783" t="s">
        <v>13</v>
      </c>
      <c r="G6783" t="s">
        <v>37</v>
      </c>
      <c r="H6783" s="1">
        <v>43865</v>
      </c>
      <c r="I6783" t="str">
        <f t="shared" si="211"/>
        <v>43865</v>
      </c>
      <c r="J6783" t="str">
        <f t="shared" si="212"/>
        <v>43865NairobiGreen Gram</v>
      </c>
      <c r="K6783">
        <v>1264</v>
      </c>
      <c r="L6783">
        <v>1234</v>
      </c>
      <c r="M6783" t="s">
        <v>5</v>
      </c>
      <c r="N6783" t="s">
        <v>6</v>
      </c>
      <c r="O6783">
        <v>1</v>
      </c>
      <c r="P6783" s="1">
        <v>43879.180358796293</v>
      </c>
    </row>
    <row r="6784" spans="1:16" x14ac:dyDescent="0.25">
      <c r="A6784">
        <v>510191</v>
      </c>
      <c r="B6784" t="s">
        <v>0</v>
      </c>
      <c r="C6784" t="s">
        <v>25</v>
      </c>
      <c r="D6784" t="s">
        <v>1</v>
      </c>
      <c r="E6784" t="s">
        <v>13</v>
      </c>
      <c r="F6784" t="s">
        <v>13</v>
      </c>
      <c r="G6784" t="s">
        <v>40</v>
      </c>
      <c r="H6784" s="1">
        <v>43865</v>
      </c>
      <c r="I6784" t="str">
        <f t="shared" si="211"/>
        <v>43865</v>
      </c>
      <c r="J6784" t="str">
        <f t="shared" si="212"/>
        <v>43865MasindiBlack Beans (Dolichos)</v>
      </c>
      <c r="K6784">
        <v>686</v>
      </c>
      <c r="L6784">
        <v>631</v>
      </c>
      <c r="M6784" t="s">
        <v>5</v>
      </c>
      <c r="N6784" t="s">
        <v>6</v>
      </c>
      <c r="O6784">
        <v>1</v>
      </c>
      <c r="P6784" s="1">
        <v>43879.180567129632</v>
      </c>
    </row>
    <row r="6785" spans="1:16" x14ac:dyDescent="0.25">
      <c r="A6785">
        <v>510250</v>
      </c>
      <c r="B6785" t="s">
        <v>0</v>
      </c>
      <c r="C6785" t="s">
        <v>25</v>
      </c>
      <c r="D6785" t="s">
        <v>1</v>
      </c>
      <c r="E6785" t="s">
        <v>22</v>
      </c>
      <c r="F6785" t="s">
        <v>23</v>
      </c>
      <c r="G6785" t="s">
        <v>24</v>
      </c>
      <c r="H6785" s="1">
        <v>43865</v>
      </c>
      <c r="I6785" t="str">
        <f t="shared" si="211"/>
        <v>43865</v>
      </c>
      <c r="J6785" t="str">
        <f t="shared" si="212"/>
        <v>43865MasindiImported Rice</v>
      </c>
      <c r="K6785">
        <v>1098</v>
      </c>
      <c r="L6785">
        <v>988</v>
      </c>
      <c r="M6785" t="s">
        <v>5</v>
      </c>
      <c r="N6785" t="s">
        <v>6</v>
      </c>
      <c r="O6785">
        <v>1</v>
      </c>
      <c r="P6785" s="1">
        <v>43879.180798611109</v>
      </c>
    </row>
    <row r="6786" spans="1:16" x14ac:dyDescent="0.25">
      <c r="A6786">
        <v>510270</v>
      </c>
      <c r="B6786" t="s">
        <v>0</v>
      </c>
      <c r="C6786" t="s">
        <v>52</v>
      </c>
      <c r="D6786" t="s">
        <v>46</v>
      </c>
      <c r="E6786" t="s">
        <v>3</v>
      </c>
      <c r="F6786" t="s">
        <v>3</v>
      </c>
      <c r="G6786" t="s">
        <v>4</v>
      </c>
      <c r="H6786" s="1">
        <v>43865</v>
      </c>
      <c r="I6786" t="str">
        <f t="shared" ref="I6786:I6849" si="213">LEFT(H6786,10)</f>
        <v>43865</v>
      </c>
      <c r="J6786" t="str">
        <f t="shared" si="212"/>
        <v>43865EldoretCowpeas</v>
      </c>
      <c r="K6786">
        <v>873</v>
      </c>
      <c r="L6786">
        <v>853</v>
      </c>
      <c r="M6786" t="s">
        <v>5</v>
      </c>
      <c r="N6786" t="s">
        <v>6</v>
      </c>
      <c r="O6786">
        <v>1</v>
      </c>
      <c r="P6786" s="1">
        <v>43879.180856481478</v>
      </c>
    </row>
    <row r="6787" spans="1:16" x14ac:dyDescent="0.25">
      <c r="A6787">
        <v>510274</v>
      </c>
      <c r="B6787" t="s">
        <v>0</v>
      </c>
      <c r="C6787" t="s">
        <v>32</v>
      </c>
      <c r="D6787" t="s">
        <v>1</v>
      </c>
      <c r="E6787" t="s">
        <v>13</v>
      </c>
      <c r="F6787" t="s">
        <v>13</v>
      </c>
      <c r="G6787" t="s">
        <v>40</v>
      </c>
      <c r="H6787" s="1">
        <v>43865</v>
      </c>
      <c r="I6787" t="str">
        <f t="shared" si="213"/>
        <v>43865</v>
      </c>
      <c r="J6787" t="str">
        <f t="shared" si="212"/>
        <v>43865KapchorwaBlack Beans (Dolichos)</v>
      </c>
      <c r="K6787">
        <v>686</v>
      </c>
      <c r="L6787">
        <v>631</v>
      </c>
      <c r="M6787" t="s">
        <v>5</v>
      </c>
      <c r="N6787" t="s">
        <v>6</v>
      </c>
      <c r="O6787">
        <v>1</v>
      </c>
      <c r="P6787" s="1">
        <v>43879.180879629632</v>
      </c>
    </row>
    <row r="6788" spans="1:16" x14ac:dyDescent="0.25">
      <c r="A6788">
        <v>510303</v>
      </c>
      <c r="B6788" t="s">
        <v>0</v>
      </c>
      <c r="C6788" t="s">
        <v>32</v>
      </c>
      <c r="D6788" t="s">
        <v>1</v>
      </c>
      <c r="E6788" t="s">
        <v>3</v>
      </c>
      <c r="F6788" t="s">
        <v>3</v>
      </c>
      <c r="G6788" t="s">
        <v>4</v>
      </c>
      <c r="H6788" s="1">
        <v>43865</v>
      </c>
      <c r="I6788" t="str">
        <f t="shared" si="213"/>
        <v>43865</v>
      </c>
      <c r="J6788" t="str">
        <f t="shared" si="212"/>
        <v>43865KapchorwaCowpeas</v>
      </c>
      <c r="K6788">
        <v>961</v>
      </c>
      <c r="L6788">
        <v>879</v>
      </c>
      <c r="M6788" t="s">
        <v>5</v>
      </c>
      <c r="N6788" t="s">
        <v>6</v>
      </c>
      <c r="O6788">
        <v>1</v>
      </c>
      <c r="P6788" s="1">
        <v>43879.181018518517</v>
      </c>
    </row>
    <row r="6789" spans="1:16" x14ac:dyDescent="0.25">
      <c r="A6789">
        <v>510316</v>
      </c>
      <c r="B6789" t="s">
        <v>0</v>
      </c>
      <c r="C6789" t="s">
        <v>53</v>
      </c>
      <c r="D6789" t="s">
        <v>46</v>
      </c>
      <c r="E6789" t="s">
        <v>13</v>
      </c>
      <c r="F6789" t="s">
        <v>13</v>
      </c>
      <c r="G6789" t="s">
        <v>37</v>
      </c>
      <c r="H6789" s="1">
        <v>43865</v>
      </c>
      <c r="I6789" t="str">
        <f t="shared" si="213"/>
        <v>43865</v>
      </c>
      <c r="J6789" t="str">
        <f t="shared" si="212"/>
        <v>43865MombasaGreen Gram</v>
      </c>
      <c r="K6789">
        <v>762</v>
      </c>
      <c r="L6789">
        <v>722</v>
      </c>
      <c r="M6789" t="s">
        <v>5</v>
      </c>
      <c r="N6789" t="s">
        <v>6</v>
      </c>
      <c r="O6789">
        <v>1</v>
      </c>
      <c r="P6789" s="1">
        <v>43879.18109953704</v>
      </c>
    </row>
    <row r="6790" spans="1:16" x14ac:dyDescent="0.25">
      <c r="A6790">
        <v>510363</v>
      </c>
      <c r="B6790" t="s">
        <v>0</v>
      </c>
      <c r="C6790" t="s">
        <v>34</v>
      </c>
      <c r="D6790" t="s">
        <v>1</v>
      </c>
      <c r="E6790" t="s">
        <v>13</v>
      </c>
      <c r="F6790" t="s">
        <v>13</v>
      </c>
      <c r="G6790" t="s">
        <v>40</v>
      </c>
      <c r="H6790" s="1">
        <v>43865</v>
      </c>
      <c r="I6790" t="str">
        <f t="shared" si="213"/>
        <v>43865</v>
      </c>
      <c r="J6790" t="str">
        <f t="shared" si="212"/>
        <v>43865LiraBlack Beans (Dolichos)</v>
      </c>
      <c r="K6790">
        <v>686</v>
      </c>
      <c r="L6790">
        <v>604</v>
      </c>
      <c r="M6790" t="s">
        <v>5</v>
      </c>
      <c r="N6790" t="s">
        <v>6</v>
      </c>
      <c r="O6790">
        <v>1</v>
      </c>
      <c r="P6790" s="1">
        <v>43879.181273148148</v>
      </c>
    </row>
    <row r="6791" spans="1:16" x14ac:dyDescent="0.25">
      <c r="A6791">
        <v>510420</v>
      </c>
      <c r="B6791" t="s">
        <v>0</v>
      </c>
      <c r="C6791" t="s">
        <v>2</v>
      </c>
      <c r="D6791" t="s">
        <v>1</v>
      </c>
      <c r="E6791" t="s">
        <v>13</v>
      </c>
      <c r="F6791" t="s">
        <v>13</v>
      </c>
      <c r="G6791" t="s">
        <v>14</v>
      </c>
      <c r="H6791" s="1">
        <v>43865</v>
      </c>
      <c r="I6791" t="str">
        <f t="shared" si="213"/>
        <v>43865</v>
      </c>
      <c r="J6791" t="str">
        <f t="shared" si="212"/>
        <v>43865KampalaMixed Beans</v>
      </c>
      <c r="K6791">
        <v>824</v>
      </c>
      <c r="L6791">
        <v>769</v>
      </c>
      <c r="M6791" t="s">
        <v>5</v>
      </c>
      <c r="N6791" t="s">
        <v>6</v>
      </c>
      <c r="O6791">
        <v>1</v>
      </c>
      <c r="P6791" s="1">
        <v>43879.181435185186</v>
      </c>
    </row>
    <row r="6792" spans="1:16" x14ac:dyDescent="0.25">
      <c r="A6792">
        <v>510652</v>
      </c>
      <c r="B6792" t="s">
        <v>0</v>
      </c>
      <c r="C6792" t="s">
        <v>53</v>
      </c>
      <c r="D6792" t="s">
        <v>46</v>
      </c>
      <c r="E6792" t="s">
        <v>13</v>
      </c>
      <c r="F6792" t="s">
        <v>13</v>
      </c>
      <c r="G6792" t="s">
        <v>40</v>
      </c>
      <c r="H6792" s="1">
        <v>43865</v>
      </c>
      <c r="I6792" t="str">
        <f t="shared" si="213"/>
        <v>43865</v>
      </c>
      <c r="J6792" t="str">
        <f t="shared" si="212"/>
        <v>43865MombasaBlack Beans (Dolichos)</v>
      </c>
      <c r="K6792">
        <v>1585</v>
      </c>
      <c r="L6792">
        <v>1555</v>
      </c>
      <c r="M6792" t="s">
        <v>5</v>
      </c>
      <c r="N6792" t="s">
        <v>6</v>
      </c>
      <c r="O6792">
        <v>1</v>
      </c>
      <c r="P6792" s="1">
        <v>43879.182372685187</v>
      </c>
    </row>
    <row r="6793" spans="1:16" x14ac:dyDescent="0.25">
      <c r="A6793">
        <v>510701</v>
      </c>
      <c r="B6793" t="s">
        <v>0</v>
      </c>
      <c r="C6793" t="s">
        <v>2</v>
      </c>
      <c r="D6793" t="s">
        <v>1</v>
      </c>
      <c r="E6793" t="s">
        <v>13</v>
      </c>
      <c r="F6793" t="s">
        <v>13</v>
      </c>
      <c r="G6793" t="s">
        <v>37</v>
      </c>
      <c r="H6793" s="1">
        <v>43865</v>
      </c>
      <c r="I6793" t="str">
        <f t="shared" si="213"/>
        <v>43865</v>
      </c>
      <c r="J6793" t="str">
        <f t="shared" si="212"/>
        <v>43865KampalaGreen Gram</v>
      </c>
      <c r="K6793">
        <v>769</v>
      </c>
      <c r="L6793">
        <v>686</v>
      </c>
      <c r="M6793" t="s">
        <v>5</v>
      </c>
      <c r="N6793" t="s">
        <v>6</v>
      </c>
      <c r="O6793">
        <v>1</v>
      </c>
      <c r="P6793" s="1">
        <v>43879.182511574072</v>
      </c>
    </row>
    <row r="6794" spans="1:16" x14ac:dyDescent="0.25">
      <c r="A6794">
        <v>510821</v>
      </c>
      <c r="B6794" t="s">
        <v>0</v>
      </c>
      <c r="C6794" t="s">
        <v>52</v>
      </c>
      <c r="D6794" t="s">
        <v>46</v>
      </c>
      <c r="E6794" t="s">
        <v>13</v>
      </c>
      <c r="F6794" t="s">
        <v>13</v>
      </c>
      <c r="G6794" t="s">
        <v>40</v>
      </c>
      <c r="H6794" s="1">
        <v>43865</v>
      </c>
      <c r="I6794" t="str">
        <f t="shared" si="213"/>
        <v>43865</v>
      </c>
      <c r="J6794" t="str">
        <f t="shared" si="212"/>
        <v>43865EldoretBlack Beans (Dolichos)</v>
      </c>
      <c r="K6794">
        <v>1354</v>
      </c>
      <c r="L6794">
        <v>1304</v>
      </c>
      <c r="M6794" t="s">
        <v>5</v>
      </c>
      <c r="N6794" t="s">
        <v>6</v>
      </c>
      <c r="O6794">
        <v>1</v>
      </c>
      <c r="P6794" s="1">
        <v>43879.182916666665</v>
      </c>
    </row>
    <row r="6795" spans="1:16" x14ac:dyDescent="0.25">
      <c r="A6795">
        <v>503652</v>
      </c>
      <c r="B6795" t="s">
        <v>0</v>
      </c>
      <c r="C6795" t="s">
        <v>38</v>
      </c>
      <c r="D6795" t="s">
        <v>1</v>
      </c>
      <c r="E6795" t="s">
        <v>3</v>
      </c>
      <c r="F6795" t="s">
        <v>3</v>
      </c>
      <c r="G6795" t="s">
        <v>4</v>
      </c>
      <c r="H6795" s="1">
        <v>43864</v>
      </c>
      <c r="I6795" t="str">
        <f t="shared" si="213"/>
        <v>43864</v>
      </c>
      <c r="J6795" t="str">
        <f t="shared" si="212"/>
        <v>43864GuluCowpeas</v>
      </c>
      <c r="K6795">
        <v>95</v>
      </c>
      <c r="L6795">
        <v>87</v>
      </c>
      <c r="M6795" t="s">
        <v>5</v>
      </c>
      <c r="N6795" t="s">
        <v>6</v>
      </c>
      <c r="O6795">
        <v>1</v>
      </c>
      <c r="P6795" s="1">
        <v>43865.057650462964</v>
      </c>
    </row>
    <row r="6796" spans="1:16" x14ac:dyDescent="0.25">
      <c r="A6796">
        <v>503653</v>
      </c>
      <c r="B6796" t="s">
        <v>0</v>
      </c>
      <c r="C6796" t="s">
        <v>12</v>
      </c>
      <c r="D6796" t="s">
        <v>11</v>
      </c>
      <c r="E6796" t="s">
        <v>13</v>
      </c>
      <c r="F6796" t="s">
        <v>13</v>
      </c>
      <c r="G6796" t="s">
        <v>14</v>
      </c>
      <c r="H6796" s="1">
        <v>43864</v>
      </c>
      <c r="I6796" t="str">
        <f t="shared" si="213"/>
        <v>43864</v>
      </c>
      <c r="J6796" t="str">
        <f t="shared" si="212"/>
        <v>43864GitegaMixed Beans</v>
      </c>
      <c r="K6796">
        <v>59</v>
      </c>
      <c r="L6796">
        <v>53</v>
      </c>
      <c r="M6796" t="s">
        <v>5</v>
      </c>
      <c r="N6796" t="s">
        <v>6</v>
      </c>
      <c r="O6796">
        <v>1</v>
      </c>
      <c r="P6796" s="1">
        <v>43865.057662037034</v>
      </c>
    </row>
    <row r="6797" spans="1:16" x14ac:dyDescent="0.25">
      <c r="A6797">
        <v>503654</v>
      </c>
      <c r="B6797" t="s">
        <v>0</v>
      </c>
      <c r="C6797" t="s">
        <v>53</v>
      </c>
      <c r="D6797" t="s">
        <v>46</v>
      </c>
      <c r="E6797" t="s">
        <v>29</v>
      </c>
      <c r="F6797" t="s">
        <v>30</v>
      </c>
      <c r="G6797" t="s">
        <v>31</v>
      </c>
      <c r="H6797" s="1">
        <v>43864</v>
      </c>
      <c r="I6797" t="str">
        <f t="shared" si="213"/>
        <v>43864</v>
      </c>
      <c r="J6797" t="str">
        <f t="shared" ref="J6797:J6860" si="214">I6797&amp;C6797&amp;G6797</f>
        <v>43864MombasaDry Maize</v>
      </c>
      <c r="K6797">
        <v>41</v>
      </c>
      <c r="L6797">
        <v>37</v>
      </c>
      <c r="M6797" t="s">
        <v>5</v>
      </c>
      <c r="N6797" t="s">
        <v>6</v>
      </c>
      <c r="O6797">
        <v>1</v>
      </c>
      <c r="P6797" s="1">
        <v>43865.057685185187</v>
      </c>
    </row>
    <row r="6798" spans="1:16" x14ac:dyDescent="0.25">
      <c r="A6798">
        <v>503660</v>
      </c>
      <c r="B6798" t="s">
        <v>0</v>
      </c>
      <c r="C6798" t="s">
        <v>32</v>
      </c>
      <c r="D6798" t="s">
        <v>1</v>
      </c>
      <c r="E6798" t="s">
        <v>13</v>
      </c>
      <c r="F6798" t="s">
        <v>13</v>
      </c>
      <c r="G6798" t="s">
        <v>14</v>
      </c>
      <c r="H6798" s="1">
        <v>43864</v>
      </c>
      <c r="I6798" t="str">
        <f t="shared" si="213"/>
        <v>43864</v>
      </c>
      <c r="J6798" t="str">
        <f t="shared" si="214"/>
        <v>43864KapchorwaMixed Beans</v>
      </c>
      <c r="K6798">
        <v>76</v>
      </c>
      <c r="L6798">
        <v>68</v>
      </c>
      <c r="M6798" t="s">
        <v>5</v>
      </c>
      <c r="N6798" t="s">
        <v>6</v>
      </c>
      <c r="O6798">
        <v>1</v>
      </c>
      <c r="P6798" s="1">
        <v>43865.057743055557</v>
      </c>
    </row>
    <row r="6799" spans="1:16" x14ac:dyDescent="0.25">
      <c r="A6799">
        <v>503661</v>
      </c>
      <c r="B6799" t="s">
        <v>0</v>
      </c>
      <c r="C6799" t="s">
        <v>54</v>
      </c>
      <c r="D6799" t="s">
        <v>46</v>
      </c>
      <c r="E6799" t="s">
        <v>49</v>
      </c>
      <c r="F6799" t="s">
        <v>50</v>
      </c>
      <c r="G6799" t="s">
        <v>51</v>
      </c>
      <c r="H6799" s="1">
        <v>43864</v>
      </c>
      <c r="I6799" t="str">
        <f t="shared" si="213"/>
        <v>43864</v>
      </c>
      <c r="J6799" t="str">
        <f t="shared" si="214"/>
        <v>43864NakuruGround Nuts</v>
      </c>
      <c r="K6799">
        <v>143</v>
      </c>
      <c r="L6799">
        <v>140</v>
      </c>
      <c r="M6799" t="s">
        <v>5</v>
      </c>
      <c r="N6799" t="s">
        <v>6</v>
      </c>
      <c r="O6799">
        <v>1</v>
      </c>
      <c r="P6799" s="1">
        <v>43865.057754629626</v>
      </c>
    </row>
    <row r="6800" spans="1:16" x14ac:dyDescent="0.25">
      <c r="A6800">
        <v>503663</v>
      </c>
      <c r="B6800" t="s">
        <v>0</v>
      </c>
      <c r="C6800" t="s">
        <v>32</v>
      </c>
      <c r="D6800" t="s">
        <v>1</v>
      </c>
      <c r="E6800" t="s">
        <v>22</v>
      </c>
      <c r="F6800" t="s">
        <v>23</v>
      </c>
      <c r="G6800" t="s">
        <v>23</v>
      </c>
      <c r="H6800" s="1">
        <v>43864</v>
      </c>
      <c r="I6800" t="str">
        <f t="shared" si="213"/>
        <v>43864</v>
      </c>
      <c r="J6800" t="str">
        <f t="shared" si="214"/>
        <v>43864KapchorwaRice</v>
      </c>
      <c r="K6800">
        <v>109</v>
      </c>
      <c r="L6800">
        <v>98</v>
      </c>
      <c r="M6800" t="s">
        <v>5</v>
      </c>
      <c r="N6800" t="s">
        <v>6</v>
      </c>
      <c r="O6800">
        <v>1</v>
      </c>
      <c r="P6800" s="1">
        <v>43865.057754629626</v>
      </c>
    </row>
    <row r="6801" spans="1:16" x14ac:dyDescent="0.25">
      <c r="A6801">
        <v>503667</v>
      </c>
      <c r="B6801" t="s">
        <v>0</v>
      </c>
      <c r="C6801" t="s">
        <v>25</v>
      </c>
      <c r="D6801" t="s">
        <v>1</v>
      </c>
      <c r="E6801" t="s">
        <v>13</v>
      </c>
      <c r="F6801" t="s">
        <v>13</v>
      </c>
      <c r="G6801" t="s">
        <v>26</v>
      </c>
      <c r="H6801" s="1">
        <v>43864</v>
      </c>
      <c r="I6801" t="str">
        <f t="shared" si="213"/>
        <v>43864</v>
      </c>
      <c r="J6801" t="str">
        <f t="shared" si="214"/>
        <v>43864MasindiYellow Beans</v>
      </c>
      <c r="K6801">
        <v>104</v>
      </c>
      <c r="L6801">
        <v>98</v>
      </c>
      <c r="M6801" t="s">
        <v>5</v>
      </c>
      <c r="N6801" t="s">
        <v>6</v>
      </c>
      <c r="O6801">
        <v>1</v>
      </c>
      <c r="P6801" s="1">
        <v>43865.057789351849</v>
      </c>
    </row>
    <row r="6802" spans="1:16" x14ac:dyDescent="0.25">
      <c r="A6802">
        <v>503671</v>
      </c>
      <c r="B6802" t="s">
        <v>0</v>
      </c>
      <c r="C6802" t="s">
        <v>35</v>
      </c>
      <c r="D6802" t="s">
        <v>11</v>
      </c>
      <c r="E6802" t="s">
        <v>13</v>
      </c>
      <c r="F6802" t="s">
        <v>13</v>
      </c>
      <c r="G6802" t="s">
        <v>26</v>
      </c>
      <c r="H6802" s="1">
        <v>43864</v>
      </c>
      <c r="I6802" t="str">
        <f t="shared" si="213"/>
        <v>43864</v>
      </c>
      <c r="J6802" t="str">
        <f t="shared" si="214"/>
        <v>43864NgoziYellow Beans</v>
      </c>
      <c r="K6802">
        <v>96</v>
      </c>
      <c r="L6802">
        <v>91</v>
      </c>
      <c r="M6802" t="s">
        <v>5</v>
      </c>
      <c r="N6802" t="s">
        <v>6</v>
      </c>
      <c r="O6802">
        <v>1</v>
      </c>
      <c r="P6802" s="1">
        <v>43865.057847222219</v>
      </c>
    </row>
    <row r="6803" spans="1:16" x14ac:dyDescent="0.25">
      <c r="A6803">
        <v>503677</v>
      </c>
      <c r="B6803" t="s">
        <v>0</v>
      </c>
      <c r="C6803" t="s">
        <v>47</v>
      </c>
      <c r="D6803" t="s">
        <v>46</v>
      </c>
      <c r="E6803" t="s">
        <v>49</v>
      </c>
      <c r="F6803" t="s">
        <v>50</v>
      </c>
      <c r="G6803" t="s">
        <v>51</v>
      </c>
      <c r="H6803" s="1">
        <v>43864</v>
      </c>
      <c r="I6803" t="str">
        <f t="shared" si="213"/>
        <v>43864</v>
      </c>
      <c r="J6803" t="str">
        <f t="shared" si="214"/>
        <v>43864NairobiGround Nuts</v>
      </c>
      <c r="K6803">
        <v>123</v>
      </c>
      <c r="L6803">
        <v>118</v>
      </c>
      <c r="M6803" t="s">
        <v>5</v>
      </c>
      <c r="N6803" t="s">
        <v>6</v>
      </c>
      <c r="O6803">
        <v>1</v>
      </c>
      <c r="P6803" s="1">
        <v>43865.057870370372</v>
      </c>
    </row>
    <row r="6804" spans="1:16" x14ac:dyDescent="0.25">
      <c r="A6804">
        <v>503678</v>
      </c>
      <c r="B6804" t="s">
        <v>0</v>
      </c>
      <c r="C6804" t="s">
        <v>27</v>
      </c>
      <c r="D6804" t="s">
        <v>11</v>
      </c>
      <c r="E6804" t="s">
        <v>3</v>
      </c>
      <c r="F6804" t="s">
        <v>3</v>
      </c>
      <c r="G6804" t="s">
        <v>39</v>
      </c>
      <c r="H6804" s="1">
        <v>43864</v>
      </c>
      <c r="I6804" t="str">
        <f t="shared" si="213"/>
        <v>43864</v>
      </c>
      <c r="J6804" t="str">
        <f t="shared" si="214"/>
        <v>43864BujumburaDry Peas</v>
      </c>
      <c r="K6804">
        <v>171</v>
      </c>
      <c r="L6804">
        <v>166</v>
      </c>
      <c r="M6804" t="s">
        <v>5</v>
      </c>
      <c r="N6804" t="s">
        <v>6</v>
      </c>
      <c r="O6804">
        <v>1</v>
      </c>
      <c r="P6804" s="1">
        <v>43865.057881944442</v>
      </c>
    </row>
    <row r="6805" spans="1:16" x14ac:dyDescent="0.25">
      <c r="A6805">
        <v>503679</v>
      </c>
      <c r="B6805" t="s">
        <v>0</v>
      </c>
      <c r="C6805" t="s">
        <v>25</v>
      </c>
      <c r="D6805" t="s">
        <v>1</v>
      </c>
      <c r="E6805" t="s">
        <v>3</v>
      </c>
      <c r="F6805" t="s">
        <v>3</v>
      </c>
      <c r="G6805" t="s">
        <v>4</v>
      </c>
      <c r="H6805" s="1">
        <v>43864</v>
      </c>
      <c r="I6805" t="str">
        <f t="shared" si="213"/>
        <v>43864</v>
      </c>
      <c r="J6805" t="str">
        <f t="shared" si="214"/>
        <v>43864MasindiCowpeas</v>
      </c>
      <c r="K6805">
        <v>109</v>
      </c>
      <c r="L6805">
        <v>82</v>
      </c>
      <c r="M6805" t="s">
        <v>5</v>
      </c>
      <c r="N6805" t="s">
        <v>6</v>
      </c>
      <c r="O6805">
        <v>1</v>
      </c>
      <c r="P6805" s="1">
        <v>43865.057881944442</v>
      </c>
    </row>
    <row r="6806" spans="1:16" x14ac:dyDescent="0.25">
      <c r="A6806">
        <v>503686</v>
      </c>
      <c r="B6806" t="s">
        <v>0</v>
      </c>
      <c r="C6806" t="s">
        <v>12</v>
      </c>
      <c r="D6806" t="s">
        <v>11</v>
      </c>
      <c r="E6806" t="s">
        <v>3</v>
      </c>
      <c r="F6806" t="s">
        <v>3</v>
      </c>
      <c r="G6806" t="s">
        <v>15</v>
      </c>
      <c r="H6806" s="1">
        <v>43864</v>
      </c>
      <c r="I6806" t="str">
        <f t="shared" si="213"/>
        <v>43864</v>
      </c>
      <c r="J6806" t="str">
        <f t="shared" si="214"/>
        <v>43864GitegaGreen Peas</v>
      </c>
      <c r="K6806">
        <v>118</v>
      </c>
      <c r="L6806">
        <v>107</v>
      </c>
      <c r="M6806" t="s">
        <v>5</v>
      </c>
      <c r="N6806" t="s">
        <v>6</v>
      </c>
      <c r="O6806">
        <v>1</v>
      </c>
      <c r="P6806" s="1">
        <v>43865.057974537034</v>
      </c>
    </row>
    <row r="6807" spans="1:16" x14ac:dyDescent="0.25">
      <c r="A6807">
        <v>503687</v>
      </c>
      <c r="B6807" t="s">
        <v>0</v>
      </c>
      <c r="C6807" t="s">
        <v>35</v>
      </c>
      <c r="D6807" t="s">
        <v>11</v>
      </c>
      <c r="E6807" t="s">
        <v>29</v>
      </c>
      <c r="F6807" t="s">
        <v>30</v>
      </c>
      <c r="G6807" t="s">
        <v>31</v>
      </c>
      <c r="H6807" s="1">
        <v>43864</v>
      </c>
      <c r="I6807" t="str">
        <f t="shared" si="213"/>
        <v>43864</v>
      </c>
      <c r="J6807" t="str">
        <f t="shared" si="214"/>
        <v>43864NgoziDry Maize</v>
      </c>
      <c r="K6807">
        <v>69</v>
      </c>
      <c r="L6807">
        <v>64</v>
      </c>
      <c r="M6807" t="s">
        <v>5</v>
      </c>
      <c r="N6807" t="s">
        <v>6</v>
      </c>
      <c r="O6807">
        <v>1</v>
      </c>
      <c r="P6807" s="1">
        <v>43865.057986111111</v>
      </c>
    </row>
    <row r="6808" spans="1:16" x14ac:dyDescent="0.25">
      <c r="A6808">
        <v>503688</v>
      </c>
      <c r="B6808" t="s">
        <v>0</v>
      </c>
      <c r="C6808" t="s">
        <v>2</v>
      </c>
      <c r="D6808" t="s">
        <v>1</v>
      </c>
      <c r="E6808" t="s">
        <v>3</v>
      </c>
      <c r="F6808" t="s">
        <v>3</v>
      </c>
      <c r="G6808" t="s">
        <v>4</v>
      </c>
      <c r="H6808" s="1">
        <v>43864</v>
      </c>
      <c r="I6808" t="str">
        <f t="shared" si="213"/>
        <v>43864</v>
      </c>
      <c r="J6808" t="str">
        <f t="shared" si="214"/>
        <v>43864KampalaCowpeas</v>
      </c>
      <c r="K6808">
        <v>136</v>
      </c>
      <c r="L6808">
        <v>109</v>
      </c>
      <c r="M6808" t="s">
        <v>5</v>
      </c>
      <c r="N6808" t="s">
        <v>6</v>
      </c>
      <c r="O6808">
        <v>1</v>
      </c>
      <c r="P6808" s="1">
        <v>43865.057997685188</v>
      </c>
    </row>
    <row r="6809" spans="1:16" x14ac:dyDescent="0.25">
      <c r="A6809">
        <v>503690</v>
      </c>
      <c r="B6809" t="s">
        <v>0</v>
      </c>
      <c r="C6809" t="s">
        <v>19</v>
      </c>
      <c r="D6809" t="s">
        <v>11</v>
      </c>
      <c r="E6809" t="s">
        <v>22</v>
      </c>
      <c r="F6809" t="s">
        <v>23</v>
      </c>
      <c r="G6809" t="s">
        <v>24</v>
      </c>
      <c r="H6809" s="1">
        <v>43864</v>
      </c>
      <c r="I6809" t="str">
        <f t="shared" si="213"/>
        <v>43864</v>
      </c>
      <c r="J6809" t="str">
        <f t="shared" si="214"/>
        <v>43864KoberoImported Rice</v>
      </c>
      <c r="K6809">
        <v>139</v>
      </c>
      <c r="L6809">
        <v>134</v>
      </c>
      <c r="M6809" t="s">
        <v>5</v>
      </c>
      <c r="N6809" t="s">
        <v>6</v>
      </c>
      <c r="O6809">
        <v>1</v>
      </c>
      <c r="P6809" s="1">
        <v>43865.058009259257</v>
      </c>
    </row>
    <row r="6810" spans="1:16" x14ac:dyDescent="0.25">
      <c r="A6810">
        <v>503691</v>
      </c>
      <c r="B6810" t="s">
        <v>0</v>
      </c>
      <c r="C6810" t="s">
        <v>54</v>
      </c>
      <c r="D6810" t="s">
        <v>46</v>
      </c>
      <c r="E6810" t="s">
        <v>3</v>
      </c>
      <c r="F6810" t="s">
        <v>3</v>
      </c>
      <c r="G6810" t="s">
        <v>15</v>
      </c>
      <c r="H6810" s="1">
        <v>43864</v>
      </c>
      <c r="I6810" t="str">
        <f t="shared" si="213"/>
        <v>43864</v>
      </c>
      <c r="J6810" t="str">
        <f t="shared" si="214"/>
        <v>43864NakuruGreen Peas</v>
      </c>
      <c r="K6810">
        <v>56</v>
      </c>
      <c r="L6810">
        <v>54</v>
      </c>
      <c r="M6810" t="s">
        <v>5</v>
      </c>
      <c r="N6810" t="s">
        <v>6</v>
      </c>
      <c r="O6810">
        <v>1</v>
      </c>
      <c r="P6810" s="1">
        <v>43865.058032407411</v>
      </c>
    </row>
    <row r="6811" spans="1:16" x14ac:dyDescent="0.25">
      <c r="A6811">
        <v>503692</v>
      </c>
      <c r="B6811" t="s">
        <v>0</v>
      </c>
      <c r="C6811" t="s">
        <v>32</v>
      </c>
      <c r="D6811" t="s">
        <v>1</v>
      </c>
      <c r="E6811" t="s">
        <v>3</v>
      </c>
      <c r="F6811" t="s">
        <v>3</v>
      </c>
      <c r="G6811" t="s">
        <v>4</v>
      </c>
      <c r="H6811" s="1">
        <v>43864</v>
      </c>
      <c r="I6811" t="str">
        <f t="shared" si="213"/>
        <v>43864</v>
      </c>
      <c r="J6811" t="str">
        <f t="shared" si="214"/>
        <v>43864KapchorwaCowpeas</v>
      </c>
      <c r="K6811">
        <v>109</v>
      </c>
      <c r="L6811">
        <v>95</v>
      </c>
      <c r="M6811" t="s">
        <v>5</v>
      </c>
      <c r="N6811" t="s">
        <v>6</v>
      </c>
      <c r="O6811">
        <v>1</v>
      </c>
      <c r="P6811" s="1">
        <v>43865.058032407411</v>
      </c>
    </row>
    <row r="6812" spans="1:16" x14ac:dyDescent="0.25">
      <c r="A6812">
        <v>503694</v>
      </c>
      <c r="B6812" t="s">
        <v>0</v>
      </c>
      <c r="C6812" t="s">
        <v>33</v>
      </c>
      <c r="D6812" t="s">
        <v>1</v>
      </c>
      <c r="E6812" t="s">
        <v>13</v>
      </c>
      <c r="F6812" t="s">
        <v>13</v>
      </c>
      <c r="G6812" t="s">
        <v>14</v>
      </c>
      <c r="H6812" s="1">
        <v>43864</v>
      </c>
      <c r="I6812" t="str">
        <f t="shared" si="213"/>
        <v>43864</v>
      </c>
      <c r="J6812" t="str">
        <f t="shared" si="214"/>
        <v>43864KabaleMixed Beans</v>
      </c>
      <c r="K6812">
        <v>76</v>
      </c>
      <c r="L6812">
        <v>68</v>
      </c>
      <c r="M6812" t="s">
        <v>5</v>
      </c>
      <c r="N6812" t="s">
        <v>6</v>
      </c>
      <c r="O6812">
        <v>1</v>
      </c>
      <c r="P6812" s="1">
        <v>43865.05804398148</v>
      </c>
    </row>
    <row r="6813" spans="1:16" x14ac:dyDescent="0.25">
      <c r="A6813">
        <v>503698</v>
      </c>
      <c r="B6813" t="s">
        <v>0</v>
      </c>
      <c r="C6813" t="s">
        <v>38</v>
      </c>
      <c r="D6813" t="s">
        <v>1</v>
      </c>
      <c r="E6813" t="s">
        <v>29</v>
      </c>
      <c r="F6813" t="s">
        <v>30</v>
      </c>
      <c r="G6813" t="s">
        <v>31</v>
      </c>
      <c r="H6813" s="1">
        <v>43864</v>
      </c>
      <c r="I6813" t="str">
        <f t="shared" si="213"/>
        <v>43864</v>
      </c>
      <c r="J6813" t="str">
        <f t="shared" si="214"/>
        <v>43864GuluDry Maize</v>
      </c>
      <c r="K6813">
        <v>33</v>
      </c>
      <c r="L6813">
        <v>23</v>
      </c>
      <c r="M6813" t="s">
        <v>5</v>
      </c>
      <c r="N6813" t="s">
        <v>6</v>
      </c>
      <c r="O6813">
        <v>1</v>
      </c>
      <c r="P6813" s="1">
        <v>43865.058067129627</v>
      </c>
    </row>
    <row r="6814" spans="1:16" x14ac:dyDescent="0.25">
      <c r="A6814">
        <v>503699</v>
      </c>
      <c r="B6814" t="s">
        <v>0</v>
      </c>
      <c r="C6814" t="s">
        <v>25</v>
      </c>
      <c r="D6814" t="s">
        <v>1</v>
      </c>
      <c r="E6814" t="s">
        <v>3</v>
      </c>
      <c r="F6814" t="s">
        <v>3</v>
      </c>
      <c r="G6814" t="s">
        <v>15</v>
      </c>
      <c r="H6814" s="1">
        <v>43864</v>
      </c>
      <c r="I6814" t="str">
        <f t="shared" si="213"/>
        <v>43864</v>
      </c>
      <c r="J6814" t="str">
        <f t="shared" si="214"/>
        <v>43864MasindiGreen Peas</v>
      </c>
      <c r="K6814">
        <v>109</v>
      </c>
      <c r="L6814">
        <v>82</v>
      </c>
      <c r="M6814" t="s">
        <v>5</v>
      </c>
      <c r="N6814" t="s">
        <v>6</v>
      </c>
      <c r="O6814">
        <v>1</v>
      </c>
      <c r="P6814" s="1">
        <v>43865.058067129627</v>
      </c>
    </row>
    <row r="6815" spans="1:16" x14ac:dyDescent="0.25">
      <c r="A6815">
        <v>503707</v>
      </c>
      <c r="B6815" t="s">
        <v>0</v>
      </c>
      <c r="C6815" t="s">
        <v>25</v>
      </c>
      <c r="D6815" t="s">
        <v>1</v>
      </c>
      <c r="E6815" t="s">
        <v>22</v>
      </c>
      <c r="F6815" t="s">
        <v>23</v>
      </c>
      <c r="G6815" t="s">
        <v>23</v>
      </c>
      <c r="H6815" s="1">
        <v>43864</v>
      </c>
      <c r="I6815" t="str">
        <f t="shared" si="213"/>
        <v>43864</v>
      </c>
      <c r="J6815" t="str">
        <f t="shared" si="214"/>
        <v>43864MasindiRice</v>
      </c>
      <c r="K6815">
        <v>104</v>
      </c>
      <c r="L6815">
        <v>95</v>
      </c>
      <c r="M6815" t="s">
        <v>5</v>
      </c>
      <c r="N6815" t="s">
        <v>6</v>
      </c>
      <c r="O6815">
        <v>1</v>
      </c>
      <c r="P6815" s="1">
        <v>43865.058125000003</v>
      </c>
    </row>
    <row r="6816" spans="1:16" x14ac:dyDescent="0.25">
      <c r="A6816">
        <v>503717</v>
      </c>
      <c r="B6816" t="s">
        <v>0</v>
      </c>
      <c r="C6816" t="s">
        <v>54</v>
      </c>
      <c r="D6816" t="s">
        <v>46</v>
      </c>
      <c r="E6816" t="s">
        <v>3</v>
      </c>
      <c r="F6816" t="s">
        <v>3</v>
      </c>
      <c r="G6816" t="s">
        <v>4</v>
      </c>
      <c r="H6816" s="1">
        <v>43864</v>
      </c>
      <c r="I6816" t="str">
        <f t="shared" si="213"/>
        <v>43864</v>
      </c>
      <c r="J6816" t="str">
        <f t="shared" si="214"/>
        <v>43864NakuruCowpeas</v>
      </c>
      <c r="K6816">
        <v>86</v>
      </c>
      <c r="L6816">
        <v>83</v>
      </c>
      <c r="M6816" t="s">
        <v>5</v>
      </c>
      <c r="N6816" t="s">
        <v>6</v>
      </c>
      <c r="O6816">
        <v>1</v>
      </c>
      <c r="P6816" s="1">
        <v>43865.058206018519</v>
      </c>
    </row>
    <row r="6817" spans="1:16" x14ac:dyDescent="0.25">
      <c r="A6817">
        <v>503723</v>
      </c>
      <c r="B6817" t="s">
        <v>0</v>
      </c>
      <c r="C6817" t="s">
        <v>35</v>
      </c>
      <c r="D6817" t="s">
        <v>11</v>
      </c>
      <c r="E6817" t="s">
        <v>9</v>
      </c>
      <c r="F6817" t="s">
        <v>20</v>
      </c>
      <c r="G6817" t="s">
        <v>21</v>
      </c>
      <c r="H6817" s="1">
        <v>43864</v>
      </c>
      <c r="I6817" t="str">
        <f t="shared" si="213"/>
        <v>43864</v>
      </c>
      <c r="J6817" t="str">
        <f t="shared" si="214"/>
        <v>43864NgoziMillet Grain</v>
      </c>
      <c r="K6817">
        <v>75</v>
      </c>
      <c r="L6817">
        <v>69</v>
      </c>
      <c r="M6817" t="s">
        <v>5</v>
      </c>
      <c r="N6817" t="s">
        <v>6</v>
      </c>
      <c r="O6817">
        <v>1</v>
      </c>
      <c r="P6817" s="1">
        <v>43865.058240740742</v>
      </c>
    </row>
    <row r="6818" spans="1:16" x14ac:dyDescent="0.25">
      <c r="A6818">
        <v>503727</v>
      </c>
      <c r="B6818" t="s">
        <v>0</v>
      </c>
      <c r="C6818" t="s">
        <v>27</v>
      </c>
      <c r="D6818" t="s">
        <v>11</v>
      </c>
      <c r="E6818" t="s">
        <v>9</v>
      </c>
      <c r="F6818" t="s">
        <v>20</v>
      </c>
      <c r="G6818" t="s">
        <v>21</v>
      </c>
      <c r="H6818" s="1">
        <v>43864</v>
      </c>
      <c r="I6818" t="str">
        <f t="shared" si="213"/>
        <v>43864</v>
      </c>
      <c r="J6818" t="str">
        <f t="shared" si="214"/>
        <v>43864BujumburaMillet Grain</v>
      </c>
      <c r="K6818">
        <v>80</v>
      </c>
      <c r="L6818">
        <v>75</v>
      </c>
      <c r="M6818" t="s">
        <v>5</v>
      </c>
      <c r="N6818" t="s">
        <v>6</v>
      </c>
      <c r="O6818">
        <v>1</v>
      </c>
      <c r="P6818" s="1">
        <v>43865.058275462965</v>
      </c>
    </row>
    <row r="6819" spans="1:16" x14ac:dyDescent="0.25">
      <c r="A6819">
        <v>503729</v>
      </c>
      <c r="B6819" t="s">
        <v>0</v>
      </c>
      <c r="C6819" t="s">
        <v>27</v>
      </c>
      <c r="D6819" t="s">
        <v>11</v>
      </c>
      <c r="E6819" t="s">
        <v>22</v>
      </c>
      <c r="F6819" t="s">
        <v>23</v>
      </c>
      <c r="G6819" t="s">
        <v>24</v>
      </c>
      <c r="H6819" s="1">
        <v>43864</v>
      </c>
      <c r="I6819" t="str">
        <f t="shared" si="213"/>
        <v>43864</v>
      </c>
      <c r="J6819" t="str">
        <f t="shared" si="214"/>
        <v>43864BujumburaImported Rice</v>
      </c>
      <c r="K6819">
        <v>139</v>
      </c>
      <c r="L6819">
        <v>134</v>
      </c>
      <c r="M6819" t="s">
        <v>5</v>
      </c>
      <c r="N6819" t="s">
        <v>6</v>
      </c>
      <c r="O6819">
        <v>1</v>
      </c>
      <c r="P6819" s="1">
        <v>43865.058287037034</v>
      </c>
    </row>
    <row r="6820" spans="1:16" x14ac:dyDescent="0.25">
      <c r="A6820">
        <v>503733</v>
      </c>
      <c r="B6820" t="s">
        <v>0</v>
      </c>
      <c r="C6820" t="s">
        <v>52</v>
      </c>
      <c r="D6820" t="s">
        <v>46</v>
      </c>
      <c r="E6820" t="s">
        <v>9</v>
      </c>
      <c r="F6820" t="s">
        <v>20</v>
      </c>
      <c r="G6820" t="s">
        <v>21</v>
      </c>
      <c r="H6820" s="1">
        <v>43864</v>
      </c>
      <c r="I6820" t="str">
        <f t="shared" si="213"/>
        <v>43864</v>
      </c>
      <c r="J6820" t="str">
        <f t="shared" si="214"/>
        <v>43864EldoretMillet Grain</v>
      </c>
      <c r="K6820">
        <v>89</v>
      </c>
      <c r="L6820">
        <v>85</v>
      </c>
      <c r="M6820" t="s">
        <v>5</v>
      </c>
      <c r="N6820" t="s">
        <v>6</v>
      </c>
      <c r="O6820">
        <v>1</v>
      </c>
      <c r="P6820" s="1">
        <v>43865.058333333334</v>
      </c>
    </row>
    <row r="6821" spans="1:16" x14ac:dyDescent="0.25">
      <c r="A6821">
        <v>503735</v>
      </c>
      <c r="B6821" t="s">
        <v>0</v>
      </c>
      <c r="C6821" t="s">
        <v>48</v>
      </c>
      <c r="D6821" t="s">
        <v>46</v>
      </c>
      <c r="E6821" t="s">
        <v>3</v>
      </c>
      <c r="F6821" t="s">
        <v>3</v>
      </c>
      <c r="G6821" t="s">
        <v>15</v>
      </c>
      <c r="H6821" s="1">
        <v>43864</v>
      </c>
      <c r="I6821" t="str">
        <f t="shared" si="213"/>
        <v>43864</v>
      </c>
      <c r="J6821" t="str">
        <f t="shared" si="214"/>
        <v>43864KitaleGreen Peas</v>
      </c>
      <c r="K6821">
        <v>60</v>
      </c>
      <c r="L6821">
        <v>58</v>
      </c>
      <c r="M6821" t="s">
        <v>5</v>
      </c>
      <c r="N6821" t="s">
        <v>6</v>
      </c>
      <c r="O6821">
        <v>1</v>
      </c>
      <c r="P6821" s="1">
        <v>43865.058344907404</v>
      </c>
    </row>
    <row r="6822" spans="1:16" x14ac:dyDescent="0.25">
      <c r="A6822">
        <v>503737</v>
      </c>
      <c r="B6822" t="s">
        <v>0</v>
      </c>
      <c r="C6822" t="s">
        <v>53</v>
      </c>
      <c r="D6822" t="s">
        <v>46</v>
      </c>
      <c r="E6822" t="s">
        <v>3</v>
      </c>
      <c r="F6822" t="s">
        <v>3</v>
      </c>
      <c r="G6822" t="s">
        <v>4</v>
      </c>
      <c r="H6822" s="1">
        <v>43864</v>
      </c>
      <c r="I6822" t="str">
        <f t="shared" si="213"/>
        <v>43864</v>
      </c>
      <c r="J6822" t="str">
        <f t="shared" si="214"/>
        <v>43864MombasaCowpeas</v>
      </c>
      <c r="K6822">
        <v>68</v>
      </c>
      <c r="L6822">
        <v>61</v>
      </c>
      <c r="M6822" t="s">
        <v>5</v>
      </c>
      <c r="N6822" t="s">
        <v>6</v>
      </c>
      <c r="O6822">
        <v>1</v>
      </c>
      <c r="P6822" s="1">
        <v>43865.058356481481</v>
      </c>
    </row>
    <row r="6823" spans="1:16" x14ac:dyDescent="0.25">
      <c r="A6823">
        <v>503738</v>
      </c>
      <c r="B6823" t="s">
        <v>0</v>
      </c>
      <c r="C6823" t="s">
        <v>27</v>
      </c>
      <c r="D6823" t="s">
        <v>11</v>
      </c>
      <c r="E6823" t="s">
        <v>3</v>
      </c>
      <c r="F6823" t="s">
        <v>3</v>
      </c>
      <c r="G6823" t="s">
        <v>15</v>
      </c>
      <c r="H6823" s="1">
        <v>43864</v>
      </c>
      <c r="I6823" t="str">
        <f t="shared" si="213"/>
        <v>43864</v>
      </c>
      <c r="J6823" t="str">
        <f t="shared" si="214"/>
        <v>43864BujumburaGreen Peas</v>
      </c>
      <c r="K6823">
        <v>134</v>
      </c>
      <c r="L6823">
        <v>123</v>
      </c>
      <c r="M6823" t="s">
        <v>5</v>
      </c>
      <c r="N6823" t="s">
        <v>6</v>
      </c>
      <c r="O6823">
        <v>1</v>
      </c>
      <c r="P6823" s="1">
        <v>43865.058379629627</v>
      </c>
    </row>
    <row r="6824" spans="1:16" x14ac:dyDescent="0.25">
      <c r="A6824">
        <v>503739</v>
      </c>
      <c r="B6824" t="s">
        <v>0</v>
      </c>
      <c r="C6824" t="s">
        <v>32</v>
      </c>
      <c r="D6824" t="s">
        <v>1</v>
      </c>
      <c r="E6824" t="s">
        <v>9</v>
      </c>
      <c r="F6824" t="s">
        <v>20</v>
      </c>
      <c r="G6824" t="s">
        <v>21</v>
      </c>
      <c r="H6824" s="1">
        <v>43864</v>
      </c>
      <c r="I6824" t="str">
        <f t="shared" si="213"/>
        <v>43864</v>
      </c>
      <c r="J6824" t="str">
        <f t="shared" si="214"/>
        <v>43864KapchorwaMillet Grain</v>
      </c>
      <c r="K6824">
        <v>54</v>
      </c>
      <c r="L6824">
        <v>44</v>
      </c>
      <c r="M6824" t="s">
        <v>5</v>
      </c>
      <c r="N6824" t="s">
        <v>6</v>
      </c>
      <c r="O6824">
        <v>1</v>
      </c>
      <c r="P6824" s="1">
        <v>43865.05840277778</v>
      </c>
    </row>
    <row r="6825" spans="1:16" x14ac:dyDescent="0.25">
      <c r="A6825">
        <v>503752</v>
      </c>
      <c r="B6825" t="s">
        <v>0</v>
      </c>
      <c r="C6825" t="s">
        <v>25</v>
      </c>
      <c r="D6825" t="s">
        <v>1</v>
      </c>
      <c r="E6825" t="s">
        <v>29</v>
      </c>
      <c r="F6825" t="s">
        <v>30</v>
      </c>
      <c r="G6825" t="s">
        <v>31</v>
      </c>
      <c r="H6825" s="1">
        <v>43864</v>
      </c>
      <c r="I6825" t="str">
        <f t="shared" si="213"/>
        <v>43864</v>
      </c>
      <c r="J6825" t="str">
        <f t="shared" si="214"/>
        <v>43864MasindiDry Maize</v>
      </c>
      <c r="K6825">
        <v>27</v>
      </c>
      <c r="L6825">
        <v>22</v>
      </c>
      <c r="M6825" t="s">
        <v>5</v>
      </c>
      <c r="N6825" t="s">
        <v>6</v>
      </c>
      <c r="O6825">
        <v>1</v>
      </c>
      <c r="P6825" s="1">
        <v>43865.058495370373</v>
      </c>
    </row>
    <row r="6826" spans="1:16" x14ac:dyDescent="0.25">
      <c r="A6826">
        <v>503753</v>
      </c>
      <c r="B6826" t="s">
        <v>0</v>
      </c>
      <c r="C6826" t="s">
        <v>48</v>
      </c>
      <c r="D6826" t="s">
        <v>46</v>
      </c>
      <c r="E6826" t="s">
        <v>9</v>
      </c>
      <c r="F6826" t="s">
        <v>20</v>
      </c>
      <c r="G6826" t="s">
        <v>21</v>
      </c>
      <c r="H6826" s="1">
        <v>43864</v>
      </c>
      <c r="I6826" t="str">
        <f t="shared" si="213"/>
        <v>43864</v>
      </c>
      <c r="J6826" t="str">
        <f t="shared" si="214"/>
        <v>43864KitaleMillet Grain</v>
      </c>
      <c r="K6826">
        <v>55</v>
      </c>
      <c r="L6826">
        <v>50</v>
      </c>
      <c r="M6826" t="s">
        <v>5</v>
      </c>
      <c r="N6826" t="s">
        <v>6</v>
      </c>
      <c r="O6826">
        <v>1</v>
      </c>
      <c r="P6826" s="1">
        <v>43865.058495370373</v>
      </c>
    </row>
    <row r="6827" spans="1:16" x14ac:dyDescent="0.25">
      <c r="A6827">
        <v>503758</v>
      </c>
      <c r="B6827" t="s">
        <v>0</v>
      </c>
      <c r="C6827" t="s">
        <v>48</v>
      </c>
      <c r="D6827" t="s">
        <v>46</v>
      </c>
      <c r="E6827" t="s">
        <v>29</v>
      </c>
      <c r="F6827" t="s">
        <v>30</v>
      </c>
      <c r="G6827" t="s">
        <v>31</v>
      </c>
      <c r="H6827" s="1">
        <v>43864</v>
      </c>
      <c r="I6827" t="str">
        <f t="shared" si="213"/>
        <v>43864</v>
      </c>
      <c r="J6827" t="str">
        <f t="shared" si="214"/>
        <v>43864KitaleDry Maize</v>
      </c>
      <c r="K6827">
        <v>36</v>
      </c>
      <c r="L6827">
        <v>33</v>
      </c>
      <c r="M6827" t="s">
        <v>5</v>
      </c>
      <c r="N6827" t="s">
        <v>6</v>
      </c>
      <c r="O6827">
        <v>1</v>
      </c>
      <c r="P6827" s="1">
        <v>43865.058518518519</v>
      </c>
    </row>
    <row r="6828" spans="1:16" x14ac:dyDescent="0.25">
      <c r="A6828">
        <v>503761</v>
      </c>
      <c r="B6828" t="s">
        <v>0</v>
      </c>
      <c r="C6828" t="s">
        <v>12</v>
      </c>
      <c r="D6828" t="s">
        <v>11</v>
      </c>
      <c r="E6828" t="s">
        <v>9</v>
      </c>
      <c r="F6828" t="s">
        <v>10</v>
      </c>
      <c r="G6828" t="s">
        <v>10</v>
      </c>
      <c r="H6828" s="1">
        <v>43864</v>
      </c>
      <c r="I6828" t="str">
        <f t="shared" si="213"/>
        <v>43864</v>
      </c>
      <c r="J6828" t="str">
        <f t="shared" si="214"/>
        <v>43864GitegaWheat</v>
      </c>
      <c r="K6828">
        <v>80</v>
      </c>
      <c r="L6828">
        <v>75</v>
      </c>
      <c r="M6828" t="s">
        <v>5</v>
      </c>
      <c r="N6828" t="s">
        <v>6</v>
      </c>
      <c r="O6828">
        <v>1</v>
      </c>
      <c r="P6828" s="1">
        <v>43865.058530092596</v>
      </c>
    </row>
    <row r="6829" spans="1:16" x14ac:dyDescent="0.25">
      <c r="A6829">
        <v>503763</v>
      </c>
      <c r="B6829" t="s">
        <v>0</v>
      </c>
      <c r="C6829" t="s">
        <v>2</v>
      </c>
      <c r="D6829" t="s">
        <v>1</v>
      </c>
      <c r="E6829" t="s">
        <v>9</v>
      </c>
      <c r="F6829" t="s">
        <v>20</v>
      </c>
      <c r="G6829" t="s">
        <v>21</v>
      </c>
      <c r="H6829" s="1">
        <v>43864</v>
      </c>
      <c r="I6829" t="str">
        <f t="shared" si="213"/>
        <v>43864</v>
      </c>
      <c r="J6829" t="str">
        <f t="shared" si="214"/>
        <v>43864KampalaMillet Grain</v>
      </c>
      <c r="K6829">
        <v>54</v>
      </c>
      <c r="L6829">
        <v>44</v>
      </c>
      <c r="M6829" t="s">
        <v>5</v>
      </c>
      <c r="N6829" t="s">
        <v>6</v>
      </c>
      <c r="O6829">
        <v>1</v>
      </c>
      <c r="P6829" s="1">
        <v>43865.058541666665</v>
      </c>
    </row>
    <row r="6830" spans="1:16" x14ac:dyDescent="0.25">
      <c r="A6830">
        <v>503764</v>
      </c>
      <c r="B6830" t="s">
        <v>0</v>
      </c>
      <c r="C6830" t="s">
        <v>54</v>
      </c>
      <c r="D6830" t="s">
        <v>46</v>
      </c>
      <c r="E6830" t="s">
        <v>9</v>
      </c>
      <c r="F6830" t="s">
        <v>17</v>
      </c>
      <c r="G6830" t="s">
        <v>18</v>
      </c>
      <c r="H6830" s="1">
        <v>43864</v>
      </c>
      <c r="I6830" t="str">
        <f t="shared" si="213"/>
        <v>43864</v>
      </c>
      <c r="J6830" t="str">
        <f t="shared" si="214"/>
        <v>43864NakuruRed Sorghum</v>
      </c>
      <c r="K6830">
        <v>46</v>
      </c>
      <c r="L6830">
        <v>40</v>
      </c>
      <c r="M6830" t="s">
        <v>5</v>
      </c>
      <c r="N6830" t="s">
        <v>6</v>
      </c>
      <c r="O6830">
        <v>1</v>
      </c>
      <c r="P6830" s="1">
        <v>43865.058541666665</v>
      </c>
    </row>
    <row r="6831" spans="1:16" x14ac:dyDescent="0.25">
      <c r="A6831">
        <v>503766</v>
      </c>
      <c r="B6831" t="s">
        <v>0</v>
      </c>
      <c r="C6831" t="s">
        <v>48</v>
      </c>
      <c r="D6831" t="s">
        <v>46</v>
      </c>
      <c r="E6831" t="s">
        <v>13</v>
      </c>
      <c r="F6831" t="s">
        <v>13</v>
      </c>
      <c r="G6831" t="s">
        <v>37</v>
      </c>
      <c r="H6831" s="1">
        <v>43864</v>
      </c>
      <c r="I6831" t="str">
        <f t="shared" si="213"/>
        <v>43864</v>
      </c>
      <c r="J6831" t="str">
        <f t="shared" si="214"/>
        <v>43864KitaleGreen Gram</v>
      </c>
      <c r="K6831">
        <v>154</v>
      </c>
      <c r="L6831">
        <v>150</v>
      </c>
      <c r="M6831" t="s">
        <v>5</v>
      </c>
      <c r="N6831" t="s">
        <v>6</v>
      </c>
      <c r="O6831">
        <v>1</v>
      </c>
      <c r="P6831" s="1">
        <v>43865.058553240742</v>
      </c>
    </row>
    <row r="6832" spans="1:16" x14ac:dyDescent="0.25">
      <c r="A6832">
        <v>503770</v>
      </c>
      <c r="B6832" t="s">
        <v>0</v>
      </c>
      <c r="C6832" t="s">
        <v>33</v>
      </c>
      <c r="D6832" t="s">
        <v>1</v>
      </c>
      <c r="E6832" t="s">
        <v>3</v>
      </c>
      <c r="F6832" t="s">
        <v>3</v>
      </c>
      <c r="G6832" t="s">
        <v>15</v>
      </c>
      <c r="H6832" s="1">
        <v>43864</v>
      </c>
      <c r="I6832" t="str">
        <f t="shared" si="213"/>
        <v>43864</v>
      </c>
      <c r="J6832" t="str">
        <f t="shared" si="214"/>
        <v>43864KabaleGreen Peas</v>
      </c>
      <c r="K6832">
        <v>136</v>
      </c>
      <c r="L6832">
        <v>82</v>
      </c>
      <c r="M6832" t="s">
        <v>5</v>
      </c>
      <c r="N6832" t="s">
        <v>6</v>
      </c>
      <c r="O6832">
        <v>1</v>
      </c>
      <c r="P6832" s="1">
        <v>43865.058622685188</v>
      </c>
    </row>
    <row r="6833" spans="1:16" x14ac:dyDescent="0.25">
      <c r="A6833">
        <v>503771</v>
      </c>
      <c r="B6833" t="s">
        <v>0</v>
      </c>
      <c r="C6833" t="s">
        <v>19</v>
      </c>
      <c r="D6833" t="s">
        <v>11</v>
      </c>
      <c r="E6833" t="s">
        <v>29</v>
      </c>
      <c r="F6833" t="s">
        <v>30</v>
      </c>
      <c r="G6833" t="s">
        <v>31</v>
      </c>
      <c r="H6833" s="1">
        <v>43864</v>
      </c>
      <c r="I6833" t="str">
        <f t="shared" si="213"/>
        <v>43864</v>
      </c>
      <c r="J6833" t="str">
        <f t="shared" si="214"/>
        <v>43864KoberoDry Maize</v>
      </c>
      <c r="K6833">
        <v>59</v>
      </c>
      <c r="L6833">
        <v>53</v>
      </c>
      <c r="M6833" t="s">
        <v>5</v>
      </c>
      <c r="N6833" t="s">
        <v>6</v>
      </c>
      <c r="O6833">
        <v>1</v>
      </c>
      <c r="P6833" s="1">
        <v>43865.058622685188</v>
      </c>
    </row>
    <row r="6834" spans="1:16" x14ac:dyDescent="0.25">
      <c r="A6834">
        <v>503774</v>
      </c>
      <c r="B6834" t="s">
        <v>0</v>
      </c>
      <c r="C6834" t="s">
        <v>35</v>
      </c>
      <c r="D6834" t="s">
        <v>11</v>
      </c>
      <c r="E6834" t="s">
        <v>13</v>
      </c>
      <c r="F6834" t="s">
        <v>13</v>
      </c>
      <c r="G6834" t="s">
        <v>14</v>
      </c>
      <c r="H6834" s="1">
        <v>43864</v>
      </c>
      <c r="I6834" t="str">
        <f t="shared" si="213"/>
        <v>43864</v>
      </c>
      <c r="J6834" t="str">
        <f t="shared" si="214"/>
        <v>43864NgoziMixed Beans</v>
      </c>
      <c r="K6834">
        <v>61</v>
      </c>
      <c r="L6834">
        <v>59</v>
      </c>
      <c r="M6834" t="s">
        <v>5</v>
      </c>
      <c r="N6834" t="s">
        <v>6</v>
      </c>
      <c r="O6834">
        <v>1</v>
      </c>
      <c r="P6834" s="1">
        <v>43865.058657407404</v>
      </c>
    </row>
    <row r="6835" spans="1:16" x14ac:dyDescent="0.25">
      <c r="A6835">
        <v>503775</v>
      </c>
      <c r="B6835" t="s">
        <v>0</v>
      </c>
      <c r="C6835" t="s">
        <v>52</v>
      </c>
      <c r="D6835" t="s">
        <v>46</v>
      </c>
      <c r="E6835" t="s">
        <v>3</v>
      </c>
      <c r="F6835" t="s">
        <v>3</v>
      </c>
      <c r="G6835" t="s">
        <v>15</v>
      </c>
      <c r="H6835" s="1">
        <v>43864</v>
      </c>
      <c r="I6835" t="str">
        <f t="shared" si="213"/>
        <v>43864</v>
      </c>
      <c r="J6835" t="str">
        <f t="shared" si="214"/>
        <v>43864EldoretGreen Peas</v>
      </c>
      <c r="K6835">
        <v>56</v>
      </c>
      <c r="L6835">
        <v>51</v>
      </c>
      <c r="M6835" t="s">
        <v>5</v>
      </c>
      <c r="N6835" t="s">
        <v>6</v>
      </c>
      <c r="O6835">
        <v>1</v>
      </c>
      <c r="P6835" s="1">
        <v>43865.058668981481</v>
      </c>
    </row>
    <row r="6836" spans="1:16" x14ac:dyDescent="0.25">
      <c r="A6836">
        <v>503777</v>
      </c>
      <c r="B6836" t="s">
        <v>0</v>
      </c>
      <c r="C6836" t="s">
        <v>12</v>
      </c>
      <c r="D6836" t="s">
        <v>11</v>
      </c>
      <c r="E6836" t="s">
        <v>13</v>
      </c>
      <c r="F6836" t="s">
        <v>13</v>
      </c>
      <c r="G6836" t="s">
        <v>26</v>
      </c>
      <c r="H6836" s="1">
        <v>43864</v>
      </c>
      <c r="I6836" t="str">
        <f t="shared" si="213"/>
        <v>43864</v>
      </c>
      <c r="J6836" t="str">
        <f t="shared" si="214"/>
        <v>43864GitegaYellow Beans</v>
      </c>
      <c r="K6836">
        <v>107</v>
      </c>
      <c r="L6836">
        <v>102</v>
      </c>
      <c r="M6836" t="s">
        <v>5</v>
      </c>
      <c r="N6836" t="s">
        <v>6</v>
      </c>
      <c r="O6836">
        <v>1</v>
      </c>
      <c r="P6836" s="1">
        <v>43865.058680555558</v>
      </c>
    </row>
    <row r="6837" spans="1:16" x14ac:dyDescent="0.25">
      <c r="A6837">
        <v>503779</v>
      </c>
      <c r="B6837" t="s">
        <v>0</v>
      </c>
      <c r="C6837" t="s">
        <v>33</v>
      </c>
      <c r="D6837" t="s">
        <v>1</v>
      </c>
      <c r="E6837" t="s">
        <v>13</v>
      </c>
      <c r="F6837" t="s">
        <v>13</v>
      </c>
      <c r="G6837" t="s">
        <v>28</v>
      </c>
      <c r="H6837" s="1">
        <v>43864</v>
      </c>
      <c r="I6837" t="str">
        <f t="shared" si="213"/>
        <v>43864</v>
      </c>
      <c r="J6837" t="str">
        <f t="shared" si="214"/>
        <v>43864KabaleRed Beans</v>
      </c>
      <c r="K6837">
        <v>95</v>
      </c>
      <c r="L6837">
        <v>87</v>
      </c>
      <c r="M6837" t="s">
        <v>5</v>
      </c>
      <c r="N6837" t="s">
        <v>6</v>
      </c>
      <c r="O6837">
        <v>1</v>
      </c>
      <c r="P6837" s="1">
        <v>43865.058680555558</v>
      </c>
    </row>
    <row r="6838" spans="1:16" x14ac:dyDescent="0.25">
      <c r="A6838">
        <v>503782</v>
      </c>
      <c r="B6838" t="s">
        <v>0</v>
      </c>
      <c r="C6838" t="s">
        <v>34</v>
      </c>
      <c r="D6838" t="s">
        <v>1</v>
      </c>
      <c r="E6838" t="s">
        <v>13</v>
      </c>
      <c r="F6838" t="s">
        <v>13</v>
      </c>
      <c r="G6838" t="s">
        <v>40</v>
      </c>
      <c r="H6838" s="1">
        <v>43864</v>
      </c>
      <c r="I6838" t="str">
        <f t="shared" si="213"/>
        <v>43864</v>
      </c>
      <c r="J6838" t="str">
        <f t="shared" si="214"/>
        <v>43864LiraBlack Beans (Dolichos)</v>
      </c>
      <c r="K6838">
        <v>71</v>
      </c>
      <c r="L6838">
        <v>65</v>
      </c>
      <c r="M6838" t="s">
        <v>5</v>
      </c>
      <c r="N6838" t="s">
        <v>6</v>
      </c>
      <c r="O6838">
        <v>1</v>
      </c>
      <c r="P6838" s="1">
        <v>43865.058703703704</v>
      </c>
    </row>
    <row r="6839" spans="1:16" x14ac:dyDescent="0.25">
      <c r="A6839">
        <v>503786</v>
      </c>
      <c r="B6839" t="s">
        <v>0</v>
      </c>
      <c r="C6839" t="s">
        <v>2</v>
      </c>
      <c r="D6839" t="s">
        <v>1</v>
      </c>
      <c r="E6839" t="s">
        <v>22</v>
      </c>
      <c r="F6839" t="s">
        <v>23</v>
      </c>
      <c r="G6839" t="s">
        <v>24</v>
      </c>
      <c r="H6839" s="1">
        <v>43864</v>
      </c>
      <c r="I6839" t="str">
        <f t="shared" si="213"/>
        <v>43864</v>
      </c>
      <c r="J6839" t="str">
        <f t="shared" si="214"/>
        <v>43864KampalaImported Rice</v>
      </c>
      <c r="K6839">
        <v>109</v>
      </c>
      <c r="L6839">
        <v>95</v>
      </c>
      <c r="M6839" t="s">
        <v>5</v>
      </c>
      <c r="N6839" t="s">
        <v>6</v>
      </c>
      <c r="O6839">
        <v>1</v>
      </c>
      <c r="P6839" s="1">
        <v>43865.058749999997</v>
      </c>
    </row>
    <row r="6840" spans="1:16" x14ac:dyDescent="0.25">
      <c r="A6840">
        <v>503790</v>
      </c>
      <c r="B6840" t="s">
        <v>0</v>
      </c>
      <c r="C6840" t="s">
        <v>33</v>
      </c>
      <c r="D6840" t="s">
        <v>1</v>
      </c>
      <c r="E6840" t="s">
        <v>29</v>
      </c>
      <c r="F6840" t="s">
        <v>30</v>
      </c>
      <c r="G6840" t="s">
        <v>31</v>
      </c>
      <c r="H6840" s="1">
        <v>43864</v>
      </c>
      <c r="I6840" t="str">
        <f t="shared" si="213"/>
        <v>43864</v>
      </c>
      <c r="J6840" t="str">
        <f t="shared" si="214"/>
        <v>43864KabaleDry Maize</v>
      </c>
      <c r="K6840">
        <v>33</v>
      </c>
      <c r="L6840">
        <v>27</v>
      </c>
      <c r="M6840" t="s">
        <v>5</v>
      </c>
      <c r="N6840" t="s">
        <v>6</v>
      </c>
      <c r="O6840">
        <v>1</v>
      </c>
      <c r="P6840" s="1">
        <v>43865.058761574073</v>
      </c>
    </row>
    <row r="6841" spans="1:16" x14ac:dyDescent="0.25">
      <c r="A6841">
        <v>503793</v>
      </c>
      <c r="B6841" t="s">
        <v>0</v>
      </c>
      <c r="C6841" t="s">
        <v>2</v>
      </c>
      <c r="D6841" t="s">
        <v>1</v>
      </c>
      <c r="E6841" t="s">
        <v>22</v>
      </c>
      <c r="F6841" t="s">
        <v>23</v>
      </c>
      <c r="G6841" t="s">
        <v>23</v>
      </c>
      <c r="H6841" s="1">
        <v>43864</v>
      </c>
      <c r="I6841" t="str">
        <f t="shared" si="213"/>
        <v>43864</v>
      </c>
      <c r="J6841" t="str">
        <f t="shared" si="214"/>
        <v>43864KampalaRice</v>
      </c>
      <c r="K6841">
        <v>109</v>
      </c>
      <c r="L6841">
        <v>104</v>
      </c>
      <c r="M6841" t="s">
        <v>5</v>
      </c>
      <c r="N6841" t="s">
        <v>6</v>
      </c>
      <c r="O6841">
        <v>1</v>
      </c>
      <c r="P6841" s="1">
        <v>43865.05878472222</v>
      </c>
    </row>
    <row r="6842" spans="1:16" x14ac:dyDescent="0.25">
      <c r="A6842">
        <v>503796</v>
      </c>
      <c r="B6842" t="s">
        <v>0</v>
      </c>
      <c r="C6842" t="s">
        <v>2</v>
      </c>
      <c r="D6842" t="s">
        <v>1</v>
      </c>
      <c r="E6842" t="s">
        <v>13</v>
      </c>
      <c r="F6842" t="s">
        <v>13</v>
      </c>
      <c r="G6842" t="s">
        <v>28</v>
      </c>
      <c r="H6842" s="1">
        <v>43864</v>
      </c>
      <c r="I6842" t="str">
        <f t="shared" si="213"/>
        <v>43864</v>
      </c>
      <c r="J6842" t="str">
        <f t="shared" si="214"/>
        <v>43864KampalaRed Beans</v>
      </c>
      <c r="K6842">
        <v>104</v>
      </c>
      <c r="L6842">
        <v>95</v>
      </c>
      <c r="M6842" t="s">
        <v>5</v>
      </c>
      <c r="N6842" t="s">
        <v>6</v>
      </c>
      <c r="O6842">
        <v>1</v>
      </c>
      <c r="P6842" s="1">
        <v>43865.058796296296</v>
      </c>
    </row>
    <row r="6843" spans="1:16" x14ac:dyDescent="0.25">
      <c r="A6843">
        <v>503799</v>
      </c>
      <c r="B6843" t="s">
        <v>0</v>
      </c>
      <c r="C6843" t="s">
        <v>2</v>
      </c>
      <c r="D6843" t="s">
        <v>1</v>
      </c>
      <c r="E6843" t="s">
        <v>13</v>
      </c>
      <c r="F6843" t="s">
        <v>13</v>
      </c>
      <c r="G6843" t="s">
        <v>40</v>
      </c>
      <c r="H6843" s="1">
        <v>43864</v>
      </c>
      <c r="I6843" t="str">
        <f t="shared" si="213"/>
        <v>43864</v>
      </c>
      <c r="J6843" t="str">
        <f t="shared" si="214"/>
        <v>43864KampalaBlack Beans (Dolichos)</v>
      </c>
      <c r="K6843">
        <v>76</v>
      </c>
      <c r="L6843">
        <v>68</v>
      </c>
      <c r="M6843" t="s">
        <v>5</v>
      </c>
      <c r="N6843" t="s">
        <v>6</v>
      </c>
      <c r="O6843">
        <v>1</v>
      </c>
      <c r="P6843" s="1">
        <v>43865.058819444443</v>
      </c>
    </row>
    <row r="6844" spans="1:16" x14ac:dyDescent="0.25">
      <c r="A6844">
        <v>503800</v>
      </c>
      <c r="B6844" t="s">
        <v>0</v>
      </c>
      <c r="C6844" t="s">
        <v>35</v>
      </c>
      <c r="D6844" t="s">
        <v>11</v>
      </c>
      <c r="E6844" t="s">
        <v>13</v>
      </c>
      <c r="F6844" t="s">
        <v>13</v>
      </c>
      <c r="G6844" t="s">
        <v>28</v>
      </c>
      <c r="H6844" s="1">
        <v>43864</v>
      </c>
      <c r="I6844" t="str">
        <f t="shared" si="213"/>
        <v>43864</v>
      </c>
      <c r="J6844" t="str">
        <f t="shared" si="214"/>
        <v>43864NgoziRed Beans</v>
      </c>
      <c r="K6844">
        <v>64</v>
      </c>
      <c r="L6844">
        <v>61</v>
      </c>
      <c r="M6844" t="s">
        <v>5</v>
      </c>
      <c r="N6844" t="s">
        <v>6</v>
      </c>
      <c r="O6844">
        <v>1</v>
      </c>
      <c r="P6844" s="1">
        <v>43865.058831018519</v>
      </c>
    </row>
    <row r="6845" spans="1:16" x14ac:dyDescent="0.25">
      <c r="A6845">
        <v>503802</v>
      </c>
      <c r="B6845" t="s">
        <v>0</v>
      </c>
      <c r="C6845" t="s">
        <v>38</v>
      </c>
      <c r="D6845" t="s">
        <v>1</v>
      </c>
      <c r="E6845" t="s">
        <v>13</v>
      </c>
      <c r="F6845" t="s">
        <v>13</v>
      </c>
      <c r="G6845" t="s">
        <v>26</v>
      </c>
      <c r="H6845" s="1">
        <v>43864</v>
      </c>
      <c r="I6845" t="str">
        <f t="shared" si="213"/>
        <v>43864</v>
      </c>
      <c r="J6845" t="str">
        <f t="shared" si="214"/>
        <v>43864GuluYellow Beans</v>
      </c>
      <c r="K6845">
        <v>104</v>
      </c>
      <c r="L6845">
        <v>98</v>
      </c>
      <c r="M6845" t="s">
        <v>5</v>
      </c>
      <c r="N6845" t="s">
        <v>6</v>
      </c>
      <c r="O6845">
        <v>1</v>
      </c>
      <c r="P6845" s="1">
        <v>43865.058865740742</v>
      </c>
    </row>
    <row r="6846" spans="1:16" x14ac:dyDescent="0.25">
      <c r="A6846">
        <v>503804</v>
      </c>
      <c r="B6846" t="s">
        <v>0</v>
      </c>
      <c r="C6846" t="s">
        <v>19</v>
      </c>
      <c r="D6846" t="s">
        <v>11</v>
      </c>
      <c r="E6846" t="s">
        <v>9</v>
      </c>
      <c r="F6846" t="s">
        <v>20</v>
      </c>
      <c r="G6846" t="s">
        <v>21</v>
      </c>
      <c r="H6846" s="1">
        <v>43864</v>
      </c>
      <c r="I6846" t="str">
        <f t="shared" si="213"/>
        <v>43864</v>
      </c>
      <c r="J6846" t="str">
        <f t="shared" si="214"/>
        <v>43864KoberoMillet Grain</v>
      </c>
      <c r="K6846">
        <v>75</v>
      </c>
      <c r="L6846">
        <v>69</v>
      </c>
      <c r="M6846" t="s">
        <v>5</v>
      </c>
      <c r="N6846" t="s">
        <v>6</v>
      </c>
      <c r="O6846">
        <v>1</v>
      </c>
      <c r="P6846" s="1">
        <v>43865.058877314812</v>
      </c>
    </row>
    <row r="6847" spans="1:16" x14ac:dyDescent="0.25">
      <c r="A6847">
        <v>503810</v>
      </c>
      <c r="B6847" t="s">
        <v>0</v>
      </c>
      <c r="C6847" t="s">
        <v>33</v>
      </c>
      <c r="D6847" t="s">
        <v>1</v>
      </c>
      <c r="E6847" t="s">
        <v>22</v>
      </c>
      <c r="F6847" t="s">
        <v>23</v>
      </c>
      <c r="G6847" t="s">
        <v>24</v>
      </c>
      <c r="H6847" s="1">
        <v>43864</v>
      </c>
      <c r="I6847" t="str">
        <f t="shared" si="213"/>
        <v>43864</v>
      </c>
      <c r="J6847" t="str">
        <f t="shared" si="214"/>
        <v>43864KabaleImported Rice</v>
      </c>
      <c r="K6847">
        <v>109</v>
      </c>
      <c r="L6847">
        <v>95</v>
      </c>
      <c r="M6847" t="s">
        <v>5</v>
      </c>
      <c r="N6847" t="s">
        <v>6</v>
      </c>
      <c r="O6847">
        <v>1</v>
      </c>
      <c r="P6847" s="1">
        <v>43865.058935185189</v>
      </c>
    </row>
    <row r="6848" spans="1:16" x14ac:dyDescent="0.25">
      <c r="A6848">
        <v>503811</v>
      </c>
      <c r="B6848" t="s">
        <v>0</v>
      </c>
      <c r="C6848" t="s">
        <v>48</v>
      </c>
      <c r="D6848" t="s">
        <v>46</v>
      </c>
      <c r="E6848" t="s">
        <v>9</v>
      </c>
      <c r="F6848" t="s">
        <v>17</v>
      </c>
      <c r="G6848" t="s">
        <v>18</v>
      </c>
      <c r="H6848" s="1">
        <v>43864</v>
      </c>
      <c r="I6848" t="str">
        <f t="shared" si="213"/>
        <v>43864</v>
      </c>
      <c r="J6848" t="str">
        <f t="shared" si="214"/>
        <v>43864KitaleRed Sorghum</v>
      </c>
      <c r="K6848">
        <v>47</v>
      </c>
      <c r="L6848">
        <v>40</v>
      </c>
      <c r="M6848" t="s">
        <v>5</v>
      </c>
      <c r="N6848" t="s">
        <v>6</v>
      </c>
      <c r="O6848">
        <v>1</v>
      </c>
      <c r="P6848" s="1">
        <v>43865.058935185189</v>
      </c>
    </row>
    <row r="6849" spans="1:16" x14ac:dyDescent="0.25">
      <c r="A6849">
        <v>503814</v>
      </c>
      <c r="B6849" t="s">
        <v>0</v>
      </c>
      <c r="C6849" t="s">
        <v>54</v>
      </c>
      <c r="D6849" t="s">
        <v>46</v>
      </c>
      <c r="E6849" t="s">
        <v>13</v>
      </c>
      <c r="F6849" t="s">
        <v>13</v>
      </c>
      <c r="G6849" t="s">
        <v>40</v>
      </c>
      <c r="H6849" s="1">
        <v>43864</v>
      </c>
      <c r="I6849" t="str">
        <f t="shared" si="213"/>
        <v>43864</v>
      </c>
      <c r="J6849" t="str">
        <f t="shared" si="214"/>
        <v>43864NakuruBlack Beans (Dolichos)</v>
      </c>
      <c r="K6849">
        <v>160</v>
      </c>
      <c r="L6849">
        <v>154</v>
      </c>
      <c r="M6849" t="s">
        <v>5</v>
      </c>
      <c r="N6849" t="s">
        <v>6</v>
      </c>
      <c r="O6849">
        <v>1</v>
      </c>
      <c r="P6849" s="1">
        <v>43865.058946759258</v>
      </c>
    </row>
    <row r="6850" spans="1:16" x14ac:dyDescent="0.25">
      <c r="A6850">
        <v>503817</v>
      </c>
      <c r="B6850" t="s">
        <v>0</v>
      </c>
      <c r="C6850" t="s">
        <v>2</v>
      </c>
      <c r="D6850" t="s">
        <v>1</v>
      </c>
      <c r="E6850" t="s">
        <v>29</v>
      </c>
      <c r="F6850" t="s">
        <v>30</v>
      </c>
      <c r="G6850" t="s">
        <v>31</v>
      </c>
      <c r="H6850" s="1">
        <v>43864</v>
      </c>
      <c r="I6850" t="str">
        <f t="shared" ref="I6850:I6913" si="215">LEFT(H6850,10)</f>
        <v>43864</v>
      </c>
      <c r="J6850" t="str">
        <f t="shared" si="214"/>
        <v>43864KampalaDry Maize</v>
      </c>
      <c r="K6850">
        <v>33</v>
      </c>
      <c r="L6850">
        <v>28</v>
      </c>
      <c r="M6850" t="s">
        <v>5</v>
      </c>
      <c r="N6850" t="s">
        <v>6</v>
      </c>
      <c r="O6850">
        <v>1</v>
      </c>
      <c r="P6850" s="1">
        <v>43865.058958333335</v>
      </c>
    </row>
    <row r="6851" spans="1:16" x14ac:dyDescent="0.25">
      <c r="A6851">
        <v>503818</v>
      </c>
      <c r="B6851" t="s">
        <v>0</v>
      </c>
      <c r="C6851" t="s">
        <v>12</v>
      </c>
      <c r="D6851" t="s">
        <v>11</v>
      </c>
      <c r="E6851" t="s">
        <v>9</v>
      </c>
      <c r="F6851" t="s">
        <v>17</v>
      </c>
      <c r="G6851" t="s">
        <v>18</v>
      </c>
      <c r="H6851" s="1">
        <v>43864</v>
      </c>
      <c r="I6851" t="str">
        <f t="shared" si="215"/>
        <v>43864</v>
      </c>
      <c r="J6851" t="str">
        <f t="shared" si="214"/>
        <v>43864GitegaRed Sorghum</v>
      </c>
      <c r="K6851">
        <v>91</v>
      </c>
      <c r="L6851">
        <v>80</v>
      </c>
      <c r="M6851" t="s">
        <v>5</v>
      </c>
      <c r="N6851" t="s">
        <v>6</v>
      </c>
      <c r="O6851">
        <v>1</v>
      </c>
      <c r="P6851" s="1">
        <v>43865.058969907404</v>
      </c>
    </row>
    <row r="6852" spans="1:16" x14ac:dyDescent="0.25">
      <c r="A6852">
        <v>503823</v>
      </c>
      <c r="B6852" t="s">
        <v>0</v>
      </c>
      <c r="C6852" t="s">
        <v>34</v>
      </c>
      <c r="D6852" t="s">
        <v>1</v>
      </c>
      <c r="E6852" t="s">
        <v>13</v>
      </c>
      <c r="F6852" t="s">
        <v>13</v>
      </c>
      <c r="G6852" t="s">
        <v>26</v>
      </c>
      <c r="H6852" s="1">
        <v>43864</v>
      </c>
      <c r="I6852" t="str">
        <f t="shared" si="215"/>
        <v>43864</v>
      </c>
      <c r="J6852" t="str">
        <f t="shared" si="214"/>
        <v>43864LiraYellow Beans</v>
      </c>
      <c r="K6852">
        <v>104</v>
      </c>
      <c r="L6852">
        <v>95</v>
      </c>
      <c r="M6852" t="s">
        <v>5</v>
      </c>
      <c r="N6852" t="s">
        <v>6</v>
      </c>
      <c r="O6852">
        <v>1</v>
      </c>
      <c r="P6852" s="1">
        <v>43865.059062499997</v>
      </c>
    </row>
    <row r="6853" spans="1:16" x14ac:dyDescent="0.25">
      <c r="A6853">
        <v>503825</v>
      </c>
      <c r="B6853" t="s">
        <v>0</v>
      </c>
      <c r="C6853" t="s">
        <v>19</v>
      </c>
      <c r="D6853" t="s">
        <v>11</v>
      </c>
      <c r="E6853" t="s">
        <v>9</v>
      </c>
      <c r="F6853" t="s">
        <v>17</v>
      </c>
      <c r="G6853" t="s">
        <v>18</v>
      </c>
      <c r="H6853" s="1">
        <v>43864</v>
      </c>
      <c r="I6853" t="str">
        <f t="shared" si="215"/>
        <v>43864</v>
      </c>
      <c r="J6853" t="str">
        <f t="shared" si="214"/>
        <v>43864KoberoRed Sorghum</v>
      </c>
      <c r="K6853">
        <v>80</v>
      </c>
      <c r="L6853">
        <v>75</v>
      </c>
      <c r="M6853" t="s">
        <v>5</v>
      </c>
      <c r="N6853" t="s">
        <v>6</v>
      </c>
      <c r="O6853">
        <v>1</v>
      </c>
      <c r="P6853" s="1">
        <v>43865.059131944443</v>
      </c>
    </row>
    <row r="6854" spans="1:16" x14ac:dyDescent="0.25">
      <c r="A6854">
        <v>503826</v>
      </c>
      <c r="B6854" t="s">
        <v>0</v>
      </c>
      <c r="C6854" t="s">
        <v>38</v>
      </c>
      <c r="D6854" t="s">
        <v>1</v>
      </c>
      <c r="E6854" t="s">
        <v>22</v>
      </c>
      <c r="F6854" t="s">
        <v>23</v>
      </c>
      <c r="G6854" t="s">
        <v>23</v>
      </c>
      <c r="H6854" s="1">
        <v>43864</v>
      </c>
      <c r="I6854" t="str">
        <f t="shared" si="215"/>
        <v>43864</v>
      </c>
      <c r="J6854" t="str">
        <f t="shared" si="214"/>
        <v>43864GuluRice</v>
      </c>
      <c r="K6854">
        <v>95</v>
      </c>
      <c r="L6854">
        <v>90</v>
      </c>
      <c r="M6854" t="s">
        <v>5</v>
      </c>
      <c r="N6854" t="s">
        <v>6</v>
      </c>
      <c r="O6854">
        <v>1</v>
      </c>
      <c r="P6854" s="1">
        <v>43865.059131944443</v>
      </c>
    </row>
    <row r="6855" spans="1:16" x14ac:dyDescent="0.25">
      <c r="A6855">
        <v>503828</v>
      </c>
      <c r="B6855" t="s">
        <v>0</v>
      </c>
      <c r="C6855" t="s">
        <v>35</v>
      </c>
      <c r="D6855" t="s">
        <v>11</v>
      </c>
      <c r="E6855" t="s">
        <v>9</v>
      </c>
      <c r="F6855" t="s">
        <v>17</v>
      </c>
      <c r="G6855" t="s">
        <v>18</v>
      </c>
      <c r="H6855" s="1">
        <v>43864</v>
      </c>
      <c r="I6855" t="str">
        <f t="shared" si="215"/>
        <v>43864</v>
      </c>
      <c r="J6855" t="str">
        <f t="shared" si="214"/>
        <v>43864NgoziRed Sorghum</v>
      </c>
      <c r="K6855">
        <v>69</v>
      </c>
      <c r="L6855">
        <v>66</v>
      </c>
      <c r="M6855" t="s">
        <v>5</v>
      </c>
      <c r="N6855" t="s">
        <v>6</v>
      </c>
      <c r="O6855">
        <v>1</v>
      </c>
      <c r="P6855" s="1">
        <v>43865.059189814812</v>
      </c>
    </row>
    <row r="6856" spans="1:16" x14ac:dyDescent="0.25">
      <c r="A6856">
        <v>503843</v>
      </c>
      <c r="B6856" t="s">
        <v>0</v>
      </c>
      <c r="C6856" t="s">
        <v>35</v>
      </c>
      <c r="D6856" t="s">
        <v>11</v>
      </c>
      <c r="E6856" t="s">
        <v>3</v>
      </c>
      <c r="F6856" t="s">
        <v>3</v>
      </c>
      <c r="G6856" t="s">
        <v>39</v>
      </c>
      <c r="H6856" s="1">
        <v>43864</v>
      </c>
      <c r="I6856" t="str">
        <f t="shared" si="215"/>
        <v>43864</v>
      </c>
      <c r="J6856" t="str">
        <f t="shared" si="214"/>
        <v>43864NgoziDry Peas</v>
      </c>
      <c r="K6856">
        <v>155</v>
      </c>
      <c r="L6856">
        <v>150</v>
      </c>
      <c r="M6856" t="s">
        <v>5</v>
      </c>
      <c r="N6856" t="s">
        <v>6</v>
      </c>
      <c r="O6856">
        <v>1</v>
      </c>
      <c r="P6856" s="1">
        <v>43865.059317129628</v>
      </c>
    </row>
    <row r="6857" spans="1:16" x14ac:dyDescent="0.25">
      <c r="A6857">
        <v>503847</v>
      </c>
      <c r="B6857" t="s">
        <v>0</v>
      </c>
      <c r="C6857" t="s">
        <v>38</v>
      </c>
      <c r="D6857" t="s">
        <v>1</v>
      </c>
      <c r="E6857" t="s">
        <v>9</v>
      </c>
      <c r="F6857" t="s">
        <v>20</v>
      </c>
      <c r="G6857" t="s">
        <v>21</v>
      </c>
      <c r="H6857" s="1">
        <v>43864</v>
      </c>
      <c r="I6857" t="str">
        <f t="shared" si="215"/>
        <v>43864</v>
      </c>
      <c r="J6857" t="str">
        <f t="shared" si="214"/>
        <v>43864GuluMillet Grain</v>
      </c>
      <c r="K6857">
        <v>41</v>
      </c>
      <c r="L6857">
        <v>33</v>
      </c>
      <c r="M6857" t="s">
        <v>5</v>
      </c>
      <c r="N6857" t="s">
        <v>6</v>
      </c>
      <c r="O6857">
        <v>1</v>
      </c>
      <c r="P6857" s="1">
        <v>43865.059363425928</v>
      </c>
    </row>
    <row r="6858" spans="1:16" x14ac:dyDescent="0.25">
      <c r="A6858">
        <v>503848</v>
      </c>
      <c r="B6858" t="s">
        <v>0</v>
      </c>
      <c r="C6858" t="s">
        <v>25</v>
      </c>
      <c r="D6858" t="s">
        <v>1</v>
      </c>
      <c r="E6858" t="s">
        <v>13</v>
      </c>
      <c r="F6858" t="s">
        <v>13</v>
      </c>
      <c r="G6858" t="s">
        <v>40</v>
      </c>
      <c r="H6858" s="1">
        <v>43864</v>
      </c>
      <c r="I6858" t="str">
        <f t="shared" si="215"/>
        <v>43864</v>
      </c>
      <c r="J6858" t="str">
        <f t="shared" si="214"/>
        <v>43864MasindiBlack Beans (Dolichos)</v>
      </c>
      <c r="K6858">
        <v>76</v>
      </c>
      <c r="L6858">
        <v>68</v>
      </c>
      <c r="M6858" t="s">
        <v>5</v>
      </c>
      <c r="N6858" t="s">
        <v>6</v>
      </c>
      <c r="O6858">
        <v>1</v>
      </c>
      <c r="P6858" s="1">
        <v>43865.059363425928</v>
      </c>
    </row>
    <row r="6859" spans="1:16" x14ac:dyDescent="0.25">
      <c r="A6859">
        <v>503849</v>
      </c>
      <c r="B6859" t="s">
        <v>0</v>
      </c>
      <c r="C6859" t="s">
        <v>25</v>
      </c>
      <c r="D6859" t="s">
        <v>1</v>
      </c>
      <c r="E6859" t="s">
        <v>9</v>
      </c>
      <c r="F6859" t="s">
        <v>17</v>
      </c>
      <c r="G6859" t="s">
        <v>18</v>
      </c>
      <c r="H6859" s="1">
        <v>43864</v>
      </c>
      <c r="I6859" t="str">
        <f t="shared" si="215"/>
        <v>43864</v>
      </c>
      <c r="J6859" t="str">
        <f t="shared" si="214"/>
        <v>43864MasindiRed Sorghum</v>
      </c>
      <c r="K6859">
        <v>41</v>
      </c>
      <c r="L6859">
        <v>35</v>
      </c>
      <c r="M6859" t="s">
        <v>5</v>
      </c>
      <c r="N6859" t="s">
        <v>6</v>
      </c>
      <c r="O6859">
        <v>1</v>
      </c>
      <c r="P6859" s="1">
        <v>43865.059363425928</v>
      </c>
    </row>
    <row r="6860" spans="1:16" x14ac:dyDescent="0.25">
      <c r="A6860">
        <v>503852</v>
      </c>
      <c r="B6860" t="s">
        <v>0</v>
      </c>
      <c r="C6860" t="s">
        <v>12</v>
      </c>
      <c r="D6860" t="s">
        <v>11</v>
      </c>
      <c r="E6860" t="s">
        <v>22</v>
      </c>
      <c r="F6860" t="s">
        <v>23</v>
      </c>
      <c r="G6860" t="s">
        <v>24</v>
      </c>
      <c r="H6860" s="1">
        <v>43864</v>
      </c>
      <c r="I6860" t="str">
        <f t="shared" si="215"/>
        <v>43864</v>
      </c>
      <c r="J6860" t="str">
        <f t="shared" si="214"/>
        <v>43864GitegaImported Rice</v>
      </c>
      <c r="K6860">
        <v>134</v>
      </c>
      <c r="L6860">
        <v>128</v>
      </c>
      <c r="M6860" t="s">
        <v>5</v>
      </c>
      <c r="N6860" t="s">
        <v>6</v>
      </c>
      <c r="O6860">
        <v>1</v>
      </c>
      <c r="P6860" s="1">
        <v>43865.059374999997</v>
      </c>
    </row>
    <row r="6861" spans="1:16" x14ac:dyDescent="0.25">
      <c r="A6861">
        <v>503853</v>
      </c>
      <c r="B6861" t="s">
        <v>0</v>
      </c>
      <c r="C6861" t="s">
        <v>47</v>
      </c>
      <c r="D6861" t="s">
        <v>46</v>
      </c>
      <c r="E6861" t="s">
        <v>29</v>
      </c>
      <c r="F6861" t="s">
        <v>30</v>
      </c>
      <c r="G6861" t="s">
        <v>31</v>
      </c>
      <c r="H6861" s="1">
        <v>43864</v>
      </c>
      <c r="I6861" t="str">
        <f t="shared" si="215"/>
        <v>43864</v>
      </c>
      <c r="J6861" t="str">
        <f t="shared" ref="J6861:J6924" si="216">I6861&amp;C6861&amp;G6861</f>
        <v>43864NairobiDry Maize</v>
      </c>
      <c r="K6861">
        <v>38</v>
      </c>
      <c r="L6861">
        <v>36</v>
      </c>
      <c r="M6861" t="s">
        <v>5</v>
      </c>
      <c r="N6861" t="s">
        <v>6</v>
      </c>
      <c r="O6861">
        <v>1</v>
      </c>
      <c r="P6861" s="1">
        <v>43865.059386574074</v>
      </c>
    </row>
    <row r="6862" spans="1:16" x14ac:dyDescent="0.25">
      <c r="A6862">
        <v>503861</v>
      </c>
      <c r="B6862" t="s">
        <v>0</v>
      </c>
      <c r="C6862" t="s">
        <v>33</v>
      </c>
      <c r="D6862" t="s">
        <v>1</v>
      </c>
      <c r="E6862" t="s">
        <v>9</v>
      </c>
      <c r="F6862" t="s">
        <v>20</v>
      </c>
      <c r="G6862" t="s">
        <v>21</v>
      </c>
      <c r="H6862" s="1">
        <v>43864</v>
      </c>
      <c r="I6862" t="str">
        <f t="shared" si="215"/>
        <v>43864</v>
      </c>
      <c r="J6862" t="str">
        <f t="shared" si="216"/>
        <v>43864KabaleMillet Grain</v>
      </c>
      <c r="K6862">
        <v>49</v>
      </c>
      <c r="L6862">
        <v>41</v>
      </c>
      <c r="M6862" t="s">
        <v>5</v>
      </c>
      <c r="N6862" t="s">
        <v>6</v>
      </c>
      <c r="O6862">
        <v>1</v>
      </c>
      <c r="P6862" s="1">
        <v>43865.059502314813</v>
      </c>
    </row>
    <row r="6863" spans="1:16" x14ac:dyDescent="0.25">
      <c r="A6863">
        <v>503862</v>
      </c>
      <c r="B6863" t="s">
        <v>0</v>
      </c>
      <c r="C6863" t="s">
        <v>25</v>
      </c>
      <c r="D6863" t="s">
        <v>1</v>
      </c>
      <c r="E6863" t="s">
        <v>13</v>
      </c>
      <c r="F6863" t="s">
        <v>13</v>
      </c>
      <c r="G6863" t="s">
        <v>37</v>
      </c>
      <c r="H6863" s="1">
        <v>43864</v>
      </c>
      <c r="I6863" t="str">
        <f t="shared" si="215"/>
        <v>43864</v>
      </c>
      <c r="J6863" t="str">
        <f t="shared" si="216"/>
        <v>43864MasindiGreen Gram</v>
      </c>
      <c r="K6863">
        <v>76</v>
      </c>
      <c r="L6863">
        <v>68</v>
      </c>
      <c r="M6863" t="s">
        <v>5</v>
      </c>
      <c r="N6863" t="s">
        <v>6</v>
      </c>
      <c r="O6863">
        <v>1</v>
      </c>
      <c r="P6863" s="1">
        <v>43865.059513888889</v>
      </c>
    </row>
    <row r="6864" spans="1:16" x14ac:dyDescent="0.25">
      <c r="A6864">
        <v>503863</v>
      </c>
      <c r="B6864" t="s">
        <v>0</v>
      </c>
      <c r="C6864" t="s">
        <v>19</v>
      </c>
      <c r="D6864" t="s">
        <v>11</v>
      </c>
      <c r="E6864" t="s">
        <v>3</v>
      </c>
      <c r="F6864" t="s">
        <v>3</v>
      </c>
      <c r="G6864" t="s">
        <v>39</v>
      </c>
      <c r="H6864" s="1">
        <v>43864</v>
      </c>
      <c r="I6864" t="str">
        <f t="shared" si="215"/>
        <v>43864</v>
      </c>
      <c r="J6864" t="str">
        <f t="shared" si="216"/>
        <v>43864KoberoDry Peas</v>
      </c>
      <c r="K6864">
        <v>134</v>
      </c>
      <c r="L6864">
        <v>128</v>
      </c>
      <c r="M6864" t="s">
        <v>5</v>
      </c>
      <c r="N6864" t="s">
        <v>6</v>
      </c>
      <c r="O6864">
        <v>1</v>
      </c>
      <c r="P6864" s="1">
        <v>43865.059513888889</v>
      </c>
    </row>
    <row r="6865" spans="1:16" x14ac:dyDescent="0.25">
      <c r="A6865">
        <v>503865</v>
      </c>
      <c r="B6865" t="s">
        <v>0</v>
      </c>
      <c r="C6865" t="s">
        <v>34</v>
      </c>
      <c r="D6865" t="s">
        <v>1</v>
      </c>
      <c r="E6865" t="s">
        <v>13</v>
      </c>
      <c r="F6865" t="s">
        <v>13</v>
      </c>
      <c r="G6865" t="s">
        <v>28</v>
      </c>
      <c r="H6865" s="1">
        <v>43864</v>
      </c>
      <c r="I6865" t="str">
        <f t="shared" si="215"/>
        <v>43864</v>
      </c>
      <c r="J6865" t="str">
        <f t="shared" si="216"/>
        <v>43864LiraRed Beans</v>
      </c>
      <c r="K6865">
        <v>95</v>
      </c>
      <c r="L6865">
        <v>87</v>
      </c>
      <c r="M6865" t="s">
        <v>5</v>
      </c>
      <c r="N6865" t="s">
        <v>6</v>
      </c>
      <c r="O6865">
        <v>1</v>
      </c>
      <c r="P6865" s="1">
        <v>43865.059548611112</v>
      </c>
    </row>
    <row r="6866" spans="1:16" x14ac:dyDescent="0.25">
      <c r="A6866">
        <v>503867</v>
      </c>
      <c r="B6866" t="s">
        <v>0</v>
      </c>
      <c r="C6866" t="s">
        <v>34</v>
      </c>
      <c r="D6866" t="s">
        <v>1</v>
      </c>
      <c r="E6866" t="s">
        <v>22</v>
      </c>
      <c r="F6866" t="s">
        <v>23</v>
      </c>
      <c r="G6866" t="s">
        <v>24</v>
      </c>
      <c r="H6866" s="1">
        <v>43864</v>
      </c>
      <c r="I6866" t="str">
        <f t="shared" si="215"/>
        <v>43864</v>
      </c>
      <c r="J6866" t="str">
        <f t="shared" si="216"/>
        <v>43864LiraImported Rice</v>
      </c>
      <c r="K6866">
        <v>95</v>
      </c>
      <c r="L6866">
        <v>90</v>
      </c>
      <c r="M6866" t="s">
        <v>5</v>
      </c>
      <c r="N6866" t="s">
        <v>6</v>
      </c>
      <c r="O6866">
        <v>1</v>
      </c>
      <c r="P6866" s="1">
        <v>43865.059560185182</v>
      </c>
    </row>
    <row r="6867" spans="1:16" x14ac:dyDescent="0.25">
      <c r="A6867">
        <v>503870</v>
      </c>
      <c r="B6867" t="s">
        <v>0</v>
      </c>
      <c r="C6867" t="s">
        <v>53</v>
      </c>
      <c r="D6867" t="s">
        <v>46</v>
      </c>
      <c r="E6867" t="s">
        <v>9</v>
      </c>
      <c r="F6867" t="s">
        <v>17</v>
      </c>
      <c r="G6867" t="s">
        <v>18</v>
      </c>
      <c r="H6867" s="1">
        <v>43864</v>
      </c>
      <c r="I6867" t="str">
        <f t="shared" si="215"/>
        <v>43864</v>
      </c>
      <c r="J6867" t="str">
        <f t="shared" si="216"/>
        <v>43864MombasaRed Sorghum</v>
      </c>
      <c r="K6867">
        <v>50</v>
      </c>
      <c r="L6867">
        <v>44</v>
      </c>
      <c r="M6867" t="s">
        <v>5</v>
      </c>
      <c r="N6867" t="s">
        <v>6</v>
      </c>
      <c r="O6867">
        <v>1</v>
      </c>
      <c r="P6867" s="1">
        <v>43865.059560185182</v>
      </c>
    </row>
    <row r="6868" spans="1:16" x14ac:dyDescent="0.25">
      <c r="A6868">
        <v>503872</v>
      </c>
      <c r="B6868" t="s">
        <v>0</v>
      </c>
      <c r="C6868" t="s">
        <v>52</v>
      </c>
      <c r="D6868" t="s">
        <v>46</v>
      </c>
      <c r="E6868" t="s">
        <v>29</v>
      </c>
      <c r="F6868" t="s">
        <v>30</v>
      </c>
      <c r="G6868" t="s">
        <v>31</v>
      </c>
      <c r="H6868" s="1">
        <v>43864</v>
      </c>
      <c r="I6868" t="str">
        <f t="shared" si="215"/>
        <v>43864</v>
      </c>
      <c r="J6868" t="str">
        <f t="shared" si="216"/>
        <v>43864EldoretDry Maize</v>
      </c>
      <c r="K6868">
        <v>37</v>
      </c>
      <c r="L6868">
        <v>35</v>
      </c>
      <c r="M6868" t="s">
        <v>5</v>
      </c>
      <c r="N6868" t="s">
        <v>6</v>
      </c>
      <c r="O6868">
        <v>1</v>
      </c>
      <c r="P6868" s="1">
        <v>43865.059571759259</v>
      </c>
    </row>
    <row r="6869" spans="1:16" x14ac:dyDescent="0.25">
      <c r="A6869">
        <v>503877</v>
      </c>
      <c r="B6869" t="s">
        <v>0</v>
      </c>
      <c r="C6869" t="s">
        <v>47</v>
      </c>
      <c r="D6869" t="s">
        <v>46</v>
      </c>
      <c r="E6869" t="s">
        <v>9</v>
      </c>
      <c r="F6869" t="s">
        <v>17</v>
      </c>
      <c r="G6869" t="s">
        <v>18</v>
      </c>
      <c r="H6869" s="1">
        <v>43864</v>
      </c>
      <c r="I6869" t="str">
        <f t="shared" si="215"/>
        <v>43864</v>
      </c>
      <c r="J6869" t="str">
        <f t="shared" si="216"/>
        <v>43864NairobiRed Sorghum</v>
      </c>
      <c r="K6869">
        <v>62</v>
      </c>
      <c r="L6869">
        <v>58</v>
      </c>
      <c r="M6869" t="s">
        <v>5</v>
      </c>
      <c r="N6869" t="s">
        <v>6</v>
      </c>
      <c r="O6869">
        <v>1</v>
      </c>
      <c r="P6869" s="1">
        <v>43865.059618055559</v>
      </c>
    </row>
    <row r="6870" spans="1:16" x14ac:dyDescent="0.25">
      <c r="A6870">
        <v>503880</v>
      </c>
      <c r="B6870" t="s">
        <v>0</v>
      </c>
      <c r="C6870" t="s">
        <v>48</v>
      </c>
      <c r="D6870" t="s">
        <v>46</v>
      </c>
      <c r="E6870" t="s">
        <v>3</v>
      </c>
      <c r="F6870" t="s">
        <v>3</v>
      </c>
      <c r="G6870" t="s">
        <v>4</v>
      </c>
      <c r="H6870" s="1">
        <v>43864</v>
      </c>
      <c r="I6870" t="str">
        <f t="shared" si="215"/>
        <v>43864</v>
      </c>
      <c r="J6870" t="str">
        <f t="shared" si="216"/>
        <v>43864KitaleCowpeas</v>
      </c>
      <c r="K6870">
        <v>79</v>
      </c>
      <c r="L6870">
        <v>77</v>
      </c>
      <c r="M6870" t="s">
        <v>5</v>
      </c>
      <c r="N6870" t="s">
        <v>6</v>
      </c>
      <c r="O6870">
        <v>1</v>
      </c>
      <c r="P6870" s="1">
        <v>43865.059641203705</v>
      </c>
    </row>
    <row r="6871" spans="1:16" x14ac:dyDescent="0.25">
      <c r="A6871">
        <v>503882</v>
      </c>
      <c r="B6871" t="s">
        <v>0</v>
      </c>
      <c r="C6871" t="s">
        <v>34</v>
      </c>
      <c r="D6871" t="s">
        <v>1</v>
      </c>
      <c r="E6871" t="s">
        <v>9</v>
      </c>
      <c r="F6871" t="s">
        <v>20</v>
      </c>
      <c r="G6871" t="s">
        <v>21</v>
      </c>
      <c r="H6871" s="1">
        <v>43864</v>
      </c>
      <c r="I6871" t="str">
        <f t="shared" si="215"/>
        <v>43864</v>
      </c>
      <c r="J6871" t="str">
        <f t="shared" si="216"/>
        <v>43864LiraMillet Grain</v>
      </c>
      <c r="K6871">
        <v>41</v>
      </c>
      <c r="L6871">
        <v>37</v>
      </c>
      <c r="M6871" t="s">
        <v>5</v>
      </c>
      <c r="N6871" t="s">
        <v>6</v>
      </c>
      <c r="O6871">
        <v>1</v>
      </c>
      <c r="P6871" s="1">
        <v>43865.059641203705</v>
      </c>
    </row>
    <row r="6872" spans="1:16" x14ac:dyDescent="0.25">
      <c r="A6872">
        <v>503884</v>
      </c>
      <c r="B6872" t="s">
        <v>0</v>
      </c>
      <c r="C6872" t="s">
        <v>54</v>
      </c>
      <c r="D6872" t="s">
        <v>46</v>
      </c>
      <c r="E6872" t="s">
        <v>29</v>
      </c>
      <c r="F6872" t="s">
        <v>30</v>
      </c>
      <c r="G6872" t="s">
        <v>31</v>
      </c>
      <c r="H6872" s="1">
        <v>43864</v>
      </c>
      <c r="I6872" t="str">
        <f t="shared" si="215"/>
        <v>43864</v>
      </c>
      <c r="J6872" t="str">
        <f t="shared" si="216"/>
        <v>43864NakuruDry Maize</v>
      </c>
      <c r="K6872">
        <v>39</v>
      </c>
      <c r="L6872">
        <v>31</v>
      </c>
      <c r="M6872" t="s">
        <v>5</v>
      </c>
      <c r="N6872" t="s">
        <v>6</v>
      </c>
      <c r="O6872">
        <v>1</v>
      </c>
      <c r="P6872" s="1">
        <v>43865.059675925928</v>
      </c>
    </row>
    <row r="6873" spans="1:16" x14ac:dyDescent="0.25">
      <c r="A6873">
        <v>503887</v>
      </c>
      <c r="B6873" t="s">
        <v>0</v>
      </c>
      <c r="C6873" t="s">
        <v>33</v>
      </c>
      <c r="D6873" t="s">
        <v>1</v>
      </c>
      <c r="E6873" t="s">
        <v>22</v>
      </c>
      <c r="F6873" t="s">
        <v>23</v>
      </c>
      <c r="G6873" t="s">
        <v>23</v>
      </c>
      <c r="H6873" s="1">
        <v>43864</v>
      </c>
      <c r="I6873" t="str">
        <f t="shared" si="215"/>
        <v>43864</v>
      </c>
      <c r="J6873" t="str">
        <f t="shared" si="216"/>
        <v>43864KabaleRice</v>
      </c>
      <c r="K6873">
        <v>109</v>
      </c>
      <c r="L6873">
        <v>95</v>
      </c>
      <c r="M6873" t="s">
        <v>5</v>
      </c>
      <c r="N6873" t="s">
        <v>6</v>
      </c>
      <c r="O6873">
        <v>1</v>
      </c>
      <c r="P6873" s="1">
        <v>43865.059699074074</v>
      </c>
    </row>
    <row r="6874" spans="1:16" x14ac:dyDescent="0.25">
      <c r="A6874">
        <v>503889</v>
      </c>
      <c r="B6874" t="s">
        <v>0</v>
      </c>
      <c r="C6874" t="s">
        <v>47</v>
      </c>
      <c r="D6874" t="s">
        <v>46</v>
      </c>
      <c r="E6874" t="s">
        <v>3</v>
      </c>
      <c r="F6874" t="s">
        <v>3</v>
      </c>
      <c r="G6874" t="s">
        <v>15</v>
      </c>
      <c r="H6874" s="1">
        <v>43864</v>
      </c>
      <c r="I6874" t="str">
        <f t="shared" si="215"/>
        <v>43864</v>
      </c>
      <c r="J6874" t="str">
        <f t="shared" si="216"/>
        <v>43864NairobiGreen Peas</v>
      </c>
      <c r="K6874">
        <v>42</v>
      </c>
      <c r="L6874">
        <v>39</v>
      </c>
      <c r="M6874" t="s">
        <v>5</v>
      </c>
      <c r="N6874" t="s">
        <v>6</v>
      </c>
      <c r="O6874">
        <v>1</v>
      </c>
      <c r="P6874" s="1">
        <v>43865.05972222222</v>
      </c>
    </row>
    <row r="6875" spans="1:16" x14ac:dyDescent="0.25">
      <c r="A6875">
        <v>503890</v>
      </c>
      <c r="B6875" t="s">
        <v>0</v>
      </c>
      <c r="C6875" t="s">
        <v>53</v>
      </c>
      <c r="D6875" t="s">
        <v>46</v>
      </c>
      <c r="E6875" t="s">
        <v>49</v>
      </c>
      <c r="F6875" t="s">
        <v>50</v>
      </c>
      <c r="G6875" t="s">
        <v>51</v>
      </c>
      <c r="H6875" s="1">
        <v>43864</v>
      </c>
      <c r="I6875" t="str">
        <f t="shared" si="215"/>
        <v>43864</v>
      </c>
      <c r="J6875" t="str">
        <f t="shared" si="216"/>
        <v>43864MombasaGround Nuts</v>
      </c>
      <c r="K6875">
        <v>124</v>
      </c>
      <c r="L6875">
        <v>122</v>
      </c>
      <c r="M6875" t="s">
        <v>5</v>
      </c>
      <c r="N6875" t="s">
        <v>6</v>
      </c>
      <c r="O6875">
        <v>1</v>
      </c>
      <c r="P6875" s="1">
        <v>43865.05972222222</v>
      </c>
    </row>
    <row r="6876" spans="1:16" x14ac:dyDescent="0.25">
      <c r="A6876">
        <v>503893</v>
      </c>
      <c r="B6876" t="s">
        <v>0</v>
      </c>
      <c r="C6876" t="s">
        <v>27</v>
      </c>
      <c r="D6876" t="s">
        <v>11</v>
      </c>
      <c r="E6876" t="s">
        <v>13</v>
      </c>
      <c r="F6876" t="s">
        <v>13</v>
      </c>
      <c r="G6876" t="s">
        <v>26</v>
      </c>
      <c r="H6876" s="1">
        <v>43864</v>
      </c>
      <c r="I6876" t="str">
        <f t="shared" si="215"/>
        <v>43864</v>
      </c>
      <c r="J6876" t="str">
        <f t="shared" si="216"/>
        <v>43864BujumburaYellow Beans</v>
      </c>
      <c r="K6876">
        <v>96</v>
      </c>
      <c r="L6876">
        <v>91</v>
      </c>
      <c r="M6876" t="s">
        <v>5</v>
      </c>
      <c r="N6876" t="s">
        <v>6</v>
      </c>
      <c r="O6876">
        <v>1</v>
      </c>
      <c r="P6876" s="1">
        <v>43865.059745370374</v>
      </c>
    </row>
    <row r="6877" spans="1:16" x14ac:dyDescent="0.25">
      <c r="A6877">
        <v>503898</v>
      </c>
      <c r="B6877" t="s">
        <v>0</v>
      </c>
      <c r="C6877" t="s">
        <v>12</v>
      </c>
      <c r="D6877" t="s">
        <v>11</v>
      </c>
      <c r="E6877" t="s">
        <v>29</v>
      </c>
      <c r="F6877" t="s">
        <v>30</v>
      </c>
      <c r="G6877" t="s">
        <v>31</v>
      </c>
      <c r="H6877" s="1">
        <v>43864</v>
      </c>
      <c r="I6877" t="str">
        <f t="shared" si="215"/>
        <v>43864</v>
      </c>
      <c r="J6877" t="str">
        <f t="shared" si="216"/>
        <v>43864GitegaDry Maize</v>
      </c>
      <c r="K6877">
        <v>69</v>
      </c>
      <c r="L6877">
        <v>64</v>
      </c>
      <c r="M6877" t="s">
        <v>5</v>
      </c>
      <c r="N6877" t="s">
        <v>6</v>
      </c>
      <c r="O6877">
        <v>1</v>
      </c>
      <c r="P6877" s="1">
        <v>43865.05978009259</v>
      </c>
    </row>
    <row r="6878" spans="1:16" x14ac:dyDescent="0.25">
      <c r="A6878">
        <v>503909</v>
      </c>
      <c r="B6878" t="s">
        <v>0</v>
      </c>
      <c r="C6878" t="s">
        <v>38</v>
      </c>
      <c r="D6878" t="s">
        <v>1</v>
      </c>
      <c r="E6878" t="s">
        <v>9</v>
      </c>
      <c r="F6878" t="s">
        <v>17</v>
      </c>
      <c r="G6878" t="s">
        <v>18</v>
      </c>
      <c r="H6878" s="1">
        <v>43864</v>
      </c>
      <c r="I6878" t="str">
        <f t="shared" si="215"/>
        <v>43864</v>
      </c>
      <c r="J6878" t="str">
        <f t="shared" si="216"/>
        <v>43864GuluRed Sorghum</v>
      </c>
      <c r="K6878">
        <v>41</v>
      </c>
      <c r="L6878">
        <v>30</v>
      </c>
      <c r="M6878" t="s">
        <v>5</v>
      </c>
      <c r="N6878" t="s">
        <v>6</v>
      </c>
      <c r="O6878">
        <v>1</v>
      </c>
      <c r="P6878" s="1">
        <v>43865.059849537036</v>
      </c>
    </row>
    <row r="6879" spans="1:16" x14ac:dyDescent="0.25">
      <c r="A6879">
        <v>503910</v>
      </c>
      <c r="B6879" t="s">
        <v>0</v>
      </c>
      <c r="C6879" t="s">
        <v>27</v>
      </c>
      <c r="D6879" t="s">
        <v>11</v>
      </c>
      <c r="E6879" t="s">
        <v>13</v>
      </c>
      <c r="F6879" t="s">
        <v>13</v>
      </c>
      <c r="G6879" t="s">
        <v>14</v>
      </c>
      <c r="H6879" s="1">
        <v>43864</v>
      </c>
      <c r="I6879" t="str">
        <f t="shared" si="215"/>
        <v>43864</v>
      </c>
      <c r="J6879" t="str">
        <f t="shared" si="216"/>
        <v>43864BujumburaMixed Beans</v>
      </c>
      <c r="K6879">
        <v>64</v>
      </c>
      <c r="L6879">
        <v>59</v>
      </c>
      <c r="M6879" t="s">
        <v>5</v>
      </c>
      <c r="N6879" t="s">
        <v>6</v>
      </c>
      <c r="O6879">
        <v>1</v>
      </c>
      <c r="P6879" s="1">
        <v>43865.059849537036</v>
      </c>
    </row>
    <row r="6880" spans="1:16" x14ac:dyDescent="0.25">
      <c r="A6880">
        <v>503912</v>
      </c>
      <c r="B6880" t="s">
        <v>0</v>
      </c>
      <c r="C6880" t="s">
        <v>19</v>
      </c>
      <c r="D6880" t="s">
        <v>11</v>
      </c>
      <c r="E6880" t="s">
        <v>3</v>
      </c>
      <c r="F6880" t="s">
        <v>3</v>
      </c>
      <c r="G6880" t="s">
        <v>15</v>
      </c>
      <c r="H6880" s="1">
        <v>43864</v>
      </c>
      <c r="I6880" t="str">
        <f t="shared" si="215"/>
        <v>43864</v>
      </c>
      <c r="J6880" t="str">
        <f t="shared" si="216"/>
        <v>43864KoberoGreen Peas</v>
      </c>
      <c r="K6880">
        <v>102</v>
      </c>
      <c r="L6880">
        <v>96</v>
      </c>
      <c r="M6880" t="s">
        <v>5</v>
      </c>
      <c r="N6880" t="s">
        <v>6</v>
      </c>
      <c r="O6880">
        <v>1</v>
      </c>
      <c r="P6880" s="1">
        <v>43865.059872685182</v>
      </c>
    </row>
    <row r="6881" spans="1:16" x14ac:dyDescent="0.25">
      <c r="A6881">
        <v>503914</v>
      </c>
      <c r="B6881" t="s">
        <v>0</v>
      </c>
      <c r="C6881" t="s">
        <v>34</v>
      </c>
      <c r="D6881" t="s">
        <v>1</v>
      </c>
      <c r="E6881" t="s">
        <v>3</v>
      </c>
      <c r="F6881" t="s">
        <v>3</v>
      </c>
      <c r="G6881" t="s">
        <v>4</v>
      </c>
      <c r="H6881" s="1">
        <v>43864</v>
      </c>
      <c r="I6881" t="str">
        <f t="shared" si="215"/>
        <v>43864</v>
      </c>
      <c r="J6881" t="str">
        <f t="shared" si="216"/>
        <v>43864LiraCowpeas</v>
      </c>
      <c r="K6881">
        <v>109</v>
      </c>
      <c r="L6881">
        <v>82</v>
      </c>
      <c r="M6881" t="s">
        <v>5</v>
      </c>
      <c r="N6881" t="s">
        <v>6</v>
      </c>
      <c r="O6881">
        <v>1</v>
      </c>
      <c r="P6881" s="1">
        <v>43865.059907407405</v>
      </c>
    </row>
    <row r="6882" spans="1:16" x14ac:dyDescent="0.25">
      <c r="A6882">
        <v>503919</v>
      </c>
      <c r="B6882" t="s">
        <v>0</v>
      </c>
      <c r="C6882" t="s">
        <v>53</v>
      </c>
      <c r="D6882" t="s">
        <v>46</v>
      </c>
      <c r="E6882" t="s">
        <v>13</v>
      </c>
      <c r="F6882" t="s">
        <v>13</v>
      </c>
      <c r="G6882" t="s">
        <v>40</v>
      </c>
      <c r="H6882" s="1">
        <v>43864</v>
      </c>
      <c r="I6882" t="str">
        <f t="shared" si="215"/>
        <v>43864</v>
      </c>
      <c r="J6882" t="str">
        <f t="shared" si="216"/>
        <v>43864MombasaBlack Beans (Dolichos)</v>
      </c>
      <c r="K6882">
        <v>159</v>
      </c>
      <c r="L6882">
        <v>154</v>
      </c>
      <c r="M6882" t="s">
        <v>5</v>
      </c>
      <c r="N6882" t="s">
        <v>6</v>
      </c>
      <c r="O6882">
        <v>1</v>
      </c>
      <c r="P6882" s="1">
        <v>43865.059930555559</v>
      </c>
    </row>
    <row r="6883" spans="1:16" x14ac:dyDescent="0.25">
      <c r="A6883">
        <v>503920</v>
      </c>
      <c r="B6883" t="s">
        <v>0</v>
      </c>
      <c r="C6883" t="s">
        <v>35</v>
      </c>
      <c r="D6883" t="s">
        <v>11</v>
      </c>
      <c r="E6883" t="s">
        <v>3</v>
      </c>
      <c r="F6883" t="s">
        <v>3</v>
      </c>
      <c r="G6883" t="s">
        <v>15</v>
      </c>
      <c r="H6883" s="1">
        <v>43864</v>
      </c>
      <c r="I6883" t="str">
        <f t="shared" si="215"/>
        <v>43864</v>
      </c>
      <c r="J6883" t="str">
        <f t="shared" si="216"/>
        <v>43864NgoziGreen Peas</v>
      </c>
      <c r="K6883">
        <v>187</v>
      </c>
      <c r="L6883">
        <v>182</v>
      </c>
      <c r="M6883" t="s">
        <v>5</v>
      </c>
      <c r="N6883" t="s">
        <v>6</v>
      </c>
      <c r="O6883">
        <v>1</v>
      </c>
      <c r="P6883" s="1">
        <v>43865.059942129628</v>
      </c>
    </row>
    <row r="6884" spans="1:16" x14ac:dyDescent="0.25">
      <c r="A6884">
        <v>503921</v>
      </c>
      <c r="B6884" t="s">
        <v>0</v>
      </c>
      <c r="C6884" t="s">
        <v>38</v>
      </c>
      <c r="D6884" t="s">
        <v>1</v>
      </c>
      <c r="E6884" t="s">
        <v>13</v>
      </c>
      <c r="F6884" t="s">
        <v>13</v>
      </c>
      <c r="G6884" t="s">
        <v>14</v>
      </c>
      <c r="H6884" s="1">
        <v>43864</v>
      </c>
      <c r="I6884" t="str">
        <f t="shared" si="215"/>
        <v>43864</v>
      </c>
      <c r="J6884" t="str">
        <f t="shared" si="216"/>
        <v>43864GuluMixed Beans</v>
      </c>
      <c r="K6884">
        <v>76</v>
      </c>
      <c r="L6884">
        <v>71</v>
      </c>
      <c r="M6884" t="s">
        <v>5</v>
      </c>
      <c r="N6884" t="s">
        <v>6</v>
      </c>
      <c r="O6884">
        <v>1</v>
      </c>
      <c r="P6884" s="1">
        <v>43865.059942129628</v>
      </c>
    </row>
    <row r="6885" spans="1:16" x14ac:dyDescent="0.25">
      <c r="A6885">
        <v>503923</v>
      </c>
      <c r="B6885" t="s">
        <v>0</v>
      </c>
      <c r="C6885" t="s">
        <v>25</v>
      </c>
      <c r="D6885" t="s">
        <v>1</v>
      </c>
      <c r="E6885" t="s">
        <v>13</v>
      </c>
      <c r="F6885" t="s">
        <v>13</v>
      </c>
      <c r="G6885" t="s">
        <v>14</v>
      </c>
      <c r="H6885" s="1">
        <v>43864</v>
      </c>
      <c r="I6885" t="str">
        <f t="shared" si="215"/>
        <v>43864</v>
      </c>
      <c r="J6885" t="str">
        <f t="shared" si="216"/>
        <v>43864MasindiMixed Beans</v>
      </c>
      <c r="K6885">
        <v>82</v>
      </c>
      <c r="L6885">
        <v>71</v>
      </c>
      <c r="M6885" t="s">
        <v>5</v>
      </c>
      <c r="N6885" t="s">
        <v>6</v>
      </c>
      <c r="O6885">
        <v>1</v>
      </c>
      <c r="P6885" s="1">
        <v>43865.059942129628</v>
      </c>
    </row>
    <row r="6886" spans="1:16" x14ac:dyDescent="0.25">
      <c r="A6886">
        <v>503924</v>
      </c>
      <c r="B6886" t="s">
        <v>0</v>
      </c>
      <c r="C6886" t="s">
        <v>34</v>
      </c>
      <c r="D6886" t="s">
        <v>1</v>
      </c>
      <c r="E6886" t="s">
        <v>13</v>
      </c>
      <c r="F6886" t="s">
        <v>13</v>
      </c>
      <c r="G6886" t="s">
        <v>37</v>
      </c>
      <c r="H6886" s="1">
        <v>43864</v>
      </c>
      <c r="I6886" t="str">
        <f t="shared" si="215"/>
        <v>43864</v>
      </c>
      <c r="J6886" t="str">
        <f t="shared" si="216"/>
        <v>43864LiraGreen Gram</v>
      </c>
      <c r="K6886">
        <v>63</v>
      </c>
      <c r="L6886">
        <v>54</v>
      </c>
      <c r="M6886" t="s">
        <v>5</v>
      </c>
      <c r="N6886" t="s">
        <v>6</v>
      </c>
      <c r="O6886">
        <v>1</v>
      </c>
      <c r="P6886" s="1">
        <v>43865.059953703705</v>
      </c>
    </row>
    <row r="6887" spans="1:16" x14ac:dyDescent="0.25">
      <c r="A6887">
        <v>503925</v>
      </c>
      <c r="B6887" t="s">
        <v>0</v>
      </c>
      <c r="C6887" t="s">
        <v>47</v>
      </c>
      <c r="D6887" t="s">
        <v>46</v>
      </c>
      <c r="E6887" t="s">
        <v>9</v>
      </c>
      <c r="F6887" t="s">
        <v>20</v>
      </c>
      <c r="G6887" t="s">
        <v>21</v>
      </c>
      <c r="H6887" s="1">
        <v>43864</v>
      </c>
      <c r="I6887" t="str">
        <f t="shared" si="215"/>
        <v>43864</v>
      </c>
      <c r="J6887" t="str">
        <f t="shared" si="216"/>
        <v>43864NairobiMillet Grain</v>
      </c>
      <c r="K6887">
        <v>95</v>
      </c>
      <c r="L6887">
        <v>93</v>
      </c>
      <c r="M6887" t="s">
        <v>5</v>
      </c>
      <c r="N6887" t="s">
        <v>6</v>
      </c>
      <c r="O6887">
        <v>1</v>
      </c>
      <c r="P6887" s="1">
        <v>43865.059953703705</v>
      </c>
    </row>
    <row r="6888" spans="1:16" x14ac:dyDescent="0.25">
      <c r="A6888">
        <v>503931</v>
      </c>
      <c r="B6888" t="s">
        <v>0</v>
      </c>
      <c r="C6888" t="s">
        <v>2</v>
      </c>
      <c r="D6888" t="s">
        <v>1</v>
      </c>
      <c r="E6888" t="s">
        <v>3</v>
      </c>
      <c r="F6888" t="s">
        <v>3</v>
      </c>
      <c r="G6888" t="s">
        <v>15</v>
      </c>
      <c r="H6888" s="1">
        <v>43864</v>
      </c>
      <c r="I6888" t="str">
        <f t="shared" si="215"/>
        <v>43864</v>
      </c>
      <c r="J6888" t="str">
        <f t="shared" si="216"/>
        <v>43864KampalaGreen Peas</v>
      </c>
      <c r="K6888">
        <v>136</v>
      </c>
      <c r="L6888">
        <v>95</v>
      </c>
      <c r="M6888" t="s">
        <v>5</v>
      </c>
      <c r="N6888" t="s">
        <v>6</v>
      </c>
      <c r="O6888">
        <v>1</v>
      </c>
      <c r="P6888" s="1">
        <v>43865.059988425928</v>
      </c>
    </row>
    <row r="6889" spans="1:16" x14ac:dyDescent="0.25">
      <c r="A6889">
        <v>503934</v>
      </c>
      <c r="B6889" t="s">
        <v>0</v>
      </c>
      <c r="C6889" t="s">
        <v>35</v>
      </c>
      <c r="D6889" t="s">
        <v>11</v>
      </c>
      <c r="E6889" t="s">
        <v>22</v>
      </c>
      <c r="F6889" t="s">
        <v>23</v>
      </c>
      <c r="G6889" t="s">
        <v>24</v>
      </c>
      <c r="H6889" s="1">
        <v>43864</v>
      </c>
      <c r="I6889" t="str">
        <f t="shared" si="215"/>
        <v>43864</v>
      </c>
      <c r="J6889" t="str">
        <f t="shared" si="216"/>
        <v>43864NgoziImported Rice</v>
      </c>
      <c r="K6889">
        <v>160</v>
      </c>
      <c r="L6889">
        <v>155</v>
      </c>
      <c r="M6889" t="s">
        <v>5</v>
      </c>
      <c r="N6889" t="s">
        <v>6</v>
      </c>
      <c r="O6889">
        <v>1</v>
      </c>
      <c r="P6889" s="1">
        <v>43865.060011574074</v>
      </c>
    </row>
    <row r="6890" spans="1:16" x14ac:dyDescent="0.25">
      <c r="A6890">
        <v>503940</v>
      </c>
      <c r="B6890" t="s">
        <v>0</v>
      </c>
      <c r="C6890" t="s">
        <v>33</v>
      </c>
      <c r="D6890" t="s">
        <v>1</v>
      </c>
      <c r="E6890" t="s">
        <v>9</v>
      </c>
      <c r="F6890" t="s">
        <v>17</v>
      </c>
      <c r="G6890" t="s">
        <v>18</v>
      </c>
      <c r="H6890" s="1">
        <v>43864</v>
      </c>
      <c r="I6890" t="str">
        <f t="shared" si="215"/>
        <v>43864</v>
      </c>
      <c r="J6890" t="str">
        <f t="shared" si="216"/>
        <v>43864KabaleRed Sorghum</v>
      </c>
      <c r="K6890">
        <v>49</v>
      </c>
      <c r="L6890">
        <v>41</v>
      </c>
      <c r="M6890" t="s">
        <v>5</v>
      </c>
      <c r="N6890" t="s">
        <v>6</v>
      </c>
      <c r="O6890">
        <v>1</v>
      </c>
      <c r="P6890" s="1">
        <v>43865.060057870367</v>
      </c>
    </row>
    <row r="6891" spans="1:16" x14ac:dyDescent="0.25">
      <c r="A6891">
        <v>503945</v>
      </c>
      <c r="B6891" t="s">
        <v>0</v>
      </c>
      <c r="C6891" t="s">
        <v>2</v>
      </c>
      <c r="D6891" t="s">
        <v>1</v>
      </c>
      <c r="E6891" t="s">
        <v>13</v>
      </c>
      <c r="F6891" t="s">
        <v>13</v>
      </c>
      <c r="G6891" t="s">
        <v>14</v>
      </c>
      <c r="H6891" s="1">
        <v>43864</v>
      </c>
      <c r="I6891" t="str">
        <f t="shared" si="215"/>
        <v>43864</v>
      </c>
      <c r="J6891" t="str">
        <f t="shared" si="216"/>
        <v>43864KampalaMixed Beans</v>
      </c>
      <c r="K6891">
        <v>87</v>
      </c>
      <c r="L6891">
        <v>82</v>
      </c>
      <c r="M6891" t="s">
        <v>5</v>
      </c>
      <c r="N6891" t="s">
        <v>6</v>
      </c>
      <c r="O6891">
        <v>0</v>
      </c>
      <c r="P6891" s="1">
        <v>43865.062754629631</v>
      </c>
    </row>
    <row r="6892" spans="1:16" x14ac:dyDescent="0.25">
      <c r="A6892">
        <v>503949</v>
      </c>
      <c r="B6892" t="s">
        <v>0</v>
      </c>
      <c r="C6892" t="s">
        <v>25</v>
      </c>
      <c r="D6892" t="s">
        <v>1</v>
      </c>
      <c r="E6892" t="s">
        <v>13</v>
      </c>
      <c r="F6892" t="s">
        <v>13</v>
      </c>
      <c r="G6892" t="s">
        <v>28</v>
      </c>
      <c r="H6892" s="1">
        <v>43864</v>
      </c>
      <c r="I6892" t="str">
        <f t="shared" si="215"/>
        <v>43864</v>
      </c>
      <c r="J6892" t="str">
        <f t="shared" si="216"/>
        <v>43864MasindiRed Beans</v>
      </c>
      <c r="K6892">
        <v>82</v>
      </c>
      <c r="L6892">
        <v>76</v>
      </c>
      <c r="M6892" t="s">
        <v>5</v>
      </c>
      <c r="N6892" t="s">
        <v>6</v>
      </c>
      <c r="O6892">
        <v>1</v>
      </c>
      <c r="P6892" s="1">
        <v>43865.06013888889</v>
      </c>
    </row>
    <row r="6893" spans="1:16" x14ac:dyDescent="0.25">
      <c r="A6893">
        <v>503953</v>
      </c>
      <c r="B6893" t="s">
        <v>0</v>
      </c>
      <c r="C6893" t="s">
        <v>32</v>
      </c>
      <c r="D6893" t="s">
        <v>1</v>
      </c>
      <c r="E6893" t="s">
        <v>29</v>
      </c>
      <c r="F6893" t="s">
        <v>30</v>
      </c>
      <c r="G6893" t="s">
        <v>31</v>
      </c>
      <c r="H6893" s="1">
        <v>43864</v>
      </c>
      <c r="I6893" t="str">
        <f t="shared" si="215"/>
        <v>43864</v>
      </c>
      <c r="J6893" t="str">
        <f t="shared" si="216"/>
        <v>43864KapchorwaDry Maize</v>
      </c>
      <c r="K6893">
        <v>27</v>
      </c>
      <c r="L6893">
        <v>21</v>
      </c>
      <c r="M6893" t="s">
        <v>5</v>
      </c>
      <c r="N6893" t="s">
        <v>6</v>
      </c>
      <c r="O6893">
        <v>1</v>
      </c>
      <c r="P6893" s="1">
        <v>43865.060162037036</v>
      </c>
    </row>
    <row r="6894" spans="1:16" x14ac:dyDescent="0.25">
      <c r="A6894">
        <v>503955</v>
      </c>
      <c r="B6894" t="s">
        <v>0</v>
      </c>
      <c r="C6894" t="s">
        <v>25</v>
      </c>
      <c r="D6894" t="s">
        <v>1</v>
      </c>
      <c r="E6894" t="s">
        <v>9</v>
      </c>
      <c r="F6894" t="s">
        <v>20</v>
      </c>
      <c r="G6894" t="s">
        <v>21</v>
      </c>
      <c r="H6894" s="1">
        <v>43864</v>
      </c>
      <c r="I6894" t="str">
        <f t="shared" si="215"/>
        <v>43864</v>
      </c>
      <c r="J6894" t="str">
        <f t="shared" si="216"/>
        <v>43864MasindiMillet Grain</v>
      </c>
      <c r="K6894">
        <v>68</v>
      </c>
      <c r="L6894">
        <v>49</v>
      </c>
      <c r="M6894" t="s">
        <v>5</v>
      </c>
      <c r="N6894" t="s">
        <v>6</v>
      </c>
      <c r="O6894">
        <v>1</v>
      </c>
      <c r="P6894" s="1">
        <v>43865.060162037036</v>
      </c>
    </row>
    <row r="6895" spans="1:16" x14ac:dyDescent="0.25">
      <c r="A6895">
        <v>503957</v>
      </c>
      <c r="B6895" t="s">
        <v>0</v>
      </c>
      <c r="C6895" t="s">
        <v>12</v>
      </c>
      <c r="D6895" t="s">
        <v>11</v>
      </c>
      <c r="E6895" t="s">
        <v>3</v>
      </c>
      <c r="F6895" t="s">
        <v>3</v>
      </c>
      <c r="G6895" t="s">
        <v>39</v>
      </c>
      <c r="H6895" s="1">
        <v>43864</v>
      </c>
      <c r="I6895" t="str">
        <f t="shared" si="215"/>
        <v>43864</v>
      </c>
      <c r="J6895" t="str">
        <f t="shared" si="216"/>
        <v>43864GitegaDry Peas</v>
      </c>
      <c r="K6895">
        <v>144</v>
      </c>
      <c r="L6895">
        <v>134</v>
      </c>
      <c r="M6895" t="s">
        <v>5</v>
      </c>
      <c r="N6895" t="s">
        <v>6</v>
      </c>
      <c r="O6895">
        <v>1</v>
      </c>
      <c r="P6895" s="1">
        <v>43865.060196759259</v>
      </c>
    </row>
    <row r="6896" spans="1:16" x14ac:dyDescent="0.25">
      <c r="A6896">
        <v>503961</v>
      </c>
      <c r="B6896" t="s">
        <v>0</v>
      </c>
      <c r="C6896" t="s">
        <v>32</v>
      </c>
      <c r="D6896" t="s">
        <v>1</v>
      </c>
      <c r="E6896" t="s">
        <v>13</v>
      </c>
      <c r="F6896" t="s">
        <v>13</v>
      </c>
      <c r="G6896" t="s">
        <v>28</v>
      </c>
      <c r="H6896" s="1">
        <v>43864</v>
      </c>
      <c r="I6896" t="str">
        <f t="shared" si="215"/>
        <v>43864</v>
      </c>
      <c r="J6896" t="str">
        <f t="shared" si="216"/>
        <v>43864KapchorwaRed Beans</v>
      </c>
      <c r="K6896">
        <v>82</v>
      </c>
      <c r="L6896">
        <v>76</v>
      </c>
      <c r="M6896" t="s">
        <v>5</v>
      </c>
      <c r="N6896" t="s">
        <v>6</v>
      </c>
      <c r="O6896">
        <v>1</v>
      </c>
      <c r="P6896" s="1">
        <v>43865.060277777775</v>
      </c>
    </row>
    <row r="6897" spans="1:16" x14ac:dyDescent="0.25">
      <c r="A6897">
        <v>503973</v>
      </c>
      <c r="B6897" t="s">
        <v>0</v>
      </c>
      <c r="C6897" t="s">
        <v>54</v>
      </c>
      <c r="D6897" t="s">
        <v>46</v>
      </c>
      <c r="E6897" t="s">
        <v>9</v>
      </c>
      <c r="F6897" t="s">
        <v>20</v>
      </c>
      <c r="G6897" t="s">
        <v>21</v>
      </c>
      <c r="H6897" s="1">
        <v>43864</v>
      </c>
      <c r="I6897" t="str">
        <f t="shared" si="215"/>
        <v>43864</v>
      </c>
      <c r="J6897" t="str">
        <f t="shared" si="216"/>
        <v>43864NakuruMillet Grain</v>
      </c>
      <c r="K6897">
        <v>67</v>
      </c>
      <c r="L6897">
        <v>60</v>
      </c>
      <c r="M6897" t="s">
        <v>5</v>
      </c>
      <c r="N6897" t="s">
        <v>6</v>
      </c>
      <c r="O6897">
        <v>1</v>
      </c>
      <c r="P6897" s="1">
        <v>43865.060370370367</v>
      </c>
    </row>
    <row r="6898" spans="1:16" x14ac:dyDescent="0.25">
      <c r="A6898">
        <v>503974</v>
      </c>
      <c r="B6898" t="s">
        <v>0</v>
      </c>
      <c r="C6898" t="s">
        <v>47</v>
      </c>
      <c r="D6898" t="s">
        <v>46</v>
      </c>
      <c r="E6898" t="s">
        <v>13</v>
      </c>
      <c r="F6898" t="s">
        <v>13</v>
      </c>
      <c r="G6898" t="s">
        <v>40</v>
      </c>
      <c r="H6898" s="1">
        <v>43864</v>
      </c>
      <c r="I6898" t="str">
        <f t="shared" si="215"/>
        <v>43864</v>
      </c>
      <c r="J6898" t="str">
        <f t="shared" si="216"/>
        <v>43864NairobiBlack Beans (Dolichos)</v>
      </c>
      <c r="K6898">
        <v>136</v>
      </c>
      <c r="L6898">
        <v>130</v>
      </c>
      <c r="M6898" t="s">
        <v>5</v>
      </c>
      <c r="N6898" t="s">
        <v>6</v>
      </c>
      <c r="O6898">
        <v>1</v>
      </c>
      <c r="P6898" s="1">
        <v>43865.060381944444</v>
      </c>
    </row>
    <row r="6899" spans="1:16" x14ac:dyDescent="0.25">
      <c r="A6899">
        <v>503976</v>
      </c>
      <c r="B6899" t="s">
        <v>0</v>
      </c>
      <c r="C6899" t="s">
        <v>32</v>
      </c>
      <c r="D6899" t="s">
        <v>1</v>
      </c>
      <c r="E6899" t="s">
        <v>9</v>
      </c>
      <c r="F6899" t="s">
        <v>17</v>
      </c>
      <c r="G6899" t="s">
        <v>18</v>
      </c>
      <c r="H6899" s="1">
        <v>43864</v>
      </c>
      <c r="I6899" t="str">
        <f t="shared" si="215"/>
        <v>43864</v>
      </c>
      <c r="J6899" t="str">
        <f t="shared" si="216"/>
        <v>43864KapchorwaRed Sorghum</v>
      </c>
      <c r="K6899">
        <v>41</v>
      </c>
      <c r="L6899">
        <v>35</v>
      </c>
      <c r="M6899" t="s">
        <v>5</v>
      </c>
      <c r="N6899" t="s">
        <v>6</v>
      </c>
      <c r="O6899">
        <v>1</v>
      </c>
      <c r="P6899" s="1">
        <v>43865.060416666667</v>
      </c>
    </row>
    <row r="6900" spans="1:16" x14ac:dyDescent="0.25">
      <c r="A6900">
        <v>503982</v>
      </c>
      <c r="B6900" t="s">
        <v>0</v>
      </c>
      <c r="C6900" t="s">
        <v>53</v>
      </c>
      <c r="D6900" t="s">
        <v>46</v>
      </c>
      <c r="E6900" t="s">
        <v>9</v>
      </c>
      <c r="F6900" t="s">
        <v>20</v>
      </c>
      <c r="G6900" t="s">
        <v>21</v>
      </c>
      <c r="H6900" s="1">
        <v>43864</v>
      </c>
      <c r="I6900" t="str">
        <f t="shared" si="215"/>
        <v>43864</v>
      </c>
      <c r="J6900" t="str">
        <f t="shared" si="216"/>
        <v>43864MombasaMillet Grain</v>
      </c>
      <c r="K6900">
        <v>68</v>
      </c>
      <c r="L6900">
        <v>61</v>
      </c>
      <c r="M6900" t="s">
        <v>5</v>
      </c>
      <c r="N6900" t="s">
        <v>6</v>
      </c>
      <c r="O6900">
        <v>1</v>
      </c>
      <c r="P6900" s="1">
        <v>43865.060486111113</v>
      </c>
    </row>
    <row r="6901" spans="1:16" x14ac:dyDescent="0.25">
      <c r="A6901">
        <v>503985</v>
      </c>
      <c r="B6901" t="s">
        <v>0</v>
      </c>
      <c r="C6901" t="s">
        <v>52</v>
      </c>
      <c r="D6901" t="s">
        <v>46</v>
      </c>
      <c r="E6901" t="s">
        <v>9</v>
      </c>
      <c r="F6901" t="s">
        <v>10</v>
      </c>
      <c r="G6901" t="s">
        <v>10</v>
      </c>
      <c r="H6901" s="1">
        <v>43864</v>
      </c>
      <c r="I6901" t="str">
        <f t="shared" si="215"/>
        <v>43864</v>
      </c>
      <c r="J6901" t="str">
        <f t="shared" si="216"/>
        <v>43864EldoretWheat</v>
      </c>
      <c r="K6901">
        <v>37</v>
      </c>
      <c r="L6901">
        <v>33</v>
      </c>
      <c r="M6901" t="s">
        <v>5</v>
      </c>
      <c r="N6901" t="s">
        <v>6</v>
      </c>
      <c r="O6901">
        <v>1</v>
      </c>
      <c r="P6901" s="1">
        <v>43865.060555555552</v>
      </c>
    </row>
    <row r="6902" spans="1:16" x14ac:dyDescent="0.25">
      <c r="A6902">
        <v>503989</v>
      </c>
      <c r="B6902" t="s">
        <v>0</v>
      </c>
      <c r="C6902" t="s">
        <v>47</v>
      </c>
      <c r="D6902" t="s">
        <v>46</v>
      </c>
      <c r="E6902" t="s">
        <v>13</v>
      </c>
      <c r="F6902" t="s">
        <v>13</v>
      </c>
      <c r="G6902" t="s">
        <v>37</v>
      </c>
      <c r="H6902" s="1">
        <v>43864</v>
      </c>
      <c r="I6902" t="str">
        <f t="shared" si="215"/>
        <v>43864</v>
      </c>
      <c r="J6902" t="str">
        <f t="shared" si="216"/>
        <v>43864NairobiGreen Gram</v>
      </c>
      <c r="K6902">
        <v>94</v>
      </c>
      <c r="L6902">
        <v>90</v>
      </c>
      <c r="M6902" t="s">
        <v>5</v>
      </c>
      <c r="N6902" t="s">
        <v>6</v>
      </c>
      <c r="O6902">
        <v>1</v>
      </c>
      <c r="P6902" s="1">
        <v>43865.060590277775</v>
      </c>
    </row>
    <row r="6903" spans="1:16" x14ac:dyDescent="0.25">
      <c r="A6903">
        <v>503993</v>
      </c>
      <c r="B6903" t="s">
        <v>0</v>
      </c>
      <c r="C6903" t="s">
        <v>38</v>
      </c>
      <c r="D6903" t="s">
        <v>1</v>
      </c>
      <c r="E6903" t="s">
        <v>13</v>
      </c>
      <c r="F6903" t="s">
        <v>13</v>
      </c>
      <c r="G6903" t="s">
        <v>37</v>
      </c>
      <c r="H6903" s="1">
        <v>43864</v>
      </c>
      <c r="I6903" t="str">
        <f t="shared" si="215"/>
        <v>43864</v>
      </c>
      <c r="J6903" t="str">
        <f t="shared" si="216"/>
        <v>43864GuluGreen Gram</v>
      </c>
      <c r="K6903">
        <v>68</v>
      </c>
      <c r="L6903">
        <v>54</v>
      </c>
      <c r="M6903" t="s">
        <v>5</v>
      </c>
      <c r="N6903" t="s">
        <v>6</v>
      </c>
      <c r="O6903">
        <v>1</v>
      </c>
      <c r="P6903" s="1">
        <v>43865.060624999998</v>
      </c>
    </row>
    <row r="6904" spans="1:16" x14ac:dyDescent="0.25">
      <c r="A6904">
        <v>503994</v>
      </c>
      <c r="B6904" t="s">
        <v>0</v>
      </c>
      <c r="C6904" t="s">
        <v>27</v>
      </c>
      <c r="D6904" t="s">
        <v>11</v>
      </c>
      <c r="E6904" t="s">
        <v>9</v>
      </c>
      <c r="F6904" t="s">
        <v>17</v>
      </c>
      <c r="G6904" t="s">
        <v>18</v>
      </c>
      <c r="H6904" s="1">
        <v>43864</v>
      </c>
      <c r="I6904" t="str">
        <f t="shared" si="215"/>
        <v>43864</v>
      </c>
      <c r="J6904" t="str">
        <f t="shared" si="216"/>
        <v>43864BujumburaRed Sorghum</v>
      </c>
      <c r="K6904">
        <v>80</v>
      </c>
      <c r="L6904">
        <v>75</v>
      </c>
      <c r="M6904" t="s">
        <v>5</v>
      </c>
      <c r="N6904" t="s">
        <v>6</v>
      </c>
      <c r="O6904">
        <v>1</v>
      </c>
      <c r="P6904" s="1">
        <v>43865.060624999998</v>
      </c>
    </row>
    <row r="6905" spans="1:16" x14ac:dyDescent="0.25">
      <c r="A6905">
        <v>503995</v>
      </c>
      <c r="B6905" t="s">
        <v>0</v>
      </c>
      <c r="C6905" t="s">
        <v>35</v>
      </c>
      <c r="D6905" t="s">
        <v>11</v>
      </c>
      <c r="E6905" t="s">
        <v>22</v>
      </c>
      <c r="F6905" t="s">
        <v>23</v>
      </c>
      <c r="G6905" t="s">
        <v>23</v>
      </c>
      <c r="H6905" s="1">
        <v>43864</v>
      </c>
      <c r="I6905" t="str">
        <f t="shared" si="215"/>
        <v>43864</v>
      </c>
      <c r="J6905" t="str">
        <f t="shared" si="216"/>
        <v>43864NgoziRice</v>
      </c>
      <c r="K6905">
        <v>96</v>
      </c>
      <c r="L6905">
        <v>91</v>
      </c>
      <c r="M6905" t="s">
        <v>5</v>
      </c>
      <c r="N6905" t="s">
        <v>6</v>
      </c>
      <c r="O6905">
        <v>1</v>
      </c>
      <c r="P6905" s="1">
        <v>43865.060682870368</v>
      </c>
    </row>
    <row r="6906" spans="1:16" x14ac:dyDescent="0.25">
      <c r="A6906">
        <v>503999</v>
      </c>
      <c r="B6906" t="s">
        <v>0</v>
      </c>
      <c r="C6906" t="s">
        <v>19</v>
      </c>
      <c r="D6906" t="s">
        <v>11</v>
      </c>
      <c r="E6906" t="s">
        <v>13</v>
      </c>
      <c r="F6906" t="s">
        <v>13</v>
      </c>
      <c r="G6906" t="s">
        <v>28</v>
      </c>
      <c r="H6906" s="1">
        <v>43864</v>
      </c>
      <c r="I6906" t="str">
        <f t="shared" si="215"/>
        <v>43864</v>
      </c>
      <c r="J6906" t="str">
        <f t="shared" si="216"/>
        <v>43864KoberoRed Beans</v>
      </c>
      <c r="K6906">
        <v>53</v>
      </c>
      <c r="L6906">
        <v>48</v>
      </c>
      <c r="M6906" t="s">
        <v>5</v>
      </c>
      <c r="N6906" t="s">
        <v>6</v>
      </c>
      <c r="O6906">
        <v>1</v>
      </c>
      <c r="P6906" s="1">
        <v>43865.060740740744</v>
      </c>
    </row>
    <row r="6907" spans="1:16" x14ac:dyDescent="0.25">
      <c r="A6907">
        <v>504001</v>
      </c>
      <c r="B6907" t="s">
        <v>0</v>
      </c>
      <c r="C6907" t="s">
        <v>52</v>
      </c>
      <c r="D6907" t="s">
        <v>46</v>
      </c>
      <c r="E6907" t="s">
        <v>3</v>
      </c>
      <c r="F6907" t="s">
        <v>3</v>
      </c>
      <c r="G6907" t="s">
        <v>4</v>
      </c>
      <c r="H6907" s="1">
        <v>43864</v>
      </c>
      <c r="I6907" t="str">
        <f t="shared" si="215"/>
        <v>43864</v>
      </c>
      <c r="J6907" t="str">
        <f t="shared" si="216"/>
        <v>43864EldoretCowpeas</v>
      </c>
      <c r="K6907">
        <v>90</v>
      </c>
      <c r="L6907">
        <v>85</v>
      </c>
      <c r="M6907" t="s">
        <v>5</v>
      </c>
      <c r="N6907" t="s">
        <v>6</v>
      </c>
      <c r="O6907">
        <v>1</v>
      </c>
      <c r="P6907" s="1">
        <v>43865.060787037037</v>
      </c>
    </row>
    <row r="6908" spans="1:16" x14ac:dyDescent="0.25">
      <c r="A6908">
        <v>504003</v>
      </c>
      <c r="B6908" t="s">
        <v>0</v>
      </c>
      <c r="C6908" t="s">
        <v>25</v>
      </c>
      <c r="D6908" t="s">
        <v>1</v>
      </c>
      <c r="E6908" t="s">
        <v>22</v>
      </c>
      <c r="F6908" t="s">
        <v>23</v>
      </c>
      <c r="G6908" t="s">
        <v>24</v>
      </c>
      <c r="H6908" s="1">
        <v>43864</v>
      </c>
      <c r="I6908" t="str">
        <f t="shared" si="215"/>
        <v>43864</v>
      </c>
      <c r="J6908" t="str">
        <f t="shared" si="216"/>
        <v>43864MasindiImported Rice</v>
      </c>
      <c r="K6908">
        <v>109</v>
      </c>
      <c r="L6908">
        <v>98</v>
      </c>
      <c r="M6908" t="s">
        <v>5</v>
      </c>
      <c r="N6908" t="s">
        <v>6</v>
      </c>
      <c r="O6908">
        <v>1</v>
      </c>
      <c r="P6908" s="1">
        <v>43865.060798611114</v>
      </c>
    </row>
    <row r="6909" spans="1:16" x14ac:dyDescent="0.25">
      <c r="A6909">
        <v>504008</v>
      </c>
      <c r="B6909" t="s">
        <v>0</v>
      </c>
      <c r="C6909" t="s">
        <v>38</v>
      </c>
      <c r="D6909" t="s">
        <v>1</v>
      </c>
      <c r="E6909" t="s">
        <v>13</v>
      </c>
      <c r="F6909" t="s">
        <v>13</v>
      </c>
      <c r="G6909" t="s">
        <v>28</v>
      </c>
      <c r="H6909" s="1">
        <v>43864</v>
      </c>
      <c r="I6909" t="str">
        <f t="shared" si="215"/>
        <v>43864</v>
      </c>
      <c r="J6909" t="str">
        <f t="shared" si="216"/>
        <v>43864GuluRed Beans</v>
      </c>
      <c r="K6909">
        <v>95</v>
      </c>
      <c r="L6909">
        <v>82</v>
      </c>
      <c r="M6909" t="s">
        <v>5</v>
      </c>
      <c r="N6909" t="s">
        <v>6</v>
      </c>
      <c r="O6909">
        <v>1</v>
      </c>
      <c r="P6909" s="1">
        <v>43865.060833333337</v>
      </c>
    </row>
    <row r="6910" spans="1:16" x14ac:dyDescent="0.25">
      <c r="A6910">
        <v>504012</v>
      </c>
      <c r="B6910" t="s">
        <v>0</v>
      </c>
      <c r="C6910" t="s">
        <v>2</v>
      </c>
      <c r="D6910" t="s">
        <v>1</v>
      </c>
      <c r="E6910" t="s">
        <v>9</v>
      </c>
      <c r="F6910" t="s">
        <v>17</v>
      </c>
      <c r="G6910" t="s">
        <v>18</v>
      </c>
      <c r="H6910" s="1">
        <v>43864</v>
      </c>
      <c r="I6910" t="str">
        <f t="shared" si="215"/>
        <v>43864</v>
      </c>
      <c r="J6910" t="str">
        <f t="shared" si="216"/>
        <v>43864KampalaRed Sorghum</v>
      </c>
      <c r="K6910">
        <v>41</v>
      </c>
      <c r="L6910">
        <v>30</v>
      </c>
      <c r="M6910" t="s">
        <v>5</v>
      </c>
      <c r="N6910" t="s">
        <v>6</v>
      </c>
      <c r="O6910">
        <v>1</v>
      </c>
      <c r="P6910" s="1">
        <v>43865.060856481483</v>
      </c>
    </row>
    <row r="6911" spans="1:16" x14ac:dyDescent="0.25">
      <c r="A6911">
        <v>504013</v>
      </c>
      <c r="B6911" t="s">
        <v>0</v>
      </c>
      <c r="C6911" t="s">
        <v>27</v>
      </c>
      <c r="D6911" t="s">
        <v>11</v>
      </c>
      <c r="E6911" t="s">
        <v>29</v>
      </c>
      <c r="F6911" t="s">
        <v>30</v>
      </c>
      <c r="G6911" t="s">
        <v>31</v>
      </c>
      <c r="H6911" s="1">
        <v>43864</v>
      </c>
      <c r="I6911" t="str">
        <f t="shared" si="215"/>
        <v>43864</v>
      </c>
      <c r="J6911" t="str">
        <f t="shared" si="216"/>
        <v>43864BujumburaDry Maize</v>
      </c>
      <c r="K6911">
        <v>69</v>
      </c>
      <c r="L6911">
        <v>64</v>
      </c>
      <c r="M6911" t="s">
        <v>5</v>
      </c>
      <c r="N6911" t="s">
        <v>6</v>
      </c>
      <c r="O6911">
        <v>1</v>
      </c>
      <c r="P6911" s="1">
        <v>43865.060868055552</v>
      </c>
    </row>
    <row r="6912" spans="1:16" x14ac:dyDescent="0.25">
      <c r="A6912">
        <v>504014</v>
      </c>
      <c r="B6912" t="s">
        <v>0</v>
      </c>
      <c r="C6912" t="s">
        <v>32</v>
      </c>
      <c r="D6912" t="s">
        <v>1</v>
      </c>
      <c r="E6912" t="s">
        <v>22</v>
      </c>
      <c r="F6912" t="s">
        <v>23</v>
      </c>
      <c r="G6912" t="s">
        <v>24</v>
      </c>
      <c r="H6912" s="1">
        <v>43864</v>
      </c>
      <c r="I6912" t="str">
        <f t="shared" si="215"/>
        <v>43864</v>
      </c>
      <c r="J6912" t="str">
        <f t="shared" si="216"/>
        <v>43864KapchorwaImported Rice</v>
      </c>
      <c r="K6912">
        <v>123</v>
      </c>
      <c r="L6912">
        <v>104</v>
      </c>
      <c r="M6912" t="s">
        <v>5</v>
      </c>
      <c r="N6912" t="s">
        <v>6</v>
      </c>
      <c r="O6912">
        <v>1</v>
      </c>
      <c r="P6912" s="1">
        <v>43865.060879629629</v>
      </c>
    </row>
    <row r="6913" spans="1:16" x14ac:dyDescent="0.25">
      <c r="A6913">
        <v>504017</v>
      </c>
      <c r="B6913" t="s">
        <v>0</v>
      </c>
      <c r="C6913" t="s">
        <v>34</v>
      </c>
      <c r="D6913" t="s">
        <v>1</v>
      </c>
      <c r="E6913" t="s">
        <v>9</v>
      </c>
      <c r="F6913" t="s">
        <v>17</v>
      </c>
      <c r="G6913" t="s">
        <v>18</v>
      </c>
      <c r="H6913" s="1">
        <v>43864</v>
      </c>
      <c r="I6913" t="str">
        <f t="shared" si="215"/>
        <v>43864</v>
      </c>
      <c r="J6913" t="str">
        <f t="shared" si="216"/>
        <v>43864LiraRed Sorghum</v>
      </c>
      <c r="K6913">
        <v>35</v>
      </c>
      <c r="L6913">
        <v>27</v>
      </c>
      <c r="M6913" t="s">
        <v>5</v>
      </c>
      <c r="N6913" t="s">
        <v>6</v>
      </c>
      <c r="O6913">
        <v>1</v>
      </c>
      <c r="P6913" s="1">
        <v>43865.060914351852</v>
      </c>
    </row>
    <row r="6914" spans="1:16" x14ac:dyDescent="0.25">
      <c r="A6914">
        <v>504018</v>
      </c>
      <c r="B6914" t="s">
        <v>0</v>
      </c>
      <c r="C6914" t="s">
        <v>47</v>
      </c>
      <c r="D6914" t="s">
        <v>46</v>
      </c>
      <c r="E6914" t="s">
        <v>3</v>
      </c>
      <c r="F6914" t="s">
        <v>3</v>
      </c>
      <c r="G6914" t="s">
        <v>4</v>
      </c>
      <c r="H6914" s="1">
        <v>43864</v>
      </c>
      <c r="I6914" t="str">
        <f t="shared" ref="I6914:I6977" si="217">LEFT(H6914,10)</f>
        <v>43864</v>
      </c>
      <c r="J6914" t="str">
        <f t="shared" si="216"/>
        <v>43864NairobiCowpeas</v>
      </c>
      <c r="K6914">
        <v>86</v>
      </c>
      <c r="L6914">
        <v>80</v>
      </c>
      <c r="M6914" t="s">
        <v>5</v>
      </c>
      <c r="N6914" t="s">
        <v>6</v>
      </c>
      <c r="O6914">
        <v>1</v>
      </c>
      <c r="P6914" s="1">
        <v>43865.060937499999</v>
      </c>
    </row>
    <row r="6915" spans="1:16" x14ac:dyDescent="0.25">
      <c r="A6915">
        <v>504020</v>
      </c>
      <c r="B6915" t="s">
        <v>0</v>
      </c>
      <c r="C6915" t="s">
        <v>12</v>
      </c>
      <c r="D6915" t="s">
        <v>11</v>
      </c>
      <c r="E6915" t="s">
        <v>13</v>
      </c>
      <c r="F6915" t="s">
        <v>13</v>
      </c>
      <c r="G6915" t="s">
        <v>28</v>
      </c>
      <c r="H6915" s="1">
        <v>43864</v>
      </c>
      <c r="I6915" t="str">
        <f t="shared" si="217"/>
        <v>43864</v>
      </c>
      <c r="J6915" t="str">
        <f t="shared" si="216"/>
        <v>43864GitegaRed Beans</v>
      </c>
      <c r="K6915">
        <v>59</v>
      </c>
      <c r="L6915">
        <v>53</v>
      </c>
      <c r="M6915" t="s">
        <v>5</v>
      </c>
      <c r="N6915" t="s">
        <v>6</v>
      </c>
      <c r="O6915">
        <v>1</v>
      </c>
      <c r="P6915" s="1">
        <v>43865.060960648145</v>
      </c>
    </row>
    <row r="6916" spans="1:16" x14ac:dyDescent="0.25">
      <c r="A6916">
        <v>504023</v>
      </c>
      <c r="B6916" t="s">
        <v>0</v>
      </c>
      <c r="C6916" t="s">
        <v>33</v>
      </c>
      <c r="D6916" t="s">
        <v>1</v>
      </c>
      <c r="E6916" t="s">
        <v>3</v>
      </c>
      <c r="F6916" t="s">
        <v>3</v>
      </c>
      <c r="G6916" t="s">
        <v>4</v>
      </c>
      <c r="H6916" s="1">
        <v>43864</v>
      </c>
      <c r="I6916" t="str">
        <f t="shared" si="217"/>
        <v>43864</v>
      </c>
      <c r="J6916" t="str">
        <f t="shared" si="216"/>
        <v>43864KabaleCowpeas</v>
      </c>
      <c r="K6916">
        <v>136</v>
      </c>
      <c r="L6916">
        <v>95</v>
      </c>
      <c r="M6916" t="s">
        <v>5</v>
      </c>
      <c r="N6916" t="s">
        <v>6</v>
      </c>
      <c r="O6916">
        <v>1</v>
      </c>
      <c r="P6916" s="1">
        <v>43865.061006944445</v>
      </c>
    </row>
    <row r="6917" spans="1:16" x14ac:dyDescent="0.25">
      <c r="A6917">
        <v>504025</v>
      </c>
      <c r="B6917" t="s">
        <v>0</v>
      </c>
      <c r="C6917" t="s">
        <v>32</v>
      </c>
      <c r="D6917" t="s">
        <v>1</v>
      </c>
      <c r="E6917" t="s">
        <v>9</v>
      </c>
      <c r="F6917" t="s">
        <v>10</v>
      </c>
      <c r="G6917" t="s">
        <v>10</v>
      </c>
      <c r="H6917" s="1">
        <v>43864</v>
      </c>
      <c r="I6917" t="str">
        <f t="shared" si="217"/>
        <v>43864</v>
      </c>
      <c r="J6917" t="str">
        <f t="shared" si="216"/>
        <v>43864KapchorwaWheat</v>
      </c>
      <c r="K6917">
        <v>41</v>
      </c>
      <c r="L6917">
        <v>30</v>
      </c>
      <c r="M6917" t="s">
        <v>5</v>
      </c>
      <c r="N6917" t="s">
        <v>6</v>
      </c>
      <c r="O6917">
        <v>1</v>
      </c>
      <c r="P6917" s="1">
        <v>43865.061006944445</v>
      </c>
    </row>
    <row r="6918" spans="1:16" x14ac:dyDescent="0.25">
      <c r="A6918">
        <v>504027</v>
      </c>
      <c r="B6918" t="s">
        <v>0</v>
      </c>
      <c r="C6918" t="s">
        <v>53</v>
      </c>
      <c r="D6918" t="s">
        <v>46</v>
      </c>
      <c r="E6918" t="s">
        <v>13</v>
      </c>
      <c r="F6918" t="s">
        <v>13</v>
      </c>
      <c r="G6918" t="s">
        <v>37</v>
      </c>
      <c r="H6918" s="1">
        <v>43864</v>
      </c>
      <c r="I6918" t="str">
        <f t="shared" si="217"/>
        <v>43864</v>
      </c>
      <c r="J6918" t="str">
        <f t="shared" si="216"/>
        <v>43864MombasaGreen Gram</v>
      </c>
      <c r="K6918">
        <v>81</v>
      </c>
      <c r="L6918">
        <v>77</v>
      </c>
      <c r="M6918" t="s">
        <v>5</v>
      </c>
      <c r="N6918" t="s">
        <v>6</v>
      </c>
      <c r="O6918">
        <v>1</v>
      </c>
      <c r="P6918" s="1">
        <v>43865.061030092591</v>
      </c>
    </row>
    <row r="6919" spans="1:16" x14ac:dyDescent="0.25">
      <c r="A6919">
        <v>504033</v>
      </c>
      <c r="B6919" t="s">
        <v>0</v>
      </c>
      <c r="C6919" t="s">
        <v>12</v>
      </c>
      <c r="D6919" t="s">
        <v>11</v>
      </c>
      <c r="E6919" t="s">
        <v>22</v>
      </c>
      <c r="F6919" t="s">
        <v>23</v>
      </c>
      <c r="G6919" t="s">
        <v>23</v>
      </c>
      <c r="H6919" s="1">
        <v>43864</v>
      </c>
      <c r="I6919" t="str">
        <f t="shared" si="217"/>
        <v>43864</v>
      </c>
      <c r="J6919" t="str">
        <f t="shared" si="216"/>
        <v>43864GitegaRice</v>
      </c>
      <c r="K6919">
        <v>102</v>
      </c>
      <c r="L6919">
        <v>96</v>
      </c>
      <c r="M6919" t="s">
        <v>5</v>
      </c>
      <c r="N6919" t="s">
        <v>6</v>
      </c>
      <c r="O6919">
        <v>1</v>
      </c>
      <c r="P6919" s="1">
        <v>43865.074131944442</v>
      </c>
    </row>
    <row r="6920" spans="1:16" x14ac:dyDescent="0.25">
      <c r="A6920">
        <v>504034</v>
      </c>
      <c r="B6920" t="s">
        <v>0</v>
      </c>
      <c r="C6920" t="s">
        <v>34</v>
      </c>
      <c r="D6920" t="s">
        <v>1</v>
      </c>
      <c r="E6920" t="s">
        <v>29</v>
      </c>
      <c r="F6920" t="s">
        <v>30</v>
      </c>
      <c r="G6920" t="s">
        <v>31</v>
      </c>
      <c r="H6920" s="1">
        <v>43864</v>
      </c>
      <c r="I6920" t="str">
        <f t="shared" si="217"/>
        <v>43864</v>
      </c>
      <c r="J6920" t="str">
        <f t="shared" si="216"/>
        <v>43864LiraDry Maize</v>
      </c>
      <c r="K6920">
        <v>33</v>
      </c>
      <c r="L6920">
        <v>22</v>
      </c>
      <c r="M6920" t="s">
        <v>5</v>
      </c>
      <c r="N6920" t="s">
        <v>6</v>
      </c>
      <c r="O6920">
        <v>1</v>
      </c>
      <c r="P6920" s="1">
        <v>43865.074143518519</v>
      </c>
    </row>
    <row r="6921" spans="1:16" x14ac:dyDescent="0.25">
      <c r="A6921">
        <v>504035</v>
      </c>
      <c r="B6921" t="s">
        <v>0</v>
      </c>
      <c r="C6921" t="s">
        <v>12</v>
      </c>
      <c r="D6921" t="s">
        <v>11</v>
      </c>
      <c r="E6921" t="s">
        <v>9</v>
      </c>
      <c r="F6921" t="s">
        <v>20</v>
      </c>
      <c r="G6921" t="s">
        <v>21</v>
      </c>
      <c r="H6921" s="1">
        <v>43864</v>
      </c>
      <c r="I6921" t="str">
        <f t="shared" si="217"/>
        <v>43864</v>
      </c>
      <c r="J6921" t="str">
        <f t="shared" si="216"/>
        <v>43864GitegaMillet Grain</v>
      </c>
      <c r="K6921">
        <v>64</v>
      </c>
      <c r="L6921">
        <v>59</v>
      </c>
      <c r="M6921" t="s">
        <v>5</v>
      </c>
      <c r="N6921" t="s">
        <v>6</v>
      </c>
      <c r="O6921">
        <v>1</v>
      </c>
      <c r="P6921" s="1">
        <v>43865.074189814812</v>
      </c>
    </row>
    <row r="6922" spans="1:16" x14ac:dyDescent="0.25">
      <c r="A6922">
        <v>504037</v>
      </c>
      <c r="B6922" t="s">
        <v>0</v>
      </c>
      <c r="C6922" t="s">
        <v>27</v>
      </c>
      <c r="D6922" t="s">
        <v>11</v>
      </c>
      <c r="E6922" t="s">
        <v>13</v>
      </c>
      <c r="F6922" t="s">
        <v>13</v>
      </c>
      <c r="G6922" t="s">
        <v>28</v>
      </c>
      <c r="H6922" s="1">
        <v>43864</v>
      </c>
      <c r="I6922" t="str">
        <f t="shared" si="217"/>
        <v>43864</v>
      </c>
      <c r="J6922" t="str">
        <f t="shared" si="216"/>
        <v>43864BujumburaRed Beans</v>
      </c>
      <c r="K6922">
        <v>69</v>
      </c>
      <c r="L6922">
        <v>64</v>
      </c>
      <c r="M6922" t="s">
        <v>5</v>
      </c>
      <c r="N6922" t="s">
        <v>6</v>
      </c>
      <c r="O6922">
        <v>1</v>
      </c>
      <c r="P6922" s="1">
        <v>43865.074282407404</v>
      </c>
    </row>
    <row r="6923" spans="1:16" x14ac:dyDescent="0.25">
      <c r="A6923">
        <v>504038</v>
      </c>
      <c r="B6923" t="s">
        <v>0</v>
      </c>
      <c r="C6923" t="s">
        <v>52</v>
      </c>
      <c r="D6923" t="s">
        <v>46</v>
      </c>
      <c r="E6923" t="s">
        <v>13</v>
      </c>
      <c r="F6923" t="s">
        <v>13</v>
      </c>
      <c r="G6923" t="s">
        <v>37</v>
      </c>
      <c r="H6923" s="1">
        <v>43864</v>
      </c>
      <c r="I6923" t="str">
        <f t="shared" si="217"/>
        <v>43864</v>
      </c>
      <c r="J6923" t="str">
        <f t="shared" si="216"/>
        <v>43864EldoretGreen Gram</v>
      </c>
      <c r="K6923">
        <v>144</v>
      </c>
      <c r="L6923">
        <v>140</v>
      </c>
      <c r="M6923" t="s">
        <v>5</v>
      </c>
      <c r="N6923" t="s">
        <v>6</v>
      </c>
      <c r="O6923">
        <v>1</v>
      </c>
      <c r="P6923" s="1">
        <v>43865.074293981481</v>
      </c>
    </row>
    <row r="6924" spans="1:16" x14ac:dyDescent="0.25">
      <c r="A6924">
        <v>504564</v>
      </c>
      <c r="B6924" t="s">
        <v>0</v>
      </c>
      <c r="C6924" t="s">
        <v>32</v>
      </c>
      <c r="D6924" t="s">
        <v>1</v>
      </c>
      <c r="E6924" t="s">
        <v>13</v>
      </c>
      <c r="F6924" t="s">
        <v>13</v>
      </c>
      <c r="G6924" t="s">
        <v>40</v>
      </c>
      <c r="H6924" s="1">
        <v>43864</v>
      </c>
      <c r="I6924" t="str">
        <f t="shared" si="217"/>
        <v>43864</v>
      </c>
      <c r="J6924" t="str">
        <f t="shared" si="216"/>
        <v>43864KapchorwaBlack Beans (Dolichos)</v>
      </c>
      <c r="K6924">
        <v>68</v>
      </c>
      <c r="L6924">
        <v>63</v>
      </c>
      <c r="M6924" t="s">
        <v>5</v>
      </c>
      <c r="N6924" t="s">
        <v>6</v>
      </c>
      <c r="O6924">
        <v>1</v>
      </c>
      <c r="P6924" s="1">
        <v>43866.1015625</v>
      </c>
    </row>
    <row r="6925" spans="1:16" x14ac:dyDescent="0.25">
      <c r="A6925">
        <v>504571</v>
      </c>
      <c r="B6925" t="s">
        <v>0</v>
      </c>
      <c r="C6925" t="s">
        <v>34</v>
      </c>
      <c r="D6925" t="s">
        <v>1</v>
      </c>
      <c r="E6925" t="s">
        <v>3</v>
      </c>
      <c r="F6925" t="s">
        <v>3</v>
      </c>
      <c r="G6925" t="s">
        <v>15</v>
      </c>
      <c r="H6925" s="1">
        <v>43864</v>
      </c>
      <c r="I6925" t="str">
        <f t="shared" si="217"/>
        <v>43864</v>
      </c>
      <c r="J6925" t="str">
        <f t="shared" ref="J6925:J6988" si="218">I6925&amp;C6925&amp;G6925</f>
        <v>43864LiraGreen Peas</v>
      </c>
      <c r="K6925">
        <v>95</v>
      </c>
      <c r="L6925">
        <v>82</v>
      </c>
      <c r="M6925" t="s">
        <v>5</v>
      </c>
      <c r="N6925" t="s">
        <v>6</v>
      </c>
      <c r="O6925">
        <v>1</v>
      </c>
      <c r="P6925" s="1">
        <v>43866.101770833331</v>
      </c>
    </row>
    <row r="6926" spans="1:16" x14ac:dyDescent="0.25">
      <c r="A6926">
        <v>504572</v>
      </c>
      <c r="B6926" t="s">
        <v>0</v>
      </c>
      <c r="C6926" t="s">
        <v>34</v>
      </c>
      <c r="D6926" t="s">
        <v>1</v>
      </c>
      <c r="E6926" t="s">
        <v>13</v>
      </c>
      <c r="F6926" t="s">
        <v>13</v>
      </c>
      <c r="G6926" t="s">
        <v>14</v>
      </c>
      <c r="H6926" s="1">
        <v>43864</v>
      </c>
      <c r="I6926" t="str">
        <f t="shared" si="217"/>
        <v>43864</v>
      </c>
      <c r="J6926" t="str">
        <f t="shared" si="218"/>
        <v>43864LiraMixed Beans</v>
      </c>
      <c r="K6926">
        <v>76</v>
      </c>
      <c r="L6926">
        <v>68</v>
      </c>
      <c r="M6926" t="s">
        <v>5</v>
      </c>
      <c r="N6926" t="s">
        <v>6</v>
      </c>
      <c r="O6926">
        <v>1</v>
      </c>
      <c r="P6926" s="1">
        <v>43866.1018287037</v>
      </c>
    </row>
    <row r="6927" spans="1:16" x14ac:dyDescent="0.25">
      <c r="A6927">
        <v>504578</v>
      </c>
      <c r="B6927" t="s">
        <v>0</v>
      </c>
      <c r="C6927" t="s">
        <v>53</v>
      </c>
      <c r="D6927" t="s">
        <v>46</v>
      </c>
      <c r="E6927" t="s">
        <v>3</v>
      </c>
      <c r="F6927" t="s">
        <v>3</v>
      </c>
      <c r="G6927" t="s">
        <v>15</v>
      </c>
      <c r="H6927" s="1">
        <v>43864</v>
      </c>
      <c r="I6927" t="str">
        <f t="shared" si="217"/>
        <v>43864</v>
      </c>
      <c r="J6927" t="str">
        <f t="shared" si="218"/>
        <v>43864MombasaGreen Peas</v>
      </c>
      <c r="K6927">
        <v>76</v>
      </c>
      <c r="L6927">
        <v>70</v>
      </c>
      <c r="M6927" t="s">
        <v>5</v>
      </c>
      <c r="N6927" t="s">
        <v>6</v>
      </c>
      <c r="O6927">
        <v>1</v>
      </c>
      <c r="P6927" s="1">
        <v>43866.102013888885</v>
      </c>
    </row>
    <row r="6928" spans="1:16" x14ac:dyDescent="0.25">
      <c r="A6928">
        <v>504589</v>
      </c>
      <c r="B6928" t="s">
        <v>0</v>
      </c>
      <c r="C6928" t="s">
        <v>27</v>
      </c>
      <c r="D6928" t="s">
        <v>11</v>
      </c>
      <c r="E6928" t="s">
        <v>22</v>
      </c>
      <c r="F6928" t="s">
        <v>23</v>
      </c>
      <c r="G6928" t="s">
        <v>23</v>
      </c>
      <c r="H6928" s="1">
        <v>43864</v>
      </c>
      <c r="I6928" t="str">
        <f t="shared" si="217"/>
        <v>43864</v>
      </c>
      <c r="J6928" t="str">
        <f t="shared" si="218"/>
        <v>43864BujumburaRice</v>
      </c>
      <c r="K6928">
        <v>107</v>
      </c>
      <c r="L6928">
        <v>102</v>
      </c>
      <c r="M6928" t="s">
        <v>5</v>
      </c>
      <c r="N6928" t="s">
        <v>6</v>
      </c>
      <c r="O6928">
        <v>1</v>
      </c>
      <c r="P6928" s="1">
        <v>43866.10229166667</v>
      </c>
    </row>
    <row r="6929" spans="1:16" x14ac:dyDescent="0.25">
      <c r="A6929">
        <v>504604</v>
      </c>
      <c r="B6929" t="s">
        <v>0</v>
      </c>
      <c r="C6929" t="s">
        <v>48</v>
      </c>
      <c r="D6929" t="s">
        <v>46</v>
      </c>
      <c r="E6929" t="s">
        <v>49</v>
      </c>
      <c r="F6929" t="s">
        <v>50</v>
      </c>
      <c r="G6929" t="s">
        <v>51</v>
      </c>
      <c r="H6929" s="1">
        <v>43864</v>
      </c>
      <c r="I6929" t="str">
        <f t="shared" si="217"/>
        <v>43864</v>
      </c>
      <c r="J6929" t="str">
        <f t="shared" si="218"/>
        <v>43864KitaleGround Nuts</v>
      </c>
      <c r="K6929">
        <v>135</v>
      </c>
      <c r="L6929">
        <v>130</v>
      </c>
      <c r="M6929" t="s">
        <v>5</v>
      </c>
      <c r="N6929" t="s">
        <v>6</v>
      </c>
      <c r="O6929">
        <v>1</v>
      </c>
      <c r="P6929" s="1">
        <v>43866.102951388886</v>
      </c>
    </row>
    <row r="6930" spans="1:16" x14ac:dyDescent="0.25">
      <c r="A6930">
        <v>504605</v>
      </c>
      <c r="B6930" t="s">
        <v>0</v>
      </c>
      <c r="C6930" t="s">
        <v>38</v>
      </c>
      <c r="D6930" t="s">
        <v>1</v>
      </c>
      <c r="E6930" t="s">
        <v>22</v>
      </c>
      <c r="F6930" t="s">
        <v>23</v>
      </c>
      <c r="G6930" t="s">
        <v>24</v>
      </c>
      <c r="H6930" s="1">
        <v>43864</v>
      </c>
      <c r="I6930" t="str">
        <f t="shared" si="217"/>
        <v>43864</v>
      </c>
      <c r="J6930" t="str">
        <f t="shared" si="218"/>
        <v>43864GuluImported Rice</v>
      </c>
      <c r="K6930">
        <v>104</v>
      </c>
      <c r="L6930">
        <v>95</v>
      </c>
      <c r="M6930" t="s">
        <v>5</v>
      </c>
      <c r="N6930" t="s">
        <v>6</v>
      </c>
      <c r="O6930">
        <v>1</v>
      </c>
      <c r="P6930" s="1">
        <v>43866.102962962963</v>
      </c>
    </row>
    <row r="6931" spans="1:16" x14ac:dyDescent="0.25">
      <c r="A6931">
        <v>504607</v>
      </c>
      <c r="B6931" t="s">
        <v>0</v>
      </c>
      <c r="C6931" t="s">
        <v>48</v>
      </c>
      <c r="D6931" t="s">
        <v>46</v>
      </c>
      <c r="E6931" t="s">
        <v>13</v>
      </c>
      <c r="F6931" t="s">
        <v>13</v>
      </c>
      <c r="G6931" t="s">
        <v>40</v>
      </c>
      <c r="H6931" s="1">
        <v>43864</v>
      </c>
      <c r="I6931" t="str">
        <f t="shared" si="217"/>
        <v>43864</v>
      </c>
      <c r="J6931" t="str">
        <f t="shared" si="218"/>
        <v>43864KitaleBlack Beans (Dolichos)</v>
      </c>
      <c r="K6931">
        <v>134</v>
      </c>
      <c r="L6931">
        <v>130</v>
      </c>
      <c r="M6931" t="s">
        <v>5</v>
      </c>
      <c r="N6931" t="s">
        <v>6</v>
      </c>
      <c r="O6931">
        <v>1</v>
      </c>
      <c r="P6931" s="1">
        <v>43866.102997685186</v>
      </c>
    </row>
    <row r="6932" spans="1:16" x14ac:dyDescent="0.25">
      <c r="A6932">
        <v>504611</v>
      </c>
      <c r="B6932" t="s">
        <v>0</v>
      </c>
      <c r="C6932" t="s">
        <v>52</v>
      </c>
      <c r="D6932" t="s">
        <v>46</v>
      </c>
      <c r="E6932" t="s">
        <v>9</v>
      </c>
      <c r="F6932" t="s">
        <v>17</v>
      </c>
      <c r="G6932" t="s">
        <v>18</v>
      </c>
      <c r="H6932" s="1">
        <v>43864</v>
      </c>
      <c r="I6932" t="str">
        <f t="shared" si="217"/>
        <v>43864</v>
      </c>
      <c r="J6932" t="str">
        <f t="shared" si="218"/>
        <v>43864EldoretRed Sorghum</v>
      </c>
      <c r="K6932">
        <v>66</v>
      </c>
      <c r="L6932">
        <v>60</v>
      </c>
      <c r="M6932" t="s">
        <v>5</v>
      </c>
      <c r="N6932" t="s">
        <v>6</v>
      </c>
      <c r="O6932">
        <v>1</v>
      </c>
      <c r="P6932" s="1">
        <v>43866.103113425925</v>
      </c>
    </row>
    <row r="6933" spans="1:16" x14ac:dyDescent="0.25">
      <c r="A6933">
        <v>504618</v>
      </c>
      <c r="B6933" t="s">
        <v>0</v>
      </c>
      <c r="C6933" t="s">
        <v>19</v>
      </c>
      <c r="D6933" t="s">
        <v>11</v>
      </c>
      <c r="E6933" t="s">
        <v>13</v>
      </c>
      <c r="F6933" t="s">
        <v>13</v>
      </c>
      <c r="G6933" t="s">
        <v>26</v>
      </c>
      <c r="H6933" s="1">
        <v>43864</v>
      </c>
      <c r="I6933" t="str">
        <f t="shared" si="217"/>
        <v>43864</v>
      </c>
      <c r="J6933" t="str">
        <f t="shared" si="218"/>
        <v>43864KoberoYellow Beans</v>
      </c>
      <c r="K6933">
        <v>91</v>
      </c>
      <c r="L6933">
        <v>85</v>
      </c>
      <c r="M6933" t="s">
        <v>5</v>
      </c>
      <c r="N6933" t="s">
        <v>6</v>
      </c>
      <c r="O6933">
        <v>1</v>
      </c>
      <c r="P6933" s="1">
        <v>43866.103402777779</v>
      </c>
    </row>
    <row r="6934" spans="1:16" x14ac:dyDescent="0.25">
      <c r="A6934">
        <v>504623</v>
      </c>
      <c r="B6934" t="s">
        <v>0</v>
      </c>
      <c r="C6934" t="s">
        <v>2</v>
      </c>
      <c r="D6934" t="s">
        <v>1</v>
      </c>
      <c r="E6934" t="s">
        <v>13</v>
      </c>
      <c r="F6934" t="s">
        <v>13</v>
      </c>
      <c r="G6934" t="s">
        <v>37</v>
      </c>
      <c r="H6934" s="1">
        <v>43864</v>
      </c>
      <c r="I6934" t="str">
        <f t="shared" si="217"/>
        <v>43864</v>
      </c>
      <c r="J6934" t="str">
        <f t="shared" si="218"/>
        <v>43864KampalaGreen Gram</v>
      </c>
      <c r="K6934">
        <v>76</v>
      </c>
      <c r="L6934">
        <v>71</v>
      </c>
      <c r="M6934" t="s">
        <v>5</v>
      </c>
      <c r="N6934" t="s">
        <v>6</v>
      </c>
      <c r="O6934">
        <v>1</v>
      </c>
      <c r="P6934" s="1">
        <v>43866.103483796294</v>
      </c>
    </row>
    <row r="6935" spans="1:16" x14ac:dyDescent="0.25">
      <c r="A6935">
        <v>504626</v>
      </c>
      <c r="B6935" t="s">
        <v>0</v>
      </c>
      <c r="C6935" t="s">
        <v>52</v>
      </c>
      <c r="D6935" t="s">
        <v>46</v>
      </c>
      <c r="E6935" t="s">
        <v>49</v>
      </c>
      <c r="F6935" t="s">
        <v>50</v>
      </c>
      <c r="G6935" t="s">
        <v>51</v>
      </c>
      <c r="H6935" s="1">
        <v>43864</v>
      </c>
      <c r="I6935" t="str">
        <f t="shared" si="217"/>
        <v>43864</v>
      </c>
      <c r="J6935" t="str">
        <f t="shared" si="218"/>
        <v>43864EldoretGround Nuts</v>
      </c>
      <c r="K6935">
        <v>94</v>
      </c>
      <c r="L6935">
        <v>90</v>
      </c>
      <c r="M6935" t="s">
        <v>5</v>
      </c>
      <c r="N6935" t="s">
        <v>6</v>
      </c>
      <c r="O6935">
        <v>1</v>
      </c>
      <c r="P6935" s="1">
        <v>43866.103692129633</v>
      </c>
    </row>
    <row r="6936" spans="1:16" x14ac:dyDescent="0.25">
      <c r="A6936">
        <v>504633</v>
      </c>
      <c r="B6936" t="s">
        <v>0</v>
      </c>
      <c r="C6936" t="s">
        <v>38</v>
      </c>
      <c r="D6936" t="s">
        <v>1</v>
      </c>
      <c r="E6936" t="s">
        <v>13</v>
      </c>
      <c r="F6936" t="s">
        <v>13</v>
      </c>
      <c r="G6936" t="s">
        <v>40</v>
      </c>
      <c r="H6936" s="1">
        <v>43864</v>
      </c>
      <c r="I6936" t="str">
        <f t="shared" si="217"/>
        <v>43864</v>
      </c>
      <c r="J6936" t="str">
        <f t="shared" si="218"/>
        <v>43864GuluBlack Beans (Dolichos)</v>
      </c>
      <c r="K6936">
        <v>76</v>
      </c>
      <c r="L6936">
        <v>71</v>
      </c>
      <c r="M6936" t="s">
        <v>5</v>
      </c>
      <c r="N6936" t="s">
        <v>6</v>
      </c>
      <c r="O6936">
        <v>1</v>
      </c>
      <c r="P6936" s="1">
        <v>43866.103900462964</v>
      </c>
    </row>
    <row r="6937" spans="1:16" x14ac:dyDescent="0.25">
      <c r="A6937">
        <v>504642</v>
      </c>
      <c r="B6937" t="s">
        <v>0</v>
      </c>
      <c r="C6937" t="s">
        <v>38</v>
      </c>
      <c r="D6937" t="s">
        <v>1</v>
      </c>
      <c r="E6937" t="s">
        <v>3</v>
      </c>
      <c r="F6937" t="s">
        <v>3</v>
      </c>
      <c r="G6937" t="s">
        <v>15</v>
      </c>
      <c r="H6937" s="1">
        <v>43864</v>
      </c>
      <c r="I6937" t="str">
        <f t="shared" si="217"/>
        <v>43864</v>
      </c>
      <c r="J6937" t="str">
        <f t="shared" si="218"/>
        <v>43864GuluGreen Peas</v>
      </c>
      <c r="K6937">
        <v>136</v>
      </c>
      <c r="L6937">
        <v>109</v>
      </c>
      <c r="M6937" t="s">
        <v>5</v>
      </c>
      <c r="N6937" t="s">
        <v>6</v>
      </c>
      <c r="O6937">
        <v>1</v>
      </c>
      <c r="P6937" s="1">
        <v>43866.104027777779</v>
      </c>
    </row>
    <row r="6938" spans="1:16" x14ac:dyDescent="0.25">
      <c r="A6938">
        <v>504646</v>
      </c>
      <c r="B6938" t="s">
        <v>0</v>
      </c>
      <c r="C6938" t="s">
        <v>27</v>
      </c>
      <c r="D6938" t="s">
        <v>11</v>
      </c>
      <c r="E6938" t="s">
        <v>9</v>
      </c>
      <c r="F6938" t="s">
        <v>10</v>
      </c>
      <c r="G6938" t="s">
        <v>10</v>
      </c>
      <c r="H6938" s="1">
        <v>43864</v>
      </c>
      <c r="I6938" t="str">
        <f t="shared" si="217"/>
        <v>43864</v>
      </c>
      <c r="J6938" t="str">
        <f t="shared" si="218"/>
        <v>43864BujumburaWheat</v>
      </c>
      <c r="K6938">
        <v>77</v>
      </c>
      <c r="L6938">
        <v>75</v>
      </c>
      <c r="M6938" t="s">
        <v>5</v>
      </c>
      <c r="N6938" t="s">
        <v>6</v>
      </c>
      <c r="O6938">
        <v>1</v>
      </c>
      <c r="P6938" s="1">
        <v>43866.104108796295</v>
      </c>
    </row>
    <row r="6939" spans="1:16" x14ac:dyDescent="0.25">
      <c r="A6939">
        <v>504655</v>
      </c>
      <c r="B6939" t="s">
        <v>0</v>
      </c>
      <c r="C6939" t="s">
        <v>19</v>
      </c>
      <c r="D6939" t="s">
        <v>11</v>
      </c>
      <c r="E6939" t="s">
        <v>13</v>
      </c>
      <c r="F6939" t="s">
        <v>13</v>
      </c>
      <c r="G6939" t="s">
        <v>14</v>
      </c>
      <c r="H6939" s="1">
        <v>43864</v>
      </c>
      <c r="I6939" t="str">
        <f t="shared" si="217"/>
        <v>43864</v>
      </c>
      <c r="J6939" t="str">
        <f t="shared" si="218"/>
        <v>43864KoberoMixed Beans</v>
      </c>
      <c r="K6939">
        <v>59</v>
      </c>
      <c r="L6939">
        <v>53</v>
      </c>
      <c r="M6939" t="s">
        <v>5</v>
      </c>
      <c r="N6939" t="s">
        <v>6</v>
      </c>
      <c r="O6939">
        <v>1</v>
      </c>
      <c r="P6939" s="1">
        <v>43866.104675925926</v>
      </c>
    </row>
    <row r="6940" spans="1:16" x14ac:dyDescent="0.25">
      <c r="A6940">
        <v>504662</v>
      </c>
      <c r="B6940" t="s">
        <v>0</v>
      </c>
      <c r="C6940" t="s">
        <v>19</v>
      </c>
      <c r="D6940" t="s">
        <v>11</v>
      </c>
      <c r="E6940" t="s">
        <v>22</v>
      </c>
      <c r="F6940" t="s">
        <v>23</v>
      </c>
      <c r="G6940" t="s">
        <v>23</v>
      </c>
      <c r="H6940" s="1">
        <v>43864</v>
      </c>
      <c r="I6940" t="str">
        <f t="shared" si="217"/>
        <v>43864</v>
      </c>
      <c r="J6940" t="str">
        <f t="shared" si="218"/>
        <v>43864KoberoRice</v>
      </c>
      <c r="K6940">
        <v>102</v>
      </c>
      <c r="L6940">
        <v>96</v>
      </c>
      <c r="M6940" t="s">
        <v>5</v>
      </c>
      <c r="N6940" t="s">
        <v>6</v>
      </c>
      <c r="O6940">
        <v>1</v>
      </c>
      <c r="P6940" s="1">
        <v>43866.104849537034</v>
      </c>
    </row>
    <row r="6941" spans="1:16" x14ac:dyDescent="0.25">
      <c r="A6941">
        <v>504799</v>
      </c>
      <c r="B6941" t="s">
        <v>0</v>
      </c>
      <c r="C6941" t="s">
        <v>35</v>
      </c>
      <c r="D6941" t="s">
        <v>11</v>
      </c>
      <c r="E6941" t="s">
        <v>9</v>
      </c>
      <c r="F6941" t="s">
        <v>10</v>
      </c>
      <c r="G6941" t="s">
        <v>10</v>
      </c>
      <c r="H6941" s="1">
        <v>43864</v>
      </c>
      <c r="I6941" t="str">
        <f t="shared" si="217"/>
        <v>43864</v>
      </c>
      <c r="J6941" t="str">
        <f t="shared" si="218"/>
        <v>43864NgoziWheat</v>
      </c>
      <c r="K6941">
        <v>80</v>
      </c>
      <c r="L6941">
        <v>77</v>
      </c>
      <c r="M6941" t="s">
        <v>5</v>
      </c>
      <c r="N6941" t="s">
        <v>6</v>
      </c>
      <c r="O6941">
        <v>1</v>
      </c>
      <c r="P6941" s="1">
        <v>43868.562615740739</v>
      </c>
    </row>
    <row r="6942" spans="1:16" x14ac:dyDescent="0.25">
      <c r="A6942">
        <v>505120</v>
      </c>
      <c r="B6942" t="s">
        <v>0</v>
      </c>
      <c r="C6942" t="s">
        <v>54</v>
      </c>
      <c r="D6942" t="s">
        <v>46</v>
      </c>
      <c r="E6942" t="s">
        <v>13</v>
      </c>
      <c r="F6942" t="s">
        <v>13</v>
      </c>
      <c r="G6942" t="s">
        <v>37</v>
      </c>
      <c r="H6942" s="1">
        <v>43864</v>
      </c>
      <c r="I6942" t="str">
        <f t="shared" si="217"/>
        <v>43864</v>
      </c>
      <c r="J6942" t="str">
        <f t="shared" si="218"/>
        <v>43864NakuruGreen Gram</v>
      </c>
      <c r="K6942">
        <v>74</v>
      </c>
      <c r="L6942">
        <v>72</v>
      </c>
      <c r="M6942" t="s">
        <v>5</v>
      </c>
      <c r="N6942" t="s">
        <v>6</v>
      </c>
      <c r="O6942">
        <v>1</v>
      </c>
      <c r="P6942" s="1">
        <v>43868.565185185187</v>
      </c>
    </row>
    <row r="6943" spans="1:16" x14ac:dyDescent="0.25">
      <c r="A6943">
        <v>509817</v>
      </c>
      <c r="B6943" t="s">
        <v>0</v>
      </c>
      <c r="C6943" t="s">
        <v>52</v>
      </c>
      <c r="D6943" t="s">
        <v>46</v>
      </c>
      <c r="E6943" t="s">
        <v>9</v>
      </c>
      <c r="F6943" t="s">
        <v>10</v>
      </c>
      <c r="G6943" t="s">
        <v>10</v>
      </c>
      <c r="H6943" s="1">
        <v>43864</v>
      </c>
      <c r="I6943" t="str">
        <f t="shared" si="217"/>
        <v>43864</v>
      </c>
      <c r="J6943" t="str">
        <f t="shared" si="218"/>
        <v>43864EldoretWheat</v>
      </c>
      <c r="K6943">
        <v>371</v>
      </c>
      <c r="L6943">
        <v>331</v>
      </c>
      <c r="M6943" t="s">
        <v>5</v>
      </c>
      <c r="N6943" t="s">
        <v>6</v>
      </c>
      <c r="O6943">
        <v>1</v>
      </c>
      <c r="P6943" s="1">
        <v>43879.179571759261</v>
      </c>
    </row>
    <row r="6944" spans="1:16" x14ac:dyDescent="0.25">
      <c r="A6944">
        <v>509820</v>
      </c>
      <c r="B6944" t="s">
        <v>0</v>
      </c>
      <c r="C6944" t="s">
        <v>38</v>
      </c>
      <c r="D6944" t="s">
        <v>1</v>
      </c>
      <c r="E6944" t="s">
        <v>13</v>
      </c>
      <c r="F6944" t="s">
        <v>13</v>
      </c>
      <c r="G6944" t="s">
        <v>14</v>
      </c>
      <c r="H6944" s="1">
        <v>43864</v>
      </c>
      <c r="I6944" t="str">
        <f t="shared" si="217"/>
        <v>43864</v>
      </c>
      <c r="J6944" t="str">
        <f t="shared" si="218"/>
        <v>43864GuluMixed Beans</v>
      </c>
      <c r="K6944">
        <v>768</v>
      </c>
      <c r="L6944">
        <v>713</v>
      </c>
      <c r="M6944" t="s">
        <v>5</v>
      </c>
      <c r="N6944" t="s">
        <v>6</v>
      </c>
      <c r="O6944">
        <v>1</v>
      </c>
      <c r="P6944" s="1">
        <v>43879.179583333331</v>
      </c>
    </row>
    <row r="6945" spans="1:16" x14ac:dyDescent="0.25">
      <c r="A6945">
        <v>509832</v>
      </c>
      <c r="B6945" t="s">
        <v>0</v>
      </c>
      <c r="C6945" t="s">
        <v>2</v>
      </c>
      <c r="D6945" t="s">
        <v>1</v>
      </c>
      <c r="E6945" t="s">
        <v>13</v>
      </c>
      <c r="F6945" t="s">
        <v>13</v>
      </c>
      <c r="G6945" t="s">
        <v>14</v>
      </c>
      <c r="H6945" s="1">
        <v>43864</v>
      </c>
      <c r="I6945" t="str">
        <f t="shared" si="217"/>
        <v>43864</v>
      </c>
      <c r="J6945" t="str">
        <f t="shared" si="218"/>
        <v>43864KampalaMixed Beans</v>
      </c>
      <c r="K6945">
        <v>877</v>
      </c>
      <c r="L6945">
        <v>822</v>
      </c>
      <c r="M6945" t="s">
        <v>5</v>
      </c>
      <c r="N6945" t="s">
        <v>6</v>
      </c>
      <c r="O6945">
        <v>1</v>
      </c>
      <c r="P6945" s="1">
        <v>43879.179606481484</v>
      </c>
    </row>
    <row r="6946" spans="1:16" x14ac:dyDescent="0.25">
      <c r="A6946">
        <v>509839</v>
      </c>
      <c r="B6946" t="s">
        <v>0</v>
      </c>
      <c r="C6946" t="s">
        <v>32</v>
      </c>
      <c r="D6946" t="s">
        <v>1</v>
      </c>
      <c r="E6946" t="s">
        <v>9</v>
      </c>
      <c r="F6946" t="s">
        <v>10</v>
      </c>
      <c r="G6946" t="s">
        <v>10</v>
      </c>
      <c r="H6946" s="1">
        <v>43864</v>
      </c>
      <c r="I6946" t="str">
        <f t="shared" si="217"/>
        <v>43864</v>
      </c>
      <c r="J6946" t="str">
        <f t="shared" si="218"/>
        <v>43864KapchorwaWheat</v>
      </c>
      <c r="K6946">
        <v>411</v>
      </c>
      <c r="L6946">
        <v>302</v>
      </c>
      <c r="M6946" t="s">
        <v>5</v>
      </c>
      <c r="N6946" t="s">
        <v>6</v>
      </c>
      <c r="O6946">
        <v>1</v>
      </c>
      <c r="P6946" s="1">
        <v>43879.179618055554</v>
      </c>
    </row>
    <row r="6947" spans="1:16" x14ac:dyDescent="0.25">
      <c r="A6947">
        <v>509840</v>
      </c>
      <c r="B6947" t="s">
        <v>0</v>
      </c>
      <c r="C6947" t="s">
        <v>38</v>
      </c>
      <c r="D6947" t="s">
        <v>1</v>
      </c>
      <c r="E6947" t="s">
        <v>13</v>
      </c>
      <c r="F6947" t="s">
        <v>13</v>
      </c>
      <c r="G6947" t="s">
        <v>40</v>
      </c>
      <c r="H6947" s="1">
        <v>43864</v>
      </c>
      <c r="I6947" t="str">
        <f t="shared" si="217"/>
        <v>43864</v>
      </c>
      <c r="J6947" t="str">
        <f t="shared" si="218"/>
        <v>43864GuluBlack Beans (Dolichos)</v>
      </c>
      <c r="K6947">
        <v>768</v>
      </c>
      <c r="L6947">
        <v>713</v>
      </c>
      <c r="M6947" t="s">
        <v>5</v>
      </c>
      <c r="N6947" t="s">
        <v>6</v>
      </c>
      <c r="O6947">
        <v>1</v>
      </c>
      <c r="P6947" s="1">
        <v>43879.179618055554</v>
      </c>
    </row>
    <row r="6948" spans="1:16" x14ac:dyDescent="0.25">
      <c r="A6948">
        <v>509844</v>
      </c>
      <c r="B6948" t="s">
        <v>0</v>
      </c>
      <c r="C6948" t="s">
        <v>25</v>
      </c>
      <c r="D6948" t="s">
        <v>1</v>
      </c>
      <c r="E6948" t="s">
        <v>3</v>
      </c>
      <c r="F6948" t="s">
        <v>3</v>
      </c>
      <c r="G6948" t="s">
        <v>4</v>
      </c>
      <c r="H6948" s="1">
        <v>43864</v>
      </c>
      <c r="I6948" t="str">
        <f t="shared" si="217"/>
        <v>43864</v>
      </c>
      <c r="J6948" t="str">
        <f t="shared" si="218"/>
        <v>43864MasindiCowpeas</v>
      </c>
      <c r="K6948">
        <v>1097</v>
      </c>
      <c r="L6948">
        <v>822</v>
      </c>
      <c r="M6948" t="s">
        <v>5</v>
      </c>
      <c r="N6948" t="s">
        <v>6</v>
      </c>
      <c r="O6948">
        <v>1</v>
      </c>
      <c r="P6948" s="1">
        <v>43879.179618055554</v>
      </c>
    </row>
    <row r="6949" spans="1:16" x14ac:dyDescent="0.25">
      <c r="A6949">
        <v>509871</v>
      </c>
      <c r="B6949" t="s">
        <v>0</v>
      </c>
      <c r="C6949" t="s">
        <v>42</v>
      </c>
      <c r="D6949" t="s">
        <v>41</v>
      </c>
      <c r="E6949" t="s">
        <v>9</v>
      </c>
      <c r="F6949" t="s">
        <v>10</v>
      </c>
      <c r="G6949" t="s">
        <v>10</v>
      </c>
      <c r="H6949" s="1">
        <v>43864</v>
      </c>
      <c r="I6949" t="str">
        <f t="shared" si="217"/>
        <v>43864</v>
      </c>
      <c r="J6949" t="str">
        <f t="shared" si="218"/>
        <v>43864KigomaWheat</v>
      </c>
      <c r="K6949">
        <v>1132</v>
      </c>
      <c r="L6949">
        <v>1045</v>
      </c>
      <c r="M6949" t="s">
        <v>5</v>
      </c>
      <c r="N6949" t="s">
        <v>6</v>
      </c>
      <c r="O6949">
        <v>1</v>
      </c>
      <c r="P6949" s="1">
        <v>43879.1796875</v>
      </c>
    </row>
    <row r="6950" spans="1:16" x14ac:dyDescent="0.25">
      <c r="A6950">
        <v>509877</v>
      </c>
      <c r="B6950" t="s">
        <v>0</v>
      </c>
      <c r="C6950" t="s">
        <v>54</v>
      </c>
      <c r="D6950" t="s">
        <v>46</v>
      </c>
      <c r="E6950" t="s">
        <v>13</v>
      </c>
      <c r="F6950" t="s">
        <v>13</v>
      </c>
      <c r="G6950" t="s">
        <v>40</v>
      </c>
      <c r="H6950" s="1">
        <v>43864</v>
      </c>
      <c r="I6950" t="str">
        <f t="shared" si="217"/>
        <v>43864</v>
      </c>
      <c r="J6950" t="str">
        <f t="shared" si="218"/>
        <v>43864NakuruBlack Beans (Dolichos)</v>
      </c>
      <c r="K6950">
        <v>1615</v>
      </c>
      <c r="L6950">
        <v>1555</v>
      </c>
      <c r="M6950" t="s">
        <v>5</v>
      </c>
      <c r="N6950" t="s">
        <v>6</v>
      </c>
      <c r="O6950">
        <v>1</v>
      </c>
      <c r="P6950" s="1">
        <v>43879.179699074077</v>
      </c>
    </row>
    <row r="6951" spans="1:16" x14ac:dyDescent="0.25">
      <c r="A6951">
        <v>509882</v>
      </c>
      <c r="B6951" t="s">
        <v>0</v>
      </c>
      <c r="C6951" t="s">
        <v>48</v>
      </c>
      <c r="D6951" t="s">
        <v>46</v>
      </c>
      <c r="E6951" t="s">
        <v>49</v>
      </c>
      <c r="F6951" t="s">
        <v>50</v>
      </c>
      <c r="G6951" t="s">
        <v>51</v>
      </c>
      <c r="H6951" s="1">
        <v>43864</v>
      </c>
      <c r="I6951" t="str">
        <f t="shared" si="217"/>
        <v>43864</v>
      </c>
      <c r="J6951" t="str">
        <f t="shared" si="218"/>
        <v>43864KitaleGround Nuts</v>
      </c>
      <c r="K6951">
        <v>1354</v>
      </c>
      <c r="L6951">
        <v>1304</v>
      </c>
      <c r="M6951" t="s">
        <v>5</v>
      </c>
      <c r="N6951" t="s">
        <v>6</v>
      </c>
      <c r="O6951">
        <v>1</v>
      </c>
      <c r="P6951" s="1">
        <v>43879.179710648146</v>
      </c>
    </row>
    <row r="6952" spans="1:16" x14ac:dyDescent="0.25">
      <c r="A6952">
        <v>509899</v>
      </c>
      <c r="B6952" t="s">
        <v>0</v>
      </c>
      <c r="C6952" t="s">
        <v>25</v>
      </c>
      <c r="D6952" t="s">
        <v>1</v>
      </c>
      <c r="E6952" t="s">
        <v>13</v>
      </c>
      <c r="F6952" t="s">
        <v>13</v>
      </c>
      <c r="G6952" t="s">
        <v>14</v>
      </c>
      <c r="H6952" s="1">
        <v>43864</v>
      </c>
      <c r="I6952" t="str">
        <f t="shared" si="217"/>
        <v>43864</v>
      </c>
      <c r="J6952" t="str">
        <f t="shared" si="218"/>
        <v>43864MasindiMixed Beans</v>
      </c>
      <c r="K6952">
        <v>822</v>
      </c>
      <c r="L6952">
        <v>713</v>
      </c>
      <c r="M6952" t="s">
        <v>5</v>
      </c>
      <c r="N6952" t="s">
        <v>6</v>
      </c>
      <c r="O6952">
        <v>1</v>
      </c>
      <c r="P6952" s="1">
        <v>43879.179756944446</v>
      </c>
    </row>
    <row r="6953" spans="1:16" x14ac:dyDescent="0.25">
      <c r="A6953">
        <v>509902</v>
      </c>
      <c r="B6953" t="s">
        <v>0</v>
      </c>
      <c r="C6953" t="s">
        <v>44</v>
      </c>
      <c r="D6953" t="s">
        <v>41</v>
      </c>
      <c r="E6953" t="s">
        <v>13</v>
      </c>
      <c r="F6953" t="s">
        <v>13</v>
      </c>
      <c r="G6953" t="s">
        <v>26</v>
      </c>
      <c r="H6953" s="1">
        <v>43864</v>
      </c>
      <c r="I6953" t="str">
        <f t="shared" si="217"/>
        <v>43864</v>
      </c>
      <c r="J6953" t="str">
        <f t="shared" si="218"/>
        <v>43864ArushaYellow Beans</v>
      </c>
      <c r="K6953">
        <v>1132</v>
      </c>
      <c r="L6953">
        <v>1045</v>
      </c>
      <c r="M6953" t="s">
        <v>5</v>
      </c>
      <c r="N6953" t="s">
        <v>6</v>
      </c>
      <c r="O6953">
        <v>1</v>
      </c>
      <c r="P6953" s="1">
        <v>43879.179768518516</v>
      </c>
    </row>
    <row r="6954" spans="1:16" x14ac:dyDescent="0.25">
      <c r="A6954">
        <v>509926</v>
      </c>
      <c r="B6954" t="s">
        <v>0</v>
      </c>
      <c r="C6954" t="s">
        <v>19</v>
      </c>
      <c r="D6954" t="s">
        <v>11</v>
      </c>
      <c r="E6954" t="s">
        <v>22</v>
      </c>
      <c r="F6954" t="s">
        <v>23</v>
      </c>
      <c r="G6954" t="s">
        <v>23</v>
      </c>
      <c r="H6954" s="1">
        <v>43864</v>
      </c>
      <c r="I6954" t="str">
        <f t="shared" si="217"/>
        <v>43864</v>
      </c>
      <c r="J6954" t="str">
        <f t="shared" si="218"/>
        <v>43864KoberoRice</v>
      </c>
      <c r="K6954">
        <v>1021</v>
      </c>
      <c r="L6954">
        <v>968</v>
      </c>
      <c r="M6954" t="s">
        <v>5</v>
      </c>
      <c r="N6954" t="s">
        <v>6</v>
      </c>
      <c r="O6954">
        <v>1</v>
      </c>
      <c r="P6954" s="1">
        <v>43879.179837962962</v>
      </c>
    </row>
    <row r="6955" spans="1:16" x14ac:dyDescent="0.25">
      <c r="A6955">
        <v>509928</v>
      </c>
      <c r="B6955" t="s">
        <v>0</v>
      </c>
      <c r="C6955" t="s">
        <v>34</v>
      </c>
      <c r="D6955" t="s">
        <v>1</v>
      </c>
      <c r="E6955" t="s">
        <v>22</v>
      </c>
      <c r="F6955" t="s">
        <v>23</v>
      </c>
      <c r="G6955" t="s">
        <v>23</v>
      </c>
      <c r="H6955" s="1">
        <v>43864</v>
      </c>
      <c r="I6955" t="str">
        <f t="shared" si="217"/>
        <v>43864</v>
      </c>
      <c r="J6955" t="str">
        <f t="shared" si="218"/>
        <v>43864LiraRice</v>
      </c>
      <c r="K6955">
        <v>960</v>
      </c>
      <c r="L6955">
        <v>905</v>
      </c>
      <c r="M6955" t="s">
        <v>5</v>
      </c>
      <c r="N6955" t="s">
        <v>6</v>
      </c>
      <c r="O6955">
        <v>1</v>
      </c>
      <c r="P6955" s="1">
        <v>43879.179837962962</v>
      </c>
    </row>
    <row r="6956" spans="1:16" x14ac:dyDescent="0.25">
      <c r="A6956">
        <v>509929</v>
      </c>
      <c r="B6956" t="s">
        <v>0</v>
      </c>
      <c r="C6956" t="s">
        <v>35</v>
      </c>
      <c r="D6956" t="s">
        <v>11</v>
      </c>
      <c r="E6956" t="s">
        <v>13</v>
      </c>
      <c r="F6956" t="s">
        <v>13</v>
      </c>
      <c r="G6956" t="s">
        <v>14</v>
      </c>
      <c r="H6956" s="1">
        <v>43864</v>
      </c>
      <c r="I6956" t="str">
        <f t="shared" si="217"/>
        <v>43864</v>
      </c>
      <c r="J6956" t="str">
        <f t="shared" si="218"/>
        <v>43864NgoziMixed Beans</v>
      </c>
      <c r="K6956">
        <v>618</v>
      </c>
      <c r="L6956">
        <v>591</v>
      </c>
      <c r="M6956" t="s">
        <v>5</v>
      </c>
      <c r="N6956" t="s">
        <v>6</v>
      </c>
      <c r="O6956">
        <v>1</v>
      </c>
      <c r="P6956" s="1">
        <v>43879.179849537039</v>
      </c>
    </row>
    <row r="6957" spans="1:16" x14ac:dyDescent="0.25">
      <c r="A6957">
        <v>509959</v>
      </c>
      <c r="B6957" t="s">
        <v>0</v>
      </c>
      <c r="C6957" t="s">
        <v>35</v>
      </c>
      <c r="D6957" t="s">
        <v>11</v>
      </c>
      <c r="E6957" t="s">
        <v>13</v>
      </c>
      <c r="F6957" t="s">
        <v>13</v>
      </c>
      <c r="G6957" t="s">
        <v>28</v>
      </c>
      <c r="H6957" s="1">
        <v>43864</v>
      </c>
      <c r="I6957" t="str">
        <f t="shared" si="217"/>
        <v>43864</v>
      </c>
      <c r="J6957" t="str">
        <f t="shared" si="218"/>
        <v>43864NgoziRed Beans</v>
      </c>
      <c r="K6957">
        <v>645</v>
      </c>
      <c r="L6957">
        <v>618</v>
      </c>
      <c r="M6957" t="s">
        <v>5</v>
      </c>
      <c r="N6957" t="s">
        <v>6</v>
      </c>
      <c r="O6957">
        <v>1</v>
      </c>
      <c r="P6957" s="1">
        <v>43879.1799537037</v>
      </c>
    </row>
    <row r="6958" spans="1:16" x14ac:dyDescent="0.25">
      <c r="A6958">
        <v>509961</v>
      </c>
      <c r="B6958" t="s">
        <v>0</v>
      </c>
      <c r="C6958" t="s">
        <v>53</v>
      </c>
      <c r="D6958" t="s">
        <v>46</v>
      </c>
      <c r="E6958" t="s">
        <v>49</v>
      </c>
      <c r="F6958" t="s">
        <v>50</v>
      </c>
      <c r="G6958" t="s">
        <v>51</v>
      </c>
      <c r="H6958" s="1">
        <v>43864</v>
      </c>
      <c r="I6958" t="str">
        <f t="shared" si="217"/>
        <v>43864</v>
      </c>
      <c r="J6958" t="str">
        <f t="shared" si="218"/>
        <v>43864MombasaGround Nuts</v>
      </c>
      <c r="K6958">
        <v>1244</v>
      </c>
      <c r="L6958">
        <v>1224</v>
      </c>
      <c r="M6958" t="s">
        <v>5</v>
      </c>
      <c r="N6958" t="s">
        <v>6</v>
      </c>
      <c r="O6958">
        <v>1</v>
      </c>
      <c r="P6958" s="1">
        <v>43879.179965277777</v>
      </c>
    </row>
    <row r="6959" spans="1:16" x14ac:dyDescent="0.25">
      <c r="A6959">
        <v>509963</v>
      </c>
      <c r="B6959" t="s">
        <v>0</v>
      </c>
      <c r="C6959" t="s">
        <v>35</v>
      </c>
      <c r="D6959" t="s">
        <v>11</v>
      </c>
      <c r="E6959" t="s">
        <v>22</v>
      </c>
      <c r="F6959" t="s">
        <v>23</v>
      </c>
      <c r="G6959" t="s">
        <v>24</v>
      </c>
      <c r="H6959" s="1">
        <v>43864</v>
      </c>
      <c r="I6959" t="str">
        <f t="shared" si="217"/>
        <v>43864</v>
      </c>
      <c r="J6959" t="str">
        <f t="shared" si="218"/>
        <v>43864NgoziImported Rice</v>
      </c>
      <c r="K6959">
        <v>1613</v>
      </c>
      <c r="L6959">
        <v>1559</v>
      </c>
      <c r="M6959" t="s">
        <v>5</v>
      </c>
      <c r="N6959" t="s">
        <v>6</v>
      </c>
      <c r="O6959">
        <v>1</v>
      </c>
      <c r="P6959" s="1">
        <v>43879.179965277777</v>
      </c>
    </row>
    <row r="6960" spans="1:16" x14ac:dyDescent="0.25">
      <c r="A6960">
        <v>509974</v>
      </c>
      <c r="B6960" t="s">
        <v>0</v>
      </c>
      <c r="C6960" t="s">
        <v>12</v>
      </c>
      <c r="D6960" t="s">
        <v>11</v>
      </c>
      <c r="E6960" t="s">
        <v>13</v>
      </c>
      <c r="F6960" t="s">
        <v>13</v>
      </c>
      <c r="G6960" t="s">
        <v>28</v>
      </c>
      <c r="H6960" s="1">
        <v>43864</v>
      </c>
      <c r="I6960" t="str">
        <f t="shared" si="217"/>
        <v>43864</v>
      </c>
      <c r="J6960" t="str">
        <f t="shared" si="218"/>
        <v>43864GitegaRed Beans</v>
      </c>
      <c r="K6960">
        <v>591</v>
      </c>
      <c r="L6960">
        <v>538</v>
      </c>
      <c r="M6960" t="s">
        <v>5</v>
      </c>
      <c r="N6960" t="s">
        <v>6</v>
      </c>
      <c r="O6960">
        <v>1</v>
      </c>
      <c r="P6960" s="1">
        <v>43879.18</v>
      </c>
    </row>
    <row r="6961" spans="1:16" x14ac:dyDescent="0.25">
      <c r="A6961">
        <v>509997</v>
      </c>
      <c r="B6961" t="s">
        <v>0</v>
      </c>
      <c r="C6961" t="s">
        <v>45</v>
      </c>
      <c r="D6961" t="s">
        <v>41</v>
      </c>
      <c r="E6961" t="s">
        <v>22</v>
      </c>
      <c r="F6961" t="s">
        <v>23</v>
      </c>
      <c r="G6961" t="s">
        <v>23</v>
      </c>
      <c r="H6961" s="1">
        <v>43864</v>
      </c>
      <c r="I6961" t="str">
        <f t="shared" si="217"/>
        <v>43864</v>
      </c>
      <c r="J6961" t="str">
        <f t="shared" si="218"/>
        <v>43864IringaRice</v>
      </c>
      <c r="K6961">
        <v>871</v>
      </c>
      <c r="L6961">
        <v>784</v>
      </c>
      <c r="M6961" t="s">
        <v>5</v>
      </c>
      <c r="N6961" t="s">
        <v>6</v>
      </c>
      <c r="O6961">
        <v>1</v>
      </c>
      <c r="P6961" s="1">
        <v>43879.18005787037</v>
      </c>
    </row>
    <row r="6962" spans="1:16" x14ac:dyDescent="0.25">
      <c r="A6962">
        <v>510011</v>
      </c>
      <c r="B6962" t="s">
        <v>0</v>
      </c>
      <c r="C6962" t="s">
        <v>19</v>
      </c>
      <c r="D6962" t="s">
        <v>11</v>
      </c>
      <c r="E6962" t="s">
        <v>22</v>
      </c>
      <c r="F6962" t="s">
        <v>23</v>
      </c>
      <c r="G6962" t="s">
        <v>24</v>
      </c>
      <c r="H6962" s="1">
        <v>43864</v>
      </c>
      <c r="I6962" t="str">
        <f t="shared" si="217"/>
        <v>43864</v>
      </c>
      <c r="J6962" t="str">
        <f t="shared" si="218"/>
        <v>43864KoberoImported Rice</v>
      </c>
      <c r="K6962">
        <v>1398</v>
      </c>
      <c r="L6962">
        <v>1344</v>
      </c>
      <c r="M6962" t="s">
        <v>5</v>
      </c>
      <c r="N6962" t="s">
        <v>6</v>
      </c>
      <c r="O6962">
        <v>1</v>
      </c>
      <c r="P6962" s="1">
        <v>43879.180115740739</v>
      </c>
    </row>
    <row r="6963" spans="1:16" x14ac:dyDescent="0.25">
      <c r="A6963">
        <v>510020</v>
      </c>
      <c r="B6963" t="s">
        <v>0</v>
      </c>
      <c r="C6963" t="s">
        <v>25</v>
      </c>
      <c r="D6963" t="s">
        <v>1</v>
      </c>
      <c r="E6963" t="s">
        <v>13</v>
      </c>
      <c r="F6963" t="s">
        <v>13</v>
      </c>
      <c r="G6963" t="s">
        <v>26</v>
      </c>
      <c r="H6963" s="1">
        <v>43864</v>
      </c>
      <c r="I6963" t="str">
        <f t="shared" si="217"/>
        <v>43864</v>
      </c>
      <c r="J6963" t="str">
        <f t="shared" si="218"/>
        <v>43864MasindiYellow Beans</v>
      </c>
      <c r="K6963">
        <v>1042</v>
      </c>
      <c r="L6963">
        <v>987</v>
      </c>
      <c r="M6963" t="s">
        <v>5</v>
      </c>
      <c r="N6963" t="s">
        <v>6</v>
      </c>
      <c r="O6963">
        <v>1</v>
      </c>
      <c r="P6963" s="1">
        <v>43879.180127314816</v>
      </c>
    </row>
    <row r="6964" spans="1:16" x14ac:dyDescent="0.25">
      <c r="A6964">
        <v>510024</v>
      </c>
      <c r="B6964" t="s">
        <v>0</v>
      </c>
      <c r="C6964" t="s">
        <v>2</v>
      </c>
      <c r="D6964" t="s">
        <v>1</v>
      </c>
      <c r="E6964" t="s">
        <v>3</v>
      </c>
      <c r="F6964" t="s">
        <v>3</v>
      </c>
      <c r="G6964" t="s">
        <v>4</v>
      </c>
      <c r="H6964" s="1">
        <v>43864</v>
      </c>
      <c r="I6964" t="str">
        <f t="shared" si="217"/>
        <v>43864</v>
      </c>
      <c r="J6964" t="str">
        <f t="shared" si="218"/>
        <v>43864KampalaCowpeas</v>
      </c>
      <c r="K6964">
        <v>1371</v>
      </c>
      <c r="L6964">
        <v>1097</v>
      </c>
      <c r="M6964" t="s">
        <v>5</v>
      </c>
      <c r="N6964" t="s">
        <v>6</v>
      </c>
      <c r="O6964">
        <v>1</v>
      </c>
      <c r="P6964" s="1">
        <v>43879.180138888885</v>
      </c>
    </row>
    <row r="6965" spans="1:16" x14ac:dyDescent="0.25">
      <c r="A6965">
        <v>510035</v>
      </c>
      <c r="B6965" t="s">
        <v>0</v>
      </c>
      <c r="C6965" t="s">
        <v>34</v>
      </c>
      <c r="D6965" t="s">
        <v>1</v>
      </c>
      <c r="E6965" t="s">
        <v>13</v>
      </c>
      <c r="F6965" t="s">
        <v>13</v>
      </c>
      <c r="G6965" t="s">
        <v>14</v>
      </c>
      <c r="H6965" s="1">
        <v>43864</v>
      </c>
      <c r="I6965" t="str">
        <f t="shared" si="217"/>
        <v>43864</v>
      </c>
      <c r="J6965" t="str">
        <f t="shared" si="218"/>
        <v>43864LiraMixed Beans</v>
      </c>
      <c r="K6965">
        <v>768</v>
      </c>
      <c r="L6965">
        <v>685</v>
      </c>
      <c r="M6965" t="s">
        <v>5</v>
      </c>
      <c r="N6965" t="s">
        <v>6</v>
      </c>
      <c r="O6965">
        <v>1</v>
      </c>
      <c r="P6965" s="1">
        <v>43879.180162037039</v>
      </c>
    </row>
    <row r="6966" spans="1:16" x14ac:dyDescent="0.25">
      <c r="A6966">
        <v>510038</v>
      </c>
      <c r="B6966" t="s">
        <v>0</v>
      </c>
      <c r="C6966" t="s">
        <v>27</v>
      </c>
      <c r="D6966" t="s">
        <v>11</v>
      </c>
      <c r="E6966" t="s">
        <v>13</v>
      </c>
      <c r="F6966" t="s">
        <v>13</v>
      </c>
      <c r="G6966" t="s">
        <v>14</v>
      </c>
      <c r="H6966" s="1">
        <v>43864</v>
      </c>
      <c r="I6966" t="str">
        <f t="shared" si="217"/>
        <v>43864</v>
      </c>
      <c r="J6966" t="str">
        <f t="shared" si="218"/>
        <v>43864BujumburaMixed Beans</v>
      </c>
      <c r="K6966">
        <v>645</v>
      </c>
      <c r="L6966">
        <v>591</v>
      </c>
      <c r="M6966" t="s">
        <v>5</v>
      </c>
      <c r="N6966" t="s">
        <v>6</v>
      </c>
      <c r="O6966">
        <v>1</v>
      </c>
      <c r="P6966" s="1">
        <v>43879.180173611108</v>
      </c>
    </row>
    <row r="6967" spans="1:16" x14ac:dyDescent="0.25">
      <c r="A6967">
        <v>510042</v>
      </c>
      <c r="B6967" t="s">
        <v>0</v>
      </c>
      <c r="C6967" t="s">
        <v>2</v>
      </c>
      <c r="D6967" t="s">
        <v>1</v>
      </c>
      <c r="E6967" t="s">
        <v>13</v>
      </c>
      <c r="F6967" t="s">
        <v>13</v>
      </c>
      <c r="G6967" t="s">
        <v>37</v>
      </c>
      <c r="H6967" s="1">
        <v>43864</v>
      </c>
      <c r="I6967" t="str">
        <f t="shared" si="217"/>
        <v>43864</v>
      </c>
      <c r="J6967" t="str">
        <f t="shared" si="218"/>
        <v>43864KampalaGreen Gram</v>
      </c>
      <c r="K6967">
        <v>768</v>
      </c>
      <c r="L6967">
        <v>713</v>
      </c>
      <c r="M6967" t="s">
        <v>5</v>
      </c>
      <c r="N6967" t="s">
        <v>6</v>
      </c>
      <c r="O6967">
        <v>1</v>
      </c>
      <c r="P6967" s="1">
        <v>43879.180185185185</v>
      </c>
    </row>
    <row r="6968" spans="1:16" x14ac:dyDescent="0.25">
      <c r="A6968">
        <v>510047</v>
      </c>
      <c r="B6968" t="s">
        <v>0</v>
      </c>
      <c r="C6968" t="s">
        <v>43</v>
      </c>
      <c r="D6968" t="s">
        <v>41</v>
      </c>
      <c r="E6968" t="s">
        <v>9</v>
      </c>
      <c r="F6968" t="s">
        <v>10</v>
      </c>
      <c r="G6968" t="s">
        <v>10</v>
      </c>
      <c r="H6968" s="1">
        <v>43864</v>
      </c>
      <c r="I6968" t="str">
        <f t="shared" si="217"/>
        <v>43864</v>
      </c>
      <c r="J6968" t="str">
        <f t="shared" si="218"/>
        <v>43864Dar es salaamWheat</v>
      </c>
      <c r="K6968">
        <v>609</v>
      </c>
      <c r="L6968">
        <v>522</v>
      </c>
      <c r="M6968" t="s">
        <v>5</v>
      </c>
      <c r="N6968" t="s">
        <v>6</v>
      </c>
      <c r="O6968">
        <v>1</v>
      </c>
      <c r="P6968" s="1">
        <v>43879.180196759262</v>
      </c>
    </row>
    <row r="6969" spans="1:16" x14ac:dyDescent="0.25">
      <c r="A6969">
        <v>510056</v>
      </c>
      <c r="B6969" t="s">
        <v>0</v>
      </c>
      <c r="C6969" t="s">
        <v>32</v>
      </c>
      <c r="D6969" t="s">
        <v>1</v>
      </c>
      <c r="E6969" t="s">
        <v>13</v>
      </c>
      <c r="F6969" t="s">
        <v>13</v>
      </c>
      <c r="G6969" t="s">
        <v>40</v>
      </c>
      <c r="H6969" s="1">
        <v>43864</v>
      </c>
      <c r="I6969" t="str">
        <f t="shared" si="217"/>
        <v>43864</v>
      </c>
      <c r="J6969" t="str">
        <f t="shared" si="218"/>
        <v>43864KapchorwaBlack Beans (Dolichos)</v>
      </c>
      <c r="K6969">
        <v>685</v>
      </c>
      <c r="L6969">
        <v>631</v>
      </c>
      <c r="M6969" t="s">
        <v>5</v>
      </c>
      <c r="N6969" t="s">
        <v>6</v>
      </c>
      <c r="O6969">
        <v>1</v>
      </c>
      <c r="P6969" s="1">
        <v>43879.180219907408</v>
      </c>
    </row>
    <row r="6970" spans="1:16" x14ac:dyDescent="0.25">
      <c r="A6970">
        <v>510063</v>
      </c>
      <c r="B6970" t="s">
        <v>0</v>
      </c>
      <c r="C6970" t="s">
        <v>25</v>
      </c>
      <c r="D6970" t="s">
        <v>1</v>
      </c>
      <c r="E6970" t="s">
        <v>13</v>
      </c>
      <c r="F6970" t="s">
        <v>13</v>
      </c>
      <c r="G6970" t="s">
        <v>37</v>
      </c>
      <c r="H6970" s="1">
        <v>43864</v>
      </c>
      <c r="I6970" t="str">
        <f t="shared" si="217"/>
        <v>43864</v>
      </c>
      <c r="J6970" t="str">
        <f t="shared" si="218"/>
        <v>43864MasindiGreen Gram</v>
      </c>
      <c r="K6970">
        <v>768</v>
      </c>
      <c r="L6970">
        <v>685</v>
      </c>
      <c r="M6970" t="s">
        <v>5</v>
      </c>
      <c r="N6970" t="s">
        <v>6</v>
      </c>
      <c r="O6970">
        <v>1</v>
      </c>
      <c r="P6970" s="1">
        <v>43879.180243055554</v>
      </c>
    </row>
    <row r="6971" spans="1:16" x14ac:dyDescent="0.25">
      <c r="A6971">
        <v>510071</v>
      </c>
      <c r="B6971" t="s">
        <v>0</v>
      </c>
      <c r="C6971" t="s">
        <v>44</v>
      </c>
      <c r="D6971" t="s">
        <v>41</v>
      </c>
      <c r="E6971" t="s">
        <v>13</v>
      </c>
      <c r="F6971" t="s">
        <v>13</v>
      </c>
      <c r="G6971" t="s">
        <v>14</v>
      </c>
      <c r="H6971" s="1">
        <v>43864</v>
      </c>
      <c r="I6971" t="str">
        <f t="shared" si="217"/>
        <v>43864</v>
      </c>
      <c r="J6971" t="str">
        <f t="shared" si="218"/>
        <v>43864ArushaMixed Beans</v>
      </c>
      <c r="K6971">
        <v>609</v>
      </c>
      <c r="L6971">
        <v>522</v>
      </c>
      <c r="M6971" t="s">
        <v>5</v>
      </c>
      <c r="N6971" t="s">
        <v>6</v>
      </c>
      <c r="O6971">
        <v>1</v>
      </c>
      <c r="P6971" s="1">
        <v>43879.180266203701</v>
      </c>
    </row>
    <row r="6972" spans="1:16" x14ac:dyDescent="0.25">
      <c r="A6972">
        <v>510081</v>
      </c>
      <c r="B6972" t="s">
        <v>0</v>
      </c>
      <c r="C6972" t="s">
        <v>33</v>
      </c>
      <c r="D6972" t="s">
        <v>1</v>
      </c>
      <c r="E6972" t="s">
        <v>13</v>
      </c>
      <c r="F6972" t="s">
        <v>13</v>
      </c>
      <c r="G6972" t="s">
        <v>14</v>
      </c>
      <c r="H6972" s="1">
        <v>43864</v>
      </c>
      <c r="I6972" t="str">
        <f t="shared" si="217"/>
        <v>43864</v>
      </c>
      <c r="J6972" t="str">
        <f t="shared" si="218"/>
        <v>43864KabaleMixed Beans</v>
      </c>
      <c r="K6972">
        <v>768</v>
      </c>
      <c r="L6972">
        <v>685</v>
      </c>
      <c r="M6972" t="s">
        <v>5</v>
      </c>
      <c r="N6972" t="s">
        <v>6</v>
      </c>
      <c r="O6972">
        <v>1</v>
      </c>
      <c r="P6972" s="1">
        <v>43879.180277777778</v>
      </c>
    </row>
    <row r="6973" spans="1:16" x14ac:dyDescent="0.25">
      <c r="A6973">
        <v>510115</v>
      </c>
      <c r="B6973" t="s">
        <v>0</v>
      </c>
      <c r="C6973" t="s">
        <v>12</v>
      </c>
      <c r="D6973" t="s">
        <v>11</v>
      </c>
      <c r="E6973" t="s">
        <v>9</v>
      </c>
      <c r="F6973" t="s">
        <v>10</v>
      </c>
      <c r="G6973" t="s">
        <v>10</v>
      </c>
      <c r="H6973" s="1">
        <v>43864</v>
      </c>
      <c r="I6973" t="str">
        <f t="shared" si="217"/>
        <v>43864</v>
      </c>
      <c r="J6973" t="str">
        <f t="shared" si="218"/>
        <v>43864GitegaWheat</v>
      </c>
      <c r="K6973">
        <v>806</v>
      </c>
      <c r="L6973">
        <v>753</v>
      </c>
      <c r="M6973" t="s">
        <v>5</v>
      </c>
      <c r="N6973" t="s">
        <v>6</v>
      </c>
      <c r="O6973">
        <v>1</v>
      </c>
      <c r="P6973" s="1">
        <v>43879.180347222224</v>
      </c>
    </row>
    <row r="6974" spans="1:16" x14ac:dyDescent="0.25">
      <c r="A6974">
        <v>510121</v>
      </c>
      <c r="B6974" t="s">
        <v>0</v>
      </c>
      <c r="C6974" t="s">
        <v>19</v>
      </c>
      <c r="D6974" t="s">
        <v>11</v>
      </c>
      <c r="E6974" t="s">
        <v>13</v>
      </c>
      <c r="F6974" t="s">
        <v>13</v>
      </c>
      <c r="G6974" t="s">
        <v>28</v>
      </c>
      <c r="H6974" s="1">
        <v>43864</v>
      </c>
      <c r="I6974" t="str">
        <f t="shared" si="217"/>
        <v>43864</v>
      </c>
      <c r="J6974" t="str">
        <f t="shared" si="218"/>
        <v>43864KoberoRed Beans</v>
      </c>
      <c r="K6974">
        <v>538</v>
      </c>
      <c r="L6974">
        <v>484</v>
      </c>
      <c r="M6974" t="s">
        <v>5</v>
      </c>
      <c r="N6974" t="s">
        <v>6</v>
      </c>
      <c r="O6974">
        <v>1</v>
      </c>
      <c r="P6974" s="1">
        <v>43879.180358796293</v>
      </c>
    </row>
    <row r="6975" spans="1:16" x14ac:dyDescent="0.25">
      <c r="A6975">
        <v>510122</v>
      </c>
      <c r="B6975" t="s">
        <v>0</v>
      </c>
      <c r="C6975" t="s">
        <v>43</v>
      </c>
      <c r="D6975" t="s">
        <v>41</v>
      </c>
      <c r="E6975" t="s">
        <v>22</v>
      </c>
      <c r="F6975" t="s">
        <v>23</v>
      </c>
      <c r="G6975" t="s">
        <v>23</v>
      </c>
      <c r="H6975" s="1">
        <v>43864</v>
      </c>
      <c r="I6975" t="str">
        <f t="shared" si="217"/>
        <v>43864</v>
      </c>
      <c r="J6975" t="str">
        <f t="shared" si="218"/>
        <v>43864Dar es salaamRice</v>
      </c>
      <c r="K6975">
        <v>1045</v>
      </c>
      <c r="L6975">
        <v>958</v>
      </c>
      <c r="M6975" t="s">
        <v>5</v>
      </c>
      <c r="N6975" t="s">
        <v>6</v>
      </c>
      <c r="O6975">
        <v>1</v>
      </c>
      <c r="P6975" s="1">
        <v>43879.18037037037</v>
      </c>
    </row>
    <row r="6976" spans="1:16" x14ac:dyDescent="0.25">
      <c r="A6976">
        <v>510126</v>
      </c>
      <c r="B6976" t="s">
        <v>0</v>
      </c>
      <c r="C6976" t="s">
        <v>52</v>
      </c>
      <c r="D6976" t="s">
        <v>46</v>
      </c>
      <c r="E6976" t="s">
        <v>49</v>
      </c>
      <c r="F6976" t="s">
        <v>50</v>
      </c>
      <c r="G6976" t="s">
        <v>51</v>
      </c>
      <c r="H6976" s="1">
        <v>43864</v>
      </c>
      <c r="I6976" t="str">
        <f t="shared" si="217"/>
        <v>43864</v>
      </c>
      <c r="J6976" t="str">
        <f t="shared" si="218"/>
        <v>43864EldoretGround Nuts</v>
      </c>
      <c r="K6976">
        <v>943</v>
      </c>
      <c r="L6976">
        <v>903</v>
      </c>
      <c r="M6976" t="s">
        <v>5</v>
      </c>
      <c r="N6976" t="s">
        <v>6</v>
      </c>
      <c r="O6976">
        <v>1</v>
      </c>
      <c r="P6976" s="1">
        <v>43879.180381944447</v>
      </c>
    </row>
    <row r="6977" spans="1:16" x14ac:dyDescent="0.25">
      <c r="A6977">
        <v>510134</v>
      </c>
      <c r="B6977" t="s">
        <v>0</v>
      </c>
      <c r="C6977" t="s">
        <v>12</v>
      </c>
      <c r="D6977" t="s">
        <v>11</v>
      </c>
      <c r="E6977" t="s">
        <v>22</v>
      </c>
      <c r="F6977" t="s">
        <v>23</v>
      </c>
      <c r="G6977" t="s">
        <v>24</v>
      </c>
      <c r="H6977" s="1">
        <v>43864</v>
      </c>
      <c r="I6977" t="str">
        <f t="shared" si="217"/>
        <v>43864</v>
      </c>
      <c r="J6977" t="str">
        <f t="shared" si="218"/>
        <v>43864GitegaImported Rice</v>
      </c>
      <c r="K6977">
        <v>1344</v>
      </c>
      <c r="L6977">
        <v>1290</v>
      </c>
      <c r="M6977" t="s">
        <v>5</v>
      </c>
      <c r="N6977" t="s">
        <v>6</v>
      </c>
      <c r="O6977">
        <v>1</v>
      </c>
      <c r="P6977" s="1">
        <v>43879.180405092593</v>
      </c>
    </row>
    <row r="6978" spans="1:16" x14ac:dyDescent="0.25">
      <c r="A6978">
        <v>510140</v>
      </c>
      <c r="B6978" t="s">
        <v>0</v>
      </c>
      <c r="C6978" t="s">
        <v>38</v>
      </c>
      <c r="D6978" t="s">
        <v>1</v>
      </c>
      <c r="E6978" t="s">
        <v>22</v>
      </c>
      <c r="F6978" t="s">
        <v>23</v>
      </c>
      <c r="G6978" t="s">
        <v>23</v>
      </c>
      <c r="H6978" s="1">
        <v>43864</v>
      </c>
      <c r="I6978" t="str">
        <f t="shared" ref="I6978:I7041" si="219">LEFT(H6978,10)</f>
        <v>43864</v>
      </c>
      <c r="J6978" t="str">
        <f t="shared" si="218"/>
        <v>43864GuluRice</v>
      </c>
      <c r="K6978">
        <v>960</v>
      </c>
      <c r="L6978">
        <v>905</v>
      </c>
      <c r="M6978" t="s">
        <v>5</v>
      </c>
      <c r="N6978" t="s">
        <v>6</v>
      </c>
      <c r="O6978">
        <v>1</v>
      </c>
      <c r="P6978" s="1">
        <v>43879.18041666667</v>
      </c>
    </row>
    <row r="6979" spans="1:16" x14ac:dyDescent="0.25">
      <c r="A6979">
        <v>510143</v>
      </c>
      <c r="B6979" t="s">
        <v>0</v>
      </c>
      <c r="C6979" t="s">
        <v>45</v>
      </c>
      <c r="D6979" t="s">
        <v>41</v>
      </c>
      <c r="E6979" t="s">
        <v>13</v>
      </c>
      <c r="F6979" t="s">
        <v>13</v>
      </c>
      <c r="G6979" t="s">
        <v>14</v>
      </c>
      <c r="H6979" s="1">
        <v>43864</v>
      </c>
      <c r="I6979" t="str">
        <f t="shared" si="219"/>
        <v>43864</v>
      </c>
      <c r="J6979" t="str">
        <f t="shared" si="218"/>
        <v>43864IringaMixed Beans</v>
      </c>
      <c r="K6979">
        <v>522</v>
      </c>
      <c r="L6979">
        <v>435</v>
      </c>
      <c r="M6979" t="s">
        <v>5</v>
      </c>
      <c r="N6979" t="s">
        <v>6</v>
      </c>
      <c r="O6979">
        <v>1</v>
      </c>
      <c r="P6979" s="1">
        <v>43879.18041666667</v>
      </c>
    </row>
    <row r="6980" spans="1:16" x14ac:dyDescent="0.25">
      <c r="A6980">
        <v>510162</v>
      </c>
      <c r="B6980" t="s">
        <v>0</v>
      </c>
      <c r="C6980" t="s">
        <v>32</v>
      </c>
      <c r="D6980" t="s">
        <v>1</v>
      </c>
      <c r="E6980" t="s">
        <v>13</v>
      </c>
      <c r="F6980" t="s">
        <v>13</v>
      </c>
      <c r="G6980" t="s">
        <v>14</v>
      </c>
      <c r="H6980" s="1">
        <v>43864</v>
      </c>
      <c r="I6980" t="str">
        <f t="shared" si="219"/>
        <v>43864</v>
      </c>
      <c r="J6980" t="str">
        <f t="shared" si="218"/>
        <v>43864KapchorwaMixed Beans</v>
      </c>
      <c r="K6980">
        <v>768</v>
      </c>
      <c r="L6980">
        <v>685</v>
      </c>
      <c r="M6980" t="s">
        <v>5</v>
      </c>
      <c r="N6980" t="s">
        <v>6</v>
      </c>
      <c r="O6980">
        <v>1</v>
      </c>
      <c r="P6980" s="1">
        <v>43879.180486111109</v>
      </c>
    </row>
    <row r="6981" spans="1:16" x14ac:dyDescent="0.25">
      <c r="A6981">
        <v>510170</v>
      </c>
      <c r="B6981" t="s">
        <v>0</v>
      </c>
      <c r="C6981" t="s">
        <v>34</v>
      </c>
      <c r="D6981" t="s">
        <v>1</v>
      </c>
      <c r="E6981" t="s">
        <v>13</v>
      </c>
      <c r="F6981" t="s">
        <v>13</v>
      </c>
      <c r="G6981" t="s">
        <v>28</v>
      </c>
      <c r="H6981" s="1">
        <v>43864</v>
      </c>
      <c r="I6981" t="str">
        <f t="shared" si="219"/>
        <v>43864</v>
      </c>
      <c r="J6981" t="str">
        <f t="shared" si="218"/>
        <v>43864LiraRed Beans</v>
      </c>
      <c r="K6981">
        <v>960</v>
      </c>
      <c r="L6981">
        <v>877</v>
      </c>
      <c r="M6981" t="s">
        <v>5</v>
      </c>
      <c r="N6981" t="s">
        <v>6</v>
      </c>
      <c r="O6981">
        <v>1</v>
      </c>
      <c r="P6981" s="1">
        <v>43879.180509259262</v>
      </c>
    </row>
    <row r="6982" spans="1:16" x14ac:dyDescent="0.25">
      <c r="A6982">
        <v>510206</v>
      </c>
      <c r="B6982" t="s">
        <v>0</v>
      </c>
      <c r="C6982" t="s">
        <v>27</v>
      </c>
      <c r="D6982" t="s">
        <v>11</v>
      </c>
      <c r="E6982" t="s">
        <v>9</v>
      </c>
      <c r="F6982" t="s">
        <v>10</v>
      </c>
      <c r="G6982" t="s">
        <v>10</v>
      </c>
      <c r="H6982" s="1">
        <v>43864</v>
      </c>
      <c r="I6982" t="str">
        <f t="shared" si="219"/>
        <v>43864</v>
      </c>
      <c r="J6982" t="str">
        <f t="shared" si="218"/>
        <v>43864BujumburaWheat</v>
      </c>
      <c r="K6982">
        <v>780</v>
      </c>
      <c r="L6982">
        <v>753</v>
      </c>
      <c r="M6982" t="s">
        <v>5</v>
      </c>
      <c r="N6982" t="s">
        <v>6</v>
      </c>
      <c r="O6982">
        <v>1</v>
      </c>
      <c r="P6982" s="1">
        <v>43879.180659722224</v>
      </c>
    </row>
    <row r="6983" spans="1:16" x14ac:dyDescent="0.25">
      <c r="A6983">
        <v>510210</v>
      </c>
      <c r="B6983" t="s">
        <v>0</v>
      </c>
      <c r="C6983" t="s">
        <v>25</v>
      </c>
      <c r="D6983" t="s">
        <v>1</v>
      </c>
      <c r="E6983" t="s">
        <v>22</v>
      </c>
      <c r="F6983" t="s">
        <v>23</v>
      </c>
      <c r="G6983" t="s">
        <v>24</v>
      </c>
      <c r="H6983" s="1">
        <v>43864</v>
      </c>
      <c r="I6983" t="str">
        <f t="shared" si="219"/>
        <v>43864</v>
      </c>
      <c r="J6983" t="str">
        <f t="shared" si="218"/>
        <v>43864MasindiImported Rice</v>
      </c>
      <c r="K6983">
        <v>1097</v>
      </c>
      <c r="L6983">
        <v>987</v>
      </c>
      <c r="M6983" t="s">
        <v>5</v>
      </c>
      <c r="N6983" t="s">
        <v>6</v>
      </c>
      <c r="O6983">
        <v>1</v>
      </c>
      <c r="P6983" s="1">
        <v>43879.180671296293</v>
      </c>
    </row>
    <row r="6984" spans="1:16" x14ac:dyDescent="0.25">
      <c r="A6984">
        <v>510231</v>
      </c>
      <c r="B6984" t="s">
        <v>0</v>
      </c>
      <c r="C6984" t="s">
        <v>33</v>
      </c>
      <c r="D6984" t="s">
        <v>1</v>
      </c>
      <c r="E6984" t="s">
        <v>3</v>
      </c>
      <c r="F6984" t="s">
        <v>3</v>
      </c>
      <c r="G6984" t="s">
        <v>4</v>
      </c>
      <c r="H6984" s="1">
        <v>43864</v>
      </c>
      <c r="I6984" t="str">
        <f t="shared" si="219"/>
        <v>43864</v>
      </c>
      <c r="J6984" t="str">
        <f t="shared" si="218"/>
        <v>43864KabaleCowpeas</v>
      </c>
      <c r="K6984">
        <v>1371</v>
      </c>
      <c r="L6984">
        <v>960</v>
      </c>
      <c r="M6984" t="s">
        <v>5</v>
      </c>
      <c r="N6984" t="s">
        <v>6</v>
      </c>
      <c r="O6984">
        <v>1</v>
      </c>
      <c r="P6984" s="1">
        <v>43879.18074074074</v>
      </c>
    </row>
    <row r="6985" spans="1:16" x14ac:dyDescent="0.25">
      <c r="A6985">
        <v>510249</v>
      </c>
      <c r="B6985" t="s">
        <v>0</v>
      </c>
      <c r="C6985" t="s">
        <v>2</v>
      </c>
      <c r="D6985" t="s">
        <v>1</v>
      </c>
      <c r="E6985" t="s">
        <v>13</v>
      </c>
      <c r="F6985" t="s">
        <v>13</v>
      </c>
      <c r="G6985" t="s">
        <v>40</v>
      </c>
      <c r="H6985" s="1">
        <v>43864</v>
      </c>
      <c r="I6985" t="str">
        <f t="shared" si="219"/>
        <v>43864</v>
      </c>
      <c r="J6985" t="str">
        <f t="shared" si="218"/>
        <v>43864KampalaBlack Beans (Dolichos)</v>
      </c>
      <c r="K6985">
        <v>768</v>
      </c>
      <c r="L6985">
        <v>685</v>
      </c>
      <c r="M6985" t="s">
        <v>5</v>
      </c>
      <c r="N6985" t="s">
        <v>6</v>
      </c>
      <c r="O6985">
        <v>1</v>
      </c>
      <c r="P6985" s="1">
        <v>43879.180787037039</v>
      </c>
    </row>
    <row r="6986" spans="1:16" x14ac:dyDescent="0.25">
      <c r="A6986">
        <v>510260</v>
      </c>
      <c r="B6986" t="s">
        <v>0</v>
      </c>
      <c r="C6986" t="s">
        <v>32</v>
      </c>
      <c r="D6986" t="s">
        <v>1</v>
      </c>
      <c r="E6986" t="s">
        <v>22</v>
      </c>
      <c r="F6986" t="s">
        <v>23</v>
      </c>
      <c r="G6986" t="s">
        <v>23</v>
      </c>
      <c r="H6986" s="1">
        <v>43864</v>
      </c>
      <c r="I6986" t="str">
        <f t="shared" si="219"/>
        <v>43864</v>
      </c>
      <c r="J6986" t="str">
        <f t="shared" si="218"/>
        <v>43864KapchorwaRice</v>
      </c>
      <c r="K6986">
        <v>1097</v>
      </c>
      <c r="L6986">
        <v>987</v>
      </c>
      <c r="M6986" t="s">
        <v>5</v>
      </c>
      <c r="N6986" t="s">
        <v>6</v>
      </c>
      <c r="O6986">
        <v>1</v>
      </c>
      <c r="P6986" s="1">
        <v>43879.180821759262</v>
      </c>
    </row>
    <row r="6987" spans="1:16" x14ac:dyDescent="0.25">
      <c r="A6987">
        <v>510265</v>
      </c>
      <c r="B6987" t="s">
        <v>0</v>
      </c>
      <c r="C6987" t="s">
        <v>34</v>
      </c>
      <c r="D6987" t="s">
        <v>1</v>
      </c>
      <c r="E6987" t="s">
        <v>13</v>
      </c>
      <c r="F6987" t="s">
        <v>13</v>
      </c>
      <c r="G6987" t="s">
        <v>40</v>
      </c>
      <c r="H6987" s="1">
        <v>43864</v>
      </c>
      <c r="I6987" t="str">
        <f t="shared" si="219"/>
        <v>43864</v>
      </c>
      <c r="J6987" t="str">
        <f t="shared" si="218"/>
        <v>43864LiraBlack Beans (Dolichos)</v>
      </c>
      <c r="K6987">
        <v>713</v>
      </c>
      <c r="L6987">
        <v>658</v>
      </c>
      <c r="M6987" t="s">
        <v>5</v>
      </c>
      <c r="N6987" t="s">
        <v>6</v>
      </c>
      <c r="O6987">
        <v>1</v>
      </c>
      <c r="P6987" s="1">
        <v>43879.180844907409</v>
      </c>
    </row>
    <row r="6988" spans="1:16" x14ac:dyDescent="0.25">
      <c r="A6988">
        <v>510280</v>
      </c>
      <c r="B6988" t="s">
        <v>0</v>
      </c>
      <c r="C6988" t="s">
        <v>53</v>
      </c>
      <c r="D6988" t="s">
        <v>46</v>
      </c>
      <c r="E6988" t="s">
        <v>13</v>
      </c>
      <c r="F6988" t="s">
        <v>13</v>
      </c>
      <c r="G6988" t="s">
        <v>40</v>
      </c>
      <c r="H6988" s="1">
        <v>43864</v>
      </c>
      <c r="I6988" t="str">
        <f t="shared" si="219"/>
        <v>43864</v>
      </c>
      <c r="J6988" t="str">
        <f t="shared" si="218"/>
        <v>43864MombasaBlack Beans (Dolichos)</v>
      </c>
      <c r="K6988">
        <v>1605</v>
      </c>
      <c r="L6988">
        <v>1555</v>
      </c>
      <c r="M6988" t="s">
        <v>5</v>
      </c>
      <c r="N6988" t="s">
        <v>6</v>
      </c>
      <c r="O6988">
        <v>1</v>
      </c>
      <c r="P6988" s="1">
        <v>43879.180902777778</v>
      </c>
    </row>
    <row r="6989" spans="1:16" x14ac:dyDescent="0.25">
      <c r="A6989">
        <v>510304</v>
      </c>
      <c r="B6989" t="s">
        <v>0</v>
      </c>
      <c r="C6989" t="s">
        <v>47</v>
      </c>
      <c r="D6989" t="s">
        <v>46</v>
      </c>
      <c r="E6989" t="s">
        <v>49</v>
      </c>
      <c r="F6989" t="s">
        <v>50</v>
      </c>
      <c r="G6989" t="s">
        <v>51</v>
      </c>
      <c r="H6989" s="1">
        <v>43864</v>
      </c>
      <c r="I6989" t="str">
        <f t="shared" si="219"/>
        <v>43864</v>
      </c>
      <c r="J6989" t="str">
        <f t="shared" ref="J6989:J7052" si="220">I6989&amp;C6989&amp;G6989</f>
        <v>43864NairobiGround Nuts</v>
      </c>
      <c r="K6989">
        <v>1234</v>
      </c>
      <c r="L6989">
        <v>1184</v>
      </c>
      <c r="M6989" t="s">
        <v>5</v>
      </c>
      <c r="N6989" t="s">
        <v>6</v>
      </c>
      <c r="O6989">
        <v>1</v>
      </c>
      <c r="P6989" s="1">
        <v>43879.181018518517</v>
      </c>
    </row>
    <row r="6990" spans="1:16" x14ac:dyDescent="0.25">
      <c r="A6990">
        <v>510306</v>
      </c>
      <c r="B6990" t="s">
        <v>0</v>
      </c>
      <c r="C6990" t="s">
        <v>35</v>
      </c>
      <c r="D6990" t="s">
        <v>11</v>
      </c>
      <c r="E6990" t="s">
        <v>22</v>
      </c>
      <c r="F6990" t="s">
        <v>23</v>
      </c>
      <c r="G6990" t="s">
        <v>23</v>
      </c>
      <c r="H6990" s="1">
        <v>43864</v>
      </c>
      <c r="I6990" t="str">
        <f t="shared" si="219"/>
        <v>43864</v>
      </c>
      <c r="J6990" t="str">
        <f t="shared" si="220"/>
        <v>43864NgoziRice</v>
      </c>
      <c r="K6990">
        <v>968</v>
      </c>
      <c r="L6990">
        <v>914</v>
      </c>
      <c r="M6990" t="s">
        <v>5</v>
      </c>
      <c r="N6990" t="s">
        <v>6</v>
      </c>
      <c r="O6990">
        <v>1</v>
      </c>
      <c r="P6990" s="1">
        <v>43879.181018518517</v>
      </c>
    </row>
    <row r="6991" spans="1:16" x14ac:dyDescent="0.25">
      <c r="A6991">
        <v>510422</v>
      </c>
      <c r="B6991" t="s">
        <v>0</v>
      </c>
      <c r="C6991" t="s">
        <v>12</v>
      </c>
      <c r="D6991" t="s">
        <v>11</v>
      </c>
      <c r="E6991" t="s">
        <v>22</v>
      </c>
      <c r="F6991" t="s">
        <v>23</v>
      </c>
      <c r="G6991" t="s">
        <v>23</v>
      </c>
      <c r="H6991" s="1">
        <v>43864</v>
      </c>
      <c r="I6991" t="str">
        <f t="shared" si="219"/>
        <v>43864</v>
      </c>
      <c r="J6991" t="str">
        <f t="shared" si="220"/>
        <v>43864GitegaRice</v>
      </c>
      <c r="K6991">
        <v>1021</v>
      </c>
      <c r="L6991">
        <v>968</v>
      </c>
      <c r="M6991" t="s">
        <v>5</v>
      </c>
      <c r="N6991" t="s">
        <v>6</v>
      </c>
      <c r="O6991">
        <v>1</v>
      </c>
      <c r="P6991" s="1">
        <v>43879.181446759256</v>
      </c>
    </row>
    <row r="6992" spans="1:16" x14ac:dyDescent="0.25">
      <c r="A6992">
        <v>510430</v>
      </c>
      <c r="B6992" t="s">
        <v>0</v>
      </c>
      <c r="C6992" t="s">
        <v>47</v>
      </c>
      <c r="D6992" t="s">
        <v>46</v>
      </c>
      <c r="E6992" t="s">
        <v>13</v>
      </c>
      <c r="F6992" t="s">
        <v>13</v>
      </c>
      <c r="G6992" t="s">
        <v>37</v>
      </c>
      <c r="H6992" s="1">
        <v>43864</v>
      </c>
      <c r="I6992" t="str">
        <f t="shared" si="219"/>
        <v>43864</v>
      </c>
      <c r="J6992" t="str">
        <f t="shared" si="220"/>
        <v>43864NairobiGreen Gram</v>
      </c>
      <c r="K6992">
        <v>943</v>
      </c>
      <c r="L6992">
        <v>903</v>
      </c>
      <c r="M6992" t="s">
        <v>5</v>
      </c>
      <c r="N6992" t="s">
        <v>6</v>
      </c>
      <c r="O6992">
        <v>1</v>
      </c>
      <c r="P6992" s="1">
        <v>43879.181469907409</v>
      </c>
    </row>
    <row r="6993" spans="1:16" x14ac:dyDescent="0.25">
      <c r="A6993">
        <v>510431</v>
      </c>
      <c r="B6993" t="s">
        <v>0</v>
      </c>
      <c r="C6993" t="s">
        <v>54</v>
      </c>
      <c r="D6993" t="s">
        <v>46</v>
      </c>
      <c r="E6993" t="s">
        <v>13</v>
      </c>
      <c r="F6993" t="s">
        <v>13</v>
      </c>
      <c r="G6993" t="s">
        <v>37</v>
      </c>
      <c r="H6993" s="1">
        <v>43864</v>
      </c>
      <c r="I6993" t="str">
        <f t="shared" si="219"/>
        <v>43864</v>
      </c>
      <c r="J6993" t="str">
        <f t="shared" si="220"/>
        <v>43864NakuruGreen Gram</v>
      </c>
      <c r="K6993">
        <v>742</v>
      </c>
      <c r="L6993">
        <v>722</v>
      </c>
      <c r="M6993" t="s">
        <v>5</v>
      </c>
      <c r="N6993" t="s">
        <v>6</v>
      </c>
      <c r="O6993">
        <v>1</v>
      </c>
      <c r="P6993" s="1">
        <v>43879.181481481479</v>
      </c>
    </row>
    <row r="6994" spans="1:16" x14ac:dyDescent="0.25">
      <c r="A6994">
        <v>510441</v>
      </c>
      <c r="B6994" t="s">
        <v>0</v>
      </c>
      <c r="C6994" t="s">
        <v>19</v>
      </c>
      <c r="D6994" t="s">
        <v>11</v>
      </c>
      <c r="E6994" t="s">
        <v>13</v>
      </c>
      <c r="F6994" t="s">
        <v>13</v>
      </c>
      <c r="G6994" t="s">
        <v>26</v>
      </c>
      <c r="H6994" s="1">
        <v>43864</v>
      </c>
      <c r="I6994" t="str">
        <f t="shared" si="219"/>
        <v>43864</v>
      </c>
      <c r="J6994" t="str">
        <f t="shared" si="220"/>
        <v>43864KoberoYellow Beans</v>
      </c>
      <c r="K6994">
        <v>914</v>
      </c>
      <c r="L6994">
        <v>860</v>
      </c>
      <c r="M6994" t="s">
        <v>5</v>
      </c>
      <c r="N6994" t="s">
        <v>6</v>
      </c>
      <c r="O6994">
        <v>1</v>
      </c>
      <c r="P6994" s="1">
        <v>43879.181516203702</v>
      </c>
    </row>
    <row r="6995" spans="1:16" x14ac:dyDescent="0.25">
      <c r="A6995">
        <v>510448</v>
      </c>
      <c r="B6995" t="s">
        <v>0</v>
      </c>
      <c r="C6995" t="s">
        <v>53</v>
      </c>
      <c r="D6995" t="s">
        <v>46</v>
      </c>
      <c r="E6995" t="s">
        <v>13</v>
      </c>
      <c r="F6995" t="s">
        <v>13</v>
      </c>
      <c r="G6995" t="s">
        <v>37</v>
      </c>
      <c r="H6995" s="1">
        <v>43864</v>
      </c>
      <c r="I6995" t="str">
        <f t="shared" si="219"/>
        <v>43864</v>
      </c>
      <c r="J6995" t="str">
        <f t="shared" si="220"/>
        <v>43864MombasaGreen Gram</v>
      </c>
      <c r="K6995">
        <v>812</v>
      </c>
      <c r="L6995">
        <v>772</v>
      </c>
      <c r="M6995" t="s">
        <v>5</v>
      </c>
      <c r="N6995" t="s">
        <v>6</v>
      </c>
      <c r="O6995">
        <v>1</v>
      </c>
      <c r="P6995" s="1">
        <v>43879.181550925925</v>
      </c>
    </row>
    <row r="6996" spans="1:16" x14ac:dyDescent="0.25">
      <c r="A6996">
        <v>510458</v>
      </c>
      <c r="B6996" t="s">
        <v>0</v>
      </c>
      <c r="C6996" t="s">
        <v>38</v>
      </c>
      <c r="D6996" t="s">
        <v>1</v>
      </c>
      <c r="E6996" t="s">
        <v>13</v>
      </c>
      <c r="F6996" t="s">
        <v>13</v>
      </c>
      <c r="G6996" t="s">
        <v>26</v>
      </c>
      <c r="H6996" s="1">
        <v>43864</v>
      </c>
      <c r="I6996" t="str">
        <f t="shared" si="219"/>
        <v>43864</v>
      </c>
      <c r="J6996" t="str">
        <f t="shared" si="220"/>
        <v>43864GuluYellow Beans</v>
      </c>
      <c r="K6996">
        <v>1042</v>
      </c>
      <c r="L6996">
        <v>987</v>
      </c>
      <c r="M6996" t="s">
        <v>5</v>
      </c>
      <c r="N6996" t="s">
        <v>6</v>
      </c>
      <c r="O6996">
        <v>1</v>
      </c>
      <c r="P6996" s="1">
        <v>43879.181574074071</v>
      </c>
    </row>
    <row r="6997" spans="1:16" x14ac:dyDescent="0.25">
      <c r="A6997">
        <v>510490</v>
      </c>
      <c r="B6997" t="s">
        <v>0</v>
      </c>
      <c r="C6997" t="s">
        <v>42</v>
      </c>
      <c r="D6997" t="s">
        <v>41</v>
      </c>
      <c r="E6997" t="s">
        <v>13</v>
      </c>
      <c r="F6997" t="s">
        <v>13</v>
      </c>
      <c r="G6997" t="s">
        <v>37</v>
      </c>
      <c r="H6997" s="1">
        <v>43864</v>
      </c>
      <c r="I6997" t="str">
        <f t="shared" si="219"/>
        <v>43864</v>
      </c>
      <c r="J6997" t="str">
        <f t="shared" si="220"/>
        <v>43864KigomaGreen Gram</v>
      </c>
      <c r="K6997">
        <v>697</v>
      </c>
      <c r="L6997">
        <v>566</v>
      </c>
      <c r="M6997" t="s">
        <v>5</v>
      </c>
      <c r="N6997" t="s">
        <v>6</v>
      </c>
      <c r="O6997">
        <v>1</v>
      </c>
      <c r="P6997" s="1">
        <v>43879.181701388887</v>
      </c>
    </row>
    <row r="6998" spans="1:16" x14ac:dyDescent="0.25">
      <c r="A6998">
        <v>510502</v>
      </c>
      <c r="B6998" t="s">
        <v>0</v>
      </c>
      <c r="C6998" t="s">
        <v>19</v>
      </c>
      <c r="D6998" t="s">
        <v>11</v>
      </c>
      <c r="E6998" t="s">
        <v>3</v>
      </c>
      <c r="F6998" t="s">
        <v>3</v>
      </c>
      <c r="G6998" t="s">
        <v>39</v>
      </c>
      <c r="H6998" s="1">
        <v>43864</v>
      </c>
      <c r="I6998" t="str">
        <f t="shared" si="219"/>
        <v>43864</v>
      </c>
      <c r="J6998" t="str">
        <f t="shared" si="220"/>
        <v>43864KoberoDry Peas</v>
      </c>
      <c r="K6998">
        <v>1344</v>
      </c>
      <c r="L6998">
        <v>1290</v>
      </c>
      <c r="M6998" t="s">
        <v>5</v>
      </c>
      <c r="N6998" t="s">
        <v>6</v>
      </c>
      <c r="O6998">
        <v>1</v>
      </c>
      <c r="P6998" s="1">
        <v>43879.18178240741</v>
      </c>
    </row>
    <row r="6999" spans="1:16" x14ac:dyDescent="0.25">
      <c r="A6999">
        <v>510564</v>
      </c>
      <c r="B6999" t="s">
        <v>0</v>
      </c>
      <c r="C6999" t="s">
        <v>38</v>
      </c>
      <c r="D6999" t="s">
        <v>1</v>
      </c>
      <c r="E6999" t="s">
        <v>13</v>
      </c>
      <c r="F6999" t="s">
        <v>13</v>
      </c>
      <c r="G6999" t="s">
        <v>37</v>
      </c>
      <c r="H6999" s="1">
        <v>43864</v>
      </c>
      <c r="I6999" t="str">
        <f t="shared" si="219"/>
        <v>43864</v>
      </c>
      <c r="J6999" t="str">
        <f t="shared" si="220"/>
        <v>43864GuluGreen Gram</v>
      </c>
      <c r="K6999">
        <v>685</v>
      </c>
      <c r="L6999">
        <v>548</v>
      </c>
      <c r="M6999" t="s">
        <v>5</v>
      </c>
      <c r="N6999" t="s">
        <v>6</v>
      </c>
      <c r="O6999">
        <v>1</v>
      </c>
      <c r="P6999" s="1">
        <v>43879.182071759256</v>
      </c>
    </row>
    <row r="7000" spans="1:16" x14ac:dyDescent="0.25">
      <c r="A7000">
        <v>510673</v>
      </c>
      <c r="B7000" t="s">
        <v>0</v>
      </c>
      <c r="C7000" t="s">
        <v>38</v>
      </c>
      <c r="D7000" t="s">
        <v>1</v>
      </c>
      <c r="E7000" t="s">
        <v>22</v>
      </c>
      <c r="F7000" t="s">
        <v>23</v>
      </c>
      <c r="G7000" t="s">
        <v>24</v>
      </c>
      <c r="H7000" s="1">
        <v>43864</v>
      </c>
      <c r="I7000" t="str">
        <f t="shared" si="219"/>
        <v>43864</v>
      </c>
      <c r="J7000" t="str">
        <f t="shared" si="220"/>
        <v>43864GuluImported Rice</v>
      </c>
      <c r="K7000">
        <v>1042</v>
      </c>
      <c r="L7000">
        <v>960</v>
      </c>
      <c r="M7000" t="s">
        <v>5</v>
      </c>
      <c r="N7000" t="s">
        <v>6</v>
      </c>
      <c r="O7000">
        <v>1</v>
      </c>
      <c r="P7000" s="1">
        <v>43879.18241898148</v>
      </c>
    </row>
    <row r="7001" spans="1:16" x14ac:dyDescent="0.25">
      <c r="A7001">
        <v>510687</v>
      </c>
      <c r="B7001" t="s">
        <v>0</v>
      </c>
      <c r="C7001" t="s">
        <v>48</v>
      </c>
      <c r="D7001" t="s">
        <v>46</v>
      </c>
      <c r="E7001" t="s">
        <v>13</v>
      </c>
      <c r="F7001" t="s">
        <v>13</v>
      </c>
      <c r="G7001" t="s">
        <v>37</v>
      </c>
      <c r="H7001" s="1">
        <v>43864</v>
      </c>
      <c r="I7001" t="str">
        <f t="shared" si="219"/>
        <v>43864</v>
      </c>
      <c r="J7001" t="str">
        <f t="shared" si="220"/>
        <v>43864KitaleGreen Gram</v>
      </c>
      <c r="K7001">
        <v>1555</v>
      </c>
      <c r="L7001">
        <v>1505</v>
      </c>
      <c r="M7001" t="s">
        <v>5</v>
      </c>
      <c r="N7001" t="s">
        <v>6</v>
      </c>
      <c r="O7001">
        <v>1</v>
      </c>
      <c r="P7001" s="1">
        <v>43879.182476851849</v>
      </c>
    </row>
    <row r="7002" spans="1:16" x14ac:dyDescent="0.25">
      <c r="A7002">
        <v>510689</v>
      </c>
      <c r="B7002" t="s">
        <v>0</v>
      </c>
      <c r="C7002" t="s">
        <v>34</v>
      </c>
      <c r="D7002" t="s">
        <v>1</v>
      </c>
      <c r="E7002" t="s">
        <v>13</v>
      </c>
      <c r="F7002" t="s">
        <v>13</v>
      </c>
      <c r="G7002" t="s">
        <v>37</v>
      </c>
      <c r="H7002" s="1">
        <v>43864</v>
      </c>
      <c r="I7002" t="str">
        <f t="shared" si="219"/>
        <v>43864</v>
      </c>
      <c r="J7002" t="str">
        <f t="shared" si="220"/>
        <v>43864LiraGreen Gram</v>
      </c>
      <c r="K7002">
        <v>631</v>
      </c>
      <c r="L7002">
        <v>548</v>
      </c>
      <c r="M7002" t="s">
        <v>5</v>
      </c>
      <c r="N7002" t="s">
        <v>6</v>
      </c>
      <c r="O7002">
        <v>1</v>
      </c>
      <c r="P7002" s="1">
        <v>43879.182488425926</v>
      </c>
    </row>
    <row r="7003" spans="1:16" x14ac:dyDescent="0.25">
      <c r="A7003">
        <v>510714</v>
      </c>
      <c r="B7003" t="s">
        <v>0</v>
      </c>
      <c r="C7003" t="s">
        <v>33</v>
      </c>
      <c r="D7003" t="s">
        <v>1</v>
      </c>
      <c r="E7003" t="s">
        <v>13</v>
      </c>
      <c r="F7003" t="s">
        <v>13</v>
      </c>
      <c r="G7003" t="s">
        <v>28</v>
      </c>
      <c r="H7003" s="1">
        <v>43864</v>
      </c>
      <c r="I7003" t="str">
        <f t="shared" si="219"/>
        <v>43864</v>
      </c>
      <c r="J7003" t="str">
        <f t="shared" si="220"/>
        <v>43864KabaleRed Beans</v>
      </c>
      <c r="K7003">
        <v>960</v>
      </c>
      <c r="L7003">
        <v>877</v>
      </c>
      <c r="M7003" t="s">
        <v>5</v>
      </c>
      <c r="N7003" t="s">
        <v>6</v>
      </c>
      <c r="O7003">
        <v>1</v>
      </c>
      <c r="P7003" s="1">
        <v>43879.182546296295</v>
      </c>
    </row>
    <row r="7004" spans="1:16" x14ac:dyDescent="0.25">
      <c r="A7004">
        <v>510723</v>
      </c>
      <c r="B7004" t="s">
        <v>0</v>
      </c>
      <c r="C7004" t="s">
        <v>2</v>
      </c>
      <c r="D7004" t="s">
        <v>1</v>
      </c>
      <c r="E7004" t="s">
        <v>22</v>
      </c>
      <c r="F7004" t="s">
        <v>23</v>
      </c>
      <c r="G7004" t="s">
        <v>24</v>
      </c>
      <c r="H7004" s="1">
        <v>43864</v>
      </c>
      <c r="I7004" t="str">
        <f t="shared" si="219"/>
        <v>43864</v>
      </c>
      <c r="J7004" t="str">
        <f t="shared" si="220"/>
        <v>43864KampalaImported Rice</v>
      </c>
      <c r="K7004">
        <v>1097</v>
      </c>
      <c r="L7004">
        <v>960</v>
      </c>
      <c r="M7004" t="s">
        <v>5</v>
      </c>
      <c r="N7004" t="s">
        <v>6</v>
      </c>
      <c r="O7004">
        <v>1</v>
      </c>
      <c r="P7004" s="1">
        <v>43879.182592592595</v>
      </c>
    </row>
    <row r="7005" spans="1:16" x14ac:dyDescent="0.25">
      <c r="A7005">
        <v>510735</v>
      </c>
      <c r="B7005" t="s">
        <v>0</v>
      </c>
      <c r="C7005" t="s">
        <v>27</v>
      </c>
      <c r="D7005" t="s">
        <v>11</v>
      </c>
      <c r="E7005" t="s">
        <v>22</v>
      </c>
      <c r="F7005" t="s">
        <v>23</v>
      </c>
      <c r="G7005" t="s">
        <v>23</v>
      </c>
      <c r="H7005" s="1">
        <v>43864</v>
      </c>
      <c r="I7005" t="str">
        <f t="shared" si="219"/>
        <v>43864</v>
      </c>
      <c r="J7005" t="str">
        <f t="shared" si="220"/>
        <v>43864BujumburaRice</v>
      </c>
      <c r="K7005">
        <v>1075</v>
      </c>
      <c r="L7005">
        <v>1021</v>
      </c>
      <c r="M7005" t="s">
        <v>5</v>
      </c>
      <c r="N7005" t="s">
        <v>6</v>
      </c>
      <c r="O7005">
        <v>1</v>
      </c>
      <c r="P7005" s="1">
        <v>43879.182627314818</v>
      </c>
    </row>
    <row r="7006" spans="1:16" x14ac:dyDescent="0.25">
      <c r="A7006">
        <v>510739</v>
      </c>
      <c r="B7006" t="s">
        <v>0</v>
      </c>
      <c r="C7006" t="s">
        <v>27</v>
      </c>
      <c r="D7006" t="s">
        <v>11</v>
      </c>
      <c r="E7006" t="s">
        <v>3</v>
      </c>
      <c r="F7006" t="s">
        <v>3</v>
      </c>
      <c r="G7006" t="s">
        <v>39</v>
      </c>
      <c r="H7006" s="1">
        <v>43864</v>
      </c>
      <c r="I7006" t="str">
        <f t="shared" si="219"/>
        <v>43864</v>
      </c>
      <c r="J7006" t="str">
        <f t="shared" si="220"/>
        <v>43864BujumburaDry Peas</v>
      </c>
      <c r="K7006">
        <v>1720</v>
      </c>
      <c r="L7006">
        <v>1667</v>
      </c>
      <c r="M7006" t="s">
        <v>5</v>
      </c>
      <c r="N7006" t="s">
        <v>6</v>
      </c>
      <c r="O7006">
        <v>1</v>
      </c>
      <c r="P7006" s="1">
        <v>43879.182627314818</v>
      </c>
    </row>
    <row r="7007" spans="1:16" x14ac:dyDescent="0.25">
      <c r="A7007">
        <v>510756</v>
      </c>
      <c r="B7007" t="s">
        <v>0</v>
      </c>
      <c r="C7007" t="s">
        <v>47</v>
      </c>
      <c r="D7007" t="s">
        <v>46</v>
      </c>
      <c r="E7007" t="s">
        <v>13</v>
      </c>
      <c r="F7007" t="s">
        <v>13</v>
      </c>
      <c r="G7007" t="s">
        <v>40</v>
      </c>
      <c r="H7007" s="1">
        <v>43864</v>
      </c>
      <c r="I7007" t="str">
        <f t="shared" si="219"/>
        <v>43864</v>
      </c>
      <c r="J7007" t="str">
        <f t="shared" si="220"/>
        <v>43864NairobiBlack Beans (Dolichos)</v>
      </c>
      <c r="K7007">
        <v>1364</v>
      </c>
      <c r="L7007">
        <v>1304</v>
      </c>
      <c r="M7007" t="s">
        <v>5</v>
      </c>
      <c r="N7007" t="s">
        <v>6</v>
      </c>
      <c r="O7007">
        <v>1</v>
      </c>
      <c r="P7007" s="1">
        <v>43879.182685185187</v>
      </c>
    </row>
    <row r="7008" spans="1:16" x14ac:dyDescent="0.25">
      <c r="A7008">
        <v>510762</v>
      </c>
      <c r="B7008" t="s">
        <v>0</v>
      </c>
      <c r="C7008" t="s">
        <v>52</v>
      </c>
      <c r="D7008" t="s">
        <v>46</v>
      </c>
      <c r="E7008" t="s">
        <v>13</v>
      </c>
      <c r="F7008" t="s">
        <v>13</v>
      </c>
      <c r="G7008" t="s">
        <v>37</v>
      </c>
      <c r="H7008" s="1">
        <v>43864</v>
      </c>
      <c r="I7008" t="str">
        <f t="shared" si="219"/>
        <v>43864</v>
      </c>
      <c r="J7008" t="str">
        <f t="shared" si="220"/>
        <v>43864EldoretGreen Gram</v>
      </c>
      <c r="K7008">
        <v>1444</v>
      </c>
      <c r="L7008">
        <v>1404</v>
      </c>
      <c r="M7008" t="s">
        <v>5</v>
      </c>
      <c r="N7008" t="s">
        <v>6</v>
      </c>
      <c r="O7008">
        <v>1</v>
      </c>
      <c r="P7008" s="1">
        <v>43879.182708333334</v>
      </c>
    </row>
    <row r="7009" spans="1:16" x14ac:dyDescent="0.25">
      <c r="A7009">
        <v>510768</v>
      </c>
      <c r="B7009" t="s">
        <v>0</v>
      </c>
      <c r="C7009" t="s">
        <v>48</v>
      </c>
      <c r="D7009" t="s">
        <v>46</v>
      </c>
      <c r="E7009" t="s">
        <v>13</v>
      </c>
      <c r="F7009" t="s">
        <v>13</v>
      </c>
      <c r="G7009" t="s">
        <v>40</v>
      </c>
      <c r="H7009" s="1">
        <v>43864</v>
      </c>
      <c r="I7009" t="str">
        <f t="shared" si="219"/>
        <v>43864</v>
      </c>
      <c r="J7009" t="str">
        <f t="shared" si="220"/>
        <v>43864KitaleBlack Beans (Dolichos)</v>
      </c>
      <c r="K7009">
        <v>1344</v>
      </c>
      <c r="L7009">
        <v>1304</v>
      </c>
      <c r="M7009" t="s">
        <v>5</v>
      </c>
      <c r="N7009" t="s">
        <v>6</v>
      </c>
      <c r="O7009">
        <v>1</v>
      </c>
      <c r="P7009" s="1">
        <v>43879.182743055557</v>
      </c>
    </row>
    <row r="7010" spans="1:16" x14ac:dyDescent="0.25">
      <c r="A7010">
        <v>510792</v>
      </c>
      <c r="B7010" t="s">
        <v>0</v>
      </c>
      <c r="C7010" t="s">
        <v>19</v>
      </c>
      <c r="D7010" t="s">
        <v>11</v>
      </c>
      <c r="E7010" t="s">
        <v>13</v>
      </c>
      <c r="F7010" t="s">
        <v>13</v>
      </c>
      <c r="G7010" t="s">
        <v>14</v>
      </c>
      <c r="H7010" s="1">
        <v>43864</v>
      </c>
      <c r="I7010" t="str">
        <f t="shared" si="219"/>
        <v>43864</v>
      </c>
      <c r="J7010" t="str">
        <f t="shared" si="220"/>
        <v>43864KoberoMixed Beans</v>
      </c>
      <c r="K7010">
        <v>591</v>
      </c>
      <c r="L7010">
        <v>538</v>
      </c>
      <c r="M7010" t="s">
        <v>5</v>
      </c>
      <c r="N7010" t="s">
        <v>6</v>
      </c>
      <c r="O7010">
        <v>1</v>
      </c>
      <c r="P7010" s="1">
        <v>43879.182824074072</v>
      </c>
    </row>
    <row r="7011" spans="1:16" x14ac:dyDescent="0.25">
      <c r="A7011">
        <v>510808</v>
      </c>
      <c r="B7011" t="s">
        <v>0</v>
      </c>
      <c r="C7011" t="s">
        <v>35</v>
      </c>
      <c r="D7011" t="s">
        <v>11</v>
      </c>
      <c r="E7011" t="s">
        <v>3</v>
      </c>
      <c r="F7011" t="s">
        <v>3</v>
      </c>
      <c r="G7011" t="s">
        <v>39</v>
      </c>
      <c r="H7011" s="1">
        <v>43864</v>
      </c>
      <c r="I7011" t="str">
        <f t="shared" si="219"/>
        <v>43864</v>
      </c>
      <c r="J7011" t="str">
        <f t="shared" si="220"/>
        <v>43864NgoziDry Peas</v>
      </c>
      <c r="K7011">
        <v>1559</v>
      </c>
      <c r="L7011">
        <v>1505</v>
      </c>
      <c r="M7011" t="s">
        <v>5</v>
      </c>
      <c r="N7011" t="s">
        <v>6</v>
      </c>
      <c r="O7011">
        <v>1</v>
      </c>
      <c r="P7011" s="1">
        <v>43879.182893518519</v>
      </c>
    </row>
    <row r="7012" spans="1:16" x14ac:dyDescent="0.25">
      <c r="A7012">
        <v>510825</v>
      </c>
      <c r="B7012" t="s">
        <v>0</v>
      </c>
      <c r="C7012" t="s">
        <v>34</v>
      </c>
      <c r="D7012" t="s">
        <v>1</v>
      </c>
      <c r="E7012" t="s">
        <v>3</v>
      </c>
      <c r="F7012" t="s">
        <v>3</v>
      </c>
      <c r="G7012" t="s">
        <v>4</v>
      </c>
      <c r="H7012" s="1">
        <v>43864</v>
      </c>
      <c r="I7012" t="str">
        <f t="shared" si="219"/>
        <v>43864</v>
      </c>
      <c r="J7012" t="str">
        <f t="shared" si="220"/>
        <v>43864LiraCowpeas</v>
      </c>
      <c r="K7012">
        <v>1097</v>
      </c>
      <c r="L7012">
        <v>822</v>
      </c>
      <c r="M7012" t="s">
        <v>5</v>
      </c>
      <c r="N7012" t="s">
        <v>6</v>
      </c>
      <c r="O7012">
        <v>1</v>
      </c>
      <c r="P7012" s="1">
        <v>43879.182916666665</v>
      </c>
    </row>
    <row r="7013" spans="1:16" x14ac:dyDescent="0.25">
      <c r="A7013">
        <v>512805</v>
      </c>
      <c r="B7013" t="s">
        <v>0</v>
      </c>
      <c r="C7013" t="s">
        <v>45</v>
      </c>
      <c r="D7013" t="s">
        <v>41</v>
      </c>
      <c r="E7013" t="s">
        <v>9</v>
      </c>
      <c r="F7013" t="s">
        <v>10</v>
      </c>
      <c r="G7013" t="s">
        <v>10</v>
      </c>
      <c r="H7013" s="1">
        <v>43864</v>
      </c>
      <c r="I7013" t="str">
        <f t="shared" si="219"/>
        <v>43864</v>
      </c>
      <c r="J7013" t="str">
        <f t="shared" si="220"/>
        <v>43864IringaWheat</v>
      </c>
      <c r="K7013">
        <v>69</v>
      </c>
      <c r="L7013">
        <v>61</v>
      </c>
      <c r="M7013" t="s">
        <v>5</v>
      </c>
      <c r="N7013" t="s">
        <v>6</v>
      </c>
      <c r="O7013">
        <v>1</v>
      </c>
      <c r="P7013" s="1">
        <v>43881.088437500002</v>
      </c>
    </row>
    <row r="7014" spans="1:16" x14ac:dyDescent="0.25">
      <c r="A7014">
        <v>513046</v>
      </c>
      <c r="B7014" t="s">
        <v>0</v>
      </c>
      <c r="C7014" t="s">
        <v>42</v>
      </c>
      <c r="D7014" t="s">
        <v>41</v>
      </c>
      <c r="E7014" t="s">
        <v>9</v>
      </c>
      <c r="F7014" t="s">
        <v>10</v>
      </c>
      <c r="G7014" t="s">
        <v>10</v>
      </c>
      <c r="H7014" s="1">
        <v>43864</v>
      </c>
      <c r="I7014" t="str">
        <f t="shared" si="219"/>
        <v>43864</v>
      </c>
      <c r="J7014" t="str">
        <f t="shared" si="220"/>
        <v>43864KigomaWheat</v>
      </c>
      <c r="K7014">
        <v>112</v>
      </c>
      <c r="L7014">
        <v>104</v>
      </c>
      <c r="M7014" t="s">
        <v>5</v>
      </c>
      <c r="N7014" t="s">
        <v>6</v>
      </c>
      <c r="O7014">
        <v>1</v>
      </c>
      <c r="P7014" s="1">
        <v>43881.090474537035</v>
      </c>
    </row>
    <row r="7015" spans="1:16" x14ac:dyDescent="0.25">
      <c r="A7015">
        <v>503657</v>
      </c>
      <c r="B7015" t="s">
        <v>0</v>
      </c>
      <c r="C7015" t="s">
        <v>27</v>
      </c>
      <c r="D7015" t="s">
        <v>11</v>
      </c>
      <c r="E7015" t="s">
        <v>22</v>
      </c>
      <c r="F7015" t="s">
        <v>23</v>
      </c>
      <c r="G7015" t="s">
        <v>24</v>
      </c>
      <c r="H7015" s="1">
        <v>43861</v>
      </c>
      <c r="I7015" t="str">
        <f t="shared" si="219"/>
        <v>43861</v>
      </c>
      <c r="J7015" t="str">
        <f t="shared" si="220"/>
        <v>43861BujumburaImported Rice</v>
      </c>
      <c r="K7015">
        <v>145</v>
      </c>
      <c r="L7015">
        <v>139</v>
      </c>
      <c r="M7015" t="s">
        <v>5</v>
      </c>
      <c r="N7015" t="s">
        <v>6</v>
      </c>
      <c r="O7015">
        <v>1</v>
      </c>
      <c r="P7015" s="1">
        <v>43865.05773148148</v>
      </c>
    </row>
    <row r="7016" spans="1:16" x14ac:dyDescent="0.25">
      <c r="A7016">
        <v>503658</v>
      </c>
      <c r="B7016" t="s">
        <v>0</v>
      </c>
      <c r="C7016" t="s">
        <v>25</v>
      </c>
      <c r="D7016" t="s">
        <v>1</v>
      </c>
      <c r="E7016" t="s">
        <v>22</v>
      </c>
      <c r="F7016" t="s">
        <v>23</v>
      </c>
      <c r="G7016" t="s">
        <v>24</v>
      </c>
      <c r="H7016" s="1">
        <v>43861</v>
      </c>
      <c r="I7016" t="str">
        <f t="shared" si="219"/>
        <v>43861</v>
      </c>
      <c r="J7016" t="str">
        <f t="shared" si="220"/>
        <v>43861MasindiImported Rice</v>
      </c>
      <c r="K7016">
        <v>109</v>
      </c>
      <c r="L7016">
        <v>98</v>
      </c>
      <c r="M7016" t="s">
        <v>5</v>
      </c>
      <c r="N7016" t="s">
        <v>6</v>
      </c>
      <c r="O7016">
        <v>1</v>
      </c>
      <c r="P7016" s="1">
        <v>43865.05773148148</v>
      </c>
    </row>
    <row r="7017" spans="1:16" x14ac:dyDescent="0.25">
      <c r="A7017">
        <v>503659</v>
      </c>
      <c r="B7017" t="s">
        <v>0</v>
      </c>
      <c r="C7017" t="s">
        <v>52</v>
      </c>
      <c r="D7017" t="s">
        <v>46</v>
      </c>
      <c r="E7017" t="s">
        <v>9</v>
      </c>
      <c r="F7017" t="s">
        <v>17</v>
      </c>
      <c r="G7017" t="s">
        <v>18</v>
      </c>
      <c r="H7017" s="1">
        <v>43861</v>
      </c>
      <c r="I7017" t="str">
        <f t="shared" si="219"/>
        <v>43861</v>
      </c>
      <c r="J7017" t="str">
        <f t="shared" si="220"/>
        <v>43861EldoretRed Sorghum</v>
      </c>
      <c r="K7017">
        <v>66</v>
      </c>
      <c r="L7017">
        <v>60</v>
      </c>
      <c r="M7017" t="s">
        <v>5</v>
      </c>
      <c r="N7017" t="s">
        <v>6</v>
      </c>
      <c r="O7017">
        <v>1</v>
      </c>
      <c r="P7017" s="1">
        <v>43865.057743055557</v>
      </c>
    </row>
    <row r="7018" spans="1:16" x14ac:dyDescent="0.25">
      <c r="A7018">
        <v>503664</v>
      </c>
      <c r="B7018" t="s">
        <v>0</v>
      </c>
      <c r="C7018" t="s">
        <v>47</v>
      </c>
      <c r="D7018" t="s">
        <v>46</v>
      </c>
      <c r="E7018" t="s">
        <v>13</v>
      </c>
      <c r="F7018" t="s">
        <v>13</v>
      </c>
      <c r="G7018" t="s">
        <v>37</v>
      </c>
      <c r="H7018" s="1">
        <v>43861</v>
      </c>
      <c r="I7018" t="str">
        <f t="shared" si="219"/>
        <v>43861</v>
      </c>
      <c r="J7018" t="str">
        <f t="shared" si="220"/>
        <v>43861NairobiGreen Gram</v>
      </c>
      <c r="K7018">
        <v>99</v>
      </c>
      <c r="L7018">
        <v>90</v>
      </c>
      <c r="M7018" t="s">
        <v>5</v>
      </c>
      <c r="N7018" t="s">
        <v>6</v>
      </c>
      <c r="O7018">
        <v>1</v>
      </c>
      <c r="P7018" s="1">
        <v>43865.057754629626</v>
      </c>
    </row>
    <row r="7019" spans="1:16" x14ac:dyDescent="0.25">
      <c r="A7019">
        <v>503668</v>
      </c>
      <c r="B7019" t="s">
        <v>0</v>
      </c>
      <c r="C7019" t="s">
        <v>25</v>
      </c>
      <c r="D7019" t="s">
        <v>1</v>
      </c>
      <c r="E7019" t="s">
        <v>13</v>
      </c>
      <c r="F7019" t="s">
        <v>13</v>
      </c>
      <c r="G7019" t="s">
        <v>14</v>
      </c>
      <c r="H7019" s="1">
        <v>43861</v>
      </c>
      <c r="I7019" t="str">
        <f t="shared" si="219"/>
        <v>43861</v>
      </c>
      <c r="J7019" t="str">
        <f t="shared" si="220"/>
        <v>43861MasindiMixed Beans</v>
      </c>
      <c r="K7019">
        <v>82</v>
      </c>
      <c r="L7019">
        <v>71</v>
      </c>
      <c r="M7019" t="s">
        <v>5</v>
      </c>
      <c r="N7019" t="s">
        <v>6</v>
      </c>
      <c r="O7019">
        <v>1</v>
      </c>
      <c r="P7019" s="1">
        <v>43865.057789351849</v>
      </c>
    </row>
    <row r="7020" spans="1:16" x14ac:dyDescent="0.25">
      <c r="A7020">
        <v>503670</v>
      </c>
      <c r="B7020" t="s">
        <v>0</v>
      </c>
      <c r="C7020" t="s">
        <v>32</v>
      </c>
      <c r="D7020" t="s">
        <v>1</v>
      </c>
      <c r="E7020" t="s">
        <v>3</v>
      </c>
      <c r="F7020" t="s">
        <v>3</v>
      </c>
      <c r="G7020" t="s">
        <v>15</v>
      </c>
      <c r="H7020" s="1">
        <v>43861</v>
      </c>
      <c r="I7020" t="str">
        <f t="shared" si="219"/>
        <v>43861</v>
      </c>
      <c r="J7020" t="str">
        <f t="shared" si="220"/>
        <v>43861KapchorwaGreen Peas</v>
      </c>
      <c r="K7020">
        <v>137</v>
      </c>
      <c r="L7020">
        <v>82</v>
      </c>
      <c r="M7020" t="s">
        <v>5</v>
      </c>
      <c r="N7020" t="s">
        <v>6</v>
      </c>
      <c r="O7020">
        <v>1</v>
      </c>
      <c r="P7020" s="1">
        <v>43865.057835648149</v>
      </c>
    </row>
    <row r="7021" spans="1:16" x14ac:dyDescent="0.25">
      <c r="A7021">
        <v>503672</v>
      </c>
      <c r="B7021" t="s">
        <v>0</v>
      </c>
      <c r="C7021" t="s">
        <v>34</v>
      </c>
      <c r="D7021" t="s">
        <v>1</v>
      </c>
      <c r="E7021" t="s">
        <v>9</v>
      </c>
      <c r="F7021" t="s">
        <v>17</v>
      </c>
      <c r="G7021" t="s">
        <v>18</v>
      </c>
      <c r="H7021" s="1">
        <v>43861</v>
      </c>
      <c r="I7021" t="str">
        <f t="shared" si="219"/>
        <v>43861</v>
      </c>
      <c r="J7021" t="str">
        <f t="shared" si="220"/>
        <v>43861LiraRed Sorghum</v>
      </c>
      <c r="K7021">
        <v>36</v>
      </c>
      <c r="L7021">
        <v>25</v>
      </c>
      <c r="M7021" t="s">
        <v>5</v>
      </c>
      <c r="N7021" t="s">
        <v>6</v>
      </c>
      <c r="O7021">
        <v>1</v>
      </c>
      <c r="P7021" s="1">
        <v>43865.057847222219</v>
      </c>
    </row>
    <row r="7022" spans="1:16" x14ac:dyDescent="0.25">
      <c r="A7022">
        <v>503674</v>
      </c>
      <c r="B7022" t="s">
        <v>0</v>
      </c>
      <c r="C7022" t="s">
        <v>53</v>
      </c>
      <c r="D7022" t="s">
        <v>46</v>
      </c>
      <c r="E7022" t="s">
        <v>3</v>
      </c>
      <c r="F7022" t="s">
        <v>3</v>
      </c>
      <c r="G7022" t="s">
        <v>4</v>
      </c>
      <c r="H7022" s="1">
        <v>43861</v>
      </c>
      <c r="I7022" t="str">
        <f t="shared" si="219"/>
        <v>43861</v>
      </c>
      <c r="J7022" t="str">
        <f t="shared" si="220"/>
        <v>43861MombasaCowpeas</v>
      </c>
      <c r="K7022">
        <v>80</v>
      </c>
      <c r="L7022">
        <v>77</v>
      </c>
      <c r="M7022" t="s">
        <v>5</v>
      </c>
      <c r="N7022" t="s">
        <v>6</v>
      </c>
      <c r="O7022">
        <v>1</v>
      </c>
      <c r="P7022" s="1">
        <v>43865.057858796295</v>
      </c>
    </row>
    <row r="7023" spans="1:16" x14ac:dyDescent="0.25">
      <c r="A7023">
        <v>503681</v>
      </c>
      <c r="B7023" t="s">
        <v>0</v>
      </c>
      <c r="C7023" t="s">
        <v>38</v>
      </c>
      <c r="D7023" t="s">
        <v>1</v>
      </c>
      <c r="E7023" t="s">
        <v>13</v>
      </c>
      <c r="F7023" t="s">
        <v>13</v>
      </c>
      <c r="G7023" t="s">
        <v>26</v>
      </c>
      <c r="H7023" s="1">
        <v>43861</v>
      </c>
      <c r="I7023" t="str">
        <f t="shared" si="219"/>
        <v>43861</v>
      </c>
      <c r="J7023" t="str">
        <f t="shared" si="220"/>
        <v>43861GuluYellow Beans</v>
      </c>
      <c r="K7023">
        <v>104</v>
      </c>
      <c r="L7023">
        <v>98</v>
      </c>
      <c r="M7023" t="s">
        <v>5</v>
      </c>
      <c r="N7023" t="s">
        <v>6</v>
      </c>
      <c r="O7023">
        <v>1</v>
      </c>
      <c r="P7023" s="1">
        <v>43865.057881944442</v>
      </c>
    </row>
    <row r="7024" spans="1:16" x14ac:dyDescent="0.25">
      <c r="A7024">
        <v>503684</v>
      </c>
      <c r="B7024" t="s">
        <v>0</v>
      </c>
      <c r="C7024" t="s">
        <v>12</v>
      </c>
      <c r="D7024" t="s">
        <v>11</v>
      </c>
      <c r="E7024" t="s">
        <v>13</v>
      </c>
      <c r="F7024" t="s">
        <v>13</v>
      </c>
      <c r="G7024" t="s">
        <v>26</v>
      </c>
      <c r="H7024" s="1">
        <v>43861</v>
      </c>
      <c r="I7024" t="str">
        <f t="shared" si="219"/>
        <v>43861</v>
      </c>
      <c r="J7024" t="str">
        <f t="shared" si="220"/>
        <v>43861GitegaYellow Beans</v>
      </c>
      <c r="K7024">
        <v>107</v>
      </c>
      <c r="L7024">
        <v>102</v>
      </c>
      <c r="M7024" t="s">
        <v>5</v>
      </c>
      <c r="N7024" t="s">
        <v>6</v>
      </c>
      <c r="O7024">
        <v>1</v>
      </c>
      <c r="P7024" s="1">
        <v>43865.057962962965</v>
      </c>
    </row>
    <row r="7025" spans="1:16" x14ac:dyDescent="0.25">
      <c r="A7025">
        <v>503689</v>
      </c>
      <c r="B7025" t="s">
        <v>0</v>
      </c>
      <c r="C7025" t="s">
        <v>48</v>
      </c>
      <c r="D7025" t="s">
        <v>46</v>
      </c>
      <c r="E7025" t="s">
        <v>29</v>
      </c>
      <c r="F7025" t="s">
        <v>30</v>
      </c>
      <c r="G7025" t="s">
        <v>31</v>
      </c>
      <c r="H7025" s="1">
        <v>43861</v>
      </c>
      <c r="I7025" t="str">
        <f t="shared" si="219"/>
        <v>43861</v>
      </c>
      <c r="J7025" t="str">
        <f t="shared" si="220"/>
        <v>43861KitaleDry Maize</v>
      </c>
      <c r="K7025">
        <v>40</v>
      </c>
      <c r="L7025">
        <v>33</v>
      </c>
      <c r="M7025" t="s">
        <v>5</v>
      </c>
      <c r="N7025" t="s">
        <v>6</v>
      </c>
      <c r="O7025">
        <v>1</v>
      </c>
      <c r="P7025" s="1">
        <v>43865.057997685188</v>
      </c>
    </row>
    <row r="7026" spans="1:16" x14ac:dyDescent="0.25">
      <c r="A7026">
        <v>503693</v>
      </c>
      <c r="B7026" t="s">
        <v>0</v>
      </c>
      <c r="C7026" t="s">
        <v>38</v>
      </c>
      <c r="D7026" t="s">
        <v>1</v>
      </c>
      <c r="E7026" t="s">
        <v>13</v>
      </c>
      <c r="F7026" t="s">
        <v>13</v>
      </c>
      <c r="G7026" t="s">
        <v>14</v>
      </c>
      <c r="H7026" s="1">
        <v>43861</v>
      </c>
      <c r="I7026" t="str">
        <f t="shared" si="219"/>
        <v>43861</v>
      </c>
      <c r="J7026" t="str">
        <f t="shared" si="220"/>
        <v>43861GuluMixed Beans</v>
      </c>
      <c r="K7026">
        <v>77</v>
      </c>
      <c r="L7026">
        <v>68</v>
      </c>
      <c r="M7026" t="s">
        <v>5</v>
      </c>
      <c r="N7026" t="s">
        <v>6</v>
      </c>
      <c r="O7026">
        <v>1</v>
      </c>
      <c r="P7026" s="1">
        <v>43865.058032407411</v>
      </c>
    </row>
    <row r="7027" spans="1:16" x14ac:dyDescent="0.25">
      <c r="A7027">
        <v>503695</v>
      </c>
      <c r="B7027" t="s">
        <v>0</v>
      </c>
      <c r="C7027" t="s">
        <v>19</v>
      </c>
      <c r="D7027" t="s">
        <v>11</v>
      </c>
      <c r="E7027" t="s">
        <v>29</v>
      </c>
      <c r="F7027" t="s">
        <v>30</v>
      </c>
      <c r="G7027" t="s">
        <v>31</v>
      </c>
      <c r="H7027" s="1">
        <v>43861</v>
      </c>
      <c r="I7027" t="str">
        <f t="shared" si="219"/>
        <v>43861</v>
      </c>
      <c r="J7027" t="str">
        <f t="shared" si="220"/>
        <v>43861KoberoDry Maize</v>
      </c>
      <c r="K7027">
        <v>54</v>
      </c>
      <c r="L7027">
        <v>48</v>
      </c>
      <c r="M7027" t="s">
        <v>5</v>
      </c>
      <c r="N7027" t="s">
        <v>6</v>
      </c>
      <c r="O7027">
        <v>1</v>
      </c>
      <c r="P7027" s="1">
        <v>43865.05804398148</v>
      </c>
    </row>
    <row r="7028" spans="1:16" x14ac:dyDescent="0.25">
      <c r="A7028">
        <v>503700</v>
      </c>
      <c r="B7028" t="s">
        <v>0</v>
      </c>
      <c r="C7028" t="s">
        <v>38</v>
      </c>
      <c r="D7028" t="s">
        <v>1</v>
      </c>
      <c r="E7028" t="s">
        <v>13</v>
      </c>
      <c r="F7028" t="s">
        <v>13</v>
      </c>
      <c r="G7028" t="s">
        <v>40</v>
      </c>
      <c r="H7028" s="1">
        <v>43861</v>
      </c>
      <c r="I7028" t="str">
        <f t="shared" si="219"/>
        <v>43861</v>
      </c>
      <c r="J7028" t="str">
        <f t="shared" si="220"/>
        <v>43861GuluBlack Beans (Dolichos)</v>
      </c>
      <c r="K7028">
        <v>77</v>
      </c>
      <c r="L7028">
        <v>71</v>
      </c>
      <c r="M7028" t="s">
        <v>5</v>
      </c>
      <c r="N7028" t="s">
        <v>6</v>
      </c>
      <c r="O7028">
        <v>1</v>
      </c>
      <c r="P7028" s="1">
        <v>43865.05809027778</v>
      </c>
    </row>
    <row r="7029" spans="1:16" x14ac:dyDescent="0.25">
      <c r="A7029">
        <v>503701</v>
      </c>
      <c r="B7029" t="s">
        <v>0</v>
      </c>
      <c r="C7029" t="s">
        <v>38</v>
      </c>
      <c r="D7029" t="s">
        <v>1</v>
      </c>
      <c r="E7029" t="s">
        <v>13</v>
      </c>
      <c r="F7029" t="s">
        <v>13</v>
      </c>
      <c r="G7029" t="s">
        <v>37</v>
      </c>
      <c r="H7029" s="1">
        <v>43861</v>
      </c>
      <c r="I7029" t="str">
        <f t="shared" si="219"/>
        <v>43861</v>
      </c>
      <c r="J7029" t="str">
        <f t="shared" si="220"/>
        <v>43861GuluGreen Gram</v>
      </c>
      <c r="K7029">
        <v>68</v>
      </c>
      <c r="L7029">
        <v>55</v>
      </c>
      <c r="M7029" t="s">
        <v>5</v>
      </c>
      <c r="N7029" t="s">
        <v>6</v>
      </c>
      <c r="O7029">
        <v>1</v>
      </c>
      <c r="P7029" s="1">
        <v>43865.05809027778</v>
      </c>
    </row>
    <row r="7030" spans="1:16" x14ac:dyDescent="0.25">
      <c r="A7030">
        <v>503705</v>
      </c>
      <c r="B7030" t="s">
        <v>0</v>
      </c>
      <c r="C7030" t="s">
        <v>19</v>
      </c>
      <c r="D7030" t="s">
        <v>11</v>
      </c>
      <c r="E7030" t="s">
        <v>22</v>
      </c>
      <c r="F7030" t="s">
        <v>23</v>
      </c>
      <c r="G7030" t="s">
        <v>23</v>
      </c>
      <c r="H7030" s="1">
        <v>43861</v>
      </c>
      <c r="I7030" t="str">
        <f t="shared" si="219"/>
        <v>43861</v>
      </c>
      <c r="J7030" t="str">
        <f t="shared" si="220"/>
        <v>43861KoberoRice</v>
      </c>
      <c r="K7030">
        <v>96</v>
      </c>
      <c r="L7030">
        <v>91</v>
      </c>
      <c r="M7030" t="s">
        <v>5</v>
      </c>
      <c r="N7030" t="s">
        <v>6</v>
      </c>
      <c r="O7030">
        <v>1</v>
      </c>
      <c r="P7030" s="1">
        <v>43865.058113425926</v>
      </c>
    </row>
    <row r="7031" spans="1:16" x14ac:dyDescent="0.25">
      <c r="A7031">
        <v>503709</v>
      </c>
      <c r="B7031" t="s">
        <v>0</v>
      </c>
      <c r="C7031" t="s">
        <v>32</v>
      </c>
      <c r="D7031" t="s">
        <v>1</v>
      </c>
      <c r="E7031" t="s">
        <v>9</v>
      </c>
      <c r="F7031" t="s">
        <v>20</v>
      </c>
      <c r="G7031" t="s">
        <v>21</v>
      </c>
      <c r="H7031" s="1">
        <v>43861</v>
      </c>
      <c r="I7031" t="str">
        <f t="shared" si="219"/>
        <v>43861</v>
      </c>
      <c r="J7031" t="str">
        <f t="shared" si="220"/>
        <v>43861KapchorwaMillet Grain</v>
      </c>
      <c r="K7031">
        <v>55</v>
      </c>
      <c r="L7031">
        <v>41</v>
      </c>
      <c r="M7031" t="s">
        <v>5</v>
      </c>
      <c r="N7031" t="s">
        <v>6</v>
      </c>
      <c r="O7031">
        <v>1</v>
      </c>
      <c r="P7031" s="1">
        <v>43865.058148148149</v>
      </c>
    </row>
    <row r="7032" spans="1:16" x14ac:dyDescent="0.25">
      <c r="A7032">
        <v>503710</v>
      </c>
      <c r="B7032" t="s">
        <v>0</v>
      </c>
      <c r="C7032" t="s">
        <v>25</v>
      </c>
      <c r="D7032" t="s">
        <v>1</v>
      </c>
      <c r="E7032" t="s">
        <v>29</v>
      </c>
      <c r="F7032" t="s">
        <v>30</v>
      </c>
      <c r="G7032" t="s">
        <v>31</v>
      </c>
      <c r="H7032" s="1">
        <v>43861</v>
      </c>
      <c r="I7032" t="str">
        <f t="shared" si="219"/>
        <v>43861</v>
      </c>
      <c r="J7032" t="str">
        <f t="shared" si="220"/>
        <v>43861MasindiDry Maize</v>
      </c>
      <c r="K7032">
        <v>27</v>
      </c>
      <c r="L7032">
        <v>20</v>
      </c>
      <c r="M7032" t="s">
        <v>5</v>
      </c>
      <c r="N7032" t="s">
        <v>6</v>
      </c>
      <c r="O7032">
        <v>1</v>
      </c>
      <c r="P7032" s="1">
        <v>43865.058159722219</v>
      </c>
    </row>
    <row r="7033" spans="1:16" x14ac:dyDescent="0.25">
      <c r="A7033">
        <v>503713</v>
      </c>
      <c r="B7033" t="s">
        <v>0</v>
      </c>
      <c r="C7033" t="s">
        <v>48</v>
      </c>
      <c r="D7033" t="s">
        <v>46</v>
      </c>
      <c r="E7033" t="s">
        <v>13</v>
      </c>
      <c r="F7033" t="s">
        <v>13</v>
      </c>
      <c r="G7033" t="s">
        <v>37</v>
      </c>
      <c r="H7033" s="1">
        <v>43861</v>
      </c>
      <c r="I7033" t="str">
        <f t="shared" si="219"/>
        <v>43861</v>
      </c>
      <c r="J7033" t="str">
        <f t="shared" si="220"/>
        <v>43861KitaleGreen Gram</v>
      </c>
      <c r="K7033">
        <v>156</v>
      </c>
      <c r="L7033">
        <v>150</v>
      </c>
      <c r="M7033" t="s">
        <v>5</v>
      </c>
      <c r="N7033" t="s">
        <v>6</v>
      </c>
      <c r="O7033">
        <v>1</v>
      </c>
      <c r="P7033" s="1">
        <v>43865.058182870373</v>
      </c>
    </row>
    <row r="7034" spans="1:16" x14ac:dyDescent="0.25">
      <c r="A7034">
        <v>503718</v>
      </c>
      <c r="B7034" t="s">
        <v>0</v>
      </c>
      <c r="C7034" t="s">
        <v>2</v>
      </c>
      <c r="D7034" t="s">
        <v>1</v>
      </c>
      <c r="E7034" t="s">
        <v>13</v>
      </c>
      <c r="F7034" t="s">
        <v>13</v>
      </c>
      <c r="G7034" t="s">
        <v>14</v>
      </c>
      <c r="H7034" s="1">
        <v>43861</v>
      </c>
      <c r="I7034" t="str">
        <f t="shared" si="219"/>
        <v>43861</v>
      </c>
      <c r="J7034" t="str">
        <f t="shared" si="220"/>
        <v>43861KampalaMixed Beans</v>
      </c>
      <c r="K7034">
        <v>82</v>
      </c>
      <c r="L7034">
        <v>79</v>
      </c>
      <c r="M7034" t="s">
        <v>5</v>
      </c>
      <c r="N7034" t="s">
        <v>6</v>
      </c>
      <c r="O7034">
        <v>1</v>
      </c>
      <c r="P7034" s="1">
        <v>43865.058217592596</v>
      </c>
    </row>
    <row r="7035" spans="1:16" x14ac:dyDescent="0.25">
      <c r="A7035">
        <v>503720</v>
      </c>
      <c r="B7035" t="s">
        <v>0</v>
      </c>
      <c r="C7035" t="s">
        <v>27</v>
      </c>
      <c r="D7035" t="s">
        <v>11</v>
      </c>
      <c r="E7035" t="s">
        <v>13</v>
      </c>
      <c r="F7035" t="s">
        <v>13</v>
      </c>
      <c r="G7035" t="s">
        <v>26</v>
      </c>
      <c r="H7035" s="1">
        <v>43861</v>
      </c>
      <c r="I7035" t="str">
        <f t="shared" si="219"/>
        <v>43861</v>
      </c>
      <c r="J7035" t="str">
        <f t="shared" si="220"/>
        <v>43861BujumburaYellow Beans</v>
      </c>
      <c r="K7035">
        <v>102</v>
      </c>
      <c r="L7035">
        <v>96</v>
      </c>
      <c r="M7035" t="s">
        <v>5</v>
      </c>
      <c r="N7035" t="s">
        <v>6</v>
      </c>
      <c r="O7035">
        <v>1</v>
      </c>
      <c r="P7035" s="1">
        <v>43865.058229166665</v>
      </c>
    </row>
    <row r="7036" spans="1:16" x14ac:dyDescent="0.25">
      <c r="A7036">
        <v>503721</v>
      </c>
      <c r="B7036" t="s">
        <v>0</v>
      </c>
      <c r="C7036" t="s">
        <v>47</v>
      </c>
      <c r="D7036" t="s">
        <v>46</v>
      </c>
      <c r="E7036" t="s">
        <v>3</v>
      </c>
      <c r="F7036" t="s">
        <v>3</v>
      </c>
      <c r="G7036" t="s">
        <v>15</v>
      </c>
      <c r="H7036" s="1">
        <v>43861</v>
      </c>
      <c r="I7036" t="str">
        <f t="shared" si="219"/>
        <v>43861</v>
      </c>
      <c r="J7036" t="str">
        <f t="shared" si="220"/>
        <v>43861NairobiGreen Peas</v>
      </c>
      <c r="K7036">
        <v>45</v>
      </c>
      <c r="L7036">
        <v>39</v>
      </c>
      <c r="M7036" t="s">
        <v>5</v>
      </c>
      <c r="N7036" t="s">
        <v>6</v>
      </c>
      <c r="O7036">
        <v>1</v>
      </c>
      <c r="P7036" s="1">
        <v>43865.058240740742</v>
      </c>
    </row>
    <row r="7037" spans="1:16" x14ac:dyDescent="0.25">
      <c r="A7037">
        <v>503722</v>
      </c>
      <c r="B7037" t="s">
        <v>0</v>
      </c>
      <c r="C7037" t="s">
        <v>12</v>
      </c>
      <c r="D7037" t="s">
        <v>11</v>
      </c>
      <c r="E7037" t="s">
        <v>22</v>
      </c>
      <c r="F7037" t="s">
        <v>23</v>
      </c>
      <c r="G7037" t="s">
        <v>24</v>
      </c>
      <c r="H7037" s="1">
        <v>43861</v>
      </c>
      <c r="I7037" t="str">
        <f t="shared" si="219"/>
        <v>43861</v>
      </c>
      <c r="J7037" t="str">
        <f t="shared" si="220"/>
        <v>43861GitegaImported Rice</v>
      </c>
      <c r="K7037">
        <v>134</v>
      </c>
      <c r="L7037">
        <v>129</v>
      </c>
      <c r="M7037" t="s">
        <v>5</v>
      </c>
      <c r="N7037" t="s">
        <v>6</v>
      </c>
      <c r="O7037">
        <v>1</v>
      </c>
      <c r="P7037" s="1">
        <v>43865.058240740742</v>
      </c>
    </row>
    <row r="7038" spans="1:16" x14ac:dyDescent="0.25">
      <c r="A7038">
        <v>503725</v>
      </c>
      <c r="B7038" t="s">
        <v>0</v>
      </c>
      <c r="C7038" t="s">
        <v>34</v>
      </c>
      <c r="D7038" t="s">
        <v>1</v>
      </c>
      <c r="E7038" t="s">
        <v>9</v>
      </c>
      <c r="F7038" t="s">
        <v>20</v>
      </c>
      <c r="G7038" t="s">
        <v>21</v>
      </c>
      <c r="H7038" s="1">
        <v>43861</v>
      </c>
      <c r="I7038" t="str">
        <f t="shared" si="219"/>
        <v>43861</v>
      </c>
      <c r="J7038" t="str">
        <f t="shared" si="220"/>
        <v>43861LiraMillet Grain</v>
      </c>
      <c r="K7038">
        <v>41</v>
      </c>
      <c r="L7038">
        <v>36</v>
      </c>
      <c r="M7038" t="s">
        <v>5</v>
      </c>
      <c r="N7038" t="s">
        <v>6</v>
      </c>
      <c r="O7038">
        <v>1</v>
      </c>
      <c r="P7038" s="1">
        <v>43865.058263888888</v>
      </c>
    </row>
    <row r="7039" spans="1:16" x14ac:dyDescent="0.25">
      <c r="A7039">
        <v>503726</v>
      </c>
      <c r="B7039" t="s">
        <v>0</v>
      </c>
      <c r="C7039" t="s">
        <v>12</v>
      </c>
      <c r="D7039" t="s">
        <v>11</v>
      </c>
      <c r="E7039" t="s">
        <v>13</v>
      </c>
      <c r="F7039" t="s">
        <v>13</v>
      </c>
      <c r="G7039" t="s">
        <v>14</v>
      </c>
      <c r="H7039" s="1">
        <v>43861</v>
      </c>
      <c r="I7039" t="str">
        <f t="shared" si="219"/>
        <v>43861</v>
      </c>
      <c r="J7039" t="str">
        <f t="shared" si="220"/>
        <v>43861GitegaMixed Beans</v>
      </c>
      <c r="K7039">
        <v>59</v>
      </c>
      <c r="L7039">
        <v>54</v>
      </c>
      <c r="M7039" t="s">
        <v>5</v>
      </c>
      <c r="N7039" t="s">
        <v>6</v>
      </c>
      <c r="O7039">
        <v>1</v>
      </c>
      <c r="P7039" s="1">
        <v>43865.058263888888</v>
      </c>
    </row>
    <row r="7040" spans="1:16" x14ac:dyDescent="0.25">
      <c r="A7040">
        <v>503731</v>
      </c>
      <c r="B7040" t="s">
        <v>0</v>
      </c>
      <c r="C7040" t="s">
        <v>53</v>
      </c>
      <c r="D7040" t="s">
        <v>46</v>
      </c>
      <c r="E7040" t="s">
        <v>13</v>
      </c>
      <c r="F7040" t="s">
        <v>13</v>
      </c>
      <c r="G7040" t="s">
        <v>40</v>
      </c>
      <c r="H7040" s="1">
        <v>43861</v>
      </c>
      <c r="I7040" t="str">
        <f t="shared" si="219"/>
        <v>43861</v>
      </c>
      <c r="J7040" t="str">
        <f t="shared" si="220"/>
        <v>43861MombasaBlack Beans (Dolichos)</v>
      </c>
      <c r="K7040">
        <v>157</v>
      </c>
      <c r="L7040">
        <v>155</v>
      </c>
      <c r="M7040" t="s">
        <v>5</v>
      </c>
      <c r="N7040" t="s">
        <v>6</v>
      </c>
      <c r="O7040">
        <v>1</v>
      </c>
      <c r="P7040" s="1">
        <v>43865.058310185188</v>
      </c>
    </row>
    <row r="7041" spans="1:16" x14ac:dyDescent="0.25">
      <c r="A7041">
        <v>503732</v>
      </c>
      <c r="B7041" t="s">
        <v>0</v>
      </c>
      <c r="C7041" t="s">
        <v>33</v>
      </c>
      <c r="D7041" t="s">
        <v>1</v>
      </c>
      <c r="E7041" t="s">
        <v>22</v>
      </c>
      <c r="F7041" t="s">
        <v>23</v>
      </c>
      <c r="G7041" t="s">
        <v>24</v>
      </c>
      <c r="H7041" s="1">
        <v>43861</v>
      </c>
      <c r="I7041" t="str">
        <f t="shared" si="219"/>
        <v>43861</v>
      </c>
      <c r="J7041" t="str">
        <f t="shared" si="220"/>
        <v>43861KabaleImported Rice</v>
      </c>
      <c r="K7041">
        <v>109</v>
      </c>
      <c r="L7041">
        <v>957</v>
      </c>
      <c r="M7041" t="s">
        <v>5</v>
      </c>
      <c r="N7041" t="s">
        <v>6</v>
      </c>
      <c r="O7041">
        <v>1</v>
      </c>
      <c r="P7041" s="1">
        <v>43865.058321759258</v>
      </c>
    </row>
    <row r="7042" spans="1:16" x14ac:dyDescent="0.25">
      <c r="A7042">
        <v>503734</v>
      </c>
      <c r="B7042" t="s">
        <v>0</v>
      </c>
      <c r="C7042" t="s">
        <v>35</v>
      </c>
      <c r="D7042" t="s">
        <v>11</v>
      </c>
      <c r="E7042" t="s">
        <v>22</v>
      </c>
      <c r="F7042" t="s">
        <v>23</v>
      </c>
      <c r="G7042" t="s">
        <v>24</v>
      </c>
      <c r="H7042" s="1">
        <v>43861</v>
      </c>
      <c r="I7042" t="str">
        <f t="shared" ref="I7042:I7105" si="221">LEFT(H7042,10)</f>
        <v>43861</v>
      </c>
      <c r="J7042" t="str">
        <f t="shared" si="220"/>
        <v>43861NgoziImported Rice</v>
      </c>
      <c r="K7042">
        <v>161</v>
      </c>
      <c r="L7042">
        <v>155</v>
      </c>
      <c r="M7042" t="s">
        <v>5</v>
      </c>
      <c r="N7042" t="s">
        <v>6</v>
      </c>
      <c r="O7042">
        <v>1</v>
      </c>
      <c r="P7042" s="1">
        <v>43865.058344907404</v>
      </c>
    </row>
    <row r="7043" spans="1:16" x14ac:dyDescent="0.25">
      <c r="A7043">
        <v>503736</v>
      </c>
      <c r="B7043" t="s">
        <v>0</v>
      </c>
      <c r="C7043" t="s">
        <v>27</v>
      </c>
      <c r="D7043" t="s">
        <v>11</v>
      </c>
      <c r="E7043" t="s">
        <v>13</v>
      </c>
      <c r="F7043" t="s">
        <v>13</v>
      </c>
      <c r="G7043" t="s">
        <v>14</v>
      </c>
      <c r="H7043" s="1">
        <v>43861</v>
      </c>
      <c r="I7043" t="str">
        <f t="shared" si="221"/>
        <v>43861</v>
      </c>
      <c r="J7043" t="str">
        <f t="shared" si="220"/>
        <v>43861BujumburaMixed Beans</v>
      </c>
      <c r="K7043">
        <v>64</v>
      </c>
      <c r="L7043">
        <v>59</v>
      </c>
      <c r="M7043" t="s">
        <v>5</v>
      </c>
      <c r="N7043" t="s">
        <v>6</v>
      </c>
      <c r="O7043">
        <v>1</v>
      </c>
      <c r="P7043" s="1">
        <v>43865.058356481481</v>
      </c>
    </row>
    <row r="7044" spans="1:16" x14ac:dyDescent="0.25">
      <c r="A7044">
        <v>503740</v>
      </c>
      <c r="B7044" t="s">
        <v>0</v>
      </c>
      <c r="C7044" t="s">
        <v>38</v>
      </c>
      <c r="D7044" t="s">
        <v>1</v>
      </c>
      <c r="E7044" t="s">
        <v>3</v>
      </c>
      <c r="F7044" t="s">
        <v>3</v>
      </c>
      <c r="G7044" t="s">
        <v>15</v>
      </c>
      <c r="H7044" s="1">
        <v>43861</v>
      </c>
      <c r="I7044" t="str">
        <f t="shared" si="221"/>
        <v>43861</v>
      </c>
      <c r="J7044" t="str">
        <f t="shared" si="220"/>
        <v>43861GuluGreen Peas</v>
      </c>
      <c r="K7044">
        <v>137</v>
      </c>
      <c r="L7044">
        <v>109</v>
      </c>
      <c r="M7044" t="s">
        <v>5</v>
      </c>
      <c r="N7044" t="s">
        <v>6</v>
      </c>
      <c r="O7044">
        <v>1</v>
      </c>
      <c r="P7044" s="1">
        <v>43865.05841435185</v>
      </c>
    </row>
    <row r="7045" spans="1:16" x14ac:dyDescent="0.25">
      <c r="A7045">
        <v>503741</v>
      </c>
      <c r="B7045" t="s">
        <v>0</v>
      </c>
      <c r="C7045" t="s">
        <v>2</v>
      </c>
      <c r="D7045" t="s">
        <v>1</v>
      </c>
      <c r="E7045" t="s">
        <v>13</v>
      </c>
      <c r="F7045" t="s">
        <v>13</v>
      </c>
      <c r="G7045" t="s">
        <v>37</v>
      </c>
      <c r="H7045" s="1">
        <v>43861</v>
      </c>
      <c r="I7045" t="str">
        <f t="shared" si="221"/>
        <v>43861</v>
      </c>
      <c r="J7045" t="str">
        <f t="shared" si="220"/>
        <v>43861KampalaGreen Gram</v>
      </c>
      <c r="K7045">
        <v>77</v>
      </c>
      <c r="L7045">
        <v>68</v>
      </c>
      <c r="M7045" t="s">
        <v>5</v>
      </c>
      <c r="N7045" t="s">
        <v>6</v>
      </c>
      <c r="O7045">
        <v>1</v>
      </c>
      <c r="P7045" s="1">
        <v>43865.058425925927</v>
      </c>
    </row>
    <row r="7046" spans="1:16" x14ac:dyDescent="0.25">
      <c r="A7046">
        <v>503742</v>
      </c>
      <c r="B7046" t="s">
        <v>0</v>
      </c>
      <c r="C7046" t="s">
        <v>34</v>
      </c>
      <c r="D7046" t="s">
        <v>1</v>
      </c>
      <c r="E7046" t="s">
        <v>13</v>
      </c>
      <c r="F7046" t="s">
        <v>13</v>
      </c>
      <c r="G7046" t="s">
        <v>14</v>
      </c>
      <c r="H7046" s="1">
        <v>43861</v>
      </c>
      <c r="I7046" t="str">
        <f t="shared" si="221"/>
        <v>43861</v>
      </c>
      <c r="J7046" t="str">
        <f t="shared" si="220"/>
        <v>43861LiraMixed Beans</v>
      </c>
      <c r="K7046">
        <v>68</v>
      </c>
      <c r="L7046">
        <v>63</v>
      </c>
      <c r="M7046" t="s">
        <v>5</v>
      </c>
      <c r="N7046" t="s">
        <v>6</v>
      </c>
      <c r="O7046">
        <v>1</v>
      </c>
      <c r="P7046" s="1">
        <v>43865.058437500003</v>
      </c>
    </row>
    <row r="7047" spans="1:16" x14ac:dyDescent="0.25">
      <c r="A7047">
        <v>503745</v>
      </c>
      <c r="B7047" t="s">
        <v>0</v>
      </c>
      <c r="C7047" t="s">
        <v>54</v>
      </c>
      <c r="D7047" t="s">
        <v>46</v>
      </c>
      <c r="E7047" t="s">
        <v>49</v>
      </c>
      <c r="F7047" t="s">
        <v>50</v>
      </c>
      <c r="G7047" t="s">
        <v>51</v>
      </c>
      <c r="H7047" s="1">
        <v>43861</v>
      </c>
      <c r="I7047" t="str">
        <f t="shared" si="221"/>
        <v>43861</v>
      </c>
      <c r="J7047" t="str">
        <f t="shared" si="220"/>
        <v>43861NakuruGround Nuts</v>
      </c>
      <c r="K7047">
        <v>146</v>
      </c>
      <c r="L7047">
        <v>140</v>
      </c>
      <c r="M7047" t="s">
        <v>5</v>
      </c>
      <c r="N7047" t="s">
        <v>6</v>
      </c>
      <c r="O7047">
        <v>1</v>
      </c>
      <c r="P7047" s="1">
        <v>43865.058449074073</v>
      </c>
    </row>
    <row r="7048" spans="1:16" x14ac:dyDescent="0.25">
      <c r="A7048">
        <v>503748</v>
      </c>
      <c r="B7048" t="s">
        <v>0</v>
      </c>
      <c r="C7048" t="s">
        <v>52</v>
      </c>
      <c r="D7048" t="s">
        <v>46</v>
      </c>
      <c r="E7048" t="s">
        <v>3</v>
      </c>
      <c r="F7048" t="s">
        <v>3</v>
      </c>
      <c r="G7048" t="s">
        <v>15</v>
      </c>
      <c r="H7048" s="1">
        <v>43861</v>
      </c>
      <c r="I7048" t="str">
        <f t="shared" si="221"/>
        <v>43861</v>
      </c>
      <c r="J7048" t="str">
        <f t="shared" si="220"/>
        <v>43861EldoretGreen Peas</v>
      </c>
      <c r="K7048">
        <v>60</v>
      </c>
      <c r="L7048">
        <v>58</v>
      </c>
      <c r="M7048" t="s">
        <v>5</v>
      </c>
      <c r="N7048" t="s">
        <v>6</v>
      </c>
      <c r="O7048">
        <v>1</v>
      </c>
      <c r="P7048" s="1">
        <v>43865.058483796296</v>
      </c>
    </row>
    <row r="7049" spans="1:16" x14ac:dyDescent="0.25">
      <c r="A7049">
        <v>503749</v>
      </c>
      <c r="B7049" t="s">
        <v>0</v>
      </c>
      <c r="C7049" t="s">
        <v>12</v>
      </c>
      <c r="D7049" t="s">
        <v>11</v>
      </c>
      <c r="E7049" t="s">
        <v>22</v>
      </c>
      <c r="F7049" t="s">
        <v>23</v>
      </c>
      <c r="G7049" t="s">
        <v>23</v>
      </c>
      <c r="H7049" s="1">
        <v>43861</v>
      </c>
      <c r="I7049" t="str">
        <f t="shared" si="221"/>
        <v>43861</v>
      </c>
      <c r="J7049" t="str">
        <f t="shared" si="220"/>
        <v>43861GitegaRice</v>
      </c>
      <c r="K7049">
        <v>102</v>
      </c>
      <c r="L7049">
        <v>96</v>
      </c>
      <c r="M7049" t="s">
        <v>5</v>
      </c>
      <c r="N7049" t="s">
        <v>6</v>
      </c>
      <c r="O7049">
        <v>1</v>
      </c>
      <c r="P7049" s="1">
        <v>43865.058483796296</v>
      </c>
    </row>
    <row r="7050" spans="1:16" x14ac:dyDescent="0.25">
      <c r="A7050">
        <v>503750</v>
      </c>
      <c r="B7050" t="s">
        <v>0</v>
      </c>
      <c r="C7050" t="s">
        <v>52</v>
      </c>
      <c r="D7050" t="s">
        <v>46</v>
      </c>
      <c r="E7050" t="s">
        <v>49</v>
      </c>
      <c r="F7050" t="s">
        <v>50</v>
      </c>
      <c r="G7050" t="s">
        <v>51</v>
      </c>
      <c r="H7050" s="1">
        <v>43861</v>
      </c>
      <c r="I7050" t="str">
        <f t="shared" si="221"/>
        <v>43861</v>
      </c>
      <c r="J7050" t="str">
        <f t="shared" si="220"/>
        <v>43861EldoretGround Nuts</v>
      </c>
      <c r="K7050">
        <v>96</v>
      </c>
      <c r="L7050">
        <v>90</v>
      </c>
      <c r="M7050" t="s">
        <v>5</v>
      </c>
      <c r="N7050" t="s">
        <v>6</v>
      </c>
      <c r="O7050">
        <v>1</v>
      </c>
      <c r="P7050" s="1">
        <v>43865.058483796296</v>
      </c>
    </row>
    <row r="7051" spans="1:16" x14ac:dyDescent="0.25">
      <c r="A7051">
        <v>503755</v>
      </c>
      <c r="B7051" t="s">
        <v>0</v>
      </c>
      <c r="C7051" t="s">
        <v>53</v>
      </c>
      <c r="D7051" t="s">
        <v>46</v>
      </c>
      <c r="E7051" t="s">
        <v>13</v>
      </c>
      <c r="F7051" t="s">
        <v>13</v>
      </c>
      <c r="G7051" t="s">
        <v>37</v>
      </c>
      <c r="H7051" s="1">
        <v>43861</v>
      </c>
      <c r="I7051" t="str">
        <f t="shared" si="221"/>
        <v>43861</v>
      </c>
      <c r="J7051" t="str">
        <f t="shared" si="220"/>
        <v>43861MombasaGreen Gram</v>
      </c>
      <c r="K7051">
        <v>85</v>
      </c>
      <c r="L7051">
        <v>77</v>
      </c>
      <c r="M7051" t="s">
        <v>5</v>
      </c>
      <c r="N7051" t="s">
        <v>6</v>
      </c>
      <c r="O7051">
        <v>1</v>
      </c>
      <c r="P7051" s="1">
        <v>43865.058495370373</v>
      </c>
    </row>
    <row r="7052" spans="1:16" x14ac:dyDescent="0.25">
      <c r="A7052">
        <v>503756</v>
      </c>
      <c r="B7052" t="s">
        <v>0</v>
      </c>
      <c r="C7052" t="s">
        <v>38</v>
      </c>
      <c r="D7052" t="s">
        <v>1</v>
      </c>
      <c r="E7052" t="s">
        <v>9</v>
      </c>
      <c r="F7052" t="s">
        <v>20</v>
      </c>
      <c r="G7052" t="s">
        <v>21</v>
      </c>
      <c r="H7052" s="1">
        <v>43861</v>
      </c>
      <c r="I7052" t="str">
        <f t="shared" si="221"/>
        <v>43861</v>
      </c>
      <c r="J7052" t="str">
        <f t="shared" si="220"/>
        <v>43861GuluMillet Grain</v>
      </c>
      <c r="K7052">
        <v>41</v>
      </c>
      <c r="L7052">
        <v>29</v>
      </c>
      <c r="M7052" t="s">
        <v>5</v>
      </c>
      <c r="N7052" t="s">
        <v>6</v>
      </c>
      <c r="O7052">
        <v>1</v>
      </c>
      <c r="P7052" s="1">
        <v>43865.058506944442</v>
      </c>
    </row>
    <row r="7053" spans="1:16" x14ac:dyDescent="0.25">
      <c r="A7053">
        <v>503757</v>
      </c>
      <c r="B7053" t="s">
        <v>0</v>
      </c>
      <c r="C7053" t="s">
        <v>35</v>
      </c>
      <c r="D7053" t="s">
        <v>11</v>
      </c>
      <c r="E7053" t="s">
        <v>9</v>
      </c>
      <c r="F7053" t="s">
        <v>20</v>
      </c>
      <c r="G7053" t="s">
        <v>21</v>
      </c>
      <c r="H7053" s="1">
        <v>43861</v>
      </c>
      <c r="I7053" t="str">
        <f t="shared" si="221"/>
        <v>43861</v>
      </c>
      <c r="J7053" t="str">
        <f t="shared" ref="J7053:J7116" si="222">I7053&amp;C7053&amp;G7053</f>
        <v>43861NgoziMillet Grain</v>
      </c>
      <c r="K7053">
        <v>75</v>
      </c>
      <c r="L7053">
        <v>70</v>
      </c>
      <c r="M7053" t="s">
        <v>5</v>
      </c>
      <c r="N7053" t="s">
        <v>6</v>
      </c>
      <c r="O7053">
        <v>1</v>
      </c>
      <c r="P7053" s="1">
        <v>43865.058506944442</v>
      </c>
    </row>
    <row r="7054" spans="1:16" x14ac:dyDescent="0.25">
      <c r="A7054">
        <v>503768</v>
      </c>
      <c r="B7054" t="s">
        <v>0</v>
      </c>
      <c r="C7054" t="s">
        <v>54</v>
      </c>
      <c r="D7054" t="s">
        <v>46</v>
      </c>
      <c r="E7054" t="s">
        <v>13</v>
      </c>
      <c r="F7054" t="s">
        <v>13</v>
      </c>
      <c r="G7054" t="s">
        <v>37</v>
      </c>
      <c r="H7054" s="1">
        <v>43861</v>
      </c>
      <c r="I7054" t="str">
        <f t="shared" si="221"/>
        <v>43861</v>
      </c>
      <c r="J7054" t="str">
        <f t="shared" si="222"/>
        <v>43861NakuruGreen Gram</v>
      </c>
      <c r="K7054">
        <v>74</v>
      </c>
      <c r="L7054">
        <v>72</v>
      </c>
      <c r="M7054" t="s">
        <v>5</v>
      </c>
      <c r="N7054" t="s">
        <v>6</v>
      </c>
      <c r="O7054">
        <v>1</v>
      </c>
      <c r="P7054" s="1">
        <v>43865.058553240742</v>
      </c>
    </row>
    <row r="7055" spans="1:16" x14ac:dyDescent="0.25">
      <c r="A7055">
        <v>503769</v>
      </c>
      <c r="B7055" t="s">
        <v>0</v>
      </c>
      <c r="C7055" t="s">
        <v>48</v>
      </c>
      <c r="D7055" t="s">
        <v>46</v>
      </c>
      <c r="E7055" t="s">
        <v>9</v>
      </c>
      <c r="F7055" t="s">
        <v>17</v>
      </c>
      <c r="G7055" t="s">
        <v>18</v>
      </c>
      <c r="H7055" s="1">
        <v>43861</v>
      </c>
      <c r="I7055" t="str">
        <f t="shared" si="221"/>
        <v>43861</v>
      </c>
      <c r="J7055" t="str">
        <f t="shared" si="222"/>
        <v>43861KitaleRed Sorghum</v>
      </c>
      <c r="K7055">
        <v>45</v>
      </c>
      <c r="L7055">
        <v>40</v>
      </c>
      <c r="M7055" t="s">
        <v>5</v>
      </c>
      <c r="N7055" t="s">
        <v>6</v>
      </c>
      <c r="O7055">
        <v>1</v>
      </c>
      <c r="P7055" s="1">
        <v>43865.058587962965</v>
      </c>
    </row>
    <row r="7056" spans="1:16" x14ac:dyDescent="0.25">
      <c r="A7056">
        <v>503772</v>
      </c>
      <c r="B7056" t="s">
        <v>0</v>
      </c>
      <c r="C7056" t="s">
        <v>25</v>
      </c>
      <c r="D7056" t="s">
        <v>1</v>
      </c>
      <c r="E7056" t="s">
        <v>13</v>
      </c>
      <c r="F7056" t="s">
        <v>13</v>
      </c>
      <c r="G7056" t="s">
        <v>28</v>
      </c>
      <c r="H7056" s="1">
        <v>43861</v>
      </c>
      <c r="I7056" t="str">
        <f t="shared" si="221"/>
        <v>43861</v>
      </c>
      <c r="J7056" t="str">
        <f t="shared" si="222"/>
        <v>43861MasindiRed Beans</v>
      </c>
      <c r="K7056">
        <v>82</v>
      </c>
      <c r="L7056">
        <v>77</v>
      </c>
      <c r="M7056" t="s">
        <v>5</v>
      </c>
      <c r="N7056" t="s">
        <v>6</v>
      </c>
      <c r="O7056">
        <v>1</v>
      </c>
      <c r="P7056" s="1">
        <v>43865.058634259258</v>
      </c>
    </row>
    <row r="7057" spans="1:16" x14ac:dyDescent="0.25">
      <c r="A7057">
        <v>503776</v>
      </c>
      <c r="B7057" t="s">
        <v>0</v>
      </c>
      <c r="C7057" t="s">
        <v>48</v>
      </c>
      <c r="D7057" t="s">
        <v>46</v>
      </c>
      <c r="E7057" t="s">
        <v>3</v>
      </c>
      <c r="F7057" t="s">
        <v>3</v>
      </c>
      <c r="G7057" t="s">
        <v>15</v>
      </c>
      <c r="H7057" s="1">
        <v>43861</v>
      </c>
      <c r="I7057" t="str">
        <f t="shared" si="221"/>
        <v>43861</v>
      </c>
      <c r="J7057" t="str">
        <f t="shared" si="222"/>
        <v>43861KitaleGreen Peas</v>
      </c>
      <c r="K7057">
        <v>56</v>
      </c>
      <c r="L7057">
        <v>49</v>
      </c>
      <c r="M7057" t="s">
        <v>5</v>
      </c>
      <c r="N7057" t="s">
        <v>6</v>
      </c>
      <c r="O7057">
        <v>1</v>
      </c>
      <c r="P7057" s="1">
        <v>43865.058668981481</v>
      </c>
    </row>
    <row r="7058" spans="1:16" x14ac:dyDescent="0.25">
      <c r="A7058">
        <v>503778</v>
      </c>
      <c r="B7058" t="s">
        <v>0</v>
      </c>
      <c r="C7058" t="s">
        <v>48</v>
      </c>
      <c r="D7058" t="s">
        <v>46</v>
      </c>
      <c r="E7058" t="s">
        <v>9</v>
      </c>
      <c r="F7058" t="s">
        <v>20</v>
      </c>
      <c r="G7058" t="s">
        <v>21</v>
      </c>
      <c r="H7058" s="1">
        <v>43861</v>
      </c>
      <c r="I7058" t="str">
        <f t="shared" si="221"/>
        <v>43861</v>
      </c>
      <c r="J7058" t="str">
        <f t="shared" si="222"/>
        <v>43861KitaleMillet Grain</v>
      </c>
      <c r="K7058">
        <v>54</v>
      </c>
      <c r="L7058">
        <v>50</v>
      </c>
      <c r="M7058" t="s">
        <v>5</v>
      </c>
      <c r="N7058" t="s">
        <v>6</v>
      </c>
      <c r="O7058">
        <v>1</v>
      </c>
      <c r="P7058" s="1">
        <v>43865.058680555558</v>
      </c>
    </row>
    <row r="7059" spans="1:16" x14ac:dyDescent="0.25">
      <c r="A7059">
        <v>503781</v>
      </c>
      <c r="B7059" t="s">
        <v>0</v>
      </c>
      <c r="C7059" t="s">
        <v>47</v>
      </c>
      <c r="D7059" t="s">
        <v>46</v>
      </c>
      <c r="E7059" t="s">
        <v>13</v>
      </c>
      <c r="F7059" t="s">
        <v>13</v>
      </c>
      <c r="G7059" t="s">
        <v>40</v>
      </c>
      <c r="H7059" s="1">
        <v>43861</v>
      </c>
      <c r="I7059" t="str">
        <f t="shared" si="221"/>
        <v>43861</v>
      </c>
      <c r="J7059" t="str">
        <f t="shared" si="222"/>
        <v>43861NairobiBlack Beans (Dolichos)</v>
      </c>
      <c r="K7059">
        <v>134</v>
      </c>
      <c r="L7059">
        <v>130</v>
      </c>
      <c r="M7059" t="s">
        <v>5</v>
      </c>
      <c r="N7059" t="s">
        <v>6</v>
      </c>
      <c r="O7059">
        <v>1</v>
      </c>
      <c r="P7059" s="1">
        <v>43865.058703703704</v>
      </c>
    </row>
    <row r="7060" spans="1:16" x14ac:dyDescent="0.25">
      <c r="A7060">
        <v>503784</v>
      </c>
      <c r="B7060" t="s">
        <v>0</v>
      </c>
      <c r="C7060" t="s">
        <v>33</v>
      </c>
      <c r="D7060" t="s">
        <v>1</v>
      </c>
      <c r="E7060" t="s">
        <v>9</v>
      </c>
      <c r="F7060" t="s">
        <v>20</v>
      </c>
      <c r="G7060" t="s">
        <v>21</v>
      </c>
      <c r="H7060" s="1">
        <v>43861</v>
      </c>
      <c r="I7060" t="str">
        <f t="shared" si="221"/>
        <v>43861</v>
      </c>
      <c r="J7060" t="str">
        <f t="shared" si="222"/>
        <v>43861KabaleMillet Grain</v>
      </c>
      <c r="K7060">
        <v>49</v>
      </c>
      <c r="L7060">
        <v>42</v>
      </c>
      <c r="M7060" t="s">
        <v>5</v>
      </c>
      <c r="N7060" t="s">
        <v>6</v>
      </c>
      <c r="O7060">
        <v>1</v>
      </c>
      <c r="P7060" s="1">
        <v>43865.05872685185</v>
      </c>
    </row>
    <row r="7061" spans="1:16" x14ac:dyDescent="0.25">
      <c r="A7061">
        <v>503787</v>
      </c>
      <c r="B7061" t="s">
        <v>0</v>
      </c>
      <c r="C7061" t="s">
        <v>12</v>
      </c>
      <c r="D7061" t="s">
        <v>11</v>
      </c>
      <c r="E7061" t="s">
        <v>9</v>
      </c>
      <c r="F7061" t="s">
        <v>17</v>
      </c>
      <c r="G7061" t="s">
        <v>18</v>
      </c>
      <c r="H7061" s="1">
        <v>43861</v>
      </c>
      <c r="I7061" t="str">
        <f t="shared" si="221"/>
        <v>43861</v>
      </c>
      <c r="J7061" t="str">
        <f t="shared" si="222"/>
        <v>43861GitegaRed Sorghum</v>
      </c>
      <c r="K7061">
        <v>91</v>
      </c>
      <c r="L7061">
        <v>80</v>
      </c>
      <c r="M7061" t="s">
        <v>5</v>
      </c>
      <c r="N7061" t="s">
        <v>6</v>
      </c>
      <c r="O7061">
        <v>1</v>
      </c>
      <c r="P7061" s="1">
        <v>43865.058749999997</v>
      </c>
    </row>
    <row r="7062" spans="1:16" x14ac:dyDescent="0.25">
      <c r="A7062">
        <v>503791</v>
      </c>
      <c r="B7062" t="s">
        <v>0</v>
      </c>
      <c r="C7062" t="s">
        <v>35</v>
      </c>
      <c r="D7062" t="s">
        <v>11</v>
      </c>
      <c r="E7062" t="s">
        <v>3</v>
      </c>
      <c r="F7062" t="s">
        <v>3</v>
      </c>
      <c r="G7062" t="s">
        <v>39</v>
      </c>
      <c r="H7062" s="1">
        <v>43861</v>
      </c>
      <c r="I7062" t="str">
        <f t="shared" si="221"/>
        <v>43861</v>
      </c>
      <c r="J7062" t="str">
        <f t="shared" si="222"/>
        <v>43861NgoziDry Peas</v>
      </c>
      <c r="K7062">
        <v>155</v>
      </c>
      <c r="L7062">
        <v>150</v>
      </c>
      <c r="M7062" t="s">
        <v>5</v>
      </c>
      <c r="N7062" t="s">
        <v>6</v>
      </c>
      <c r="O7062">
        <v>1</v>
      </c>
      <c r="P7062" s="1">
        <v>43865.05877314815</v>
      </c>
    </row>
    <row r="7063" spans="1:16" x14ac:dyDescent="0.25">
      <c r="A7063">
        <v>503792</v>
      </c>
      <c r="B7063" t="s">
        <v>0</v>
      </c>
      <c r="C7063" t="s">
        <v>35</v>
      </c>
      <c r="D7063" t="s">
        <v>11</v>
      </c>
      <c r="E7063" t="s">
        <v>13</v>
      </c>
      <c r="F7063" t="s">
        <v>13</v>
      </c>
      <c r="G7063" t="s">
        <v>26</v>
      </c>
      <c r="H7063" s="1">
        <v>43861</v>
      </c>
      <c r="I7063" t="str">
        <f t="shared" si="221"/>
        <v>43861</v>
      </c>
      <c r="J7063" t="str">
        <f t="shared" si="222"/>
        <v>43861NgoziYellow Beans</v>
      </c>
      <c r="K7063">
        <v>102</v>
      </c>
      <c r="L7063">
        <v>99</v>
      </c>
      <c r="M7063" t="s">
        <v>5</v>
      </c>
      <c r="N7063" t="s">
        <v>6</v>
      </c>
      <c r="O7063">
        <v>1</v>
      </c>
      <c r="P7063" s="1">
        <v>43865.05877314815</v>
      </c>
    </row>
    <row r="7064" spans="1:16" x14ac:dyDescent="0.25">
      <c r="A7064">
        <v>503797</v>
      </c>
      <c r="B7064" t="s">
        <v>0</v>
      </c>
      <c r="C7064" t="s">
        <v>19</v>
      </c>
      <c r="D7064" t="s">
        <v>11</v>
      </c>
      <c r="E7064" t="s">
        <v>3</v>
      </c>
      <c r="F7064" t="s">
        <v>3</v>
      </c>
      <c r="G7064" t="s">
        <v>15</v>
      </c>
      <c r="H7064" s="1">
        <v>43861</v>
      </c>
      <c r="I7064" t="str">
        <f t="shared" si="221"/>
        <v>43861</v>
      </c>
      <c r="J7064" t="str">
        <f t="shared" si="222"/>
        <v>43861KoberoGreen Peas</v>
      </c>
      <c r="K7064">
        <v>102</v>
      </c>
      <c r="L7064">
        <v>96</v>
      </c>
      <c r="M7064" t="s">
        <v>5</v>
      </c>
      <c r="N7064" t="s">
        <v>6</v>
      </c>
      <c r="O7064">
        <v>1</v>
      </c>
      <c r="P7064" s="1">
        <v>43865.058807870373</v>
      </c>
    </row>
    <row r="7065" spans="1:16" x14ac:dyDescent="0.25">
      <c r="A7065">
        <v>503801</v>
      </c>
      <c r="B7065" t="s">
        <v>0</v>
      </c>
      <c r="C7065" t="s">
        <v>27</v>
      </c>
      <c r="D7065" t="s">
        <v>11</v>
      </c>
      <c r="E7065" t="s">
        <v>13</v>
      </c>
      <c r="F7065" t="s">
        <v>13</v>
      </c>
      <c r="G7065" t="s">
        <v>28</v>
      </c>
      <c r="H7065" s="1">
        <v>43861</v>
      </c>
      <c r="I7065" t="str">
        <f t="shared" si="221"/>
        <v>43861</v>
      </c>
      <c r="J7065" t="str">
        <f t="shared" si="222"/>
        <v>43861BujumburaRed Beans</v>
      </c>
      <c r="K7065">
        <v>70</v>
      </c>
      <c r="L7065">
        <v>64</v>
      </c>
      <c r="M7065" t="s">
        <v>5</v>
      </c>
      <c r="N7065" t="s">
        <v>6</v>
      </c>
      <c r="O7065">
        <v>1</v>
      </c>
      <c r="P7065" s="1">
        <v>43865.058831018519</v>
      </c>
    </row>
    <row r="7066" spans="1:16" x14ac:dyDescent="0.25">
      <c r="A7066">
        <v>503808</v>
      </c>
      <c r="B7066" t="s">
        <v>0</v>
      </c>
      <c r="C7066" t="s">
        <v>25</v>
      </c>
      <c r="D7066" t="s">
        <v>1</v>
      </c>
      <c r="E7066" t="s">
        <v>9</v>
      </c>
      <c r="F7066" t="s">
        <v>20</v>
      </c>
      <c r="G7066" t="s">
        <v>21</v>
      </c>
      <c r="H7066" s="1">
        <v>43861</v>
      </c>
      <c r="I7066" t="str">
        <f t="shared" si="221"/>
        <v>43861</v>
      </c>
      <c r="J7066" t="str">
        <f t="shared" si="222"/>
        <v>43861MasindiMillet Grain</v>
      </c>
      <c r="K7066">
        <v>68</v>
      </c>
      <c r="L7066">
        <v>49</v>
      </c>
      <c r="M7066" t="s">
        <v>5</v>
      </c>
      <c r="N7066" t="s">
        <v>6</v>
      </c>
      <c r="O7066">
        <v>1</v>
      </c>
      <c r="P7066" s="1">
        <v>43865.058912037035</v>
      </c>
    </row>
    <row r="7067" spans="1:16" x14ac:dyDescent="0.25">
      <c r="A7067">
        <v>503809</v>
      </c>
      <c r="B7067" t="s">
        <v>0</v>
      </c>
      <c r="C7067" t="s">
        <v>34</v>
      </c>
      <c r="D7067" t="s">
        <v>1</v>
      </c>
      <c r="E7067" t="s">
        <v>22</v>
      </c>
      <c r="F7067" t="s">
        <v>23</v>
      </c>
      <c r="G7067" t="s">
        <v>24</v>
      </c>
      <c r="H7067" s="1">
        <v>43861</v>
      </c>
      <c r="I7067" t="str">
        <f t="shared" si="221"/>
        <v>43861</v>
      </c>
      <c r="J7067" t="str">
        <f t="shared" si="222"/>
        <v>43861LiraImported Rice</v>
      </c>
      <c r="K7067">
        <v>96</v>
      </c>
      <c r="L7067">
        <v>90</v>
      </c>
      <c r="M7067" t="s">
        <v>5</v>
      </c>
      <c r="N7067" t="s">
        <v>6</v>
      </c>
      <c r="O7067">
        <v>1</v>
      </c>
      <c r="P7067" s="1">
        <v>43865.058912037035</v>
      </c>
    </row>
    <row r="7068" spans="1:16" x14ac:dyDescent="0.25">
      <c r="A7068">
        <v>503812</v>
      </c>
      <c r="B7068" t="s">
        <v>0</v>
      </c>
      <c r="C7068" t="s">
        <v>53</v>
      </c>
      <c r="D7068" t="s">
        <v>46</v>
      </c>
      <c r="E7068" t="s">
        <v>9</v>
      </c>
      <c r="F7068" t="s">
        <v>17</v>
      </c>
      <c r="G7068" t="s">
        <v>18</v>
      </c>
      <c r="H7068" s="1">
        <v>43861</v>
      </c>
      <c r="I7068" t="str">
        <f t="shared" si="221"/>
        <v>43861</v>
      </c>
      <c r="J7068" t="str">
        <f t="shared" si="222"/>
        <v>43861MombasaRed Sorghum</v>
      </c>
      <c r="K7068">
        <v>48</v>
      </c>
      <c r="L7068">
        <v>44</v>
      </c>
      <c r="M7068" t="s">
        <v>5</v>
      </c>
      <c r="N7068" t="s">
        <v>6</v>
      </c>
      <c r="O7068">
        <v>1</v>
      </c>
      <c r="P7068" s="1">
        <v>43865.058935185189</v>
      </c>
    </row>
    <row r="7069" spans="1:16" x14ac:dyDescent="0.25">
      <c r="A7069">
        <v>503821</v>
      </c>
      <c r="B7069" t="s">
        <v>0</v>
      </c>
      <c r="C7069" t="s">
        <v>35</v>
      </c>
      <c r="D7069" t="s">
        <v>11</v>
      </c>
      <c r="E7069" t="s">
        <v>3</v>
      </c>
      <c r="F7069" t="s">
        <v>3</v>
      </c>
      <c r="G7069" t="s">
        <v>15</v>
      </c>
      <c r="H7069" s="1">
        <v>43861</v>
      </c>
      <c r="I7069" t="str">
        <f t="shared" si="221"/>
        <v>43861</v>
      </c>
      <c r="J7069" t="str">
        <f t="shared" si="222"/>
        <v>43861NgoziGreen Peas</v>
      </c>
      <c r="K7069">
        <v>188</v>
      </c>
      <c r="L7069">
        <v>182</v>
      </c>
      <c r="M7069" t="s">
        <v>5</v>
      </c>
      <c r="N7069" t="s">
        <v>6</v>
      </c>
      <c r="O7069">
        <v>1</v>
      </c>
      <c r="P7069" s="1">
        <v>43865.059016203704</v>
      </c>
    </row>
    <row r="7070" spans="1:16" x14ac:dyDescent="0.25">
      <c r="A7070">
        <v>503822</v>
      </c>
      <c r="B7070" t="s">
        <v>0</v>
      </c>
      <c r="C7070" t="s">
        <v>34</v>
      </c>
      <c r="D7070" t="s">
        <v>1</v>
      </c>
      <c r="E7070" t="s">
        <v>22</v>
      </c>
      <c r="F7070" t="s">
        <v>23</v>
      </c>
      <c r="G7070" t="s">
        <v>23</v>
      </c>
      <c r="H7070" s="1">
        <v>43861</v>
      </c>
      <c r="I7070" t="str">
        <f t="shared" si="221"/>
        <v>43861</v>
      </c>
      <c r="J7070" t="str">
        <f t="shared" si="222"/>
        <v>43861LiraRice</v>
      </c>
      <c r="K7070">
        <v>96</v>
      </c>
      <c r="L7070">
        <v>90</v>
      </c>
      <c r="M7070" t="s">
        <v>5</v>
      </c>
      <c r="N7070" t="s">
        <v>6</v>
      </c>
      <c r="O7070">
        <v>1</v>
      </c>
      <c r="P7070" s="1">
        <v>43865.059016203704</v>
      </c>
    </row>
    <row r="7071" spans="1:16" x14ac:dyDescent="0.25">
      <c r="A7071">
        <v>503830</v>
      </c>
      <c r="B7071" t="s">
        <v>0</v>
      </c>
      <c r="C7071" t="s">
        <v>52</v>
      </c>
      <c r="D7071" t="s">
        <v>46</v>
      </c>
      <c r="E7071" t="s">
        <v>29</v>
      </c>
      <c r="F7071" t="s">
        <v>30</v>
      </c>
      <c r="G7071" t="s">
        <v>31</v>
      </c>
      <c r="H7071" s="1">
        <v>43861</v>
      </c>
      <c r="I7071" t="str">
        <f t="shared" si="221"/>
        <v>43861</v>
      </c>
      <c r="J7071" t="str">
        <f t="shared" si="222"/>
        <v>43861EldoretDry Maize</v>
      </c>
      <c r="K7071">
        <v>40</v>
      </c>
      <c r="L7071">
        <v>35</v>
      </c>
      <c r="M7071" t="s">
        <v>5</v>
      </c>
      <c r="N7071" t="s">
        <v>6</v>
      </c>
      <c r="O7071">
        <v>1</v>
      </c>
      <c r="P7071" s="1">
        <v>43865.059201388889</v>
      </c>
    </row>
    <row r="7072" spans="1:16" x14ac:dyDescent="0.25">
      <c r="A7072">
        <v>503831</v>
      </c>
      <c r="B7072" t="s">
        <v>0</v>
      </c>
      <c r="C7072" t="s">
        <v>27</v>
      </c>
      <c r="D7072" t="s">
        <v>11</v>
      </c>
      <c r="E7072" t="s">
        <v>9</v>
      </c>
      <c r="F7072" t="s">
        <v>10</v>
      </c>
      <c r="G7072" t="s">
        <v>10</v>
      </c>
      <c r="H7072" s="1">
        <v>43861</v>
      </c>
      <c r="I7072" t="str">
        <f t="shared" si="221"/>
        <v>43861</v>
      </c>
      <c r="J7072" t="str">
        <f t="shared" si="222"/>
        <v>43861BujumburaWheat</v>
      </c>
      <c r="K7072">
        <v>78</v>
      </c>
      <c r="L7072">
        <v>75</v>
      </c>
      <c r="M7072" t="s">
        <v>5</v>
      </c>
      <c r="N7072" t="s">
        <v>6</v>
      </c>
      <c r="O7072">
        <v>1</v>
      </c>
      <c r="P7072" s="1">
        <v>43865.059212962966</v>
      </c>
    </row>
    <row r="7073" spans="1:16" x14ac:dyDescent="0.25">
      <c r="A7073">
        <v>503832</v>
      </c>
      <c r="B7073" t="s">
        <v>0</v>
      </c>
      <c r="C7073" t="s">
        <v>33</v>
      </c>
      <c r="D7073" t="s">
        <v>1</v>
      </c>
      <c r="E7073" t="s">
        <v>13</v>
      </c>
      <c r="F7073" t="s">
        <v>13</v>
      </c>
      <c r="G7073" t="s">
        <v>14</v>
      </c>
      <c r="H7073" s="1">
        <v>43861</v>
      </c>
      <c r="I7073" t="str">
        <f t="shared" si="221"/>
        <v>43861</v>
      </c>
      <c r="J7073" t="str">
        <f t="shared" si="222"/>
        <v>43861KabaleMixed Beans</v>
      </c>
      <c r="K7073">
        <v>77</v>
      </c>
      <c r="L7073">
        <v>68</v>
      </c>
      <c r="M7073" t="s">
        <v>5</v>
      </c>
      <c r="N7073" t="s">
        <v>6</v>
      </c>
      <c r="O7073">
        <v>1</v>
      </c>
      <c r="P7073" s="1">
        <v>43865.059212962966</v>
      </c>
    </row>
    <row r="7074" spans="1:16" x14ac:dyDescent="0.25">
      <c r="A7074">
        <v>503834</v>
      </c>
      <c r="B7074" t="s">
        <v>0</v>
      </c>
      <c r="C7074" t="s">
        <v>34</v>
      </c>
      <c r="D7074" t="s">
        <v>1</v>
      </c>
      <c r="E7074" t="s">
        <v>29</v>
      </c>
      <c r="F7074" t="s">
        <v>30</v>
      </c>
      <c r="G7074" t="s">
        <v>31</v>
      </c>
      <c r="H7074" s="1">
        <v>43861</v>
      </c>
      <c r="I7074" t="str">
        <f t="shared" si="221"/>
        <v>43861</v>
      </c>
      <c r="J7074" t="str">
        <f t="shared" si="222"/>
        <v>43861LiraDry Maize</v>
      </c>
      <c r="K7074">
        <v>33</v>
      </c>
      <c r="L7074">
        <v>20</v>
      </c>
      <c r="M7074" t="s">
        <v>5</v>
      </c>
      <c r="N7074" t="s">
        <v>6</v>
      </c>
      <c r="O7074">
        <v>1</v>
      </c>
      <c r="P7074" s="1">
        <v>43865.059236111112</v>
      </c>
    </row>
    <row r="7075" spans="1:16" x14ac:dyDescent="0.25">
      <c r="A7075">
        <v>503836</v>
      </c>
      <c r="B7075" t="s">
        <v>0</v>
      </c>
      <c r="C7075" t="s">
        <v>38</v>
      </c>
      <c r="D7075" t="s">
        <v>1</v>
      </c>
      <c r="E7075" t="s">
        <v>13</v>
      </c>
      <c r="F7075" t="s">
        <v>13</v>
      </c>
      <c r="G7075" t="s">
        <v>28</v>
      </c>
      <c r="H7075" s="1">
        <v>43861</v>
      </c>
      <c r="I7075" t="str">
        <f t="shared" si="221"/>
        <v>43861</v>
      </c>
      <c r="J7075" t="str">
        <f t="shared" si="222"/>
        <v>43861GuluRed Beans</v>
      </c>
      <c r="K7075">
        <v>96</v>
      </c>
      <c r="L7075">
        <v>82</v>
      </c>
      <c r="M7075" t="s">
        <v>5</v>
      </c>
      <c r="N7075" t="s">
        <v>6</v>
      </c>
      <c r="O7075">
        <v>1</v>
      </c>
      <c r="P7075" s="1">
        <v>43865.059293981481</v>
      </c>
    </row>
    <row r="7076" spans="1:16" x14ac:dyDescent="0.25">
      <c r="A7076">
        <v>503837</v>
      </c>
      <c r="B7076" t="s">
        <v>0</v>
      </c>
      <c r="C7076" t="s">
        <v>35</v>
      </c>
      <c r="D7076" t="s">
        <v>11</v>
      </c>
      <c r="E7076" t="s">
        <v>9</v>
      </c>
      <c r="F7076" t="s">
        <v>17</v>
      </c>
      <c r="G7076" t="s">
        <v>18</v>
      </c>
      <c r="H7076" s="1">
        <v>43861</v>
      </c>
      <c r="I7076" t="str">
        <f t="shared" si="221"/>
        <v>43861</v>
      </c>
      <c r="J7076" t="str">
        <f t="shared" si="222"/>
        <v>43861NgoziRed Sorghum</v>
      </c>
      <c r="K7076">
        <v>70</v>
      </c>
      <c r="L7076">
        <v>66</v>
      </c>
      <c r="M7076" t="s">
        <v>5</v>
      </c>
      <c r="N7076" t="s">
        <v>6</v>
      </c>
      <c r="O7076">
        <v>1</v>
      </c>
      <c r="P7076" s="1">
        <v>43865.059293981481</v>
      </c>
    </row>
    <row r="7077" spans="1:16" x14ac:dyDescent="0.25">
      <c r="A7077">
        <v>503839</v>
      </c>
      <c r="B7077" t="s">
        <v>0</v>
      </c>
      <c r="C7077" t="s">
        <v>38</v>
      </c>
      <c r="D7077" t="s">
        <v>1</v>
      </c>
      <c r="E7077" t="s">
        <v>9</v>
      </c>
      <c r="F7077" t="s">
        <v>17</v>
      </c>
      <c r="G7077" t="s">
        <v>18</v>
      </c>
      <c r="H7077" s="1">
        <v>43861</v>
      </c>
      <c r="I7077" t="str">
        <f t="shared" si="221"/>
        <v>43861</v>
      </c>
      <c r="J7077" t="str">
        <f t="shared" si="222"/>
        <v>43861GuluRed Sorghum</v>
      </c>
      <c r="K7077">
        <v>41</v>
      </c>
      <c r="L7077">
        <v>30</v>
      </c>
      <c r="M7077" t="s">
        <v>5</v>
      </c>
      <c r="N7077" t="s">
        <v>6</v>
      </c>
      <c r="O7077">
        <v>1</v>
      </c>
      <c r="P7077" s="1">
        <v>43865.059305555558</v>
      </c>
    </row>
    <row r="7078" spans="1:16" x14ac:dyDescent="0.25">
      <c r="A7078">
        <v>503840</v>
      </c>
      <c r="B7078" t="s">
        <v>0</v>
      </c>
      <c r="C7078" t="s">
        <v>35</v>
      </c>
      <c r="D7078" t="s">
        <v>11</v>
      </c>
      <c r="E7078" t="s">
        <v>22</v>
      </c>
      <c r="F7078" t="s">
        <v>23</v>
      </c>
      <c r="G7078" t="s">
        <v>23</v>
      </c>
      <c r="H7078" s="1">
        <v>43861</v>
      </c>
      <c r="I7078" t="str">
        <f t="shared" si="221"/>
        <v>43861</v>
      </c>
      <c r="J7078" t="str">
        <f t="shared" si="222"/>
        <v>43861NgoziRice</v>
      </c>
      <c r="K7078">
        <v>96</v>
      </c>
      <c r="L7078">
        <v>91</v>
      </c>
      <c r="M7078" t="s">
        <v>5</v>
      </c>
      <c r="N7078" t="s">
        <v>6</v>
      </c>
      <c r="O7078">
        <v>1</v>
      </c>
      <c r="P7078" s="1">
        <v>43865.059317129628</v>
      </c>
    </row>
    <row r="7079" spans="1:16" x14ac:dyDescent="0.25">
      <c r="A7079">
        <v>503841</v>
      </c>
      <c r="B7079" t="s">
        <v>0</v>
      </c>
      <c r="C7079" t="s">
        <v>25</v>
      </c>
      <c r="D7079" t="s">
        <v>1</v>
      </c>
      <c r="E7079" t="s">
        <v>3</v>
      </c>
      <c r="F7079" t="s">
        <v>3</v>
      </c>
      <c r="G7079" t="s">
        <v>4</v>
      </c>
      <c r="H7079" s="1">
        <v>43861</v>
      </c>
      <c r="I7079" t="str">
        <f t="shared" si="221"/>
        <v>43861</v>
      </c>
      <c r="J7079" t="str">
        <f t="shared" si="222"/>
        <v>43861MasindiCowpeas</v>
      </c>
      <c r="K7079">
        <v>96</v>
      </c>
      <c r="L7079">
        <v>82</v>
      </c>
      <c r="M7079" t="s">
        <v>5</v>
      </c>
      <c r="N7079" t="s">
        <v>6</v>
      </c>
      <c r="O7079">
        <v>1</v>
      </c>
      <c r="P7079" s="1">
        <v>43865.059317129628</v>
      </c>
    </row>
    <row r="7080" spans="1:16" x14ac:dyDescent="0.25">
      <c r="A7080">
        <v>503844</v>
      </c>
      <c r="B7080" t="s">
        <v>0</v>
      </c>
      <c r="C7080" t="s">
        <v>33</v>
      </c>
      <c r="D7080" t="s">
        <v>1</v>
      </c>
      <c r="E7080" t="s">
        <v>3</v>
      </c>
      <c r="F7080" t="s">
        <v>3</v>
      </c>
      <c r="G7080" t="s">
        <v>4</v>
      </c>
      <c r="H7080" s="1">
        <v>43861</v>
      </c>
      <c r="I7080" t="str">
        <f t="shared" si="221"/>
        <v>43861</v>
      </c>
      <c r="J7080" t="str">
        <f t="shared" si="222"/>
        <v>43861KabaleCowpeas</v>
      </c>
      <c r="K7080">
        <v>137</v>
      </c>
      <c r="L7080">
        <v>96</v>
      </c>
      <c r="M7080" t="s">
        <v>5</v>
      </c>
      <c r="N7080" t="s">
        <v>6</v>
      </c>
      <c r="O7080">
        <v>1</v>
      </c>
      <c r="P7080" s="1">
        <v>43865.059317129628</v>
      </c>
    </row>
    <row r="7081" spans="1:16" x14ac:dyDescent="0.25">
      <c r="A7081">
        <v>503845</v>
      </c>
      <c r="B7081" t="s">
        <v>0</v>
      </c>
      <c r="C7081" t="s">
        <v>32</v>
      </c>
      <c r="D7081" t="s">
        <v>1</v>
      </c>
      <c r="E7081" t="s">
        <v>9</v>
      </c>
      <c r="F7081" t="s">
        <v>10</v>
      </c>
      <c r="G7081" t="s">
        <v>10</v>
      </c>
      <c r="H7081" s="1">
        <v>43861</v>
      </c>
      <c r="I7081" t="str">
        <f t="shared" si="221"/>
        <v>43861</v>
      </c>
      <c r="J7081" t="str">
        <f t="shared" si="222"/>
        <v>43861KapchorwaWheat</v>
      </c>
      <c r="K7081">
        <v>41</v>
      </c>
      <c r="L7081">
        <v>30</v>
      </c>
      <c r="M7081" t="s">
        <v>5</v>
      </c>
      <c r="N7081" t="s">
        <v>6</v>
      </c>
      <c r="O7081">
        <v>1</v>
      </c>
      <c r="P7081" s="1">
        <v>43865.059340277781</v>
      </c>
    </row>
    <row r="7082" spans="1:16" x14ac:dyDescent="0.25">
      <c r="A7082">
        <v>503851</v>
      </c>
      <c r="B7082" t="s">
        <v>0</v>
      </c>
      <c r="C7082" t="s">
        <v>32</v>
      </c>
      <c r="D7082" t="s">
        <v>1</v>
      </c>
      <c r="E7082" t="s">
        <v>13</v>
      </c>
      <c r="F7082" t="s">
        <v>13</v>
      </c>
      <c r="G7082" t="s">
        <v>40</v>
      </c>
      <c r="H7082" s="1">
        <v>43861</v>
      </c>
      <c r="I7082" t="str">
        <f t="shared" si="221"/>
        <v>43861</v>
      </c>
      <c r="J7082" t="str">
        <f t="shared" si="222"/>
        <v>43861KapchorwaBlack Beans (Dolichos)</v>
      </c>
      <c r="K7082">
        <v>68</v>
      </c>
      <c r="L7082">
        <v>63</v>
      </c>
      <c r="M7082" t="s">
        <v>5</v>
      </c>
      <c r="N7082" t="s">
        <v>6</v>
      </c>
      <c r="O7082">
        <v>1</v>
      </c>
      <c r="P7082" s="1">
        <v>43865.059374999997</v>
      </c>
    </row>
    <row r="7083" spans="1:16" x14ac:dyDescent="0.25">
      <c r="A7083">
        <v>503854</v>
      </c>
      <c r="B7083" t="s">
        <v>0</v>
      </c>
      <c r="C7083" t="s">
        <v>2</v>
      </c>
      <c r="D7083" t="s">
        <v>1</v>
      </c>
      <c r="E7083" t="s">
        <v>9</v>
      </c>
      <c r="F7083" t="s">
        <v>20</v>
      </c>
      <c r="G7083" t="s">
        <v>21</v>
      </c>
      <c r="H7083" s="1">
        <v>43861</v>
      </c>
      <c r="I7083" t="str">
        <f t="shared" si="221"/>
        <v>43861</v>
      </c>
      <c r="J7083" t="str">
        <f t="shared" si="222"/>
        <v>43861KampalaMillet Grain</v>
      </c>
      <c r="K7083">
        <v>55</v>
      </c>
      <c r="L7083">
        <v>41</v>
      </c>
      <c r="M7083" t="s">
        <v>5</v>
      </c>
      <c r="N7083" t="s">
        <v>6</v>
      </c>
      <c r="O7083">
        <v>1</v>
      </c>
      <c r="P7083" s="1">
        <v>43865.059398148151</v>
      </c>
    </row>
    <row r="7084" spans="1:16" x14ac:dyDescent="0.25">
      <c r="A7084">
        <v>503859</v>
      </c>
      <c r="B7084" t="s">
        <v>0</v>
      </c>
      <c r="C7084" t="s">
        <v>32</v>
      </c>
      <c r="D7084" t="s">
        <v>1</v>
      </c>
      <c r="E7084" t="s">
        <v>3</v>
      </c>
      <c r="F7084" t="s">
        <v>3</v>
      </c>
      <c r="G7084" t="s">
        <v>4</v>
      </c>
      <c r="H7084" s="1">
        <v>43861</v>
      </c>
      <c r="I7084" t="str">
        <f t="shared" si="221"/>
        <v>43861</v>
      </c>
      <c r="J7084" t="str">
        <f t="shared" si="222"/>
        <v>43861KapchorwaCowpeas</v>
      </c>
      <c r="K7084">
        <v>96</v>
      </c>
      <c r="L7084">
        <v>87</v>
      </c>
      <c r="M7084" t="s">
        <v>5</v>
      </c>
      <c r="N7084" t="s">
        <v>6</v>
      </c>
      <c r="O7084">
        <v>1</v>
      </c>
      <c r="P7084" s="1">
        <v>43865.059490740743</v>
      </c>
    </row>
    <row r="7085" spans="1:16" x14ac:dyDescent="0.25">
      <c r="A7085">
        <v>503864</v>
      </c>
      <c r="B7085" t="s">
        <v>0</v>
      </c>
      <c r="C7085" t="s">
        <v>53</v>
      </c>
      <c r="D7085" t="s">
        <v>46</v>
      </c>
      <c r="E7085" t="s">
        <v>9</v>
      </c>
      <c r="F7085" t="s">
        <v>20</v>
      </c>
      <c r="G7085" t="s">
        <v>21</v>
      </c>
      <c r="H7085" s="1">
        <v>43861</v>
      </c>
      <c r="I7085" t="str">
        <f t="shared" si="221"/>
        <v>43861</v>
      </c>
      <c r="J7085" t="str">
        <f t="shared" si="222"/>
        <v>43861MombasaMillet Grain</v>
      </c>
      <c r="K7085">
        <v>66</v>
      </c>
      <c r="L7085">
        <v>61</v>
      </c>
      <c r="M7085" t="s">
        <v>5</v>
      </c>
      <c r="N7085" t="s">
        <v>6</v>
      </c>
      <c r="O7085">
        <v>1</v>
      </c>
      <c r="P7085" s="1">
        <v>43865.059525462966</v>
      </c>
    </row>
    <row r="7086" spans="1:16" x14ac:dyDescent="0.25">
      <c r="A7086">
        <v>503866</v>
      </c>
      <c r="B7086" t="s">
        <v>0</v>
      </c>
      <c r="C7086" t="s">
        <v>32</v>
      </c>
      <c r="D7086" t="s">
        <v>1</v>
      </c>
      <c r="E7086" t="s">
        <v>9</v>
      </c>
      <c r="F7086" t="s">
        <v>17</v>
      </c>
      <c r="G7086" t="s">
        <v>18</v>
      </c>
      <c r="H7086" s="1">
        <v>43861</v>
      </c>
      <c r="I7086" t="str">
        <f t="shared" si="221"/>
        <v>43861</v>
      </c>
      <c r="J7086" t="str">
        <f t="shared" si="222"/>
        <v>43861KapchorwaRed Sorghum</v>
      </c>
      <c r="K7086">
        <v>41</v>
      </c>
      <c r="L7086">
        <v>36</v>
      </c>
      <c r="M7086" t="s">
        <v>5</v>
      </c>
      <c r="N7086" t="s">
        <v>6</v>
      </c>
      <c r="O7086">
        <v>1</v>
      </c>
      <c r="P7086" s="1">
        <v>43865.059560185182</v>
      </c>
    </row>
    <row r="7087" spans="1:16" x14ac:dyDescent="0.25">
      <c r="A7087">
        <v>503875</v>
      </c>
      <c r="B7087" t="s">
        <v>0</v>
      </c>
      <c r="C7087" t="s">
        <v>34</v>
      </c>
      <c r="D7087" t="s">
        <v>1</v>
      </c>
      <c r="E7087" t="s">
        <v>13</v>
      </c>
      <c r="F7087" t="s">
        <v>13</v>
      </c>
      <c r="G7087" t="s">
        <v>37</v>
      </c>
      <c r="H7087" s="1">
        <v>43861</v>
      </c>
      <c r="I7087" t="str">
        <f t="shared" si="221"/>
        <v>43861</v>
      </c>
      <c r="J7087" t="str">
        <f t="shared" si="222"/>
        <v>43861LiraGreen Gram</v>
      </c>
      <c r="K7087">
        <v>63</v>
      </c>
      <c r="L7087">
        <v>55</v>
      </c>
      <c r="M7087" t="s">
        <v>5</v>
      </c>
      <c r="N7087" t="s">
        <v>6</v>
      </c>
      <c r="O7087">
        <v>1</v>
      </c>
      <c r="P7087" s="1">
        <v>43865.059583333335</v>
      </c>
    </row>
    <row r="7088" spans="1:16" x14ac:dyDescent="0.25">
      <c r="A7088">
        <v>503879</v>
      </c>
      <c r="B7088" t="s">
        <v>0</v>
      </c>
      <c r="C7088" t="s">
        <v>38</v>
      </c>
      <c r="D7088" t="s">
        <v>1</v>
      </c>
      <c r="E7088" t="s">
        <v>29</v>
      </c>
      <c r="F7088" t="s">
        <v>30</v>
      </c>
      <c r="G7088" t="s">
        <v>31</v>
      </c>
      <c r="H7088" s="1">
        <v>43861</v>
      </c>
      <c r="I7088" t="str">
        <f t="shared" si="221"/>
        <v>43861</v>
      </c>
      <c r="J7088" t="str">
        <f t="shared" si="222"/>
        <v>43861GuluDry Maize</v>
      </c>
      <c r="K7088">
        <v>33</v>
      </c>
      <c r="L7088">
        <v>22</v>
      </c>
      <c r="M7088" t="s">
        <v>5</v>
      </c>
      <c r="N7088" t="s">
        <v>6</v>
      </c>
      <c r="O7088">
        <v>1</v>
      </c>
      <c r="P7088" s="1">
        <v>43865.059629629628</v>
      </c>
    </row>
    <row r="7089" spans="1:16" x14ac:dyDescent="0.25">
      <c r="A7089">
        <v>503886</v>
      </c>
      <c r="B7089" t="s">
        <v>0</v>
      </c>
      <c r="C7089" t="s">
        <v>2</v>
      </c>
      <c r="D7089" t="s">
        <v>1</v>
      </c>
      <c r="E7089" t="s">
        <v>13</v>
      </c>
      <c r="F7089" t="s">
        <v>13</v>
      </c>
      <c r="G7089" t="s">
        <v>40</v>
      </c>
      <c r="H7089" s="1">
        <v>43861</v>
      </c>
      <c r="I7089" t="str">
        <f t="shared" si="221"/>
        <v>43861</v>
      </c>
      <c r="J7089" t="str">
        <f t="shared" si="222"/>
        <v>43861KampalaBlack Beans (Dolichos)</v>
      </c>
      <c r="K7089">
        <v>71</v>
      </c>
      <c r="L7089">
        <v>66</v>
      </c>
      <c r="M7089" t="s">
        <v>5</v>
      </c>
      <c r="N7089" t="s">
        <v>6</v>
      </c>
      <c r="O7089">
        <v>1</v>
      </c>
      <c r="P7089" s="1">
        <v>43865.059687499997</v>
      </c>
    </row>
    <row r="7090" spans="1:16" x14ac:dyDescent="0.25">
      <c r="A7090">
        <v>503895</v>
      </c>
      <c r="B7090" t="s">
        <v>0</v>
      </c>
      <c r="C7090" t="s">
        <v>19</v>
      </c>
      <c r="D7090" t="s">
        <v>11</v>
      </c>
      <c r="E7090" t="s">
        <v>9</v>
      </c>
      <c r="F7090" t="s">
        <v>20</v>
      </c>
      <c r="G7090" t="s">
        <v>21</v>
      </c>
      <c r="H7090" s="1">
        <v>43861</v>
      </c>
      <c r="I7090" t="str">
        <f t="shared" si="221"/>
        <v>43861</v>
      </c>
      <c r="J7090" t="str">
        <f t="shared" si="222"/>
        <v>43861KoberoMillet Grain</v>
      </c>
      <c r="K7090">
        <v>75</v>
      </c>
      <c r="L7090">
        <v>70</v>
      </c>
      <c r="M7090" t="s">
        <v>5</v>
      </c>
      <c r="N7090" t="s">
        <v>6</v>
      </c>
      <c r="O7090">
        <v>1</v>
      </c>
      <c r="P7090" s="1">
        <v>43865.05976851852</v>
      </c>
    </row>
    <row r="7091" spans="1:16" x14ac:dyDescent="0.25">
      <c r="A7091">
        <v>503896</v>
      </c>
      <c r="B7091" t="s">
        <v>0</v>
      </c>
      <c r="C7091" t="s">
        <v>27</v>
      </c>
      <c r="D7091" t="s">
        <v>11</v>
      </c>
      <c r="E7091" t="s">
        <v>29</v>
      </c>
      <c r="F7091" t="s">
        <v>30</v>
      </c>
      <c r="G7091" t="s">
        <v>31</v>
      </c>
      <c r="H7091" s="1">
        <v>43861</v>
      </c>
      <c r="I7091" t="str">
        <f t="shared" si="221"/>
        <v>43861</v>
      </c>
      <c r="J7091" t="str">
        <f t="shared" si="222"/>
        <v>43861BujumburaDry Maize</v>
      </c>
      <c r="K7091">
        <v>70</v>
      </c>
      <c r="L7091">
        <v>64</v>
      </c>
      <c r="M7091" t="s">
        <v>5</v>
      </c>
      <c r="N7091" t="s">
        <v>6</v>
      </c>
      <c r="O7091">
        <v>1</v>
      </c>
      <c r="P7091" s="1">
        <v>43865.05976851852</v>
      </c>
    </row>
    <row r="7092" spans="1:16" x14ac:dyDescent="0.25">
      <c r="A7092">
        <v>503897</v>
      </c>
      <c r="B7092" t="s">
        <v>0</v>
      </c>
      <c r="C7092" t="s">
        <v>38</v>
      </c>
      <c r="D7092" t="s">
        <v>1</v>
      </c>
      <c r="E7092" t="s">
        <v>22</v>
      </c>
      <c r="F7092" t="s">
        <v>23</v>
      </c>
      <c r="G7092" t="s">
        <v>23</v>
      </c>
      <c r="H7092" s="1">
        <v>43861</v>
      </c>
      <c r="I7092" t="str">
        <f t="shared" si="221"/>
        <v>43861</v>
      </c>
      <c r="J7092" t="str">
        <f t="shared" si="222"/>
        <v>43861GuluRice</v>
      </c>
      <c r="K7092">
        <v>104</v>
      </c>
      <c r="L7092">
        <v>96</v>
      </c>
      <c r="M7092" t="s">
        <v>5</v>
      </c>
      <c r="N7092" t="s">
        <v>6</v>
      </c>
      <c r="O7092">
        <v>1</v>
      </c>
      <c r="P7092" s="1">
        <v>43865.05978009259</v>
      </c>
    </row>
    <row r="7093" spans="1:16" x14ac:dyDescent="0.25">
      <c r="A7093">
        <v>503900</v>
      </c>
      <c r="B7093" t="s">
        <v>0</v>
      </c>
      <c r="C7093" t="s">
        <v>33</v>
      </c>
      <c r="D7093" t="s">
        <v>1</v>
      </c>
      <c r="E7093" t="s">
        <v>22</v>
      </c>
      <c r="F7093" t="s">
        <v>23</v>
      </c>
      <c r="G7093" t="s">
        <v>23</v>
      </c>
      <c r="H7093" s="1">
        <v>43861</v>
      </c>
      <c r="I7093" t="str">
        <f t="shared" si="221"/>
        <v>43861</v>
      </c>
      <c r="J7093" t="str">
        <f t="shared" si="222"/>
        <v>43861KabaleRice</v>
      </c>
      <c r="K7093">
        <v>109</v>
      </c>
      <c r="L7093">
        <v>96</v>
      </c>
      <c r="M7093" t="s">
        <v>5</v>
      </c>
      <c r="N7093" t="s">
        <v>6</v>
      </c>
      <c r="O7093">
        <v>1</v>
      </c>
      <c r="P7093" s="1">
        <v>43865.059791666667</v>
      </c>
    </row>
    <row r="7094" spans="1:16" x14ac:dyDescent="0.25">
      <c r="A7094">
        <v>503901</v>
      </c>
      <c r="B7094" t="s">
        <v>0</v>
      </c>
      <c r="C7094" t="s">
        <v>2</v>
      </c>
      <c r="D7094" t="s">
        <v>1</v>
      </c>
      <c r="E7094" t="s">
        <v>13</v>
      </c>
      <c r="F7094" t="s">
        <v>13</v>
      </c>
      <c r="G7094" t="s">
        <v>26</v>
      </c>
      <c r="H7094" s="1">
        <v>43861</v>
      </c>
      <c r="I7094" t="str">
        <f t="shared" si="221"/>
        <v>43861</v>
      </c>
      <c r="J7094" t="str">
        <f t="shared" si="222"/>
        <v>43861KampalaYellow Beans</v>
      </c>
      <c r="K7094">
        <v>109</v>
      </c>
      <c r="L7094">
        <v>77</v>
      </c>
      <c r="M7094" t="s">
        <v>5</v>
      </c>
      <c r="N7094" t="s">
        <v>6</v>
      </c>
      <c r="O7094">
        <v>1</v>
      </c>
      <c r="P7094" s="1">
        <v>43865.059791666667</v>
      </c>
    </row>
    <row r="7095" spans="1:16" x14ac:dyDescent="0.25">
      <c r="A7095">
        <v>503902</v>
      </c>
      <c r="B7095" t="s">
        <v>0</v>
      </c>
      <c r="C7095" t="s">
        <v>33</v>
      </c>
      <c r="D7095" t="s">
        <v>1</v>
      </c>
      <c r="E7095" t="s">
        <v>9</v>
      </c>
      <c r="F7095" t="s">
        <v>17</v>
      </c>
      <c r="G7095" t="s">
        <v>18</v>
      </c>
      <c r="H7095" s="1">
        <v>43861</v>
      </c>
      <c r="I7095" t="str">
        <f t="shared" si="221"/>
        <v>43861</v>
      </c>
      <c r="J7095" t="str">
        <f t="shared" si="222"/>
        <v>43861KabaleRed Sorghum</v>
      </c>
      <c r="K7095">
        <v>49</v>
      </c>
      <c r="L7095">
        <v>41</v>
      </c>
      <c r="M7095" t="s">
        <v>5</v>
      </c>
      <c r="N7095" t="s">
        <v>6</v>
      </c>
      <c r="O7095">
        <v>1</v>
      </c>
      <c r="P7095" s="1">
        <v>43865.059791666667</v>
      </c>
    </row>
    <row r="7096" spans="1:16" x14ac:dyDescent="0.25">
      <c r="A7096">
        <v>503904</v>
      </c>
      <c r="B7096" t="s">
        <v>0</v>
      </c>
      <c r="C7096" t="s">
        <v>52</v>
      </c>
      <c r="D7096" t="s">
        <v>46</v>
      </c>
      <c r="E7096" t="s">
        <v>9</v>
      </c>
      <c r="F7096" t="s">
        <v>10</v>
      </c>
      <c r="G7096" t="s">
        <v>10</v>
      </c>
      <c r="H7096" s="1">
        <v>43861</v>
      </c>
      <c r="I7096" t="str">
        <f t="shared" si="221"/>
        <v>43861</v>
      </c>
      <c r="J7096" t="str">
        <f t="shared" si="222"/>
        <v>43861EldoretWheat</v>
      </c>
      <c r="K7096">
        <v>37</v>
      </c>
      <c r="L7096">
        <v>33</v>
      </c>
      <c r="M7096" t="s">
        <v>5</v>
      </c>
      <c r="N7096" t="s">
        <v>6</v>
      </c>
      <c r="O7096">
        <v>1</v>
      </c>
      <c r="P7096" s="1">
        <v>43865.059814814813</v>
      </c>
    </row>
    <row r="7097" spans="1:16" x14ac:dyDescent="0.25">
      <c r="A7097">
        <v>503905</v>
      </c>
      <c r="B7097" t="s">
        <v>0</v>
      </c>
      <c r="C7097" t="s">
        <v>52</v>
      </c>
      <c r="D7097" t="s">
        <v>46</v>
      </c>
      <c r="E7097" t="s">
        <v>3</v>
      </c>
      <c r="F7097" t="s">
        <v>3</v>
      </c>
      <c r="G7097" t="s">
        <v>4</v>
      </c>
      <c r="H7097" s="1">
        <v>43861</v>
      </c>
      <c r="I7097" t="str">
        <f t="shared" si="221"/>
        <v>43861</v>
      </c>
      <c r="J7097" t="str">
        <f t="shared" si="222"/>
        <v>43861EldoretCowpeas</v>
      </c>
      <c r="K7097">
        <v>88</v>
      </c>
      <c r="L7097">
        <v>85</v>
      </c>
      <c r="M7097" t="s">
        <v>5</v>
      </c>
      <c r="N7097" t="s">
        <v>6</v>
      </c>
      <c r="O7097">
        <v>1</v>
      </c>
      <c r="P7097" s="1">
        <v>43865.059837962966</v>
      </c>
    </row>
    <row r="7098" spans="1:16" x14ac:dyDescent="0.25">
      <c r="A7098">
        <v>503906</v>
      </c>
      <c r="B7098" t="s">
        <v>0</v>
      </c>
      <c r="C7098" t="s">
        <v>32</v>
      </c>
      <c r="D7098" t="s">
        <v>1</v>
      </c>
      <c r="E7098" t="s">
        <v>13</v>
      </c>
      <c r="F7098" t="s">
        <v>13</v>
      </c>
      <c r="G7098" t="s">
        <v>28</v>
      </c>
      <c r="H7098" s="1">
        <v>43861</v>
      </c>
      <c r="I7098" t="str">
        <f t="shared" si="221"/>
        <v>43861</v>
      </c>
      <c r="J7098" t="str">
        <f t="shared" si="222"/>
        <v>43861KapchorwaRed Beans</v>
      </c>
      <c r="K7098">
        <v>82</v>
      </c>
      <c r="L7098">
        <v>77</v>
      </c>
      <c r="M7098" t="s">
        <v>5</v>
      </c>
      <c r="N7098" t="s">
        <v>6</v>
      </c>
      <c r="O7098">
        <v>1</v>
      </c>
      <c r="P7098" s="1">
        <v>43865.059837962966</v>
      </c>
    </row>
    <row r="7099" spans="1:16" x14ac:dyDescent="0.25">
      <c r="A7099">
        <v>503907</v>
      </c>
      <c r="B7099" t="s">
        <v>0</v>
      </c>
      <c r="C7099" t="s">
        <v>33</v>
      </c>
      <c r="D7099" t="s">
        <v>1</v>
      </c>
      <c r="E7099" t="s">
        <v>3</v>
      </c>
      <c r="F7099" t="s">
        <v>3</v>
      </c>
      <c r="G7099" t="s">
        <v>15</v>
      </c>
      <c r="H7099" s="1">
        <v>43861</v>
      </c>
      <c r="I7099" t="str">
        <f t="shared" si="221"/>
        <v>43861</v>
      </c>
      <c r="J7099" t="str">
        <f t="shared" si="222"/>
        <v>43861KabaleGreen Peas</v>
      </c>
      <c r="K7099">
        <v>137</v>
      </c>
      <c r="L7099">
        <v>82</v>
      </c>
      <c r="M7099" t="s">
        <v>5</v>
      </c>
      <c r="N7099" t="s">
        <v>6</v>
      </c>
      <c r="O7099">
        <v>1</v>
      </c>
      <c r="P7099" s="1">
        <v>43865.059849537036</v>
      </c>
    </row>
    <row r="7100" spans="1:16" x14ac:dyDescent="0.25">
      <c r="A7100">
        <v>503916</v>
      </c>
      <c r="B7100" t="s">
        <v>0</v>
      </c>
      <c r="C7100" t="s">
        <v>48</v>
      </c>
      <c r="D7100" t="s">
        <v>46</v>
      </c>
      <c r="E7100" t="s">
        <v>13</v>
      </c>
      <c r="F7100" t="s">
        <v>13</v>
      </c>
      <c r="G7100" t="s">
        <v>40</v>
      </c>
      <c r="H7100" s="1">
        <v>43861</v>
      </c>
      <c r="I7100" t="str">
        <f t="shared" si="221"/>
        <v>43861</v>
      </c>
      <c r="J7100" t="str">
        <f t="shared" si="222"/>
        <v>43861KitaleBlack Beans (Dolichos)</v>
      </c>
      <c r="K7100">
        <v>135</v>
      </c>
      <c r="L7100">
        <v>130</v>
      </c>
      <c r="M7100" t="s">
        <v>5</v>
      </c>
      <c r="N7100" t="s">
        <v>6</v>
      </c>
      <c r="O7100">
        <v>1</v>
      </c>
      <c r="P7100" s="1">
        <v>43865.059918981482</v>
      </c>
    </row>
    <row r="7101" spans="1:16" x14ac:dyDescent="0.25">
      <c r="A7101">
        <v>503917</v>
      </c>
      <c r="B7101" t="s">
        <v>0</v>
      </c>
      <c r="C7101" t="s">
        <v>25</v>
      </c>
      <c r="D7101" t="s">
        <v>1</v>
      </c>
      <c r="E7101" t="s">
        <v>22</v>
      </c>
      <c r="F7101" t="s">
        <v>23</v>
      </c>
      <c r="G7101" t="s">
        <v>23</v>
      </c>
      <c r="H7101" s="1">
        <v>43861</v>
      </c>
      <c r="I7101" t="str">
        <f t="shared" si="221"/>
        <v>43861</v>
      </c>
      <c r="J7101" t="str">
        <f t="shared" si="222"/>
        <v>43861MasindiRice</v>
      </c>
      <c r="K7101">
        <v>104</v>
      </c>
      <c r="L7101">
        <v>96</v>
      </c>
      <c r="M7101" t="s">
        <v>5</v>
      </c>
      <c r="N7101" t="s">
        <v>6</v>
      </c>
      <c r="O7101">
        <v>1</v>
      </c>
      <c r="P7101" s="1">
        <v>43865.059918981482</v>
      </c>
    </row>
    <row r="7102" spans="1:16" x14ac:dyDescent="0.25">
      <c r="A7102">
        <v>503918</v>
      </c>
      <c r="B7102" t="s">
        <v>0</v>
      </c>
      <c r="C7102" t="s">
        <v>2</v>
      </c>
      <c r="D7102" t="s">
        <v>1</v>
      </c>
      <c r="E7102" t="s">
        <v>22</v>
      </c>
      <c r="F7102" t="s">
        <v>23</v>
      </c>
      <c r="G7102" t="s">
        <v>23</v>
      </c>
      <c r="H7102" s="1">
        <v>43861</v>
      </c>
      <c r="I7102" t="str">
        <f t="shared" si="221"/>
        <v>43861</v>
      </c>
      <c r="J7102" t="str">
        <f t="shared" si="222"/>
        <v>43861KampalaRice</v>
      </c>
      <c r="K7102">
        <v>104</v>
      </c>
      <c r="L7102">
        <v>98</v>
      </c>
      <c r="M7102" t="s">
        <v>5</v>
      </c>
      <c r="N7102" t="s">
        <v>6</v>
      </c>
      <c r="O7102">
        <v>1</v>
      </c>
      <c r="P7102" s="1">
        <v>43865.059918981482</v>
      </c>
    </row>
    <row r="7103" spans="1:16" x14ac:dyDescent="0.25">
      <c r="A7103">
        <v>503922</v>
      </c>
      <c r="B7103" t="s">
        <v>0</v>
      </c>
      <c r="C7103" t="s">
        <v>2</v>
      </c>
      <c r="D7103" t="s">
        <v>1</v>
      </c>
      <c r="E7103" t="s">
        <v>3</v>
      </c>
      <c r="F7103" t="s">
        <v>3</v>
      </c>
      <c r="G7103" t="s">
        <v>15</v>
      </c>
      <c r="H7103" s="1">
        <v>43861</v>
      </c>
      <c r="I7103" t="str">
        <f t="shared" si="221"/>
        <v>43861</v>
      </c>
      <c r="J7103" t="str">
        <f t="shared" si="222"/>
        <v>43861KampalaGreen Peas</v>
      </c>
      <c r="K7103">
        <v>137</v>
      </c>
      <c r="L7103">
        <v>96</v>
      </c>
      <c r="M7103" t="s">
        <v>5</v>
      </c>
      <c r="N7103" t="s">
        <v>6</v>
      </c>
      <c r="O7103">
        <v>1</v>
      </c>
      <c r="P7103" s="1">
        <v>43865.059942129628</v>
      </c>
    </row>
    <row r="7104" spans="1:16" x14ac:dyDescent="0.25">
      <c r="A7104">
        <v>503928</v>
      </c>
      <c r="B7104" t="s">
        <v>0</v>
      </c>
      <c r="C7104" t="s">
        <v>38</v>
      </c>
      <c r="D7104" t="s">
        <v>1</v>
      </c>
      <c r="E7104" t="s">
        <v>3</v>
      </c>
      <c r="F7104" t="s">
        <v>3</v>
      </c>
      <c r="G7104" t="s">
        <v>4</v>
      </c>
      <c r="H7104" s="1">
        <v>43861</v>
      </c>
      <c r="I7104" t="str">
        <f t="shared" si="221"/>
        <v>43861</v>
      </c>
      <c r="J7104" t="str">
        <f t="shared" si="222"/>
        <v>43861GuluCowpeas</v>
      </c>
      <c r="K7104">
        <v>96</v>
      </c>
      <c r="L7104">
        <v>83</v>
      </c>
      <c r="M7104" t="s">
        <v>5</v>
      </c>
      <c r="N7104" t="s">
        <v>6</v>
      </c>
      <c r="O7104">
        <v>1</v>
      </c>
      <c r="P7104" s="1">
        <v>43865.059965277775</v>
      </c>
    </row>
    <row r="7105" spans="1:16" x14ac:dyDescent="0.25">
      <c r="A7105">
        <v>503930</v>
      </c>
      <c r="B7105" t="s">
        <v>0</v>
      </c>
      <c r="C7105" t="s">
        <v>47</v>
      </c>
      <c r="D7105" t="s">
        <v>46</v>
      </c>
      <c r="E7105" t="s">
        <v>3</v>
      </c>
      <c r="F7105" t="s">
        <v>3</v>
      </c>
      <c r="G7105" t="s">
        <v>4</v>
      </c>
      <c r="H7105" s="1">
        <v>43861</v>
      </c>
      <c r="I7105" t="str">
        <f t="shared" si="221"/>
        <v>43861</v>
      </c>
      <c r="J7105" t="str">
        <f t="shared" si="222"/>
        <v>43861NairobiCowpeas</v>
      </c>
      <c r="K7105">
        <v>88</v>
      </c>
      <c r="L7105">
        <v>80</v>
      </c>
      <c r="M7105" t="s">
        <v>5</v>
      </c>
      <c r="N7105" t="s">
        <v>6</v>
      </c>
      <c r="O7105">
        <v>1</v>
      </c>
      <c r="P7105" s="1">
        <v>43865.059988425928</v>
      </c>
    </row>
    <row r="7106" spans="1:16" x14ac:dyDescent="0.25">
      <c r="A7106">
        <v>503932</v>
      </c>
      <c r="B7106" t="s">
        <v>0</v>
      </c>
      <c r="C7106" t="s">
        <v>27</v>
      </c>
      <c r="D7106" t="s">
        <v>11</v>
      </c>
      <c r="E7106" t="s">
        <v>22</v>
      </c>
      <c r="F7106" t="s">
        <v>23</v>
      </c>
      <c r="G7106" t="s">
        <v>23</v>
      </c>
      <c r="H7106" s="1">
        <v>43861</v>
      </c>
      <c r="I7106" t="str">
        <f t="shared" ref="I7106:I7169" si="223">LEFT(H7106,10)</f>
        <v>43861</v>
      </c>
      <c r="J7106" t="str">
        <f t="shared" si="222"/>
        <v>43861BujumburaRice</v>
      </c>
      <c r="K7106">
        <v>102</v>
      </c>
      <c r="L7106">
        <v>96</v>
      </c>
      <c r="M7106" t="s">
        <v>5</v>
      </c>
      <c r="N7106" t="s">
        <v>6</v>
      </c>
      <c r="O7106">
        <v>1</v>
      </c>
      <c r="P7106" s="1">
        <v>43865.06</v>
      </c>
    </row>
    <row r="7107" spans="1:16" x14ac:dyDescent="0.25">
      <c r="A7107">
        <v>503933</v>
      </c>
      <c r="B7107" t="s">
        <v>0</v>
      </c>
      <c r="C7107" t="s">
        <v>32</v>
      </c>
      <c r="D7107" t="s">
        <v>1</v>
      </c>
      <c r="E7107" t="s">
        <v>13</v>
      </c>
      <c r="F7107" t="s">
        <v>13</v>
      </c>
      <c r="G7107" t="s">
        <v>26</v>
      </c>
      <c r="H7107" s="1">
        <v>43861</v>
      </c>
      <c r="I7107" t="str">
        <f t="shared" si="223"/>
        <v>43861</v>
      </c>
      <c r="J7107" t="str">
        <f t="shared" si="222"/>
        <v>43861KapchorwaYellow Beans</v>
      </c>
      <c r="K7107">
        <v>104</v>
      </c>
      <c r="L7107">
        <v>96</v>
      </c>
      <c r="M7107" t="s">
        <v>5</v>
      </c>
      <c r="N7107" t="s">
        <v>6</v>
      </c>
      <c r="O7107">
        <v>1</v>
      </c>
      <c r="P7107" s="1">
        <v>43865.060011574074</v>
      </c>
    </row>
    <row r="7108" spans="1:16" x14ac:dyDescent="0.25">
      <c r="A7108">
        <v>503935</v>
      </c>
      <c r="B7108" t="s">
        <v>0</v>
      </c>
      <c r="C7108" t="s">
        <v>19</v>
      </c>
      <c r="D7108" t="s">
        <v>11</v>
      </c>
      <c r="E7108" t="s">
        <v>22</v>
      </c>
      <c r="F7108" t="s">
        <v>23</v>
      </c>
      <c r="G7108" t="s">
        <v>24</v>
      </c>
      <c r="H7108" s="1">
        <v>43861</v>
      </c>
      <c r="I7108" t="str">
        <f t="shared" si="223"/>
        <v>43861</v>
      </c>
      <c r="J7108" t="str">
        <f t="shared" si="222"/>
        <v>43861KoberoImported Rice</v>
      </c>
      <c r="K7108">
        <v>145</v>
      </c>
      <c r="L7108">
        <v>139</v>
      </c>
      <c r="M7108" t="s">
        <v>5</v>
      </c>
      <c r="N7108" t="s">
        <v>6</v>
      </c>
      <c r="O7108">
        <v>1</v>
      </c>
      <c r="P7108" s="1">
        <v>43865.060023148151</v>
      </c>
    </row>
    <row r="7109" spans="1:16" x14ac:dyDescent="0.25">
      <c r="A7109">
        <v>503936</v>
      </c>
      <c r="B7109" t="s">
        <v>0</v>
      </c>
      <c r="C7109" t="s">
        <v>19</v>
      </c>
      <c r="D7109" t="s">
        <v>11</v>
      </c>
      <c r="E7109" t="s">
        <v>13</v>
      </c>
      <c r="F7109" t="s">
        <v>13</v>
      </c>
      <c r="G7109" t="s">
        <v>28</v>
      </c>
      <c r="H7109" s="1">
        <v>43861</v>
      </c>
      <c r="I7109" t="str">
        <f t="shared" si="223"/>
        <v>43861</v>
      </c>
      <c r="J7109" t="str">
        <f t="shared" si="222"/>
        <v>43861KoberoRed Beans</v>
      </c>
      <c r="K7109">
        <v>48</v>
      </c>
      <c r="L7109">
        <v>43</v>
      </c>
      <c r="M7109" t="s">
        <v>5</v>
      </c>
      <c r="N7109" t="s">
        <v>6</v>
      </c>
      <c r="O7109">
        <v>1</v>
      </c>
      <c r="P7109" s="1">
        <v>43865.060023148151</v>
      </c>
    </row>
    <row r="7110" spans="1:16" x14ac:dyDescent="0.25">
      <c r="A7110">
        <v>503939</v>
      </c>
      <c r="B7110" t="s">
        <v>0</v>
      </c>
      <c r="C7110" t="s">
        <v>2</v>
      </c>
      <c r="D7110" t="s">
        <v>1</v>
      </c>
      <c r="E7110" t="s">
        <v>9</v>
      </c>
      <c r="F7110" t="s">
        <v>17</v>
      </c>
      <c r="G7110" t="s">
        <v>18</v>
      </c>
      <c r="H7110" s="1">
        <v>43861</v>
      </c>
      <c r="I7110" t="str">
        <f t="shared" si="223"/>
        <v>43861</v>
      </c>
      <c r="J7110" t="str">
        <f t="shared" si="222"/>
        <v>43861KampalaRed Sorghum</v>
      </c>
      <c r="K7110">
        <v>41</v>
      </c>
      <c r="L7110">
        <v>27</v>
      </c>
      <c r="M7110" t="s">
        <v>5</v>
      </c>
      <c r="N7110" t="s">
        <v>6</v>
      </c>
      <c r="O7110">
        <v>1</v>
      </c>
      <c r="P7110" s="1">
        <v>43865.060057870367</v>
      </c>
    </row>
    <row r="7111" spans="1:16" x14ac:dyDescent="0.25">
      <c r="A7111">
        <v>503942</v>
      </c>
      <c r="B7111" t="s">
        <v>0</v>
      </c>
      <c r="C7111" t="s">
        <v>35</v>
      </c>
      <c r="D7111" t="s">
        <v>11</v>
      </c>
      <c r="E7111" t="s">
        <v>13</v>
      </c>
      <c r="F7111" t="s">
        <v>13</v>
      </c>
      <c r="G7111" t="s">
        <v>28</v>
      </c>
      <c r="H7111" s="1">
        <v>43861</v>
      </c>
      <c r="I7111" t="str">
        <f t="shared" si="223"/>
        <v>43861</v>
      </c>
      <c r="J7111" t="str">
        <f t="shared" si="222"/>
        <v>43861NgoziRed Beans</v>
      </c>
      <c r="K7111">
        <v>64</v>
      </c>
      <c r="L7111">
        <v>62</v>
      </c>
      <c r="M7111" t="s">
        <v>5</v>
      </c>
      <c r="N7111" t="s">
        <v>6</v>
      </c>
      <c r="O7111">
        <v>1</v>
      </c>
      <c r="P7111" s="1">
        <v>43865.060081018521</v>
      </c>
    </row>
    <row r="7112" spans="1:16" x14ac:dyDescent="0.25">
      <c r="A7112">
        <v>503943</v>
      </c>
      <c r="B7112" t="s">
        <v>0</v>
      </c>
      <c r="C7112" t="s">
        <v>35</v>
      </c>
      <c r="D7112" t="s">
        <v>11</v>
      </c>
      <c r="E7112" t="s">
        <v>13</v>
      </c>
      <c r="F7112" t="s">
        <v>13</v>
      </c>
      <c r="G7112" t="s">
        <v>14</v>
      </c>
      <c r="H7112" s="1">
        <v>43861</v>
      </c>
      <c r="I7112" t="str">
        <f t="shared" si="223"/>
        <v>43861</v>
      </c>
      <c r="J7112" t="str">
        <f t="shared" si="222"/>
        <v>43861NgoziMixed Beans</v>
      </c>
      <c r="K7112">
        <v>62</v>
      </c>
      <c r="L7112">
        <v>59</v>
      </c>
      <c r="M7112" t="s">
        <v>5</v>
      </c>
      <c r="N7112" t="s">
        <v>6</v>
      </c>
      <c r="O7112">
        <v>1</v>
      </c>
      <c r="P7112" s="1">
        <v>43865.06009259259</v>
      </c>
    </row>
    <row r="7113" spans="1:16" x14ac:dyDescent="0.25">
      <c r="A7113">
        <v>503944</v>
      </c>
      <c r="B7113" t="s">
        <v>0</v>
      </c>
      <c r="C7113" t="s">
        <v>19</v>
      </c>
      <c r="D7113" t="s">
        <v>11</v>
      </c>
      <c r="E7113" t="s">
        <v>3</v>
      </c>
      <c r="F7113" t="s">
        <v>3</v>
      </c>
      <c r="G7113" t="s">
        <v>39</v>
      </c>
      <c r="H7113" s="1">
        <v>43861</v>
      </c>
      <c r="I7113" t="str">
        <f t="shared" si="223"/>
        <v>43861</v>
      </c>
      <c r="J7113" t="str">
        <f t="shared" si="222"/>
        <v>43861KoberoDry Peas</v>
      </c>
      <c r="K7113">
        <v>134</v>
      </c>
      <c r="L7113">
        <v>129</v>
      </c>
      <c r="M7113" t="s">
        <v>5</v>
      </c>
      <c r="N7113" t="s">
        <v>6</v>
      </c>
      <c r="O7113">
        <v>1</v>
      </c>
      <c r="P7113" s="1">
        <v>43865.060104166667</v>
      </c>
    </row>
    <row r="7114" spans="1:16" x14ac:dyDescent="0.25">
      <c r="A7114">
        <v>503948</v>
      </c>
      <c r="B7114" t="s">
        <v>0</v>
      </c>
      <c r="C7114" t="s">
        <v>19</v>
      </c>
      <c r="D7114" t="s">
        <v>11</v>
      </c>
      <c r="E7114" t="s">
        <v>13</v>
      </c>
      <c r="F7114" t="s">
        <v>13</v>
      </c>
      <c r="G7114" t="s">
        <v>26</v>
      </c>
      <c r="H7114" s="1">
        <v>43861</v>
      </c>
      <c r="I7114" t="str">
        <f t="shared" si="223"/>
        <v>43861</v>
      </c>
      <c r="J7114" t="str">
        <f t="shared" si="222"/>
        <v>43861KoberoYellow Beans</v>
      </c>
      <c r="K7114">
        <v>91</v>
      </c>
      <c r="L7114">
        <v>86</v>
      </c>
      <c r="M7114" t="s">
        <v>5</v>
      </c>
      <c r="N7114" t="s">
        <v>6</v>
      </c>
      <c r="O7114">
        <v>1</v>
      </c>
      <c r="P7114" s="1">
        <v>43865.060127314813</v>
      </c>
    </row>
    <row r="7115" spans="1:16" x14ac:dyDescent="0.25">
      <c r="A7115">
        <v>503950</v>
      </c>
      <c r="B7115" t="s">
        <v>0</v>
      </c>
      <c r="C7115" t="s">
        <v>47</v>
      </c>
      <c r="D7115" t="s">
        <v>46</v>
      </c>
      <c r="E7115" t="s">
        <v>9</v>
      </c>
      <c r="F7115" t="s">
        <v>20</v>
      </c>
      <c r="G7115" t="s">
        <v>21</v>
      </c>
      <c r="H7115" s="1">
        <v>43861</v>
      </c>
      <c r="I7115" t="str">
        <f t="shared" si="223"/>
        <v>43861</v>
      </c>
      <c r="J7115" t="str">
        <f t="shared" si="222"/>
        <v>43861NairobiMillet Grain</v>
      </c>
      <c r="K7115">
        <v>96</v>
      </c>
      <c r="L7115">
        <v>93</v>
      </c>
      <c r="M7115" t="s">
        <v>5</v>
      </c>
      <c r="N7115" t="s">
        <v>6</v>
      </c>
      <c r="O7115">
        <v>1</v>
      </c>
      <c r="P7115" s="1">
        <v>43865.06013888889</v>
      </c>
    </row>
    <row r="7116" spans="1:16" x14ac:dyDescent="0.25">
      <c r="A7116">
        <v>503958</v>
      </c>
      <c r="B7116" t="s">
        <v>0</v>
      </c>
      <c r="C7116" t="s">
        <v>12</v>
      </c>
      <c r="D7116" t="s">
        <v>11</v>
      </c>
      <c r="E7116" t="s">
        <v>9</v>
      </c>
      <c r="F7116" t="s">
        <v>20</v>
      </c>
      <c r="G7116" t="s">
        <v>21</v>
      </c>
      <c r="H7116" s="1">
        <v>43861</v>
      </c>
      <c r="I7116" t="str">
        <f t="shared" si="223"/>
        <v>43861</v>
      </c>
      <c r="J7116" t="str">
        <f t="shared" si="222"/>
        <v>43861GitegaMillet Grain</v>
      </c>
      <c r="K7116">
        <v>64</v>
      </c>
      <c r="L7116">
        <v>59</v>
      </c>
      <c r="M7116" t="s">
        <v>5</v>
      </c>
      <c r="N7116" t="s">
        <v>6</v>
      </c>
      <c r="O7116">
        <v>1</v>
      </c>
      <c r="P7116" s="1">
        <v>43865.060208333336</v>
      </c>
    </row>
    <row r="7117" spans="1:16" x14ac:dyDescent="0.25">
      <c r="A7117">
        <v>503960</v>
      </c>
      <c r="B7117" t="s">
        <v>0</v>
      </c>
      <c r="C7117" t="s">
        <v>33</v>
      </c>
      <c r="D7117" t="s">
        <v>1</v>
      </c>
      <c r="E7117" t="s">
        <v>13</v>
      </c>
      <c r="F7117" t="s">
        <v>13</v>
      </c>
      <c r="G7117" t="s">
        <v>28</v>
      </c>
      <c r="H7117" s="1">
        <v>43861</v>
      </c>
      <c r="I7117" t="str">
        <f t="shared" si="223"/>
        <v>43861</v>
      </c>
      <c r="J7117" t="str">
        <f t="shared" ref="J7117:J7180" si="224">I7117&amp;C7117&amp;G7117</f>
        <v>43861KabaleRed Beans</v>
      </c>
      <c r="K7117">
        <v>96</v>
      </c>
      <c r="L7117">
        <v>87</v>
      </c>
      <c r="M7117" t="s">
        <v>5</v>
      </c>
      <c r="N7117" t="s">
        <v>6</v>
      </c>
      <c r="O7117">
        <v>1</v>
      </c>
      <c r="P7117" s="1">
        <v>43865.060277777775</v>
      </c>
    </row>
    <row r="7118" spans="1:16" x14ac:dyDescent="0.25">
      <c r="A7118">
        <v>503963</v>
      </c>
      <c r="B7118" t="s">
        <v>0</v>
      </c>
      <c r="C7118" t="s">
        <v>27</v>
      </c>
      <c r="D7118" t="s">
        <v>11</v>
      </c>
      <c r="E7118" t="s">
        <v>9</v>
      </c>
      <c r="F7118" t="s">
        <v>17</v>
      </c>
      <c r="G7118" t="s">
        <v>18</v>
      </c>
      <c r="H7118" s="1">
        <v>43861</v>
      </c>
      <c r="I7118" t="str">
        <f t="shared" si="223"/>
        <v>43861</v>
      </c>
      <c r="J7118" t="str">
        <f t="shared" si="224"/>
        <v>43861BujumburaRed Sorghum</v>
      </c>
      <c r="K7118">
        <v>80</v>
      </c>
      <c r="L7118">
        <v>75</v>
      </c>
      <c r="M7118" t="s">
        <v>5</v>
      </c>
      <c r="N7118" t="s">
        <v>6</v>
      </c>
      <c r="O7118">
        <v>1</v>
      </c>
      <c r="P7118" s="1">
        <v>43865.060289351852</v>
      </c>
    </row>
    <row r="7119" spans="1:16" x14ac:dyDescent="0.25">
      <c r="A7119">
        <v>503967</v>
      </c>
      <c r="B7119" t="s">
        <v>0</v>
      </c>
      <c r="C7119" t="s">
        <v>54</v>
      </c>
      <c r="D7119" t="s">
        <v>46</v>
      </c>
      <c r="E7119" t="s">
        <v>13</v>
      </c>
      <c r="F7119" t="s">
        <v>13</v>
      </c>
      <c r="G7119" t="s">
        <v>40</v>
      </c>
      <c r="H7119" s="1">
        <v>43861</v>
      </c>
      <c r="I7119" t="str">
        <f t="shared" si="223"/>
        <v>43861</v>
      </c>
      <c r="J7119" t="str">
        <f t="shared" si="224"/>
        <v>43861NakuruBlack Beans (Dolichos)</v>
      </c>
      <c r="K7119">
        <v>155</v>
      </c>
      <c r="L7119">
        <v>155</v>
      </c>
      <c r="M7119" t="s">
        <v>5</v>
      </c>
      <c r="N7119" t="s">
        <v>6</v>
      </c>
      <c r="O7119">
        <v>1</v>
      </c>
      <c r="P7119" s="1">
        <v>43865.060324074075</v>
      </c>
    </row>
    <row r="7120" spans="1:16" x14ac:dyDescent="0.25">
      <c r="A7120">
        <v>503975</v>
      </c>
      <c r="B7120" t="s">
        <v>0</v>
      </c>
      <c r="C7120" t="s">
        <v>54</v>
      </c>
      <c r="D7120" t="s">
        <v>46</v>
      </c>
      <c r="E7120" t="s">
        <v>9</v>
      </c>
      <c r="F7120" t="s">
        <v>17</v>
      </c>
      <c r="G7120" t="s">
        <v>18</v>
      </c>
      <c r="H7120" s="1">
        <v>43861</v>
      </c>
      <c r="I7120" t="str">
        <f t="shared" si="223"/>
        <v>43861</v>
      </c>
      <c r="J7120" t="str">
        <f t="shared" si="224"/>
        <v>43861NakuruRed Sorghum</v>
      </c>
      <c r="K7120">
        <v>45</v>
      </c>
      <c r="L7120">
        <v>40</v>
      </c>
      <c r="M7120" t="s">
        <v>5</v>
      </c>
      <c r="N7120" t="s">
        <v>6</v>
      </c>
      <c r="O7120">
        <v>1</v>
      </c>
      <c r="P7120" s="1">
        <v>43865.06040509259</v>
      </c>
    </row>
    <row r="7121" spans="1:16" x14ac:dyDescent="0.25">
      <c r="A7121">
        <v>503977</v>
      </c>
      <c r="B7121" t="s">
        <v>0</v>
      </c>
      <c r="C7121" t="s">
        <v>35</v>
      </c>
      <c r="D7121" t="s">
        <v>11</v>
      </c>
      <c r="E7121" t="s">
        <v>9</v>
      </c>
      <c r="F7121" t="s">
        <v>10</v>
      </c>
      <c r="G7121" t="s">
        <v>10</v>
      </c>
      <c r="H7121" s="1">
        <v>43861</v>
      </c>
      <c r="I7121" t="str">
        <f t="shared" si="223"/>
        <v>43861</v>
      </c>
      <c r="J7121" t="str">
        <f t="shared" si="224"/>
        <v>43861NgoziWheat</v>
      </c>
      <c r="K7121">
        <v>80</v>
      </c>
      <c r="L7121">
        <v>78</v>
      </c>
      <c r="M7121" t="s">
        <v>5</v>
      </c>
      <c r="N7121" t="s">
        <v>6</v>
      </c>
      <c r="O7121">
        <v>1</v>
      </c>
      <c r="P7121" s="1">
        <v>43865.06045138889</v>
      </c>
    </row>
    <row r="7122" spans="1:16" x14ac:dyDescent="0.25">
      <c r="A7122">
        <v>503978</v>
      </c>
      <c r="B7122" t="s">
        <v>0</v>
      </c>
      <c r="C7122" t="s">
        <v>34</v>
      </c>
      <c r="D7122" t="s">
        <v>1</v>
      </c>
      <c r="E7122" t="s">
        <v>13</v>
      </c>
      <c r="F7122" t="s">
        <v>13</v>
      </c>
      <c r="G7122" t="s">
        <v>28</v>
      </c>
      <c r="H7122" s="1">
        <v>43861</v>
      </c>
      <c r="I7122" t="str">
        <f t="shared" si="223"/>
        <v>43861</v>
      </c>
      <c r="J7122" t="str">
        <f t="shared" si="224"/>
        <v>43861LiraRed Beans</v>
      </c>
      <c r="K7122">
        <v>96</v>
      </c>
      <c r="L7122">
        <v>87</v>
      </c>
      <c r="M7122" t="s">
        <v>5</v>
      </c>
      <c r="N7122" t="s">
        <v>6</v>
      </c>
      <c r="O7122">
        <v>1</v>
      </c>
      <c r="P7122" s="1">
        <v>43865.06046296296</v>
      </c>
    </row>
    <row r="7123" spans="1:16" x14ac:dyDescent="0.25">
      <c r="A7123">
        <v>503979</v>
      </c>
      <c r="B7123" t="s">
        <v>0</v>
      </c>
      <c r="C7123" t="s">
        <v>34</v>
      </c>
      <c r="D7123" t="s">
        <v>1</v>
      </c>
      <c r="E7123" t="s">
        <v>3</v>
      </c>
      <c r="F7123" t="s">
        <v>3</v>
      </c>
      <c r="G7123" t="s">
        <v>15</v>
      </c>
      <c r="H7123" s="1">
        <v>43861</v>
      </c>
      <c r="I7123" t="str">
        <f t="shared" si="223"/>
        <v>43861</v>
      </c>
      <c r="J7123" t="str">
        <f t="shared" si="224"/>
        <v>43861LiraGreen Peas</v>
      </c>
      <c r="K7123">
        <v>96</v>
      </c>
      <c r="L7123">
        <v>82</v>
      </c>
      <c r="M7123" t="s">
        <v>5</v>
      </c>
      <c r="N7123" t="s">
        <v>6</v>
      </c>
      <c r="O7123">
        <v>1</v>
      </c>
      <c r="P7123" s="1">
        <v>43865.060474537036</v>
      </c>
    </row>
    <row r="7124" spans="1:16" x14ac:dyDescent="0.25">
      <c r="A7124">
        <v>503980</v>
      </c>
      <c r="B7124" t="s">
        <v>0</v>
      </c>
      <c r="C7124" t="s">
        <v>53</v>
      </c>
      <c r="D7124" t="s">
        <v>46</v>
      </c>
      <c r="E7124" t="s">
        <v>29</v>
      </c>
      <c r="F7124" t="s">
        <v>30</v>
      </c>
      <c r="G7124" t="s">
        <v>31</v>
      </c>
      <c r="H7124" s="1">
        <v>43861</v>
      </c>
      <c r="I7124" t="str">
        <f t="shared" si="223"/>
        <v>43861</v>
      </c>
      <c r="J7124" t="str">
        <f t="shared" si="224"/>
        <v>43861MombasaDry Maize</v>
      </c>
      <c r="K7124">
        <v>40</v>
      </c>
      <c r="L7124">
        <v>37</v>
      </c>
      <c r="M7124" t="s">
        <v>5</v>
      </c>
      <c r="N7124" t="s">
        <v>6</v>
      </c>
      <c r="O7124">
        <v>1</v>
      </c>
      <c r="P7124" s="1">
        <v>43865.060474537036</v>
      </c>
    </row>
    <row r="7125" spans="1:16" x14ac:dyDescent="0.25">
      <c r="A7125">
        <v>503983</v>
      </c>
      <c r="B7125" t="s">
        <v>0</v>
      </c>
      <c r="C7125" t="s">
        <v>2</v>
      </c>
      <c r="D7125" t="s">
        <v>1</v>
      </c>
      <c r="E7125" t="s">
        <v>13</v>
      </c>
      <c r="F7125" t="s">
        <v>13</v>
      </c>
      <c r="G7125" t="s">
        <v>28</v>
      </c>
      <c r="H7125" s="1">
        <v>43861</v>
      </c>
      <c r="I7125" t="str">
        <f t="shared" si="223"/>
        <v>43861</v>
      </c>
      <c r="J7125" t="str">
        <f t="shared" si="224"/>
        <v>43861KampalaRed Beans</v>
      </c>
      <c r="K7125">
        <v>104</v>
      </c>
      <c r="L7125">
        <v>96</v>
      </c>
      <c r="M7125" t="s">
        <v>5</v>
      </c>
      <c r="N7125" t="s">
        <v>6</v>
      </c>
      <c r="O7125">
        <v>1</v>
      </c>
      <c r="P7125" s="1">
        <v>43865.060532407406</v>
      </c>
    </row>
    <row r="7126" spans="1:16" x14ac:dyDescent="0.25">
      <c r="A7126">
        <v>503986</v>
      </c>
      <c r="B7126" t="s">
        <v>0</v>
      </c>
      <c r="C7126" t="s">
        <v>25</v>
      </c>
      <c r="D7126" t="s">
        <v>1</v>
      </c>
      <c r="E7126" t="s">
        <v>13</v>
      </c>
      <c r="F7126" t="s">
        <v>13</v>
      </c>
      <c r="G7126" t="s">
        <v>37</v>
      </c>
      <c r="H7126" s="1">
        <v>43861</v>
      </c>
      <c r="I7126" t="str">
        <f t="shared" si="223"/>
        <v>43861</v>
      </c>
      <c r="J7126" t="str">
        <f t="shared" si="224"/>
        <v>43861MasindiGreen Gram</v>
      </c>
      <c r="K7126">
        <v>77</v>
      </c>
      <c r="L7126">
        <v>68</v>
      </c>
      <c r="M7126" t="s">
        <v>5</v>
      </c>
      <c r="N7126" t="s">
        <v>6</v>
      </c>
      <c r="O7126">
        <v>1</v>
      </c>
      <c r="P7126" s="1">
        <v>43865.060567129629</v>
      </c>
    </row>
    <row r="7127" spans="1:16" x14ac:dyDescent="0.25">
      <c r="A7127">
        <v>503987</v>
      </c>
      <c r="B7127" t="s">
        <v>0</v>
      </c>
      <c r="C7127" t="s">
        <v>38</v>
      </c>
      <c r="D7127" t="s">
        <v>1</v>
      </c>
      <c r="E7127" t="s">
        <v>22</v>
      </c>
      <c r="F7127" t="s">
        <v>23</v>
      </c>
      <c r="G7127" t="s">
        <v>24</v>
      </c>
      <c r="H7127" s="1">
        <v>43861</v>
      </c>
      <c r="I7127" t="str">
        <f t="shared" si="223"/>
        <v>43861</v>
      </c>
      <c r="J7127" t="str">
        <f t="shared" si="224"/>
        <v>43861GuluImported Rice</v>
      </c>
      <c r="K7127">
        <v>104</v>
      </c>
      <c r="L7127">
        <v>96</v>
      </c>
      <c r="M7127" t="s">
        <v>5</v>
      </c>
      <c r="N7127" t="s">
        <v>6</v>
      </c>
      <c r="O7127">
        <v>1</v>
      </c>
      <c r="P7127" s="1">
        <v>43865.060578703706</v>
      </c>
    </row>
    <row r="7128" spans="1:16" x14ac:dyDescent="0.25">
      <c r="A7128">
        <v>503988</v>
      </c>
      <c r="B7128" t="s">
        <v>0</v>
      </c>
      <c r="C7128" t="s">
        <v>53</v>
      </c>
      <c r="D7128" t="s">
        <v>46</v>
      </c>
      <c r="E7128" t="s">
        <v>49</v>
      </c>
      <c r="F7128" t="s">
        <v>50</v>
      </c>
      <c r="G7128" t="s">
        <v>51</v>
      </c>
      <c r="H7128" s="1">
        <v>43861</v>
      </c>
      <c r="I7128" t="str">
        <f t="shared" si="223"/>
        <v>43861</v>
      </c>
      <c r="J7128" t="str">
        <f t="shared" si="224"/>
        <v>43861MombasaGround Nuts</v>
      </c>
      <c r="K7128">
        <v>125</v>
      </c>
      <c r="L7128">
        <v>122</v>
      </c>
      <c r="M7128" t="s">
        <v>5</v>
      </c>
      <c r="N7128" t="s">
        <v>6</v>
      </c>
      <c r="O7128">
        <v>1</v>
      </c>
      <c r="P7128" s="1">
        <v>43865.060578703706</v>
      </c>
    </row>
    <row r="7129" spans="1:16" x14ac:dyDescent="0.25">
      <c r="A7129">
        <v>503991</v>
      </c>
      <c r="B7129" t="s">
        <v>0</v>
      </c>
      <c r="C7129" t="s">
        <v>52</v>
      </c>
      <c r="D7129" t="s">
        <v>46</v>
      </c>
      <c r="E7129" t="s">
        <v>13</v>
      </c>
      <c r="F7129" t="s">
        <v>13</v>
      </c>
      <c r="G7129" t="s">
        <v>37</v>
      </c>
      <c r="H7129" s="1">
        <v>43861</v>
      </c>
      <c r="I7129" t="str">
        <f t="shared" si="223"/>
        <v>43861</v>
      </c>
      <c r="J7129" t="str">
        <f t="shared" si="224"/>
        <v>43861EldoretGreen Gram</v>
      </c>
      <c r="K7129">
        <v>145</v>
      </c>
      <c r="L7129">
        <v>140</v>
      </c>
      <c r="M7129" t="s">
        <v>5</v>
      </c>
      <c r="N7129" t="s">
        <v>6</v>
      </c>
      <c r="O7129">
        <v>1</v>
      </c>
      <c r="P7129" s="1">
        <v>43865.060613425929</v>
      </c>
    </row>
    <row r="7130" spans="1:16" x14ac:dyDescent="0.25">
      <c r="A7130">
        <v>503998</v>
      </c>
      <c r="B7130" t="s">
        <v>0</v>
      </c>
      <c r="C7130" t="s">
        <v>35</v>
      </c>
      <c r="D7130" t="s">
        <v>11</v>
      </c>
      <c r="E7130" t="s">
        <v>29</v>
      </c>
      <c r="F7130" t="s">
        <v>30</v>
      </c>
      <c r="G7130" t="s">
        <v>31</v>
      </c>
      <c r="H7130" s="1">
        <v>43861</v>
      </c>
      <c r="I7130" t="str">
        <f t="shared" si="223"/>
        <v>43861</v>
      </c>
      <c r="J7130" t="str">
        <f t="shared" si="224"/>
        <v>43861NgoziDry Maize</v>
      </c>
      <c r="K7130">
        <v>64</v>
      </c>
      <c r="L7130">
        <v>59</v>
      </c>
      <c r="M7130" t="s">
        <v>5</v>
      </c>
      <c r="N7130" t="s">
        <v>6</v>
      </c>
      <c r="O7130">
        <v>1</v>
      </c>
      <c r="P7130" s="1">
        <v>43865.060729166667</v>
      </c>
    </row>
    <row r="7131" spans="1:16" x14ac:dyDescent="0.25">
      <c r="A7131">
        <v>504002</v>
      </c>
      <c r="B7131" t="s">
        <v>0</v>
      </c>
      <c r="C7131" t="s">
        <v>34</v>
      </c>
      <c r="D7131" t="s">
        <v>1</v>
      </c>
      <c r="E7131" t="s">
        <v>3</v>
      </c>
      <c r="F7131" t="s">
        <v>3</v>
      </c>
      <c r="G7131" t="s">
        <v>4</v>
      </c>
      <c r="H7131" s="1">
        <v>43861</v>
      </c>
      <c r="I7131" t="str">
        <f t="shared" si="223"/>
        <v>43861</v>
      </c>
      <c r="J7131" t="str">
        <f t="shared" si="224"/>
        <v>43861LiraCowpeas</v>
      </c>
      <c r="K7131">
        <v>96</v>
      </c>
      <c r="L7131">
        <v>87</v>
      </c>
      <c r="M7131" t="s">
        <v>5</v>
      </c>
      <c r="N7131" t="s">
        <v>6</v>
      </c>
      <c r="O7131">
        <v>1</v>
      </c>
      <c r="P7131" s="1">
        <v>43865.060787037037</v>
      </c>
    </row>
    <row r="7132" spans="1:16" x14ac:dyDescent="0.25">
      <c r="A7132">
        <v>504004</v>
      </c>
      <c r="B7132" t="s">
        <v>0</v>
      </c>
      <c r="C7132" t="s">
        <v>33</v>
      </c>
      <c r="D7132" t="s">
        <v>1</v>
      </c>
      <c r="E7132" t="s">
        <v>29</v>
      </c>
      <c r="F7132" t="s">
        <v>30</v>
      </c>
      <c r="G7132" t="s">
        <v>31</v>
      </c>
      <c r="H7132" s="1">
        <v>43861</v>
      </c>
      <c r="I7132" t="str">
        <f t="shared" si="223"/>
        <v>43861</v>
      </c>
      <c r="J7132" t="str">
        <f t="shared" si="224"/>
        <v>43861KabaleDry Maize</v>
      </c>
      <c r="K7132">
        <v>33</v>
      </c>
      <c r="L7132">
        <v>26</v>
      </c>
      <c r="M7132" t="s">
        <v>5</v>
      </c>
      <c r="N7132" t="s">
        <v>6</v>
      </c>
      <c r="O7132">
        <v>1</v>
      </c>
      <c r="P7132" s="1">
        <v>43865.060810185183</v>
      </c>
    </row>
    <row r="7133" spans="1:16" x14ac:dyDescent="0.25">
      <c r="A7133">
        <v>504006</v>
      </c>
      <c r="B7133" t="s">
        <v>0</v>
      </c>
      <c r="C7133" t="s">
        <v>12</v>
      </c>
      <c r="D7133" t="s">
        <v>11</v>
      </c>
      <c r="E7133" t="s">
        <v>3</v>
      </c>
      <c r="F7133" t="s">
        <v>3</v>
      </c>
      <c r="G7133" t="s">
        <v>39</v>
      </c>
      <c r="H7133" s="1">
        <v>43861</v>
      </c>
      <c r="I7133" t="str">
        <f t="shared" si="223"/>
        <v>43861</v>
      </c>
      <c r="J7133" t="str">
        <f t="shared" si="224"/>
        <v>43861GitegaDry Peas</v>
      </c>
      <c r="K7133">
        <v>145</v>
      </c>
      <c r="L7133">
        <v>134</v>
      </c>
      <c r="M7133" t="s">
        <v>5</v>
      </c>
      <c r="N7133" t="s">
        <v>6</v>
      </c>
      <c r="O7133">
        <v>1</v>
      </c>
      <c r="P7133" s="1">
        <v>43865.060833333337</v>
      </c>
    </row>
    <row r="7134" spans="1:16" x14ac:dyDescent="0.25">
      <c r="A7134">
        <v>504010</v>
      </c>
      <c r="B7134" t="s">
        <v>0</v>
      </c>
      <c r="C7134" t="s">
        <v>19</v>
      </c>
      <c r="D7134" t="s">
        <v>11</v>
      </c>
      <c r="E7134" t="s">
        <v>13</v>
      </c>
      <c r="F7134" t="s">
        <v>13</v>
      </c>
      <c r="G7134" t="s">
        <v>14</v>
      </c>
      <c r="H7134" s="1">
        <v>43861</v>
      </c>
      <c r="I7134" t="str">
        <f t="shared" si="223"/>
        <v>43861</v>
      </c>
      <c r="J7134" t="str">
        <f t="shared" si="224"/>
        <v>43861KoberoMixed Beans</v>
      </c>
      <c r="K7134">
        <v>54</v>
      </c>
      <c r="L7134">
        <v>48</v>
      </c>
      <c r="M7134" t="s">
        <v>5</v>
      </c>
      <c r="N7134" t="s">
        <v>6</v>
      </c>
      <c r="O7134">
        <v>1</v>
      </c>
      <c r="P7134" s="1">
        <v>43865.060856481483</v>
      </c>
    </row>
    <row r="7135" spans="1:16" x14ac:dyDescent="0.25">
      <c r="A7135">
        <v>504021</v>
      </c>
      <c r="B7135" t="s">
        <v>0</v>
      </c>
      <c r="C7135" t="s">
        <v>47</v>
      </c>
      <c r="D7135" t="s">
        <v>46</v>
      </c>
      <c r="E7135" t="s">
        <v>9</v>
      </c>
      <c r="F7135" t="s">
        <v>17</v>
      </c>
      <c r="G7135" t="s">
        <v>18</v>
      </c>
      <c r="H7135" s="1">
        <v>43861</v>
      </c>
      <c r="I7135" t="str">
        <f t="shared" si="223"/>
        <v>43861</v>
      </c>
      <c r="J7135" t="str">
        <f t="shared" si="224"/>
        <v>43861NairobiRed Sorghum</v>
      </c>
      <c r="K7135">
        <v>67</v>
      </c>
      <c r="L7135">
        <v>58</v>
      </c>
      <c r="M7135" t="s">
        <v>5</v>
      </c>
      <c r="N7135" t="s">
        <v>6</v>
      </c>
      <c r="O7135">
        <v>1</v>
      </c>
      <c r="P7135" s="1">
        <v>43865.060995370368</v>
      </c>
    </row>
    <row r="7136" spans="1:16" x14ac:dyDescent="0.25">
      <c r="A7136">
        <v>504022</v>
      </c>
      <c r="B7136" t="s">
        <v>0</v>
      </c>
      <c r="C7136" t="s">
        <v>2</v>
      </c>
      <c r="D7136" t="s">
        <v>1</v>
      </c>
      <c r="E7136" t="s">
        <v>3</v>
      </c>
      <c r="F7136" t="s">
        <v>3</v>
      </c>
      <c r="G7136" t="s">
        <v>4</v>
      </c>
      <c r="H7136" s="1">
        <v>43861</v>
      </c>
      <c r="I7136" t="str">
        <f t="shared" si="223"/>
        <v>43861</v>
      </c>
      <c r="J7136" t="str">
        <f t="shared" si="224"/>
        <v>43861KampalaCowpeas</v>
      </c>
      <c r="K7136">
        <v>104</v>
      </c>
      <c r="L7136">
        <v>98</v>
      </c>
      <c r="M7136" t="s">
        <v>5</v>
      </c>
      <c r="N7136" t="s">
        <v>6</v>
      </c>
      <c r="O7136">
        <v>1</v>
      </c>
      <c r="P7136" s="1">
        <v>43865.061006944445</v>
      </c>
    </row>
    <row r="7137" spans="1:16" x14ac:dyDescent="0.25">
      <c r="A7137">
        <v>504024</v>
      </c>
      <c r="B7137" t="s">
        <v>0</v>
      </c>
      <c r="C7137" t="s">
        <v>52</v>
      </c>
      <c r="D7137" t="s">
        <v>46</v>
      </c>
      <c r="E7137" t="s">
        <v>13</v>
      </c>
      <c r="F7137" t="s">
        <v>13</v>
      </c>
      <c r="G7137" t="s">
        <v>40</v>
      </c>
      <c r="H7137" s="1">
        <v>43861</v>
      </c>
      <c r="I7137" t="str">
        <f t="shared" si="223"/>
        <v>43861</v>
      </c>
      <c r="J7137" t="str">
        <f t="shared" si="224"/>
        <v>43861EldoretBlack Beans (Dolichos)</v>
      </c>
      <c r="K7137">
        <v>132</v>
      </c>
      <c r="L7137">
        <v>130</v>
      </c>
      <c r="M7137" t="s">
        <v>5</v>
      </c>
      <c r="N7137" t="s">
        <v>6</v>
      </c>
      <c r="O7137">
        <v>1</v>
      </c>
      <c r="P7137" s="1">
        <v>43865.061006944445</v>
      </c>
    </row>
    <row r="7138" spans="1:16" x14ac:dyDescent="0.25">
      <c r="A7138">
        <v>504029</v>
      </c>
      <c r="B7138" t="s">
        <v>0</v>
      </c>
      <c r="C7138" t="s">
        <v>52</v>
      </c>
      <c r="D7138" t="s">
        <v>46</v>
      </c>
      <c r="E7138" t="s">
        <v>9</v>
      </c>
      <c r="F7138" t="s">
        <v>20</v>
      </c>
      <c r="G7138" t="s">
        <v>21</v>
      </c>
      <c r="H7138" s="1">
        <v>43861</v>
      </c>
      <c r="I7138" t="str">
        <f t="shared" si="223"/>
        <v>43861</v>
      </c>
      <c r="J7138" t="str">
        <f t="shared" si="224"/>
        <v>43861EldoretMillet Grain</v>
      </c>
      <c r="K7138">
        <v>88</v>
      </c>
      <c r="L7138">
        <v>85</v>
      </c>
      <c r="M7138" t="s">
        <v>5</v>
      </c>
      <c r="N7138" t="s">
        <v>6</v>
      </c>
      <c r="O7138">
        <v>1</v>
      </c>
      <c r="P7138" s="1">
        <v>43865.061064814814</v>
      </c>
    </row>
    <row r="7139" spans="1:16" x14ac:dyDescent="0.25">
      <c r="A7139">
        <v>504031</v>
      </c>
      <c r="B7139" t="s">
        <v>0</v>
      </c>
      <c r="C7139" t="s">
        <v>25</v>
      </c>
      <c r="D7139" t="s">
        <v>1</v>
      </c>
      <c r="E7139" t="s">
        <v>9</v>
      </c>
      <c r="F7139" t="s">
        <v>17</v>
      </c>
      <c r="G7139" t="s">
        <v>18</v>
      </c>
      <c r="H7139" s="1">
        <v>43861</v>
      </c>
      <c r="I7139" t="str">
        <f t="shared" si="223"/>
        <v>43861</v>
      </c>
      <c r="J7139" t="str">
        <f t="shared" si="224"/>
        <v>43861MasindiRed Sorghum</v>
      </c>
      <c r="K7139">
        <v>41</v>
      </c>
      <c r="L7139">
        <v>33</v>
      </c>
      <c r="M7139" t="s">
        <v>5</v>
      </c>
      <c r="N7139" t="s">
        <v>6</v>
      </c>
      <c r="O7139">
        <v>1</v>
      </c>
      <c r="P7139" s="1">
        <v>43865.061076388891</v>
      </c>
    </row>
    <row r="7140" spans="1:16" x14ac:dyDescent="0.25">
      <c r="A7140">
        <v>504036</v>
      </c>
      <c r="B7140" t="s">
        <v>0</v>
      </c>
      <c r="C7140" t="s">
        <v>53</v>
      </c>
      <c r="D7140" t="s">
        <v>46</v>
      </c>
      <c r="E7140" t="s">
        <v>3</v>
      </c>
      <c r="F7140" t="s">
        <v>3</v>
      </c>
      <c r="G7140" t="s">
        <v>15</v>
      </c>
      <c r="H7140" s="1">
        <v>43861</v>
      </c>
      <c r="I7140" t="str">
        <f t="shared" si="223"/>
        <v>43861</v>
      </c>
      <c r="J7140" t="str">
        <f t="shared" si="224"/>
        <v>43861MombasaGreen Peas</v>
      </c>
      <c r="K7140">
        <v>78</v>
      </c>
      <c r="L7140">
        <v>70</v>
      </c>
      <c r="M7140" t="s">
        <v>5</v>
      </c>
      <c r="N7140" t="s">
        <v>6</v>
      </c>
      <c r="O7140">
        <v>1</v>
      </c>
      <c r="P7140" s="1">
        <v>43865.074259259258</v>
      </c>
    </row>
    <row r="7141" spans="1:16" x14ac:dyDescent="0.25">
      <c r="A7141">
        <v>504584</v>
      </c>
      <c r="B7141" t="s">
        <v>0</v>
      </c>
      <c r="C7141" t="s">
        <v>34</v>
      </c>
      <c r="D7141" t="s">
        <v>1</v>
      </c>
      <c r="E7141" t="s">
        <v>13</v>
      </c>
      <c r="F7141" t="s">
        <v>13</v>
      </c>
      <c r="G7141" t="s">
        <v>40</v>
      </c>
      <c r="H7141" s="1">
        <v>43861</v>
      </c>
      <c r="I7141" t="str">
        <f t="shared" si="223"/>
        <v>43861</v>
      </c>
      <c r="J7141" t="str">
        <f t="shared" si="224"/>
        <v>43861LiraBlack Beans (Dolichos)</v>
      </c>
      <c r="K7141">
        <v>68</v>
      </c>
      <c r="L7141">
        <v>60</v>
      </c>
      <c r="M7141" t="s">
        <v>5</v>
      </c>
      <c r="N7141" t="s">
        <v>6</v>
      </c>
      <c r="O7141">
        <v>1</v>
      </c>
      <c r="P7141" s="1">
        <v>43866.102164351854</v>
      </c>
    </row>
    <row r="7142" spans="1:16" x14ac:dyDescent="0.25">
      <c r="A7142">
        <v>504609</v>
      </c>
      <c r="B7142" t="s">
        <v>0</v>
      </c>
      <c r="C7142" t="s">
        <v>48</v>
      </c>
      <c r="D7142" t="s">
        <v>46</v>
      </c>
      <c r="E7142" t="s">
        <v>49</v>
      </c>
      <c r="F7142" t="s">
        <v>50</v>
      </c>
      <c r="G7142" t="s">
        <v>51</v>
      </c>
      <c r="H7142" s="1">
        <v>43861</v>
      </c>
      <c r="I7142" t="str">
        <f t="shared" si="223"/>
        <v>43861</v>
      </c>
      <c r="J7142" t="str">
        <f t="shared" si="224"/>
        <v>43861KitaleGround Nuts</v>
      </c>
      <c r="K7142">
        <v>134</v>
      </c>
      <c r="L7142">
        <v>130</v>
      </c>
      <c r="M7142" t="s">
        <v>5</v>
      </c>
      <c r="N7142" t="s">
        <v>6</v>
      </c>
      <c r="O7142">
        <v>1</v>
      </c>
      <c r="P7142" s="1">
        <v>43866.103020833332</v>
      </c>
    </row>
    <row r="7143" spans="1:16" x14ac:dyDescent="0.25">
      <c r="A7143">
        <v>504617</v>
      </c>
      <c r="B7143" t="s">
        <v>0</v>
      </c>
      <c r="C7143" t="s">
        <v>54</v>
      </c>
      <c r="D7143" t="s">
        <v>46</v>
      </c>
      <c r="E7143" t="s">
        <v>9</v>
      </c>
      <c r="F7143" t="s">
        <v>20</v>
      </c>
      <c r="G7143" t="s">
        <v>21</v>
      </c>
      <c r="H7143" s="1">
        <v>43861</v>
      </c>
      <c r="I7143" t="str">
        <f t="shared" si="223"/>
        <v>43861</v>
      </c>
      <c r="J7143" t="str">
        <f t="shared" si="224"/>
        <v>43861NakuruMillet Grain</v>
      </c>
      <c r="K7143">
        <v>66</v>
      </c>
      <c r="L7143">
        <v>60</v>
      </c>
      <c r="M7143" t="s">
        <v>5</v>
      </c>
      <c r="N7143" t="s">
        <v>6</v>
      </c>
      <c r="O7143">
        <v>1</v>
      </c>
      <c r="P7143" s="1">
        <v>43866.103402777779</v>
      </c>
    </row>
    <row r="7144" spans="1:16" x14ac:dyDescent="0.25">
      <c r="A7144">
        <v>504621</v>
      </c>
      <c r="B7144" t="s">
        <v>0</v>
      </c>
      <c r="C7144" t="s">
        <v>2</v>
      </c>
      <c r="D7144" t="s">
        <v>1</v>
      </c>
      <c r="E7144" t="s">
        <v>22</v>
      </c>
      <c r="F7144" t="s">
        <v>23</v>
      </c>
      <c r="G7144" t="s">
        <v>24</v>
      </c>
      <c r="H7144" s="1">
        <v>43861</v>
      </c>
      <c r="I7144" t="str">
        <f t="shared" si="223"/>
        <v>43861</v>
      </c>
      <c r="J7144" t="str">
        <f t="shared" si="224"/>
        <v>43861KampalaImported Rice</v>
      </c>
      <c r="K7144">
        <v>109</v>
      </c>
      <c r="L7144">
        <v>96</v>
      </c>
      <c r="M7144" t="s">
        <v>5</v>
      </c>
      <c r="N7144" t="s">
        <v>6</v>
      </c>
      <c r="O7144">
        <v>1</v>
      </c>
      <c r="P7144" s="1">
        <v>43866.103449074071</v>
      </c>
    </row>
    <row r="7145" spans="1:16" x14ac:dyDescent="0.25">
      <c r="A7145">
        <v>504627</v>
      </c>
      <c r="B7145" t="s">
        <v>0</v>
      </c>
      <c r="C7145" t="s">
        <v>12</v>
      </c>
      <c r="D7145" t="s">
        <v>11</v>
      </c>
      <c r="E7145" t="s">
        <v>29</v>
      </c>
      <c r="F7145" t="s">
        <v>30</v>
      </c>
      <c r="G7145" t="s">
        <v>31</v>
      </c>
      <c r="H7145" s="1">
        <v>43861</v>
      </c>
      <c r="I7145" t="str">
        <f t="shared" si="223"/>
        <v>43861</v>
      </c>
      <c r="J7145" t="str">
        <f t="shared" si="224"/>
        <v>43861GitegaDry Maize</v>
      </c>
      <c r="K7145">
        <v>70</v>
      </c>
      <c r="L7145">
        <v>64</v>
      </c>
      <c r="M7145" t="s">
        <v>5</v>
      </c>
      <c r="N7145" t="s">
        <v>6</v>
      </c>
      <c r="O7145">
        <v>1</v>
      </c>
      <c r="P7145" s="1">
        <v>43866.103703703702</v>
      </c>
    </row>
    <row r="7146" spans="1:16" x14ac:dyDescent="0.25">
      <c r="A7146">
        <v>504632</v>
      </c>
      <c r="B7146" t="s">
        <v>0</v>
      </c>
      <c r="C7146" t="s">
        <v>2</v>
      </c>
      <c r="D7146" t="s">
        <v>1</v>
      </c>
      <c r="E7146" t="s">
        <v>29</v>
      </c>
      <c r="F7146" t="s">
        <v>30</v>
      </c>
      <c r="G7146" t="s">
        <v>31</v>
      </c>
      <c r="H7146" s="1">
        <v>43861</v>
      </c>
      <c r="I7146" t="str">
        <f t="shared" si="223"/>
        <v>43861</v>
      </c>
      <c r="J7146" t="str">
        <f t="shared" si="224"/>
        <v>43861KampalaDry Maize</v>
      </c>
      <c r="K7146">
        <v>33</v>
      </c>
      <c r="L7146">
        <v>27</v>
      </c>
      <c r="M7146" t="s">
        <v>5</v>
      </c>
      <c r="N7146" t="s">
        <v>6</v>
      </c>
      <c r="O7146">
        <v>1</v>
      </c>
      <c r="P7146" s="1">
        <v>43866.103877314818</v>
      </c>
    </row>
    <row r="7147" spans="1:16" x14ac:dyDescent="0.25">
      <c r="A7147">
        <v>504664</v>
      </c>
      <c r="B7147" t="s">
        <v>0</v>
      </c>
      <c r="C7147" t="s">
        <v>54</v>
      </c>
      <c r="D7147" t="s">
        <v>46</v>
      </c>
      <c r="E7147" t="s">
        <v>29</v>
      </c>
      <c r="F7147" t="s">
        <v>30</v>
      </c>
      <c r="G7147" t="s">
        <v>31</v>
      </c>
      <c r="H7147" s="1">
        <v>43861</v>
      </c>
      <c r="I7147" t="str">
        <f t="shared" si="223"/>
        <v>43861</v>
      </c>
      <c r="J7147" t="str">
        <f t="shared" si="224"/>
        <v>43861NakuruDry Maize</v>
      </c>
      <c r="K7147">
        <v>38</v>
      </c>
      <c r="L7147">
        <v>31</v>
      </c>
      <c r="M7147" t="s">
        <v>5</v>
      </c>
      <c r="N7147" t="s">
        <v>6</v>
      </c>
      <c r="O7147">
        <v>1</v>
      </c>
      <c r="P7147" s="1">
        <v>43866.10491898148</v>
      </c>
    </row>
    <row r="7148" spans="1:16" x14ac:dyDescent="0.25">
      <c r="A7148">
        <v>504801</v>
      </c>
      <c r="B7148" t="s">
        <v>0</v>
      </c>
      <c r="C7148" t="s">
        <v>34</v>
      </c>
      <c r="D7148" t="s">
        <v>1</v>
      </c>
      <c r="E7148" t="s">
        <v>13</v>
      </c>
      <c r="F7148" t="s">
        <v>13</v>
      </c>
      <c r="G7148" t="s">
        <v>26</v>
      </c>
      <c r="H7148" s="1">
        <v>43861</v>
      </c>
      <c r="I7148" t="str">
        <f t="shared" si="223"/>
        <v>43861</v>
      </c>
      <c r="J7148" t="str">
        <f t="shared" si="224"/>
        <v>43861LiraYellow Beans</v>
      </c>
      <c r="K7148">
        <v>104</v>
      </c>
      <c r="L7148">
        <v>98</v>
      </c>
      <c r="M7148" t="s">
        <v>5</v>
      </c>
      <c r="N7148" t="s">
        <v>6</v>
      </c>
      <c r="O7148">
        <v>1</v>
      </c>
      <c r="P7148" s="1">
        <v>43868.562627314815</v>
      </c>
    </row>
    <row r="7149" spans="1:16" x14ac:dyDescent="0.25">
      <c r="A7149">
        <v>504909</v>
      </c>
      <c r="B7149" t="s">
        <v>0</v>
      </c>
      <c r="C7149" t="s">
        <v>52</v>
      </c>
      <c r="D7149" t="s">
        <v>46</v>
      </c>
      <c r="E7149" t="s">
        <v>9</v>
      </c>
      <c r="F7149" t="s">
        <v>17</v>
      </c>
      <c r="G7149" t="s">
        <v>18</v>
      </c>
      <c r="H7149" s="1">
        <v>43861</v>
      </c>
      <c r="I7149" t="str">
        <f t="shared" si="223"/>
        <v>43861</v>
      </c>
      <c r="J7149" t="str">
        <f t="shared" si="224"/>
        <v>43861EldoretRed Sorghum</v>
      </c>
      <c r="K7149">
        <v>69</v>
      </c>
      <c r="L7149">
        <v>60</v>
      </c>
      <c r="M7149" t="s">
        <v>5</v>
      </c>
      <c r="N7149" t="s">
        <v>6</v>
      </c>
      <c r="O7149">
        <v>1</v>
      </c>
      <c r="P7149" s="1">
        <v>43868.563587962963</v>
      </c>
    </row>
    <row r="7150" spans="1:16" x14ac:dyDescent="0.25">
      <c r="A7150">
        <v>505113</v>
      </c>
      <c r="B7150" t="s">
        <v>0</v>
      </c>
      <c r="C7150" t="s">
        <v>32</v>
      </c>
      <c r="D7150" t="s">
        <v>1</v>
      </c>
      <c r="E7150" t="s">
        <v>29</v>
      </c>
      <c r="F7150" t="s">
        <v>30</v>
      </c>
      <c r="G7150" t="s">
        <v>31</v>
      </c>
      <c r="H7150" s="1">
        <v>43861</v>
      </c>
      <c r="I7150" t="str">
        <f t="shared" si="223"/>
        <v>43861</v>
      </c>
      <c r="J7150" t="str">
        <f t="shared" si="224"/>
        <v>43861KapchorwaDry Maize</v>
      </c>
      <c r="K7150">
        <v>27</v>
      </c>
      <c r="L7150">
        <v>20</v>
      </c>
      <c r="M7150" t="s">
        <v>5</v>
      </c>
      <c r="N7150" t="s">
        <v>6</v>
      </c>
      <c r="O7150">
        <v>1</v>
      </c>
      <c r="P7150" s="1">
        <v>43868.565127314818</v>
      </c>
    </row>
    <row r="7151" spans="1:16" x14ac:dyDescent="0.25">
      <c r="A7151">
        <v>509850</v>
      </c>
      <c r="B7151" t="s">
        <v>0</v>
      </c>
      <c r="C7151" t="s">
        <v>32</v>
      </c>
      <c r="D7151" t="s">
        <v>1</v>
      </c>
      <c r="E7151" t="s">
        <v>13</v>
      </c>
      <c r="F7151" t="s">
        <v>13</v>
      </c>
      <c r="G7151" t="s">
        <v>40</v>
      </c>
      <c r="H7151" s="1">
        <v>43861</v>
      </c>
      <c r="I7151" t="str">
        <f t="shared" si="223"/>
        <v>43861</v>
      </c>
      <c r="J7151" t="str">
        <f t="shared" si="224"/>
        <v>43861KapchorwaBlack Beans (Dolichos)</v>
      </c>
      <c r="K7151">
        <v>685</v>
      </c>
      <c r="L7151">
        <v>631</v>
      </c>
      <c r="M7151" t="s">
        <v>5</v>
      </c>
      <c r="N7151" t="s">
        <v>6</v>
      </c>
      <c r="O7151">
        <v>1</v>
      </c>
      <c r="P7151" s="1">
        <v>43879.179629629631</v>
      </c>
    </row>
    <row r="7152" spans="1:16" x14ac:dyDescent="0.25">
      <c r="A7152">
        <v>509856</v>
      </c>
      <c r="B7152" t="s">
        <v>0</v>
      </c>
      <c r="C7152" t="s">
        <v>12</v>
      </c>
      <c r="D7152" t="s">
        <v>11</v>
      </c>
      <c r="E7152" t="s">
        <v>9</v>
      </c>
      <c r="F7152" t="s">
        <v>10</v>
      </c>
      <c r="G7152" t="s">
        <v>10</v>
      </c>
      <c r="H7152" s="1">
        <v>43861</v>
      </c>
      <c r="I7152" t="str">
        <f t="shared" si="223"/>
        <v>43861</v>
      </c>
      <c r="J7152" t="str">
        <f t="shared" si="224"/>
        <v>43861GitegaWheat</v>
      </c>
      <c r="K7152">
        <v>806</v>
      </c>
      <c r="L7152">
        <v>753</v>
      </c>
      <c r="M7152" t="s">
        <v>5</v>
      </c>
      <c r="N7152" t="s">
        <v>6</v>
      </c>
      <c r="O7152">
        <v>1</v>
      </c>
      <c r="P7152" s="1">
        <v>43879.179652777777</v>
      </c>
    </row>
    <row r="7153" spans="1:16" x14ac:dyDescent="0.25">
      <c r="A7153">
        <v>509858</v>
      </c>
      <c r="B7153" t="s">
        <v>0</v>
      </c>
      <c r="C7153" t="s">
        <v>47</v>
      </c>
      <c r="D7153" t="s">
        <v>46</v>
      </c>
      <c r="E7153" t="s">
        <v>13</v>
      </c>
      <c r="F7153" t="s">
        <v>13</v>
      </c>
      <c r="G7153" t="s">
        <v>37</v>
      </c>
      <c r="H7153" s="1">
        <v>43861</v>
      </c>
      <c r="I7153" t="str">
        <f t="shared" si="223"/>
        <v>43861</v>
      </c>
      <c r="J7153" t="str">
        <f t="shared" si="224"/>
        <v>43861NairobiGreen Gram</v>
      </c>
      <c r="K7153">
        <v>993</v>
      </c>
      <c r="L7153">
        <v>903</v>
      </c>
      <c r="M7153" t="s">
        <v>5</v>
      </c>
      <c r="N7153" t="s">
        <v>6</v>
      </c>
      <c r="O7153">
        <v>1</v>
      </c>
      <c r="P7153" s="1">
        <v>43879.179664351854</v>
      </c>
    </row>
    <row r="7154" spans="1:16" x14ac:dyDescent="0.25">
      <c r="A7154">
        <v>509898</v>
      </c>
      <c r="B7154" t="s">
        <v>0</v>
      </c>
      <c r="C7154" t="s">
        <v>34</v>
      </c>
      <c r="D7154" t="s">
        <v>1</v>
      </c>
      <c r="E7154" t="s">
        <v>22</v>
      </c>
      <c r="F7154" t="s">
        <v>23</v>
      </c>
      <c r="G7154" t="s">
        <v>24</v>
      </c>
      <c r="H7154" s="1">
        <v>43861</v>
      </c>
      <c r="I7154" t="str">
        <f t="shared" si="223"/>
        <v>43861</v>
      </c>
      <c r="J7154" t="str">
        <f t="shared" si="224"/>
        <v>43861LiraImported Rice</v>
      </c>
      <c r="K7154">
        <v>960</v>
      </c>
      <c r="L7154">
        <v>905</v>
      </c>
      <c r="M7154" t="s">
        <v>5</v>
      </c>
      <c r="N7154" t="s">
        <v>6</v>
      </c>
      <c r="O7154">
        <v>1</v>
      </c>
      <c r="P7154" s="1">
        <v>43879.179756944446</v>
      </c>
    </row>
    <row r="7155" spans="1:16" x14ac:dyDescent="0.25">
      <c r="A7155">
        <v>509915</v>
      </c>
      <c r="B7155" t="s">
        <v>0</v>
      </c>
      <c r="C7155" t="s">
        <v>19</v>
      </c>
      <c r="D7155" t="s">
        <v>11</v>
      </c>
      <c r="E7155" t="s">
        <v>3</v>
      </c>
      <c r="F7155" t="s">
        <v>3</v>
      </c>
      <c r="G7155" t="s">
        <v>39</v>
      </c>
      <c r="H7155" s="1">
        <v>43861</v>
      </c>
      <c r="I7155" t="str">
        <f t="shared" si="223"/>
        <v>43861</v>
      </c>
      <c r="J7155" t="str">
        <f t="shared" si="224"/>
        <v>43861KoberoDry Peas</v>
      </c>
      <c r="K7155">
        <v>1344</v>
      </c>
      <c r="L7155">
        <v>1290</v>
      </c>
      <c r="M7155" t="s">
        <v>5</v>
      </c>
      <c r="N7155" t="s">
        <v>6</v>
      </c>
      <c r="O7155">
        <v>1</v>
      </c>
      <c r="P7155" s="1">
        <v>43879.179803240739</v>
      </c>
    </row>
    <row r="7156" spans="1:16" x14ac:dyDescent="0.25">
      <c r="A7156">
        <v>509937</v>
      </c>
      <c r="B7156" t="s">
        <v>0</v>
      </c>
      <c r="C7156" t="s">
        <v>54</v>
      </c>
      <c r="D7156" t="s">
        <v>46</v>
      </c>
      <c r="E7156" t="s">
        <v>13</v>
      </c>
      <c r="F7156" t="s">
        <v>13</v>
      </c>
      <c r="G7156" t="s">
        <v>37</v>
      </c>
      <c r="H7156" s="1">
        <v>43861</v>
      </c>
      <c r="I7156" t="str">
        <f t="shared" si="223"/>
        <v>43861</v>
      </c>
      <c r="J7156" t="str">
        <f t="shared" si="224"/>
        <v>43861NakuruGreen Gram</v>
      </c>
      <c r="K7156">
        <v>742</v>
      </c>
      <c r="L7156">
        <v>722</v>
      </c>
      <c r="M7156" t="s">
        <v>5</v>
      </c>
      <c r="N7156" t="s">
        <v>6</v>
      </c>
      <c r="O7156">
        <v>1</v>
      </c>
      <c r="P7156" s="1">
        <v>43879.179884259262</v>
      </c>
    </row>
    <row r="7157" spans="1:16" x14ac:dyDescent="0.25">
      <c r="A7157">
        <v>509968</v>
      </c>
      <c r="B7157" t="s">
        <v>0</v>
      </c>
      <c r="C7157" t="s">
        <v>53</v>
      </c>
      <c r="D7157" t="s">
        <v>46</v>
      </c>
      <c r="E7157" t="s">
        <v>13</v>
      </c>
      <c r="F7157" t="s">
        <v>13</v>
      </c>
      <c r="G7157" t="s">
        <v>37</v>
      </c>
      <c r="H7157" s="1">
        <v>43861</v>
      </c>
      <c r="I7157" t="str">
        <f t="shared" si="223"/>
        <v>43861</v>
      </c>
      <c r="J7157" t="str">
        <f t="shared" si="224"/>
        <v>43861MombasaGreen Gram</v>
      </c>
      <c r="K7157">
        <v>853</v>
      </c>
      <c r="L7157">
        <v>772</v>
      </c>
      <c r="M7157" t="s">
        <v>5</v>
      </c>
      <c r="N7157" t="s">
        <v>6</v>
      </c>
      <c r="O7157">
        <v>1</v>
      </c>
      <c r="P7157" s="1">
        <v>43879.179976851854</v>
      </c>
    </row>
    <row r="7158" spans="1:16" x14ac:dyDescent="0.25">
      <c r="A7158">
        <v>509973</v>
      </c>
      <c r="B7158" t="s">
        <v>0</v>
      </c>
      <c r="C7158" t="s">
        <v>54</v>
      </c>
      <c r="D7158" t="s">
        <v>46</v>
      </c>
      <c r="E7158" t="s">
        <v>49</v>
      </c>
      <c r="F7158" t="s">
        <v>50</v>
      </c>
      <c r="G7158" t="s">
        <v>51</v>
      </c>
      <c r="H7158" s="1">
        <v>43861</v>
      </c>
      <c r="I7158" t="str">
        <f t="shared" si="223"/>
        <v>43861</v>
      </c>
      <c r="J7158" t="str">
        <f t="shared" si="224"/>
        <v>43861NakuruGround Nuts</v>
      </c>
      <c r="K7158">
        <v>1464</v>
      </c>
      <c r="L7158">
        <v>1404</v>
      </c>
      <c r="M7158" t="s">
        <v>5</v>
      </c>
      <c r="N7158" t="s">
        <v>6</v>
      </c>
      <c r="O7158">
        <v>1</v>
      </c>
      <c r="P7158" s="1">
        <v>43879.18</v>
      </c>
    </row>
    <row r="7159" spans="1:16" x14ac:dyDescent="0.25">
      <c r="A7159">
        <v>509977</v>
      </c>
      <c r="B7159" t="s">
        <v>0</v>
      </c>
      <c r="C7159" t="s">
        <v>54</v>
      </c>
      <c r="D7159" t="s">
        <v>46</v>
      </c>
      <c r="E7159" t="s">
        <v>13</v>
      </c>
      <c r="F7159" t="s">
        <v>13</v>
      </c>
      <c r="G7159" t="s">
        <v>40</v>
      </c>
      <c r="H7159" s="1">
        <v>43861</v>
      </c>
      <c r="I7159" t="str">
        <f t="shared" si="223"/>
        <v>43861</v>
      </c>
      <c r="J7159" t="str">
        <f t="shared" si="224"/>
        <v>43861NakuruBlack Beans (Dolichos)</v>
      </c>
      <c r="K7159">
        <v>1555</v>
      </c>
      <c r="L7159">
        <v>1555</v>
      </c>
      <c r="M7159" t="s">
        <v>5</v>
      </c>
      <c r="N7159" t="s">
        <v>6</v>
      </c>
      <c r="O7159">
        <v>1</v>
      </c>
      <c r="P7159" s="1">
        <v>43879.180023148147</v>
      </c>
    </row>
    <row r="7160" spans="1:16" x14ac:dyDescent="0.25">
      <c r="A7160">
        <v>509991</v>
      </c>
      <c r="B7160" t="s">
        <v>0</v>
      </c>
      <c r="C7160" t="s">
        <v>27</v>
      </c>
      <c r="D7160" t="s">
        <v>11</v>
      </c>
      <c r="E7160" t="s">
        <v>13</v>
      </c>
      <c r="F7160" t="s">
        <v>13</v>
      </c>
      <c r="G7160" t="s">
        <v>14</v>
      </c>
      <c r="H7160" s="1">
        <v>43861</v>
      </c>
      <c r="I7160" t="str">
        <f t="shared" si="223"/>
        <v>43861</v>
      </c>
      <c r="J7160" t="str">
        <f t="shared" si="224"/>
        <v>43861BujumburaMixed Beans</v>
      </c>
      <c r="K7160">
        <v>645</v>
      </c>
      <c r="L7160">
        <v>591</v>
      </c>
      <c r="M7160" t="s">
        <v>5</v>
      </c>
      <c r="N7160" t="s">
        <v>6</v>
      </c>
      <c r="O7160">
        <v>1</v>
      </c>
      <c r="P7160" s="1">
        <v>43879.180046296293</v>
      </c>
    </row>
    <row r="7161" spans="1:16" x14ac:dyDescent="0.25">
      <c r="A7161">
        <v>510009</v>
      </c>
      <c r="B7161" t="s">
        <v>0</v>
      </c>
      <c r="C7161" t="s">
        <v>19</v>
      </c>
      <c r="D7161" t="s">
        <v>11</v>
      </c>
      <c r="E7161" t="s">
        <v>22</v>
      </c>
      <c r="F7161" t="s">
        <v>23</v>
      </c>
      <c r="G7161" t="s">
        <v>24</v>
      </c>
      <c r="H7161" s="1">
        <v>43861</v>
      </c>
      <c r="I7161" t="str">
        <f t="shared" si="223"/>
        <v>43861</v>
      </c>
      <c r="J7161" t="str">
        <f t="shared" si="224"/>
        <v>43861KoberoImported Rice</v>
      </c>
      <c r="K7161">
        <v>1451</v>
      </c>
      <c r="L7161">
        <v>1398</v>
      </c>
      <c r="M7161" t="s">
        <v>5</v>
      </c>
      <c r="N7161" t="s">
        <v>6</v>
      </c>
      <c r="O7161">
        <v>1</v>
      </c>
      <c r="P7161" s="1">
        <v>43879.180104166669</v>
      </c>
    </row>
    <row r="7162" spans="1:16" x14ac:dyDescent="0.25">
      <c r="A7162">
        <v>510101</v>
      </c>
      <c r="B7162" t="s">
        <v>0</v>
      </c>
      <c r="C7162" t="s">
        <v>12</v>
      </c>
      <c r="D7162" t="s">
        <v>11</v>
      </c>
      <c r="E7162" t="s">
        <v>22</v>
      </c>
      <c r="F7162" t="s">
        <v>23</v>
      </c>
      <c r="G7162" t="s">
        <v>24</v>
      </c>
      <c r="H7162" s="1">
        <v>43861</v>
      </c>
      <c r="I7162" t="str">
        <f t="shared" si="223"/>
        <v>43861</v>
      </c>
      <c r="J7162" t="str">
        <f t="shared" si="224"/>
        <v>43861GitegaImported Rice</v>
      </c>
      <c r="K7162">
        <v>1344</v>
      </c>
      <c r="L7162">
        <v>1290</v>
      </c>
      <c r="M7162" t="s">
        <v>5</v>
      </c>
      <c r="N7162" t="s">
        <v>6</v>
      </c>
      <c r="O7162">
        <v>1</v>
      </c>
      <c r="P7162" s="1">
        <v>43879.180312500001</v>
      </c>
    </row>
    <row r="7163" spans="1:16" x14ac:dyDescent="0.25">
      <c r="A7163">
        <v>510124</v>
      </c>
      <c r="B7163" t="s">
        <v>0</v>
      </c>
      <c r="C7163" t="s">
        <v>47</v>
      </c>
      <c r="D7163" t="s">
        <v>46</v>
      </c>
      <c r="E7163" t="s">
        <v>13</v>
      </c>
      <c r="F7163" t="s">
        <v>13</v>
      </c>
      <c r="G7163" t="s">
        <v>40</v>
      </c>
      <c r="H7163" s="1">
        <v>43861</v>
      </c>
      <c r="I7163" t="str">
        <f t="shared" si="223"/>
        <v>43861</v>
      </c>
      <c r="J7163" t="str">
        <f t="shared" si="224"/>
        <v>43861NairobiBlack Beans (Dolichos)</v>
      </c>
      <c r="K7163">
        <v>1344</v>
      </c>
      <c r="L7163">
        <v>1304</v>
      </c>
      <c r="M7163" t="s">
        <v>5</v>
      </c>
      <c r="N7163" t="s">
        <v>6</v>
      </c>
      <c r="O7163">
        <v>1</v>
      </c>
      <c r="P7163" s="1">
        <v>43879.18037037037</v>
      </c>
    </row>
    <row r="7164" spans="1:16" x14ac:dyDescent="0.25">
      <c r="A7164">
        <v>510199</v>
      </c>
      <c r="B7164" t="s">
        <v>0</v>
      </c>
      <c r="C7164" t="s">
        <v>52</v>
      </c>
      <c r="D7164" t="s">
        <v>46</v>
      </c>
      <c r="E7164" t="s">
        <v>49</v>
      </c>
      <c r="F7164" t="s">
        <v>50</v>
      </c>
      <c r="G7164" t="s">
        <v>51</v>
      </c>
      <c r="H7164" s="1">
        <v>43861</v>
      </c>
      <c r="I7164" t="str">
        <f t="shared" si="223"/>
        <v>43861</v>
      </c>
      <c r="J7164" t="str">
        <f t="shared" si="224"/>
        <v>43861EldoretGround Nuts</v>
      </c>
      <c r="K7164">
        <v>963</v>
      </c>
      <c r="L7164">
        <v>903</v>
      </c>
      <c r="M7164" t="s">
        <v>5</v>
      </c>
      <c r="N7164" t="s">
        <v>6</v>
      </c>
      <c r="O7164">
        <v>1</v>
      </c>
      <c r="P7164" s="1">
        <v>43879.180636574078</v>
      </c>
    </row>
    <row r="7165" spans="1:16" x14ac:dyDescent="0.25">
      <c r="A7165">
        <v>510226</v>
      </c>
      <c r="B7165" t="s">
        <v>0</v>
      </c>
      <c r="C7165" t="s">
        <v>48</v>
      </c>
      <c r="D7165" t="s">
        <v>46</v>
      </c>
      <c r="E7165" t="s">
        <v>49</v>
      </c>
      <c r="F7165" t="s">
        <v>50</v>
      </c>
      <c r="G7165" t="s">
        <v>51</v>
      </c>
      <c r="H7165" s="1">
        <v>43861</v>
      </c>
      <c r="I7165" t="str">
        <f t="shared" si="223"/>
        <v>43861</v>
      </c>
      <c r="J7165" t="str">
        <f t="shared" si="224"/>
        <v>43861KitaleGround Nuts</v>
      </c>
      <c r="K7165">
        <v>1344</v>
      </c>
      <c r="L7165">
        <v>1304</v>
      </c>
      <c r="M7165" t="s">
        <v>5</v>
      </c>
      <c r="N7165" t="s">
        <v>6</v>
      </c>
      <c r="O7165">
        <v>1</v>
      </c>
      <c r="P7165" s="1">
        <v>43879.18072916667</v>
      </c>
    </row>
    <row r="7166" spans="1:16" x14ac:dyDescent="0.25">
      <c r="A7166">
        <v>510245</v>
      </c>
      <c r="B7166" t="s">
        <v>0</v>
      </c>
      <c r="C7166" t="s">
        <v>34</v>
      </c>
      <c r="D7166" t="s">
        <v>1</v>
      </c>
      <c r="E7166" t="s">
        <v>13</v>
      </c>
      <c r="F7166" t="s">
        <v>13</v>
      </c>
      <c r="G7166" t="s">
        <v>26</v>
      </c>
      <c r="H7166" s="1">
        <v>43861</v>
      </c>
      <c r="I7166" t="str">
        <f t="shared" si="223"/>
        <v>43861</v>
      </c>
      <c r="J7166" t="str">
        <f t="shared" si="224"/>
        <v>43861LiraYellow Beans</v>
      </c>
      <c r="K7166">
        <v>1042</v>
      </c>
      <c r="L7166">
        <v>987</v>
      </c>
      <c r="M7166" t="s">
        <v>5</v>
      </c>
      <c r="N7166" t="s">
        <v>6</v>
      </c>
      <c r="O7166">
        <v>1</v>
      </c>
      <c r="P7166" s="1">
        <v>43879.180775462963</v>
      </c>
    </row>
    <row r="7167" spans="1:16" x14ac:dyDescent="0.25">
      <c r="A7167">
        <v>510253</v>
      </c>
      <c r="B7167" t="s">
        <v>0</v>
      </c>
      <c r="C7167" t="s">
        <v>38</v>
      </c>
      <c r="D7167" t="s">
        <v>1</v>
      </c>
      <c r="E7167" t="s">
        <v>13</v>
      </c>
      <c r="F7167" t="s">
        <v>13</v>
      </c>
      <c r="G7167" t="s">
        <v>37</v>
      </c>
      <c r="H7167" s="1">
        <v>43861</v>
      </c>
      <c r="I7167" t="str">
        <f t="shared" si="223"/>
        <v>43861</v>
      </c>
      <c r="J7167" t="str">
        <f t="shared" si="224"/>
        <v>43861GuluGreen Gram</v>
      </c>
      <c r="K7167">
        <v>685</v>
      </c>
      <c r="L7167">
        <v>548</v>
      </c>
      <c r="M7167" t="s">
        <v>5</v>
      </c>
      <c r="N7167" t="s">
        <v>6</v>
      </c>
      <c r="O7167">
        <v>1</v>
      </c>
      <c r="P7167" s="1">
        <v>43879.180798611109</v>
      </c>
    </row>
    <row r="7168" spans="1:16" x14ac:dyDescent="0.25">
      <c r="A7168">
        <v>510269</v>
      </c>
      <c r="B7168" t="s">
        <v>0</v>
      </c>
      <c r="C7168" t="s">
        <v>32</v>
      </c>
      <c r="D7168" t="s">
        <v>1</v>
      </c>
      <c r="E7168" t="s">
        <v>13</v>
      </c>
      <c r="F7168" t="s">
        <v>13</v>
      </c>
      <c r="G7168" t="s">
        <v>26</v>
      </c>
      <c r="H7168" s="1">
        <v>43861</v>
      </c>
      <c r="I7168" t="str">
        <f t="shared" si="223"/>
        <v>43861</v>
      </c>
      <c r="J7168" t="str">
        <f t="shared" si="224"/>
        <v>43861KapchorwaYellow Beans</v>
      </c>
      <c r="K7168">
        <v>1042</v>
      </c>
      <c r="L7168">
        <v>960</v>
      </c>
      <c r="M7168" t="s">
        <v>5</v>
      </c>
      <c r="N7168" t="s">
        <v>6</v>
      </c>
      <c r="O7168">
        <v>1</v>
      </c>
      <c r="P7168" s="1">
        <v>43879.180856481478</v>
      </c>
    </row>
    <row r="7169" spans="1:16" x14ac:dyDescent="0.25">
      <c r="A7169">
        <v>510310</v>
      </c>
      <c r="B7169" t="s">
        <v>0</v>
      </c>
      <c r="C7169" t="s">
        <v>35</v>
      </c>
      <c r="D7169" t="s">
        <v>11</v>
      </c>
      <c r="E7169" t="s">
        <v>3</v>
      </c>
      <c r="F7169" t="s">
        <v>3</v>
      </c>
      <c r="G7169" t="s">
        <v>39</v>
      </c>
      <c r="H7169" s="1">
        <v>43861</v>
      </c>
      <c r="I7169" t="str">
        <f t="shared" si="223"/>
        <v>43861</v>
      </c>
      <c r="J7169" t="str">
        <f t="shared" si="224"/>
        <v>43861NgoziDry Peas</v>
      </c>
      <c r="K7169">
        <v>1559</v>
      </c>
      <c r="L7169">
        <v>1505</v>
      </c>
      <c r="M7169" t="s">
        <v>5</v>
      </c>
      <c r="N7169" t="s">
        <v>6</v>
      </c>
      <c r="O7169">
        <v>1</v>
      </c>
      <c r="P7169" s="1">
        <v>43879.181064814817</v>
      </c>
    </row>
    <row r="7170" spans="1:16" x14ac:dyDescent="0.25">
      <c r="A7170">
        <v>510336</v>
      </c>
      <c r="B7170" t="s">
        <v>0</v>
      </c>
      <c r="C7170" t="s">
        <v>27</v>
      </c>
      <c r="D7170" t="s">
        <v>11</v>
      </c>
      <c r="E7170" t="s">
        <v>9</v>
      </c>
      <c r="F7170" t="s">
        <v>10</v>
      </c>
      <c r="G7170" t="s">
        <v>10</v>
      </c>
      <c r="H7170" s="1">
        <v>43861</v>
      </c>
      <c r="I7170" t="str">
        <f t="shared" ref="I7170:I7233" si="225">LEFT(H7170,10)</f>
        <v>43861</v>
      </c>
      <c r="J7170" t="str">
        <f t="shared" si="224"/>
        <v>43861BujumburaWheat</v>
      </c>
      <c r="K7170">
        <v>779</v>
      </c>
      <c r="L7170">
        <v>753</v>
      </c>
      <c r="M7170" t="s">
        <v>5</v>
      </c>
      <c r="N7170" t="s">
        <v>6</v>
      </c>
      <c r="O7170">
        <v>1</v>
      </c>
      <c r="P7170" s="1">
        <v>43879.181203703702</v>
      </c>
    </row>
    <row r="7171" spans="1:16" x14ac:dyDescent="0.25">
      <c r="A7171">
        <v>510390</v>
      </c>
      <c r="B7171" t="s">
        <v>0</v>
      </c>
      <c r="C7171" t="s">
        <v>2</v>
      </c>
      <c r="D7171" t="s">
        <v>1</v>
      </c>
      <c r="E7171" t="s">
        <v>13</v>
      </c>
      <c r="F7171" t="s">
        <v>13</v>
      </c>
      <c r="G7171" t="s">
        <v>37</v>
      </c>
      <c r="H7171" s="1">
        <v>43861</v>
      </c>
      <c r="I7171" t="str">
        <f t="shared" si="225"/>
        <v>43861</v>
      </c>
      <c r="J7171" t="str">
        <f t="shared" si="224"/>
        <v>43861KampalaGreen Gram</v>
      </c>
      <c r="K7171">
        <v>768</v>
      </c>
      <c r="L7171">
        <v>685</v>
      </c>
      <c r="M7171" t="s">
        <v>5</v>
      </c>
      <c r="N7171" t="s">
        <v>6</v>
      </c>
      <c r="O7171">
        <v>1</v>
      </c>
      <c r="P7171" s="1">
        <v>43879.181377314817</v>
      </c>
    </row>
    <row r="7172" spans="1:16" x14ac:dyDescent="0.25">
      <c r="A7172">
        <v>510412</v>
      </c>
      <c r="B7172" t="s">
        <v>0</v>
      </c>
      <c r="C7172" t="s">
        <v>2</v>
      </c>
      <c r="D7172" t="s">
        <v>1</v>
      </c>
      <c r="E7172" t="s">
        <v>13</v>
      </c>
      <c r="F7172" t="s">
        <v>13</v>
      </c>
      <c r="G7172" t="s">
        <v>40</v>
      </c>
      <c r="H7172" s="1">
        <v>43861</v>
      </c>
      <c r="I7172" t="str">
        <f t="shared" si="225"/>
        <v>43861</v>
      </c>
      <c r="J7172" t="str">
        <f t="shared" si="224"/>
        <v>43861KampalaBlack Beans (Dolichos)</v>
      </c>
      <c r="K7172">
        <v>713</v>
      </c>
      <c r="L7172">
        <v>658</v>
      </c>
      <c r="M7172" t="s">
        <v>5</v>
      </c>
      <c r="N7172" t="s">
        <v>6</v>
      </c>
      <c r="O7172">
        <v>1</v>
      </c>
      <c r="P7172" s="1">
        <v>43879.181423611109</v>
      </c>
    </row>
    <row r="7173" spans="1:16" x14ac:dyDescent="0.25">
      <c r="A7173">
        <v>510437</v>
      </c>
      <c r="B7173" t="s">
        <v>0</v>
      </c>
      <c r="C7173" t="s">
        <v>27</v>
      </c>
      <c r="D7173" t="s">
        <v>11</v>
      </c>
      <c r="E7173" t="s">
        <v>3</v>
      </c>
      <c r="F7173" t="s">
        <v>3</v>
      </c>
      <c r="G7173" t="s">
        <v>39</v>
      </c>
      <c r="H7173" s="1">
        <v>43861</v>
      </c>
      <c r="I7173" t="str">
        <f t="shared" si="225"/>
        <v>43861</v>
      </c>
      <c r="J7173" t="str">
        <f t="shared" si="224"/>
        <v>43861BujumburaDry Peas</v>
      </c>
      <c r="K7173">
        <v>1720</v>
      </c>
      <c r="L7173">
        <v>1666</v>
      </c>
      <c r="M7173" t="s">
        <v>5</v>
      </c>
      <c r="N7173" t="s">
        <v>6</v>
      </c>
      <c r="O7173">
        <v>1</v>
      </c>
      <c r="P7173" s="1">
        <v>43879.181504629632</v>
      </c>
    </row>
    <row r="7174" spans="1:16" x14ac:dyDescent="0.25">
      <c r="A7174">
        <v>510438</v>
      </c>
      <c r="B7174" t="s">
        <v>0</v>
      </c>
      <c r="C7174" t="s">
        <v>35</v>
      </c>
      <c r="D7174" t="s">
        <v>11</v>
      </c>
      <c r="E7174" t="s">
        <v>13</v>
      </c>
      <c r="F7174" t="s">
        <v>13</v>
      </c>
      <c r="G7174" t="s">
        <v>26</v>
      </c>
      <c r="H7174" s="1">
        <v>43861</v>
      </c>
      <c r="I7174" t="str">
        <f t="shared" si="225"/>
        <v>43861</v>
      </c>
      <c r="J7174" t="str">
        <f t="shared" si="224"/>
        <v>43861NgoziYellow Beans</v>
      </c>
      <c r="K7174">
        <v>1021</v>
      </c>
      <c r="L7174">
        <v>994</v>
      </c>
      <c r="M7174" t="s">
        <v>5</v>
      </c>
      <c r="N7174" t="s">
        <v>6</v>
      </c>
      <c r="O7174">
        <v>1</v>
      </c>
      <c r="P7174" s="1">
        <v>43879.181504629632</v>
      </c>
    </row>
    <row r="7175" spans="1:16" x14ac:dyDescent="0.25">
      <c r="A7175">
        <v>510453</v>
      </c>
      <c r="B7175" t="s">
        <v>0</v>
      </c>
      <c r="C7175" t="s">
        <v>38</v>
      </c>
      <c r="D7175" t="s">
        <v>1</v>
      </c>
      <c r="E7175" t="s">
        <v>13</v>
      </c>
      <c r="F7175" t="s">
        <v>13</v>
      </c>
      <c r="G7175" t="s">
        <v>26</v>
      </c>
      <c r="H7175" s="1">
        <v>43861</v>
      </c>
      <c r="I7175" t="str">
        <f t="shared" si="225"/>
        <v>43861</v>
      </c>
      <c r="J7175" t="str">
        <f t="shared" si="224"/>
        <v>43861GuluYellow Beans</v>
      </c>
      <c r="K7175">
        <v>1042</v>
      </c>
      <c r="L7175">
        <v>987</v>
      </c>
      <c r="M7175" t="s">
        <v>5</v>
      </c>
      <c r="N7175" t="s">
        <v>6</v>
      </c>
      <c r="O7175">
        <v>1</v>
      </c>
      <c r="P7175" s="1">
        <v>43879.181574074071</v>
      </c>
    </row>
    <row r="7176" spans="1:16" x14ac:dyDescent="0.25">
      <c r="A7176">
        <v>510464</v>
      </c>
      <c r="B7176" t="s">
        <v>0</v>
      </c>
      <c r="C7176" t="s">
        <v>35</v>
      </c>
      <c r="D7176" t="s">
        <v>11</v>
      </c>
      <c r="E7176" t="s">
        <v>9</v>
      </c>
      <c r="F7176" t="s">
        <v>10</v>
      </c>
      <c r="G7176" t="s">
        <v>10</v>
      </c>
      <c r="H7176" s="1">
        <v>43861</v>
      </c>
      <c r="I7176" t="str">
        <f t="shared" si="225"/>
        <v>43861</v>
      </c>
      <c r="J7176" t="str">
        <f t="shared" si="224"/>
        <v>43861NgoziWheat</v>
      </c>
      <c r="K7176">
        <v>806</v>
      </c>
      <c r="L7176">
        <v>779</v>
      </c>
      <c r="M7176" t="s">
        <v>5</v>
      </c>
      <c r="N7176" t="s">
        <v>6</v>
      </c>
      <c r="O7176">
        <v>1</v>
      </c>
      <c r="P7176" s="1">
        <v>43879.181597222225</v>
      </c>
    </row>
    <row r="7177" spans="1:16" x14ac:dyDescent="0.25">
      <c r="A7177">
        <v>510501</v>
      </c>
      <c r="B7177" t="s">
        <v>0</v>
      </c>
      <c r="C7177" t="s">
        <v>27</v>
      </c>
      <c r="D7177" t="s">
        <v>11</v>
      </c>
      <c r="E7177" t="s">
        <v>13</v>
      </c>
      <c r="F7177" t="s">
        <v>13</v>
      </c>
      <c r="G7177" t="s">
        <v>26</v>
      </c>
      <c r="H7177" s="1">
        <v>43861</v>
      </c>
      <c r="I7177" t="str">
        <f t="shared" si="225"/>
        <v>43861</v>
      </c>
      <c r="J7177" t="str">
        <f t="shared" si="224"/>
        <v>43861BujumburaYellow Beans</v>
      </c>
      <c r="K7177">
        <v>1021</v>
      </c>
      <c r="L7177">
        <v>968</v>
      </c>
      <c r="M7177" t="s">
        <v>5</v>
      </c>
      <c r="N7177" t="s">
        <v>6</v>
      </c>
      <c r="O7177">
        <v>1</v>
      </c>
      <c r="P7177" s="1">
        <v>43879.18178240741</v>
      </c>
    </row>
    <row r="7178" spans="1:16" x14ac:dyDescent="0.25">
      <c r="A7178">
        <v>510504</v>
      </c>
      <c r="B7178" t="s">
        <v>0</v>
      </c>
      <c r="C7178" t="s">
        <v>53</v>
      </c>
      <c r="D7178" t="s">
        <v>46</v>
      </c>
      <c r="E7178" t="s">
        <v>49</v>
      </c>
      <c r="F7178" t="s">
        <v>50</v>
      </c>
      <c r="G7178" t="s">
        <v>51</v>
      </c>
      <c r="H7178" s="1">
        <v>43861</v>
      </c>
      <c r="I7178" t="str">
        <f t="shared" si="225"/>
        <v>43861</v>
      </c>
      <c r="J7178" t="str">
        <f t="shared" si="224"/>
        <v>43861MombasaGround Nuts</v>
      </c>
      <c r="K7178">
        <v>1254</v>
      </c>
      <c r="L7178">
        <v>1224</v>
      </c>
      <c r="M7178" t="s">
        <v>5</v>
      </c>
      <c r="N7178" t="s">
        <v>6</v>
      </c>
      <c r="O7178">
        <v>1</v>
      </c>
      <c r="P7178" s="1">
        <v>43879.181793981479</v>
      </c>
    </row>
    <row r="7179" spans="1:16" x14ac:dyDescent="0.25">
      <c r="A7179">
        <v>510585</v>
      </c>
      <c r="B7179" t="s">
        <v>0</v>
      </c>
      <c r="C7179" t="s">
        <v>52</v>
      </c>
      <c r="D7179" t="s">
        <v>46</v>
      </c>
      <c r="E7179" t="s">
        <v>13</v>
      </c>
      <c r="F7179" t="s">
        <v>13</v>
      </c>
      <c r="G7179" t="s">
        <v>40</v>
      </c>
      <c r="H7179" s="1">
        <v>43861</v>
      </c>
      <c r="I7179" t="str">
        <f t="shared" si="225"/>
        <v>43861</v>
      </c>
      <c r="J7179" t="str">
        <f t="shared" si="224"/>
        <v>43861EldoretBlack Beans (Dolichos)</v>
      </c>
      <c r="K7179">
        <v>1324</v>
      </c>
      <c r="L7179">
        <v>1304</v>
      </c>
      <c r="M7179" t="s">
        <v>5</v>
      </c>
      <c r="N7179" t="s">
        <v>6</v>
      </c>
      <c r="O7179">
        <v>1</v>
      </c>
      <c r="P7179" s="1">
        <v>43879.182152777779</v>
      </c>
    </row>
    <row r="7180" spans="1:16" x14ac:dyDescent="0.25">
      <c r="A7180">
        <v>510698</v>
      </c>
      <c r="B7180" t="s">
        <v>0</v>
      </c>
      <c r="C7180" t="s">
        <v>34</v>
      </c>
      <c r="D7180" t="s">
        <v>1</v>
      </c>
      <c r="E7180" t="s">
        <v>13</v>
      </c>
      <c r="F7180" t="s">
        <v>13</v>
      </c>
      <c r="G7180" t="s">
        <v>40</v>
      </c>
      <c r="H7180" s="1">
        <v>43861</v>
      </c>
      <c r="I7180" t="str">
        <f t="shared" si="225"/>
        <v>43861</v>
      </c>
      <c r="J7180" t="str">
        <f t="shared" si="224"/>
        <v>43861LiraBlack Beans (Dolichos)</v>
      </c>
      <c r="K7180">
        <v>685</v>
      </c>
      <c r="L7180">
        <v>603</v>
      </c>
      <c r="M7180" t="s">
        <v>5</v>
      </c>
      <c r="N7180" t="s">
        <v>6</v>
      </c>
      <c r="O7180">
        <v>1</v>
      </c>
      <c r="P7180" s="1">
        <v>43879.182500000003</v>
      </c>
    </row>
    <row r="7181" spans="1:16" x14ac:dyDescent="0.25">
      <c r="A7181">
        <v>510761</v>
      </c>
      <c r="B7181" t="s">
        <v>0</v>
      </c>
      <c r="C7181" t="s">
        <v>25</v>
      </c>
      <c r="D7181" t="s">
        <v>1</v>
      </c>
      <c r="E7181" t="s">
        <v>13</v>
      </c>
      <c r="F7181" t="s">
        <v>13</v>
      </c>
      <c r="G7181" t="s">
        <v>40</v>
      </c>
      <c r="H7181" s="1">
        <v>43861</v>
      </c>
      <c r="I7181" t="str">
        <f t="shared" si="225"/>
        <v>43861</v>
      </c>
      <c r="J7181" t="str">
        <f t="shared" ref="J7181:J7244" si="226">I7181&amp;C7181&amp;G7181</f>
        <v>43861MasindiBlack Beans (Dolichos)</v>
      </c>
      <c r="K7181">
        <v>685</v>
      </c>
      <c r="L7181">
        <v>631</v>
      </c>
      <c r="M7181" t="s">
        <v>5</v>
      </c>
      <c r="N7181" t="s">
        <v>6</v>
      </c>
      <c r="O7181">
        <v>1</v>
      </c>
      <c r="P7181" s="1">
        <v>43879.182708333334</v>
      </c>
    </row>
    <row r="7182" spans="1:16" x14ac:dyDescent="0.25">
      <c r="A7182">
        <v>502879</v>
      </c>
      <c r="B7182" t="s">
        <v>0</v>
      </c>
      <c r="C7182" t="s">
        <v>35</v>
      </c>
      <c r="D7182" t="s">
        <v>11</v>
      </c>
      <c r="E7182" t="s">
        <v>3</v>
      </c>
      <c r="F7182" t="s">
        <v>3</v>
      </c>
      <c r="G7182" t="s">
        <v>39</v>
      </c>
      <c r="H7182" s="1">
        <v>43860</v>
      </c>
      <c r="I7182" t="str">
        <f t="shared" si="225"/>
        <v>43860</v>
      </c>
      <c r="J7182" t="str">
        <f t="shared" si="226"/>
        <v>43860NgoziDry Peas</v>
      </c>
      <c r="K7182">
        <v>161</v>
      </c>
      <c r="L7182">
        <v>155</v>
      </c>
      <c r="M7182" t="s">
        <v>5</v>
      </c>
      <c r="N7182" t="s">
        <v>6</v>
      </c>
      <c r="O7182">
        <v>1</v>
      </c>
      <c r="P7182" s="1">
        <v>43860.176018518519</v>
      </c>
    </row>
    <row r="7183" spans="1:16" x14ac:dyDescent="0.25">
      <c r="A7183">
        <v>502881</v>
      </c>
      <c r="B7183" t="s">
        <v>0</v>
      </c>
      <c r="C7183" t="s">
        <v>12</v>
      </c>
      <c r="D7183" t="s">
        <v>11</v>
      </c>
      <c r="E7183" t="s">
        <v>9</v>
      </c>
      <c r="F7183" t="s">
        <v>17</v>
      </c>
      <c r="G7183" t="s">
        <v>18</v>
      </c>
      <c r="H7183" s="1">
        <v>43860</v>
      </c>
      <c r="I7183" t="str">
        <f t="shared" si="225"/>
        <v>43860</v>
      </c>
      <c r="J7183" t="str">
        <f t="shared" si="226"/>
        <v>43860GitegaRed Sorghum</v>
      </c>
      <c r="K7183">
        <v>102</v>
      </c>
      <c r="L7183">
        <v>96</v>
      </c>
      <c r="M7183" t="s">
        <v>5</v>
      </c>
      <c r="N7183" t="s">
        <v>6</v>
      </c>
      <c r="O7183">
        <v>1</v>
      </c>
      <c r="P7183" s="1">
        <v>43860.176099537035</v>
      </c>
    </row>
    <row r="7184" spans="1:16" x14ac:dyDescent="0.25">
      <c r="A7184">
        <v>502886</v>
      </c>
      <c r="B7184" t="s">
        <v>0</v>
      </c>
      <c r="C7184" t="s">
        <v>12</v>
      </c>
      <c r="D7184" t="s">
        <v>11</v>
      </c>
      <c r="E7184" t="s">
        <v>9</v>
      </c>
      <c r="F7184" t="s">
        <v>20</v>
      </c>
      <c r="G7184" t="s">
        <v>21</v>
      </c>
      <c r="H7184" s="1">
        <v>43860</v>
      </c>
      <c r="I7184" t="str">
        <f t="shared" si="225"/>
        <v>43860</v>
      </c>
      <c r="J7184" t="str">
        <f t="shared" si="226"/>
        <v>43860GitegaMillet Grain</v>
      </c>
      <c r="K7184">
        <v>64</v>
      </c>
      <c r="L7184">
        <v>59</v>
      </c>
      <c r="M7184" t="s">
        <v>5</v>
      </c>
      <c r="N7184" t="s">
        <v>6</v>
      </c>
      <c r="O7184">
        <v>1</v>
      </c>
      <c r="P7184" s="1">
        <v>43860.176215277781</v>
      </c>
    </row>
    <row r="7185" spans="1:16" x14ac:dyDescent="0.25">
      <c r="A7185">
        <v>502889</v>
      </c>
      <c r="B7185" t="s">
        <v>0</v>
      </c>
      <c r="C7185" t="s">
        <v>35</v>
      </c>
      <c r="D7185" t="s">
        <v>11</v>
      </c>
      <c r="E7185" t="s">
        <v>29</v>
      </c>
      <c r="F7185" t="s">
        <v>30</v>
      </c>
      <c r="G7185" t="s">
        <v>31</v>
      </c>
      <c r="H7185" s="1">
        <v>43860</v>
      </c>
      <c r="I7185" t="str">
        <f t="shared" si="225"/>
        <v>43860</v>
      </c>
      <c r="J7185" t="str">
        <f t="shared" si="226"/>
        <v>43860NgoziDry Maize</v>
      </c>
      <c r="K7185">
        <v>70</v>
      </c>
      <c r="L7185">
        <v>64</v>
      </c>
      <c r="M7185" t="s">
        <v>5</v>
      </c>
      <c r="N7185" t="s">
        <v>6</v>
      </c>
      <c r="O7185">
        <v>1</v>
      </c>
      <c r="P7185" s="1">
        <v>43860.176238425927</v>
      </c>
    </row>
    <row r="7186" spans="1:16" x14ac:dyDescent="0.25">
      <c r="A7186">
        <v>502890</v>
      </c>
      <c r="B7186" t="s">
        <v>0</v>
      </c>
      <c r="C7186" t="s">
        <v>19</v>
      </c>
      <c r="D7186" t="s">
        <v>11</v>
      </c>
      <c r="E7186" t="s">
        <v>9</v>
      </c>
      <c r="F7186" t="s">
        <v>20</v>
      </c>
      <c r="G7186" t="s">
        <v>21</v>
      </c>
      <c r="H7186" s="1">
        <v>43860</v>
      </c>
      <c r="I7186" t="str">
        <f t="shared" si="225"/>
        <v>43860</v>
      </c>
      <c r="J7186" t="str">
        <f t="shared" si="226"/>
        <v>43860KoberoMillet Grain</v>
      </c>
      <c r="K7186">
        <v>70</v>
      </c>
      <c r="L7186">
        <v>64</v>
      </c>
      <c r="M7186" t="s">
        <v>5</v>
      </c>
      <c r="N7186" t="s">
        <v>6</v>
      </c>
      <c r="O7186">
        <v>1</v>
      </c>
      <c r="P7186" s="1">
        <v>43860.176238425927</v>
      </c>
    </row>
    <row r="7187" spans="1:16" x14ac:dyDescent="0.25">
      <c r="A7187">
        <v>502906</v>
      </c>
      <c r="B7187" t="s">
        <v>0</v>
      </c>
      <c r="C7187" t="s">
        <v>27</v>
      </c>
      <c r="D7187" t="s">
        <v>11</v>
      </c>
      <c r="E7187" t="s">
        <v>22</v>
      </c>
      <c r="F7187" t="s">
        <v>23</v>
      </c>
      <c r="G7187" t="s">
        <v>23</v>
      </c>
      <c r="H7187" s="1">
        <v>43860</v>
      </c>
      <c r="I7187" t="str">
        <f t="shared" si="225"/>
        <v>43860</v>
      </c>
      <c r="J7187" t="str">
        <f t="shared" si="226"/>
        <v>43860BujumburaRice</v>
      </c>
      <c r="K7187">
        <v>102</v>
      </c>
      <c r="L7187">
        <v>96</v>
      </c>
      <c r="M7187" t="s">
        <v>5</v>
      </c>
      <c r="N7187" t="s">
        <v>6</v>
      </c>
      <c r="O7187">
        <v>1</v>
      </c>
      <c r="P7187" s="1">
        <v>43860.176481481481</v>
      </c>
    </row>
    <row r="7188" spans="1:16" x14ac:dyDescent="0.25">
      <c r="A7188">
        <v>502907</v>
      </c>
      <c r="B7188" t="s">
        <v>0</v>
      </c>
      <c r="C7188" t="s">
        <v>19</v>
      </c>
      <c r="D7188" t="s">
        <v>11</v>
      </c>
      <c r="E7188" t="s">
        <v>13</v>
      </c>
      <c r="F7188" t="s">
        <v>13</v>
      </c>
      <c r="G7188" t="s">
        <v>26</v>
      </c>
      <c r="H7188" s="1">
        <v>43860</v>
      </c>
      <c r="I7188" t="str">
        <f t="shared" si="225"/>
        <v>43860</v>
      </c>
      <c r="J7188" t="str">
        <f t="shared" si="226"/>
        <v>43860KoberoYellow Beans</v>
      </c>
      <c r="K7188">
        <v>80</v>
      </c>
      <c r="L7188">
        <v>75</v>
      </c>
      <c r="M7188" t="s">
        <v>5</v>
      </c>
      <c r="N7188" t="s">
        <v>6</v>
      </c>
      <c r="O7188">
        <v>1</v>
      </c>
      <c r="P7188" s="1">
        <v>43860.176493055558</v>
      </c>
    </row>
    <row r="7189" spans="1:16" x14ac:dyDescent="0.25">
      <c r="A7189">
        <v>502909</v>
      </c>
      <c r="B7189" t="s">
        <v>0</v>
      </c>
      <c r="C7189" t="s">
        <v>12</v>
      </c>
      <c r="D7189" t="s">
        <v>11</v>
      </c>
      <c r="E7189" t="s">
        <v>13</v>
      </c>
      <c r="F7189" t="s">
        <v>13</v>
      </c>
      <c r="G7189" t="s">
        <v>14</v>
      </c>
      <c r="H7189" s="1">
        <v>43860</v>
      </c>
      <c r="I7189" t="str">
        <f t="shared" si="225"/>
        <v>43860</v>
      </c>
      <c r="J7189" t="str">
        <f t="shared" si="226"/>
        <v>43860GitegaMixed Beans</v>
      </c>
      <c r="K7189">
        <v>59</v>
      </c>
      <c r="L7189">
        <v>54</v>
      </c>
      <c r="M7189" t="s">
        <v>5</v>
      </c>
      <c r="N7189" t="s">
        <v>6</v>
      </c>
      <c r="O7189">
        <v>1</v>
      </c>
      <c r="P7189" s="1">
        <v>43860.176504629628</v>
      </c>
    </row>
    <row r="7190" spans="1:16" x14ac:dyDescent="0.25">
      <c r="A7190">
        <v>502915</v>
      </c>
      <c r="B7190" t="s">
        <v>0</v>
      </c>
      <c r="C7190" t="s">
        <v>19</v>
      </c>
      <c r="D7190" t="s">
        <v>11</v>
      </c>
      <c r="E7190" t="s">
        <v>3</v>
      </c>
      <c r="F7190" t="s">
        <v>3</v>
      </c>
      <c r="G7190" t="s">
        <v>39</v>
      </c>
      <c r="H7190" s="1">
        <v>43860</v>
      </c>
      <c r="I7190" t="str">
        <f t="shared" si="225"/>
        <v>43860</v>
      </c>
      <c r="J7190" t="str">
        <f t="shared" si="226"/>
        <v>43860KoberoDry Peas</v>
      </c>
      <c r="K7190">
        <v>145</v>
      </c>
      <c r="L7190">
        <v>139</v>
      </c>
      <c r="M7190" t="s">
        <v>5</v>
      </c>
      <c r="N7190" t="s">
        <v>6</v>
      </c>
      <c r="O7190">
        <v>1</v>
      </c>
      <c r="P7190" s="1">
        <v>43860.176574074074</v>
      </c>
    </row>
    <row r="7191" spans="1:16" x14ac:dyDescent="0.25">
      <c r="A7191">
        <v>502918</v>
      </c>
      <c r="B7191" t="s">
        <v>0</v>
      </c>
      <c r="C7191" t="s">
        <v>12</v>
      </c>
      <c r="D7191" t="s">
        <v>11</v>
      </c>
      <c r="E7191" t="s">
        <v>13</v>
      </c>
      <c r="F7191" t="s">
        <v>13</v>
      </c>
      <c r="G7191" t="s">
        <v>26</v>
      </c>
      <c r="H7191" s="1">
        <v>43860</v>
      </c>
      <c r="I7191" t="str">
        <f t="shared" si="225"/>
        <v>43860</v>
      </c>
      <c r="J7191" t="str">
        <f t="shared" si="226"/>
        <v>43860GitegaYellow Beans</v>
      </c>
      <c r="K7191">
        <v>96</v>
      </c>
      <c r="L7191">
        <v>91</v>
      </c>
      <c r="M7191" t="s">
        <v>5</v>
      </c>
      <c r="N7191" t="s">
        <v>6</v>
      </c>
      <c r="O7191">
        <v>1</v>
      </c>
      <c r="P7191" s="1">
        <v>43860.176620370374</v>
      </c>
    </row>
    <row r="7192" spans="1:16" x14ac:dyDescent="0.25">
      <c r="A7192">
        <v>502919</v>
      </c>
      <c r="B7192" t="s">
        <v>0</v>
      </c>
      <c r="C7192" t="s">
        <v>35</v>
      </c>
      <c r="D7192" t="s">
        <v>11</v>
      </c>
      <c r="E7192" t="s">
        <v>3</v>
      </c>
      <c r="F7192" t="s">
        <v>3</v>
      </c>
      <c r="G7192" t="s">
        <v>15</v>
      </c>
      <c r="H7192" s="1">
        <v>43860</v>
      </c>
      <c r="I7192" t="str">
        <f t="shared" si="225"/>
        <v>43860</v>
      </c>
      <c r="J7192" t="str">
        <f t="shared" si="226"/>
        <v>43860NgoziGreen Peas</v>
      </c>
      <c r="K7192">
        <v>107</v>
      </c>
      <c r="L7192">
        <v>102</v>
      </c>
      <c r="M7192" t="s">
        <v>5</v>
      </c>
      <c r="N7192" t="s">
        <v>6</v>
      </c>
      <c r="O7192">
        <v>1</v>
      </c>
      <c r="P7192" s="1">
        <v>43860.17664351852</v>
      </c>
    </row>
    <row r="7193" spans="1:16" x14ac:dyDescent="0.25">
      <c r="A7193">
        <v>502922</v>
      </c>
      <c r="B7193" t="s">
        <v>0</v>
      </c>
      <c r="C7193" t="s">
        <v>35</v>
      </c>
      <c r="D7193" t="s">
        <v>11</v>
      </c>
      <c r="E7193" t="s">
        <v>9</v>
      </c>
      <c r="F7193" t="s">
        <v>20</v>
      </c>
      <c r="G7193" t="s">
        <v>21</v>
      </c>
      <c r="H7193" s="1">
        <v>43860</v>
      </c>
      <c r="I7193" t="str">
        <f t="shared" si="225"/>
        <v>43860</v>
      </c>
      <c r="J7193" t="str">
        <f t="shared" si="226"/>
        <v>43860NgoziMillet Grain</v>
      </c>
      <c r="K7193">
        <v>80</v>
      </c>
      <c r="L7193">
        <v>75</v>
      </c>
      <c r="M7193" t="s">
        <v>5</v>
      </c>
      <c r="N7193" t="s">
        <v>6</v>
      </c>
      <c r="O7193">
        <v>1</v>
      </c>
      <c r="P7193" s="1">
        <v>43860.176712962966</v>
      </c>
    </row>
    <row r="7194" spans="1:16" x14ac:dyDescent="0.25">
      <c r="A7194">
        <v>502925</v>
      </c>
      <c r="B7194" t="s">
        <v>0</v>
      </c>
      <c r="C7194" t="s">
        <v>19</v>
      </c>
      <c r="D7194" t="s">
        <v>11</v>
      </c>
      <c r="E7194" t="s">
        <v>29</v>
      </c>
      <c r="F7194" t="s">
        <v>30</v>
      </c>
      <c r="G7194" t="s">
        <v>31</v>
      </c>
      <c r="H7194" s="1">
        <v>43860</v>
      </c>
      <c r="I7194" t="str">
        <f t="shared" si="225"/>
        <v>43860</v>
      </c>
      <c r="J7194" t="str">
        <f t="shared" si="226"/>
        <v>43860KoberoDry Maize</v>
      </c>
      <c r="K7194">
        <v>64</v>
      </c>
      <c r="L7194">
        <v>59</v>
      </c>
      <c r="M7194" t="s">
        <v>5</v>
      </c>
      <c r="N7194" t="s">
        <v>6</v>
      </c>
      <c r="O7194">
        <v>1</v>
      </c>
      <c r="P7194" s="1">
        <v>43860.176736111112</v>
      </c>
    </row>
    <row r="7195" spans="1:16" x14ac:dyDescent="0.25">
      <c r="A7195">
        <v>502938</v>
      </c>
      <c r="B7195" t="s">
        <v>0</v>
      </c>
      <c r="C7195" t="s">
        <v>12</v>
      </c>
      <c r="D7195" t="s">
        <v>11</v>
      </c>
      <c r="E7195" t="s">
        <v>29</v>
      </c>
      <c r="F7195" t="s">
        <v>30</v>
      </c>
      <c r="G7195" t="s">
        <v>31</v>
      </c>
      <c r="H7195" s="1">
        <v>43860</v>
      </c>
      <c r="I7195" t="str">
        <f t="shared" si="225"/>
        <v>43860</v>
      </c>
      <c r="J7195" t="str">
        <f t="shared" si="226"/>
        <v>43860GitegaDry Maize</v>
      </c>
      <c r="K7195">
        <v>70</v>
      </c>
      <c r="L7195">
        <v>64</v>
      </c>
      <c r="M7195" t="s">
        <v>5</v>
      </c>
      <c r="N7195" t="s">
        <v>6</v>
      </c>
      <c r="O7195">
        <v>1</v>
      </c>
      <c r="P7195" s="1">
        <v>43860.176921296297</v>
      </c>
    </row>
    <row r="7196" spans="1:16" x14ac:dyDescent="0.25">
      <c r="A7196">
        <v>502943</v>
      </c>
      <c r="B7196" t="s">
        <v>0</v>
      </c>
      <c r="C7196" t="s">
        <v>19</v>
      </c>
      <c r="D7196" t="s">
        <v>11</v>
      </c>
      <c r="E7196" t="s">
        <v>13</v>
      </c>
      <c r="F7196" t="s">
        <v>13</v>
      </c>
      <c r="G7196" t="s">
        <v>28</v>
      </c>
      <c r="H7196" s="1">
        <v>43860</v>
      </c>
      <c r="I7196" t="str">
        <f t="shared" si="225"/>
        <v>43860</v>
      </c>
      <c r="J7196" t="str">
        <f t="shared" si="226"/>
        <v>43860KoberoRed Beans</v>
      </c>
      <c r="K7196">
        <v>48</v>
      </c>
      <c r="L7196">
        <v>43</v>
      </c>
      <c r="M7196" t="s">
        <v>5</v>
      </c>
      <c r="N7196" t="s">
        <v>6</v>
      </c>
      <c r="O7196">
        <v>1</v>
      </c>
      <c r="P7196" s="1">
        <v>43860.176979166667</v>
      </c>
    </row>
    <row r="7197" spans="1:16" x14ac:dyDescent="0.25">
      <c r="A7197">
        <v>502949</v>
      </c>
      <c r="B7197" t="s">
        <v>0</v>
      </c>
      <c r="C7197" t="s">
        <v>12</v>
      </c>
      <c r="D7197" t="s">
        <v>11</v>
      </c>
      <c r="E7197" t="s">
        <v>9</v>
      </c>
      <c r="F7197" t="s">
        <v>10</v>
      </c>
      <c r="G7197" t="s">
        <v>10</v>
      </c>
      <c r="H7197" s="1">
        <v>43860</v>
      </c>
      <c r="I7197" t="str">
        <f t="shared" si="225"/>
        <v>43860</v>
      </c>
      <c r="J7197" t="str">
        <f t="shared" si="226"/>
        <v>43860GitegaWheat</v>
      </c>
      <c r="K7197">
        <v>80</v>
      </c>
      <c r="L7197">
        <v>75</v>
      </c>
      <c r="M7197" t="s">
        <v>5</v>
      </c>
      <c r="N7197" t="s">
        <v>6</v>
      </c>
      <c r="O7197">
        <v>1</v>
      </c>
      <c r="P7197" s="1">
        <v>43860.17701388889</v>
      </c>
    </row>
    <row r="7198" spans="1:16" x14ac:dyDescent="0.25">
      <c r="A7198">
        <v>502957</v>
      </c>
      <c r="B7198" t="s">
        <v>0</v>
      </c>
      <c r="C7198" t="s">
        <v>27</v>
      </c>
      <c r="D7198" t="s">
        <v>11</v>
      </c>
      <c r="E7198" t="s">
        <v>9</v>
      </c>
      <c r="F7198" t="s">
        <v>20</v>
      </c>
      <c r="G7198" t="s">
        <v>21</v>
      </c>
      <c r="H7198" s="1">
        <v>43860</v>
      </c>
      <c r="I7198" t="str">
        <f t="shared" si="225"/>
        <v>43860</v>
      </c>
      <c r="J7198" t="str">
        <f t="shared" si="226"/>
        <v>43860BujumburaMillet Grain</v>
      </c>
      <c r="K7198">
        <v>86</v>
      </c>
      <c r="L7198">
        <v>80</v>
      </c>
      <c r="M7198" t="s">
        <v>5</v>
      </c>
      <c r="N7198" t="s">
        <v>6</v>
      </c>
      <c r="O7198">
        <v>1</v>
      </c>
      <c r="P7198" s="1">
        <v>43860.177233796298</v>
      </c>
    </row>
    <row r="7199" spans="1:16" x14ac:dyDescent="0.25">
      <c r="A7199">
        <v>502958</v>
      </c>
      <c r="B7199" t="s">
        <v>0</v>
      </c>
      <c r="C7199" t="s">
        <v>35</v>
      </c>
      <c r="D7199" t="s">
        <v>11</v>
      </c>
      <c r="E7199" t="s">
        <v>22</v>
      </c>
      <c r="F7199" t="s">
        <v>23</v>
      </c>
      <c r="G7199" t="s">
        <v>23</v>
      </c>
      <c r="H7199" s="1">
        <v>43860</v>
      </c>
      <c r="I7199" t="str">
        <f t="shared" si="225"/>
        <v>43860</v>
      </c>
      <c r="J7199" t="str">
        <f t="shared" si="226"/>
        <v>43860NgoziRice</v>
      </c>
      <c r="K7199">
        <v>99</v>
      </c>
      <c r="L7199">
        <v>96</v>
      </c>
      <c r="M7199" t="s">
        <v>5</v>
      </c>
      <c r="N7199" t="s">
        <v>6</v>
      </c>
      <c r="O7199">
        <v>1</v>
      </c>
      <c r="P7199" s="1">
        <v>43860.177245370367</v>
      </c>
    </row>
    <row r="7200" spans="1:16" x14ac:dyDescent="0.25">
      <c r="A7200">
        <v>502966</v>
      </c>
      <c r="B7200" t="s">
        <v>0</v>
      </c>
      <c r="C7200" t="s">
        <v>12</v>
      </c>
      <c r="D7200" t="s">
        <v>11</v>
      </c>
      <c r="E7200" t="s">
        <v>22</v>
      </c>
      <c r="F7200" t="s">
        <v>23</v>
      </c>
      <c r="G7200" t="s">
        <v>24</v>
      </c>
      <c r="H7200" s="1">
        <v>43860</v>
      </c>
      <c r="I7200" t="str">
        <f t="shared" si="225"/>
        <v>43860</v>
      </c>
      <c r="J7200" t="str">
        <f t="shared" si="226"/>
        <v>43860GitegaImported Rice</v>
      </c>
      <c r="K7200">
        <v>134</v>
      </c>
      <c r="L7200">
        <v>129</v>
      </c>
      <c r="M7200" t="s">
        <v>5</v>
      </c>
      <c r="N7200" t="s">
        <v>6</v>
      </c>
      <c r="O7200">
        <v>1</v>
      </c>
      <c r="P7200" s="1">
        <v>43860.177395833336</v>
      </c>
    </row>
    <row r="7201" spans="1:16" x14ac:dyDescent="0.25">
      <c r="A7201">
        <v>502972</v>
      </c>
      <c r="B7201" t="s">
        <v>0</v>
      </c>
      <c r="C7201" t="s">
        <v>19</v>
      </c>
      <c r="D7201" t="s">
        <v>11</v>
      </c>
      <c r="E7201" t="s">
        <v>3</v>
      </c>
      <c r="F7201" t="s">
        <v>3</v>
      </c>
      <c r="G7201" t="s">
        <v>15</v>
      </c>
      <c r="H7201" s="1">
        <v>43860</v>
      </c>
      <c r="I7201" t="str">
        <f t="shared" si="225"/>
        <v>43860</v>
      </c>
      <c r="J7201" t="str">
        <f t="shared" si="226"/>
        <v>43860KoberoGreen Peas</v>
      </c>
      <c r="K7201">
        <v>96</v>
      </c>
      <c r="L7201">
        <v>91</v>
      </c>
      <c r="M7201" t="s">
        <v>5</v>
      </c>
      <c r="N7201" t="s">
        <v>6</v>
      </c>
      <c r="O7201">
        <v>1</v>
      </c>
      <c r="P7201" s="1">
        <v>43860.177523148152</v>
      </c>
    </row>
    <row r="7202" spans="1:16" x14ac:dyDescent="0.25">
      <c r="A7202">
        <v>502974</v>
      </c>
      <c r="B7202" t="s">
        <v>0</v>
      </c>
      <c r="C7202" t="s">
        <v>35</v>
      </c>
      <c r="D7202" t="s">
        <v>11</v>
      </c>
      <c r="E7202" t="s">
        <v>13</v>
      </c>
      <c r="F7202" t="s">
        <v>13</v>
      </c>
      <c r="G7202" t="s">
        <v>14</v>
      </c>
      <c r="H7202" s="1">
        <v>43860</v>
      </c>
      <c r="I7202" t="str">
        <f t="shared" si="225"/>
        <v>43860</v>
      </c>
      <c r="J7202" t="str">
        <f t="shared" si="226"/>
        <v>43860NgoziMixed Beans</v>
      </c>
      <c r="K7202">
        <v>51</v>
      </c>
      <c r="L7202">
        <v>48</v>
      </c>
      <c r="M7202" t="s">
        <v>5</v>
      </c>
      <c r="N7202" t="s">
        <v>6</v>
      </c>
      <c r="O7202">
        <v>1</v>
      </c>
      <c r="P7202" s="1">
        <v>43860.177546296298</v>
      </c>
    </row>
    <row r="7203" spans="1:16" x14ac:dyDescent="0.25">
      <c r="A7203">
        <v>502983</v>
      </c>
      <c r="B7203" t="s">
        <v>0</v>
      </c>
      <c r="C7203" t="s">
        <v>19</v>
      </c>
      <c r="D7203" t="s">
        <v>11</v>
      </c>
      <c r="E7203" t="s">
        <v>22</v>
      </c>
      <c r="F7203" t="s">
        <v>23</v>
      </c>
      <c r="G7203" t="s">
        <v>23</v>
      </c>
      <c r="H7203" s="1">
        <v>43860</v>
      </c>
      <c r="I7203" t="str">
        <f t="shared" si="225"/>
        <v>43860</v>
      </c>
      <c r="J7203" t="str">
        <f t="shared" si="226"/>
        <v>43860KoberoRice</v>
      </c>
      <c r="K7203">
        <v>96</v>
      </c>
      <c r="L7203">
        <v>91</v>
      </c>
      <c r="M7203" t="s">
        <v>5</v>
      </c>
      <c r="N7203" t="s">
        <v>6</v>
      </c>
      <c r="O7203">
        <v>1</v>
      </c>
      <c r="P7203" s="1">
        <v>43860.177800925929</v>
      </c>
    </row>
    <row r="7204" spans="1:16" x14ac:dyDescent="0.25">
      <c r="A7204">
        <v>502985</v>
      </c>
      <c r="B7204" t="s">
        <v>0</v>
      </c>
      <c r="C7204" t="s">
        <v>27</v>
      </c>
      <c r="D7204" t="s">
        <v>11</v>
      </c>
      <c r="E7204" t="s">
        <v>29</v>
      </c>
      <c r="F7204" t="s">
        <v>30</v>
      </c>
      <c r="G7204" t="s">
        <v>31</v>
      </c>
      <c r="H7204" s="1">
        <v>43860</v>
      </c>
      <c r="I7204" t="str">
        <f t="shared" si="225"/>
        <v>43860</v>
      </c>
      <c r="J7204" t="str">
        <f t="shared" si="226"/>
        <v>43860BujumburaDry Maize</v>
      </c>
      <c r="K7204">
        <v>72</v>
      </c>
      <c r="L7204">
        <v>70</v>
      </c>
      <c r="M7204" t="s">
        <v>5</v>
      </c>
      <c r="N7204" t="s">
        <v>6</v>
      </c>
      <c r="O7204">
        <v>1</v>
      </c>
      <c r="P7204" s="1">
        <v>43860.177835648145</v>
      </c>
    </row>
    <row r="7205" spans="1:16" x14ac:dyDescent="0.25">
      <c r="A7205">
        <v>502989</v>
      </c>
      <c r="B7205" t="s">
        <v>0</v>
      </c>
      <c r="C7205" t="s">
        <v>27</v>
      </c>
      <c r="D7205" t="s">
        <v>11</v>
      </c>
      <c r="E7205" t="s">
        <v>13</v>
      </c>
      <c r="F7205" t="s">
        <v>13</v>
      </c>
      <c r="G7205" t="s">
        <v>26</v>
      </c>
      <c r="H7205" s="1">
        <v>43860</v>
      </c>
      <c r="I7205" t="str">
        <f t="shared" si="225"/>
        <v>43860</v>
      </c>
      <c r="J7205" t="str">
        <f t="shared" si="226"/>
        <v>43860BujumburaYellow Beans</v>
      </c>
      <c r="K7205">
        <v>102</v>
      </c>
      <c r="L7205">
        <v>96</v>
      </c>
      <c r="M7205" t="s">
        <v>5</v>
      </c>
      <c r="N7205" t="s">
        <v>6</v>
      </c>
      <c r="O7205">
        <v>1</v>
      </c>
      <c r="P7205" s="1">
        <v>43860.177881944444</v>
      </c>
    </row>
    <row r="7206" spans="1:16" x14ac:dyDescent="0.25">
      <c r="A7206">
        <v>503001</v>
      </c>
      <c r="B7206" t="s">
        <v>0</v>
      </c>
      <c r="C7206" t="s">
        <v>27</v>
      </c>
      <c r="D7206" t="s">
        <v>11</v>
      </c>
      <c r="E7206" t="s">
        <v>13</v>
      </c>
      <c r="F7206" t="s">
        <v>13</v>
      </c>
      <c r="G7206" t="s">
        <v>28</v>
      </c>
      <c r="H7206" s="1">
        <v>43860</v>
      </c>
      <c r="I7206" t="str">
        <f t="shared" si="225"/>
        <v>43860</v>
      </c>
      <c r="J7206" t="str">
        <f t="shared" si="226"/>
        <v>43860BujumburaRed Beans</v>
      </c>
      <c r="K7206">
        <v>64</v>
      </c>
      <c r="L7206">
        <v>59</v>
      </c>
      <c r="M7206" t="s">
        <v>5</v>
      </c>
      <c r="N7206" t="s">
        <v>6</v>
      </c>
      <c r="O7206">
        <v>1</v>
      </c>
      <c r="P7206" s="1">
        <v>43860.178043981483</v>
      </c>
    </row>
    <row r="7207" spans="1:16" x14ac:dyDescent="0.25">
      <c r="A7207">
        <v>503002</v>
      </c>
      <c r="B7207" t="s">
        <v>0</v>
      </c>
      <c r="C7207" t="s">
        <v>27</v>
      </c>
      <c r="D7207" t="s">
        <v>11</v>
      </c>
      <c r="E7207" t="s">
        <v>22</v>
      </c>
      <c r="F7207" t="s">
        <v>23</v>
      </c>
      <c r="G7207" t="s">
        <v>24</v>
      </c>
      <c r="H7207" s="1">
        <v>43860</v>
      </c>
      <c r="I7207" t="str">
        <f t="shared" si="225"/>
        <v>43860</v>
      </c>
      <c r="J7207" t="str">
        <f t="shared" si="226"/>
        <v>43860BujumburaImported Rice</v>
      </c>
      <c r="K7207">
        <v>139</v>
      </c>
      <c r="L7207">
        <v>134</v>
      </c>
      <c r="M7207" t="s">
        <v>5</v>
      </c>
      <c r="N7207" t="s">
        <v>6</v>
      </c>
      <c r="O7207">
        <v>1</v>
      </c>
      <c r="P7207" s="1">
        <v>43860.178055555552</v>
      </c>
    </row>
    <row r="7208" spans="1:16" x14ac:dyDescent="0.25">
      <c r="A7208">
        <v>503006</v>
      </c>
      <c r="B7208" t="s">
        <v>0</v>
      </c>
      <c r="C7208" t="s">
        <v>35</v>
      </c>
      <c r="D7208" t="s">
        <v>11</v>
      </c>
      <c r="E7208" t="s">
        <v>22</v>
      </c>
      <c r="F7208" t="s">
        <v>23</v>
      </c>
      <c r="G7208" t="s">
        <v>24</v>
      </c>
      <c r="H7208" s="1">
        <v>43860</v>
      </c>
      <c r="I7208" t="str">
        <f t="shared" si="225"/>
        <v>43860</v>
      </c>
      <c r="J7208" t="str">
        <f t="shared" si="226"/>
        <v>43860NgoziImported Rice</v>
      </c>
      <c r="K7208">
        <v>161</v>
      </c>
      <c r="L7208">
        <v>155</v>
      </c>
      <c r="M7208" t="s">
        <v>5</v>
      </c>
      <c r="N7208" t="s">
        <v>6</v>
      </c>
      <c r="O7208">
        <v>1</v>
      </c>
      <c r="P7208" s="1">
        <v>43860.178090277775</v>
      </c>
    </row>
    <row r="7209" spans="1:16" x14ac:dyDescent="0.25">
      <c r="A7209">
        <v>503008</v>
      </c>
      <c r="B7209" t="s">
        <v>0</v>
      </c>
      <c r="C7209" t="s">
        <v>19</v>
      </c>
      <c r="D7209" t="s">
        <v>11</v>
      </c>
      <c r="E7209" t="s">
        <v>22</v>
      </c>
      <c r="F7209" t="s">
        <v>23</v>
      </c>
      <c r="G7209" t="s">
        <v>24</v>
      </c>
      <c r="H7209" s="1">
        <v>43860</v>
      </c>
      <c r="I7209" t="str">
        <f t="shared" si="225"/>
        <v>43860</v>
      </c>
      <c r="J7209" t="str">
        <f t="shared" si="226"/>
        <v>43860KoberoImported Rice</v>
      </c>
      <c r="K7209">
        <v>145</v>
      </c>
      <c r="L7209">
        <v>139</v>
      </c>
      <c r="M7209" t="s">
        <v>5</v>
      </c>
      <c r="N7209" t="s">
        <v>6</v>
      </c>
      <c r="O7209">
        <v>1</v>
      </c>
      <c r="P7209" s="1">
        <v>43860.178101851852</v>
      </c>
    </row>
    <row r="7210" spans="1:16" x14ac:dyDescent="0.25">
      <c r="A7210">
        <v>503020</v>
      </c>
      <c r="B7210" t="s">
        <v>0</v>
      </c>
      <c r="C7210" t="s">
        <v>35</v>
      </c>
      <c r="D7210" t="s">
        <v>11</v>
      </c>
      <c r="E7210" t="s">
        <v>13</v>
      </c>
      <c r="F7210" t="s">
        <v>13</v>
      </c>
      <c r="G7210" t="s">
        <v>26</v>
      </c>
      <c r="H7210" s="1">
        <v>43860</v>
      </c>
      <c r="I7210" t="str">
        <f t="shared" si="225"/>
        <v>43860</v>
      </c>
      <c r="J7210" t="str">
        <f t="shared" si="226"/>
        <v>43860NgoziYellow Beans</v>
      </c>
      <c r="K7210">
        <v>86</v>
      </c>
      <c r="L7210">
        <v>80</v>
      </c>
      <c r="M7210" t="s">
        <v>5</v>
      </c>
      <c r="N7210" t="s">
        <v>6</v>
      </c>
      <c r="O7210">
        <v>1</v>
      </c>
      <c r="P7210" s="1">
        <v>43860.178263888891</v>
      </c>
    </row>
    <row r="7211" spans="1:16" x14ac:dyDescent="0.25">
      <c r="A7211">
        <v>503024</v>
      </c>
      <c r="B7211" t="s">
        <v>0</v>
      </c>
      <c r="C7211" t="s">
        <v>27</v>
      </c>
      <c r="D7211" t="s">
        <v>11</v>
      </c>
      <c r="E7211" t="s">
        <v>13</v>
      </c>
      <c r="F7211" t="s">
        <v>13</v>
      </c>
      <c r="G7211" t="s">
        <v>14</v>
      </c>
      <c r="H7211" s="1">
        <v>43860</v>
      </c>
      <c r="I7211" t="str">
        <f t="shared" si="225"/>
        <v>43860</v>
      </c>
      <c r="J7211" t="str">
        <f t="shared" si="226"/>
        <v>43860BujumburaMixed Beans</v>
      </c>
      <c r="K7211">
        <v>59</v>
      </c>
      <c r="L7211">
        <v>54</v>
      </c>
      <c r="M7211" t="s">
        <v>5</v>
      </c>
      <c r="N7211" t="s">
        <v>6</v>
      </c>
      <c r="O7211">
        <v>1</v>
      </c>
      <c r="P7211" s="1">
        <v>43860.178310185183</v>
      </c>
    </row>
    <row r="7212" spans="1:16" x14ac:dyDescent="0.25">
      <c r="A7212">
        <v>503034</v>
      </c>
      <c r="B7212" t="s">
        <v>0</v>
      </c>
      <c r="C7212" t="s">
        <v>12</v>
      </c>
      <c r="D7212" t="s">
        <v>11</v>
      </c>
      <c r="E7212" t="s">
        <v>22</v>
      </c>
      <c r="F7212" t="s">
        <v>23</v>
      </c>
      <c r="G7212" t="s">
        <v>23</v>
      </c>
      <c r="H7212" s="1">
        <v>43860</v>
      </c>
      <c r="I7212" t="str">
        <f t="shared" si="225"/>
        <v>43860</v>
      </c>
      <c r="J7212" t="str">
        <f t="shared" si="226"/>
        <v>43860GitegaRice</v>
      </c>
      <c r="K7212">
        <v>102</v>
      </c>
      <c r="L7212">
        <v>96</v>
      </c>
      <c r="M7212" t="s">
        <v>5</v>
      </c>
      <c r="N7212" t="s">
        <v>6</v>
      </c>
      <c r="O7212">
        <v>1</v>
      </c>
      <c r="P7212" s="1">
        <v>43860.178437499999</v>
      </c>
    </row>
    <row r="7213" spans="1:16" x14ac:dyDescent="0.25">
      <c r="A7213">
        <v>503041</v>
      </c>
      <c r="B7213" t="s">
        <v>0</v>
      </c>
      <c r="C7213" t="s">
        <v>12</v>
      </c>
      <c r="D7213" t="s">
        <v>11</v>
      </c>
      <c r="E7213" t="s">
        <v>13</v>
      </c>
      <c r="F7213" t="s">
        <v>13</v>
      </c>
      <c r="G7213" t="s">
        <v>28</v>
      </c>
      <c r="H7213" s="1">
        <v>43860</v>
      </c>
      <c r="I7213" t="str">
        <f t="shared" si="225"/>
        <v>43860</v>
      </c>
      <c r="J7213" t="str">
        <f t="shared" si="226"/>
        <v>43860GitegaRed Beans</v>
      </c>
      <c r="K7213">
        <v>59</v>
      </c>
      <c r="L7213">
        <v>54</v>
      </c>
      <c r="M7213" t="s">
        <v>5</v>
      </c>
      <c r="N7213" t="s">
        <v>6</v>
      </c>
      <c r="O7213">
        <v>1</v>
      </c>
      <c r="P7213" s="1">
        <v>43860.178553240738</v>
      </c>
    </row>
    <row r="7214" spans="1:16" x14ac:dyDescent="0.25">
      <c r="A7214">
        <v>503043</v>
      </c>
      <c r="B7214" t="s">
        <v>0</v>
      </c>
      <c r="C7214" t="s">
        <v>27</v>
      </c>
      <c r="D7214" t="s">
        <v>11</v>
      </c>
      <c r="E7214" t="s">
        <v>3</v>
      </c>
      <c r="F7214" t="s">
        <v>3</v>
      </c>
      <c r="G7214" t="s">
        <v>39</v>
      </c>
      <c r="H7214" s="1">
        <v>43860</v>
      </c>
      <c r="I7214" t="str">
        <f t="shared" si="225"/>
        <v>43860</v>
      </c>
      <c r="J7214" t="str">
        <f t="shared" si="226"/>
        <v>43860BujumburaDry Peas</v>
      </c>
      <c r="K7214">
        <v>198</v>
      </c>
      <c r="L7214">
        <v>193</v>
      </c>
      <c r="M7214" t="s">
        <v>5</v>
      </c>
      <c r="N7214" t="s">
        <v>6</v>
      </c>
      <c r="O7214">
        <v>1</v>
      </c>
      <c r="P7214" s="1">
        <v>43860.178587962961</v>
      </c>
    </row>
    <row r="7215" spans="1:16" x14ac:dyDescent="0.25">
      <c r="A7215">
        <v>503050</v>
      </c>
      <c r="B7215" t="s">
        <v>0</v>
      </c>
      <c r="C7215" t="s">
        <v>27</v>
      </c>
      <c r="D7215" t="s">
        <v>11</v>
      </c>
      <c r="E7215" t="s">
        <v>9</v>
      </c>
      <c r="F7215" t="s">
        <v>17</v>
      </c>
      <c r="G7215" t="s">
        <v>18</v>
      </c>
      <c r="H7215" s="1">
        <v>43860</v>
      </c>
      <c r="I7215" t="str">
        <f t="shared" si="225"/>
        <v>43860</v>
      </c>
      <c r="J7215" t="str">
        <f t="shared" si="226"/>
        <v>43860BujumburaRed Sorghum</v>
      </c>
      <c r="K7215">
        <v>80</v>
      </c>
      <c r="L7215">
        <v>75</v>
      </c>
      <c r="M7215" t="s">
        <v>5</v>
      </c>
      <c r="N7215" t="s">
        <v>6</v>
      </c>
      <c r="O7215">
        <v>1</v>
      </c>
      <c r="P7215" s="1">
        <v>43860.178668981483</v>
      </c>
    </row>
    <row r="7216" spans="1:16" x14ac:dyDescent="0.25">
      <c r="A7216">
        <v>503055</v>
      </c>
      <c r="B7216" t="s">
        <v>0</v>
      </c>
      <c r="C7216" t="s">
        <v>12</v>
      </c>
      <c r="D7216" t="s">
        <v>11</v>
      </c>
      <c r="E7216" t="s">
        <v>3</v>
      </c>
      <c r="F7216" t="s">
        <v>3</v>
      </c>
      <c r="G7216" t="s">
        <v>39</v>
      </c>
      <c r="H7216" s="1">
        <v>43860</v>
      </c>
      <c r="I7216" t="str">
        <f t="shared" si="225"/>
        <v>43860</v>
      </c>
      <c r="J7216" t="str">
        <f t="shared" si="226"/>
        <v>43860GitegaDry Peas</v>
      </c>
      <c r="K7216">
        <v>171</v>
      </c>
      <c r="L7216">
        <v>161</v>
      </c>
      <c r="M7216" t="s">
        <v>5</v>
      </c>
      <c r="N7216" t="s">
        <v>6</v>
      </c>
      <c r="O7216">
        <v>1</v>
      </c>
      <c r="P7216" s="1">
        <v>43860.178749999999</v>
      </c>
    </row>
    <row r="7217" spans="1:16" x14ac:dyDescent="0.25">
      <c r="A7217">
        <v>503057</v>
      </c>
      <c r="B7217" t="s">
        <v>0</v>
      </c>
      <c r="C7217" t="s">
        <v>27</v>
      </c>
      <c r="D7217" t="s">
        <v>11</v>
      </c>
      <c r="E7217" t="s">
        <v>9</v>
      </c>
      <c r="F7217" t="s">
        <v>10</v>
      </c>
      <c r="G7217" t="s">
        <v>10</v>
      </c>
      <c r="H7217" s="1">
        <v>43860</v>
      </c>
      <c r="I7217" t="str">
        <f t="shared" si="225"/>
        <v>43860</v>
      </c>
      <c r="J7217" t="str">
        <f t="shared" si="226"/>
        <v>43860BujumburaWheat</v>
      </c>
      <c r="K7217">
        <v>78</v>
      </c>
      <c r="L7217">
        <v>75</v>
      </c>
      <c r="M7217" t="s">
        <v>5</v>
      </c>
      <c r="N7217" t="s">
        <v>6</v>
      </c>
      <c r="O7217">
        <v>1</v>
      </c>
      <c r="P7217" s="1">
        <v>43860.178773148145</v>
      </c>
    </row>
    <row r="7218" spans="1:16" x14ac:dyDescent="0.25">
      <c r="A7218">
        <v>503059</v>
      </c>
      <c r="B7218" t="s">
        <v>0</v>
      </c>
      <c r="C7218" t="s">
        <v>12</v>
      </c>
      <c r="D7218" t="s">
        <v>11</v>
      </c>
      <c r="E7218" t="s">
        <v>3</v>
      </c>
      <c r="F7218" t="s">
        <v>3</v>
      </c>
      <c r="G7218" t="s">
        <v>15</v>
      </c>
      <c r="H7218" s="1">
        <v>43860</v>
      </c>
      <c r="I7218" t="str">
        <f t="shared" si="225"/>
        <v>43860</v>
      </c>
      <c r="J7218" t="str">
        <f t="shared" si="226"/>
        <v>43860GitegaGreen Peas</v>
      </c>
      <c r="K7218">
        <v>86</v>
      </c>
      <c r="L7218">
        <v>80</v>
      </c>
      <c r="M7218" t="s">
        <v>5</v>
      </c>
      <c r="N7218" t="s">
        <v>6</v>
      </c>
      <c r="O7218">
        <v>1</v>
      </c>
      <c r="P7218" s="1">
        <v>43860.178842592592</v>
      </c>
    </row>
    <row r="7219" spans="1:16" x14ac:dyDescent="0.25">
      <c r="A7219">
        <v>503065</v>
      </c>
      <c r="B7219" t="s">
        <v>0</v>
      </c>
      <c r="C7219" t="s">
        <v>35</v>
      </c>
      <c r="D7219" t="s">
        <v>11</v>
      </c>
      <c r="E7219" t="s">
        <v>9</v>
      </c>
      <c r="F7219" t="s">
        <v>17</v>
      </c>
      <c r="G7219" t="s">
        <v>18</v>
      </c>
      <c r="H7219" s="1">
        <v>43860</v>
      </c>
      <c r="I7219" t="str">
        <f t="shared" si="225"/>
        <v>43860</v>
      </c>
      <c r="J7219" t="str">
        <f t="shared" si="226"/>
        <v>43860NgoziRed Sorghum</v>
      </c>
      <c r="K7219">
        <v>75</v>
      </c>
      <c r="L7219">
        <v>70</v>
      </c>
      <c r="M7219" t="s">
        <v>5</v>
      </c>
      <c r="N7219" t="s">
        <v>6</v>
      </c>
      <c r="O7219">
        <v>1</v>
      </c>
      <c r="P7219" s="1">
        <v>43860.178946759261</v>
      </c>
    </row>
    <row r="7220" spans="1:16" x14ac:dyDescent="0.25">
      <c r="A7220">
        <v>503071</v>
      </c>
      <c r="B7220" t="s">
        <v>0</v>
      </c>
      <c r="C7220" t="s">
        <v>19</v>
      </c>
      <c r="D7220" t="s">
        <v>11</v>
      </c>
      <c r="E7220" t="s">
        <v>9</v>
      </c>
      <c r="F7220" t="s">
        <v>17</v>
      </c>
      <c r="G7220" t="s">
        <v>18</v>
      </c>
      <c r="H7220" s="1">
        <v>43860</v>
      </c>
      <c r="I7220" t="str">
        <f t="shared" si="225"/>
        <v>43860</v>
      </c>
      <c r="J7220" t="str">
        <f t="shared" si="226"/>
        <v>43860KoberoRed Sorghum</v>
      </c>
      <c r="K7220">
        <v>80</v>
      </c>
      <c r="L7220">
        <v>75</v>
      </c>
      <c r="M7220" t="s">
        <v>5</v>
      </c>
      <c r="N7220" t="s">
        <v>6</v>
      </c>
      <c r="O7220">
        <v>1</v>
      </c>
      <c r="P7220" s="1">
        <v>43860.179027777776</v>
      </c>
    </row>
    <row r="7221" spans="1:16" x14ac:dyDescent="0.25">
      <c r="A7221">
        <v>503074</v>
      </c>
      <c r="B7221" t="s">
        <v>0</v>
      </c>
      <c r="C7221" t="s">
        <v>35</v>
      </c>
      <c r="D7221" t="s">
        <v>11</v>
      </c>
      <c r="E7221" t="s">
        <v>9</v>
      </c>
      <c r="F7221" t="s">
        <v>10</v>
      </c>
      <c r="G7221" t="s">
        <v>10</v>
      </c>
      <c r="H7221" s="1">
        <v>43860</v>
      </c>
      <c r="I7221" t="str">
        <f t="shared" si="225"/>
        <v>43860</v>
      </c>
      <c r="J7221" t="str">
        <f t="shared" si="226"/>
        <v>43860NgoziWheat</v>
      </c>
      <c r="K7221">
        <v>80</v>
      </c>
      <c r="L7221">
        <v>78</v>
      </c>
      <c r="M7221" t="s">
        <v>5</v>
      </c>
      <c r="N7221" t="s">
        <v>6</v>
      </c>
      <c r="O7221">
        <v>1</v>
      </c>
      <c r="P7221" s="1">
        <v>43860.179085648146</v>
      </c>
    </row>
    <row r="7222" spans="1:16" x14ac:dyDescent="0.25">
      <c r="A7222">
        <v>503651</v>
      </c>
      <c r="B7222" t="s">
        <v>0</v>
      </c>
      <c r="C7222" t="s">
        <v>53</v>
      </c>
      <c r="D7222" t="s">
        <v>46</v>
      </c>
      <c r="E7222" t="s">
        <v>3</v>
      </c>
      <c r="F7222" t="s">
        <v>3</v>
      </c>
      <c r="G7222" t="s">
        <v>4</v>
      </c>
      <c r="H7222" s="1">
        <v>43860</v>
      </c>
      <c r="I7222" t="str">
        <f t="shared" si="225"/>
        <v>43860</v>
      </c>
      <c r="J7222" t="str">
        <f t="shared" si="226"/>
        <v>43860MombasaCowpeas</v>
      </c>
      <c r="K7222">
        <v>66</v>
      </c>
      <c r="L7222">
        <v>61</v>
      </c>
      <c r="M7222" t="s">
        <v>5</v>
      </c>
      <c r="N7222" t="s">
        <v>6</v>
      </c>
      <c r="O7222">
        <v>1</v>
      </c>
      <c r="P7222" s="1">
        <v>43865.057638888888</v>
      </c>
    </row>
    <row r="7223" spans="1:16" x14ac:dyDescent="0.25">
      <c r="A7223">
        <v>503656</v>
      </c>
      <c r="B7223" t="s">
        <v>0</v>
      </c>
      <c r="C7223" t="s">
        <v>2</v>
      </c>
      <c r="D7223" t="s">
        <v>1</v>
      </c>
      <c r="E7223" t="s">
        <v>13</v>
      </c>
      <c r="F7223" t="s">
        <v>13</v>
      </c>
      <c r="G7223" t="s">
        <v>37</v>
      </c>
      <c r="H7223" s="1">
        <v>43860</v>
      </c>
      <c r="I7223" t="str">
        <f t="shared" si="225"/>
        <v>43860</v>
      </c>
      <c r="J7223" t="str">
        <f t="shared" si="226"/>
        <v>43860KampalaGreen Gram</v>
      </c>
      <c r="K7223">
        <v>68</v>
      </c>
      <c r="L7223">
        <v>63</v>
      </c>
      <c r="M7223" t="s">
        <v>5</v>
      </c>
      <c r="N7223" t="s">
        <v>6</v>
      </c>
      <c r="O7223">
        <v>1</v>
      </c>
      <c r="P7223" s="1">
        <v>43865.057719907411</v>
      </c>
    </row>
    <row r="7224" spans="1:16" x14ac:dyDescent="0.25">
      <c r="A7224">
        <v>503662</v>
      </c>
      <c r="B7224" t="s">
        <v>0</v>
      </c>
      <c r="C7224" t="s">
        <v>8</v>
      </c>
      <c r="D7224" t="s">
        <v>7</v>
      </c>
      <c r="E7224" t="s">
        <v>22</v>
      </c>
      <c r="F7224" t="s">
        <v>23</v>
      </c>
      <c r="G7224" t="s">
        <v>24</v>
      </c>
      <c r="H7224" s="1">
        <v>43860</v>
      </c>
      <c r="I7224" t="str">
        <f t="shared" si="225"/>
        <v>43860</v>
      </c>
      <c r="J7224" t="str">
        <f t="shared" si="226"/>
        <v>43860RuhengeriImported Rice</v>
      </c>
      <c r="K7224">
        <v>117</v>
      </c>
      <c r="L7224">
        <v>107</v>
      </c>
      <c r="M7224" t="s">
        <v>5</v>
      </c>
      <c r="N7224" t="s">
        <v>6</v>
      </c>
      <c r="O7224">
        <v>1</v>
      </c>
      <c r="P7224" s="1">
        <v>43865.057754629626</v>
      </c>
    </row>
    <row r="7225" spans="1:16" x14ac:dyDescent="0.25">
      <c r="A7225">
        <v>503675</v>
      </c>
      <c r="B7225" t="s">
        <v>0</v>
      </c>
      <c r="C7225" t="s">
        <v>35</v>
      </c>
      <c r="D7225" t="s">
        <v>11</v>
      </c>
      <c r="E7225" t="s">
        <v>13</v>
      </c>
      <c r="F7225" t="s">
        <v>13</v>
      </c>
      <c r="G7225" t="s">
        <v>28</v>
      </c>
      <c r="H7225" s="1">
        <v>43860</v>
      </c>
      <c r="I7225" t="str">
        <f t="shared" si="225"/>
        <v>43860</v>
      </c>
      <c r="J7225" t="str">
        <f t="shared" si="226"/>
        <v>43860NgoziRed Beans</v>
      </c>
      <c r="K7225">
        <v>54</v>
      </c>
      <c r="L7225">
        <v>51</v>
      </c>
      <c r="M7225" t="s">
        <v>5</v>
      </c>
      <c r="N7225" t="s">
        <v>6</v>
      </c>
      <c r="O7225">
        <v>1</v>
      </c>
      <c r="P7225" s="1">
        <v>43865.057870370372</v>
      </c>
    </row>
    <row r="7226" spans="1:16" x14ac:dyDescent="0.25">
      <c r="A7226">
        <v>503697</v>
      </c>
      <c r="B7226" t="s">
        <v>0</v>
      </c>
      <c r="C7226" t="s">
        <v>54</v>
      </c>
      <c r="D7226" t="s">
        <v>46</v>
      </c>
      <c r="E7226" t="s">
        <v>13</v>
      </c>
      <c r="F7226" t="s">
        <v>13</v>
      </c>
      <c r="G7226" t="s">
        <v>40</v>
      </c>
      <c r="H7226" s="1">
        <v>43860</v>
      </c>
      <c r="I7226" t="str">
        <f t="shared" si="225"/>
        <v>43860</v>
      </c>
      <c r="J7226" t="str">
        <f t="shared" si="226"/>
        <v>43860NakuruBlack Beans (Dolichos)</v>
      </c>
      <c r="K7226">
        <v>159</v>
      </c>
      <c r="L7226">
        <v>155</v>
      </c>
      <c r="M7226" t="s">
        <v>5</v>
      </c>
      <c r="N7226" t="s">
        <v>6</v>
      </c>
      <c r="O7226">
        <v>1</v>
      </c>
      <c r="P7226" s="1">
        <v>43865.05804398148</v>
      </c>
    </row>
    <row r="7227" spans="1:16" x14ac:dyDescent="0.25">
      <c r="A7227">
        <v>503703</v>
      </c>
      <c r="B7227" t="s">
        <v>0</v>
      </c>
      <c r="C7227" t="s">
        <v>8</v>
      </c>
      <c r="D7227" t="s">
        <v>7</v>
      </c>
      <c r="E7227" t="s">
        <v>13</v>
      </c>
      <c r="F7227" t="s">
        <v>13</v>
      </c>
      <c r="G7227" t="s">
        <v>14</v>
      </c>
      <c r="H7227" s="1">
        <v>43860</v>
      </c>
      <c r="I7227" t="str">
        <f t="shared" si="225"/>
        <v>43860</v>
      </c>
      <c r="J7227" t="str">
        <f t="shared" si="226"/>
        <v>43860RuhengeriMixed Beans</v>
      </c>
      <c r="K7227">
        <v>80</v>
      </c>
      <c r="L7227">
        <v>75</v>
      </c>
      <c r="M7227" t="s">
        <v>5</v>
      </c>
      <c r="N7227" t="s">
        <v>6</v>
      </c>
      <c r="O7227">
        <v>1</v>
      </c>
      <c r="P7227" s="1">
        <v>43865.05810185185</v>
      </c>
    </row>
    <row r="7228" spans="1:16" x14ac:dyDescent="0.25">
      <c r="A7228">
        <v>503704</v>
      </c>
      <c r="B7228" t="s">
        <v>0</v>
      </c>
      <c r="C7228" t="s">
        <v>32</v>
      </c>
      <c r="D7228" t="s">
        <v>1</v>
      </c>
      <c r="E7228" t="s">
        <v>13</v>
      </c>
      <c r="F7228" t="s">
        <v>13</v>
      </c>
      <c r="G7228" t="s">
        <v>14</v>
      </c>
      <c r="H7228" s="1">
        <v>43860</v>
      </c>
      <c r="I7228" t="str">
        <f t="shared" si="225"/>
        <v>43860</v>
      </c>
      <c r="J7228" t="str">
        <f t="shared" si="226"/>
        <v>43860KapchorwaMixed Beans</v>
      </c>
      <c r="K7228">
        <v>55</v>
      </c>
      <c r="L7228">
        <v>49</v>
      </c>
      <c r="M7228" t="s">
        <v>5</v>
      </c>
      <c r="N7228" t="s">
        <v>6</v>
      </c>
      <c r="O7228">
        <v>1</v>
      </c>
      <c r="P7228" s="1">
        <v>43865.05810185185</v>
      </c>
    </row>
    <row r="7229" spans="1:16" x14ac:dyDescent="0.25">
      <c r="A7229">
        <v>503706</v>
      </c>
      <c r="B7229" t="s">
        <v>0</v>
      </c>
      <c r="C7229" t="s">
        <v>32</v>
      </c>
      <c r="D7229" t="s">
        <v>1</v>
      </c>
      <c r="E7229" t="s">
        <v>29</v>
      </c>
      <c r="F7229" t="s">
        <v>30</v>
      </c>
      <c r="G7229" t="s">
        <v>31</v>
      </c>
      <c r="H7229" s="1">
        <v>43860</v>
      </c>
      <c r="I7229" t="str">
        <f t="shared" si="225"/>
        <v>43860</v>
      </c>
      <c r="J7229" t="str">
        <f t="shared" si="226"/>
        <v>43860KapchorwaDry Maize</v>
      </c>
      <c r="K7229">
        <v>33</v>
      </c>
      <c r="L7229">
        <v>20</v>
      </c>
      <c r="M7229" t="s">
        <v>5</v>
      </c>
      <c r="N7229" t="s">
        <v>6</v>
      </c>
      <c r="O7229">
        <v>1</v>
      </c>
      <c r="P7229" s="1">
        <v>43865.058113425926</v>
      </c>
    </row>
    <row r="7230" spans="1:16" x14ac:dyDescent="0.25">
      <c r="A7230">
        <v>503711</v>
      </c>
      <c r="B7230" t="s">
        <v>0</v>
      </c>
      <c r="C7230" t="s">
        <v>33</v>
      </c>
      <c r="D7230" t="s">
        <v>1</v>
      </c>
      <c r="E7230" t="s">
        <v>3</v>
      </c>
      <c r="F7230" t="s">
        <v>3</v>
      </c>
      <c r="G7230" t="s">
        <v>15</v>
      </c>
      <c r="H7230" s="1">
        <v>43860</v>
      </c>
      <c r="I7230" t="str">
        <f t="shared" si="225"/>
        <v>43860</v>
      </c>
      <c r="J7230" t="str">
        <f t="shared" si="226"/>
        <v>43860KabaleGreen Peas</v>
      </c>
      <c r="K7230">
        <v>136</v>
      </c>
      <c r="L7230">
        <v>82</v>
      </c>
      <c r="M7230" t="s">
        <v>5</v>
      </c>
      <c r="N7230" t="s">
        <v>6</v>
      </c>
      <c r="O7230">
        <v>1</v>
      </c>
      <c r="P7230" s="1">
        <v>43865.058171296296</v>
      </c>
    </row>
    <row r="7231" spans="1:16" x14ac:dyDescent="0.25">
      <c r="A7231">
        <v>503712</v>
      </c>
      <c r="B7231" t="s">
        <v>0</v>
      </c>
      <c r="C7231" t="s">
        <v>47</v>
      </c>
      <c r="D7231" t="s">
        <v>46</v>
      </c>
      <c r="E7231" t="s">
        <v>13</v>
      </c>
      <c r="F7231" t="s">
        <v>13</v>
      </c>
      <c r="G7231" t="s">
        <v>40</v>
      </c>
      <c r="H7231" s="1">
        <v>43860</v>
      </c>
      <c r="I7231" t="str">
        <f t="shared" si="225"/>
        <v>43860</v>
      </c>
      <c r="J7231" t="str">
        <f t="shared" si="226"/>
        <v>43860NairobiBlack Beans (Dolichos)</v>
      </c>
      <c r="K7231">
        <v>133</v>
      </c>
      <c r="L7231">
        <v>130</v>
      </c>
      <c r="M7231" t="s">
        <v>5</v>
      </c>
      <c r="N7231" t="s">
        <v>6</v>
      </c>
      <c r="O7231">
        <v>1</v>
      </c>
      <c r="P7231" s="1">
        <v>43865.058171296296</v>
      </c>
    </row>
    <row r="7232" spans="1:16" x14ac:dyDescent="0.25">
      <c r="A7232">
        <v>503714</v>
      </c>
      <c r="B7232" t="s">
        <v>0</v>
      </c>
      <c r="C7232" t="s">
        <v>47</v>
      </c>
      <c r="D7232" t="s">
        <v>46</v>
      </c>
      <c r="E7232" t="s">
        <v>29</v>
      </c>
      <c r="F7232" t="s">
        <v>30</v>
      </c>
      <c r="G7232" t="s">
        <v>31</v>
      </c>
      <c r="H7232" s="1">
        <v>43860</v>
      </c>
      <c r="I7232" t="str">
        <f t="shared" si="225"/>
        <v>43860</v>
      </c>
      <c r="J7232" t="str">
        <f t="shared" si="226"/>
        <v>43860NairobiDry Maize</v>
      </c>
      <c r="K7232">
        <v>40</v>
      </c>
      <c r="L7232">
        <v>36</v>
      </c>
      <c r="M7232" t="s">
        <v>5</v>
      </c>
      <c r="N7232" t="s">
        <v>6</v>
      </c>
      <c r="O7232">
        <v>1</v>
      </c>
      <c r="P7232" s="1">
        <v>43865.058194444442</v>
      </c>
    </row>
    <row r="7233" spans="1:16" x14ac:dyDescent="0.25">
      <c r="A7233">
        <v>503715</v>
      </c>
      <c r="B7233" t="s">
        <v>0</v>
      </c>
      <c r="C7233" t="s">
        <v>25</v>
      </c>
      <c r="D7233" t="s">
        <v>1</v>
      </c>
      <c r="E7233" t="s">
        <v>13</v>
      </c>
      <c r="F7233" t="s">
        <v>13</v>
      </c>
      <c r="G7233" t="s">
        <v>14</v>
      </c>
      <c r="H7233" s="1">
        <v>43860</v>
      </c>
      <c r="I7233" t="str">
        <f t="shared" si="225"/>
        <v>43860</v>
      </c>
      <c r="J7233" t="str">
        <f t="shared" si="226"/>
        <v>43860MasindiMixed Beans</v>
      </c>
      <c r="K7233">
        <v>76</v>
      </c>
      <c r="L7233">
        <v>68</v>
      </c>
      <c r="M7233" t="s">
        <v>5</v>
      </c>
      <c r="N7233" t="s">
        <v>6</v>
      </c>
      <c r="O7233">
        <v>1</v>
      </c>
      <c r="P7233" s="1">
        <v>43865.058194444442</v>
      </c>
    </row>
    <row r="7234" spans="1:16" x14ac:dyDescent="0.25">
      <c r="A7234">
        <v>503716</v>
      </c>
      <c r="B7234" t="s">
        <v>0</v>
      </c>
      <c r="C7234" t="s">
        <v>34</v>
      </c>
      <c r="D7234" t="s">
        <v>1</v>
      </c>
      <c r="E7234" t="s">
        <v>3</v>
      </c>
      <c r="F7234" t="s">
        <v>3</v>
      </c>
      <c r="G7234" t="s">
        <v>4</v>
      </c>
      <c r="H7234" s="1">
        <v>43860</v>
      </c>
      <c r="I7234" t="str">
        <f t="shared" ref="I7234:I7297" si="227">LEFT(H7234,10)</f>
        <v>43860</v>
      </c>
      <c r="J7234" t="str">
        <f t="shared" si="226"/>
        <v>43860LiraCowpeas</v>
      </c>
      <c r="K7234">
        <v>96</v>
      </c>
      <c r="L7234">
        <v>82</v>
      </c>
      <c r="M7234" t="s">
        <v>5</v>
      </c>
      <c r="N7234" t="s">
        <v>6</v>
      </c>
      <c r="O7234">
        <v>1</v>
      </c>
      <c r="P7234" s="1">
        <v>43865.058206018519</v>
      </c>
    </row>
    <row r="7235" spans="1:16" x14ac:dyDescent="0.25">
      <c r="A7235">
        <v>503724</v>
      </c>
      <c r="B7235" t="s">
        <v>0</v>
      </c>
      <c r="C7235" t="s">
        <v>34</v>
      </c>
      <c r="D7235" t="s">
        <v>1</v>
      </c>
      <c r="E7235" t="s">
        <v>13</v>
      </c>
      <c r="F7235" t="s">
        <v>13</v>
      </c>
      <c r="G7235" t="s">
        <v>37</v>
      </c>
      <c r="H7235" s="1">
        <v>43860</v>
      </c>
      <c r="I7235" t="str">
        <f t="shared" si="227"/>
        <v>43860</v>
      </c>
      <c r="J7235" t="str">
        <f t="shared" si="226"/>
        <v>43860LiraGreen Gram</v>
      </c>
      <c r="K7235">
        <v>63</v>
      </c>
      <c r="L7235">
        <v>52</v>
      </c>
      <c r="M7235" t="s">
        <v>5</v>
      </c>
      <c r="N7235" t="s">
        <v>6</v>
      </c>
      <c r="O7235">
        <v>1</v>
      </c>
      <c r="P7235" s="1">
        <v>43865.058240740742</v>
      </c>
    </row>
    <row r="7236" spans="1:16" x14ac:dyDescent="0.25">
      <c r="A7236">
        <v>503728</v>
      </c>
      <c r="B7236" t="s">
        <v>0</v>
      </c>
      <c r="C7236" t="s">
        <v>47</v>
      </c>
      <c r="D7236" t="s">
        <v>46</v>
      </c>
      <c r="E7236" t="s">
        <v>13</v>
      </c>
      <c r="F7236" t="s">
        <v>13</v>
      </c>
      <c r="G7236" t="s">
        <v>37</v>
      </c>
      <c r="H7236" s="1">
        <v>43860</v>
      </c>
      <c r="I7236" t="str">
        <f t="shared" si="227"/>
        <v>43860</v>
      </c>
      <c r="J7236" t="str">
        <f t="shared" si="226"/>
        <v>43860NairobiGreen Gram</v>
      </c>
      <c r="K7236">
        <v>92</v>
      </c>
      <c r="L7236">
        <v>90</v>
      </c>
      <c r="M7236" t="s">
        <v>5</v>
      </c>
      <c r="N7236" t="s">
        <v>6</v>
      </c>
      <c r="O7236">
        <v>1</v>
      </c>
      <c r="P7236" s="1">
        <v>43865.058287037034</v>
      </c>
    </row>
    <row r="7237" spans="1:16" x14ac:dyDescent="0.25">
      <c r="A7237">
        <v>503730</v>
      </c>
      <c r="B7237" t="s">
        <v>0</v>
      </c>
      <c r="C7237" t="s">
        <v>53</v>
      </c>
      <c r="D7237" t="s">
        <v>46</v>
      </c>
      <c r="E7237" t="s">
        <v>9</v>
      </c>
      <c r="F7237" t="s">
        <v>20</v>
      </c>
      <c r="G7237" t="s">
        <v>21</v>
      </c>
      <c r="H7237" s="1">
        <v>43860</v>
      </c>
      <c r="I7237" t="str">
        <f t="shared" si="227"/>
        <v>43860</v>
      </c>
      <c r="J7237" t="str">
        <f t="shared" si="226"/>
        <v>43860MombasaMillet Grain</v>
      </c>
      <c r="K7237">
        <v>68</v>
      </c>
      <c r="L7237">
        <v>61</v>
      </c>
      <c r="M7237" t="s">
        <v>5</v>
      </c>
      <c r="N7237" t="s">
        <v>6</v>
      </c>
      <c r="O7237">
        <v>1</v>
      </c>
      <c r="P7237" s="1">
        <v>43865.058310185188</v>
      </c>
    </row>
    <row r="7238" spans="1:16" x14ac:dyDescent="0.25">
      <c r="A7238">
        <v>503743</v>
      </c>
      <c r="B7238" t="s">
        <v>0</v>
      </c>
      <c r="C7238" t="s">
        <v>54</v>
      </c>
      <c r="D7238" t="s">
        <v>46</v>
      </c>
      <c r="E7238" t="s">
        <v>3</v>
      </c>
      <c r="F7238" t="s">
        <v>3</v>
      </c>
      <c r="G7238" t="s">
        <v>4</v>
      </c>
      <c r="H7238" s="1">
        <v>43860</v>
      </c>
      <c r="I7238" t="str">
        <f t="shared" si="227"/>
        <v>43860</v>
      </c>
      <c r="J7238" t="str">
        <f t="shared" si="226"/>
        <v>43860NakuruCowpeas</v>
      </c>
      <c r="K7238">
        <v>87</v>
      </c>
      <c r="L7238">
        <v>83</v>
      </c>
      <c r="M7238" t="s">
        <v>5</v>
      </c>
      <c r="N7238" t="s">
        <v>6</v>
      </c>
      <c r="O7238">
        <v>1</v>
      </c>
      <c r="P7238" s="1">
        <v>43865.058437500003</v>
      </c>
    </row>
    <row r="7239" spans="1:16" x14ac:dyDescent="0.25">
      <c r="A7239">
        <v>503744</v>
      </c>
      <c r="B7239" t="s">
        <v>0</v>
      </c>
      <c r="C7239" t="s">
        <v>47</v>
      </c>
      <c r="D7239" t="s">
        <v>46</v>
      </c>
      <c r="E7239" t="s">
        <v>3</v>
      </c>
      <c r="F7239" t="s">
        <v>3</v>
      </c>
      <c r="G7239" t="s">
        <v>4</v>
      </c>
      <c r="H7239" s="1">
        <v>43860</v>
      </c>
      <c r="I7239" t="str">
        <f t="shared" si="227"/>
        <v>43860</v>
      </c>
      <c r="J7239" t="str">
        <f t="shared" si="226"/>
        <v>43860NairobiCowpeas</v>
      </c>
      <c r="K7239">
        <v>89</v>
      </c>
      <c r="L7239">
        <v>80</v>
      </c>
      <c r="M7239" t="s">
        <v>5</v>
      </c>
      <c r="N7239" t="s">
        <v>6</v>
      </c>
      <c r="O7239">
        <v>1</v>
      </c>
      <c r="P7239" s="1">
        <v>43865.058437500003</v>
      </c>
    </row>
    <row r="7240" spans="1:16" x14ac:dyDescent="0.25">
      <c r="A7240">
        <v>503746</v>
      </c>
      <c r="B7240" t="s">
        <v>0</v>
      </c>
      <c r="C7240" t="s">
        <v>34</v>
      </c>
      <c r="D7240" t="s">
        <v>1</v>
      </c>
      <c r="E7240" t="s">
        <v>9</v>
      </c>
      <c r="F7240" t="s">
        <v>17</v>
      </c>
      <c r="G7240" t="s">
        <v>18</v>
      </c>
      <c r="H7240" s="1">
        <v>43860</v>
      </c>
      <c r="I7240" t="str">
        <f t="shared" si="227"/>
        <v>43860</v>
      </c>
      <c r="J7240" t="str">
        <f t="shared" si="226"/>
        <v>43860LiraRed Sorghum</v>
      </c>
      <c r="K7240">
        <v>35</v>
      </c>
      <c r="L7240">
        <v>25</v>
      </c>
      <c r="M7240" t="s">
        <v>5</v>
      </c>
      <c r="N7240" t="s">
        <v>6</v>
      </c>
      <c r="O7240">
        <v>1</v>
      </c>
      <c r="P7240" s="1">
        <v>43865.058472222219</v>
      </c>
    </row>
    <row r="7241" spans="1:16" x14ac:dyDescent="0.25">
      <c r="A7241">
        <v>503747</v>
      </c>
      <c r="B7241" t="s">
        <v>0</v>
      </c>
      <c r="C7241" t="s">
        <v>47</v>
      </c>
      <c r="D7241" t="s">
        <v>46</v>
      </c>
      <c r="E7241" t="s">
        <v>3</v>
      </c>
      <c r="F7241" t="s">
        <v>3</v>
      </c>
      <c r="G7241" t="s">
        <v>15</v>
      </c>
      <c r="H7241" s="1">
        <v>43860</v>
      </c>
      <c r="I7241" t="str">
        <f t="shared" si="227"/>
        <v>43860</v>
      </c>
      <c r="J7241" t="str">
        <f t="shared" si="226"/>
        <v>43860NairobiGreen Peas</v>
      </c>
      <c r="K7241">
        <v>41</v>
      </c>
      <c r="L7241">
        <v>39</v>
      </c>
      <c r="M7241" t="s">
        <v>5</v>
      </c>
      <c r="N7241" t="s">
        <v>6</v>
      </c>
      <c r="O7241">
        <v>1</v>
      </c>
      <c r="P7241" s="1">
        <v>43865.058472222219</v>
      </c>
    </row>
    <row r="7242" spans="1:16" x14ac:dyDescent="0.25">
      <c r="A7242">
        <v>503754</v>
      </c>
      <c r="B7242" t="s">
        <v>0</v>
      </c>
      <c r="C7242" t="s">
        <v>52</v>
      </c>
      <c r="D7242" t="s">
        <v>46</v>
      </c>
      <c r="E7242" t="s">
        <v>13</v>
      </c>
      <c r="F7242" t="s">
        <v>13</v>
      </c>
      <c r="G7242" t="s">
        <v>40</v>
      </c>
      <c r="H7242" s="1">
        <v>43860</v>
      </c>
      <c r="I7242" t="str">
        <f t="shared" si="227"/>
        <v>43860</v>
      </c>
      <c r="J7242" t="str">
        <f t="shared" si="226"/>
        <v>43860EldoretBlack Beans (Dolichos)</v>
      </c>
      <c r="K7242">
        <v>134</v>
      </c>
      <c r="L7242">
        <v>130</v>
      </c>
      <c r="M7242" t="s">
        <v>5</v>
      </c>
      <c r="N7242" t="s">
        <v>6</v>
      </c>
      <c r="O7242">
        <v>1</v>
      </c>
      <c r="P7242" s="1">
        <v>43865.058495370373</v>
      </c>
    </row>
    <row r="7243" spans="1:16" x14ac:dyDescent="0.25">
      <c r="A7243">
        <v>503759</v>
      </c>
      <c r="B7243" t="s">
        <v>0</v>
      </c>
      <c r="C7243" t="s">
        <v>38</v>
      </c>
      <c r="D7243" t="s">
        <v>1</v>
      </c>
      <c r="E7243" t="s">
        <v>13</v>
      </c>
      <c r="F7243" t="s">
        <v>13</v>
      </c>
      <c r="G7243" t="s">
        <v>40</v>
      </c>
      <c r="H7243" s="1">
        <v>43860</v>
      </c>
      <c r="I7243" t="str">
        <f t="shared" si="227"/>
        <v>43860</v>
      </c>
      <c r="J7243" t="str">
        <f t="shared" si="226"/>
        <v>43860GuluBlack Beans (Dolichos)</v>
      </c>
      <c r="K7243">
        <v>76</v>
      </c>
      <c r="L7243">
        <v>71</v>
      </c>
      <c r="M7243" t="s">
        <v>5</v>
      </c>
      <c r="N7243" t="s">
        <v>6</v>
      </c>
      <c r="O7243">
        <v>1</v>
      </c>
      <c r="P7243" s="1">
        <v>43865.058518518519</v>
      </c>
    </row>
    <row r="7244" spans="1:16" x14ac:dyDescent="0.25">
      <c r="A7244">
        <v>503760</v>
      </c>
      <c r="B7244" t="s">
        <v>0</v>
      </c>
      <c r="C7244" t="s">
        <v>38</v>
      </c>
      <c r="D7244" t="s">
        <v>1</v>
      </c>
      <c r="E7244" t="s">
        <v>13</v>
      </c>
      <c r="F7244" t="s">
        <v>13</v>
      </c>
      <c r="G7244" t="s">
        <v>37</v>
      </c>
      <c r="H7244" s="1">
        <v>43860</v>
      </c>
      <c r="I7244" t="str">
        <f t="shared" si="227"/>
        <v>43860</v>
      </c>
      <c r="J7244" t="str">
        <f t="shared" si="226"/>
        <v>43860GuluGreen Gram</v>
      </c>
      <c r="K7244">
        <v>68</v>
      </c>
      <c r="L7244">
        <v>49</v>
      </c>
      <c r="M7244" t="s">
        <v>5</v>
      </c>
      <c r="N7244" t="s">
        <v>6</v>
      </c>
      <c r="O7244">
        <v>1</v>
      </c>
      <c r="P7244" s="1">
        <v>43865.058530092596</v>
      </c>
    </row>
    <row r="7245" spans="1:16" x14ac:dyDescent="0.25">
      <c r="A7245">
        <v>503762</v>
      </c>
      <c r="B7245" t="s">
        <v>0</v>
      </c>
      <c r="C7245" t="s">
        <v>8</v>
      </c>
      <c r="D7245" t="s">
        <v>7</v>
      </c>
      <c r="E7245" t="s">
        <v>3</v>
      </c>
      <c r="F7245" t="s">
        <v>3</v>
      </c>
      <c r="G7245" t="s">
        <v>4</v>
      </c>
      <c r="H7245" s="1">
        <v>43860</v>
      </c>
      <c r="I7245" t="str">
        <f t="shared" si="227"/>
        <v>43860</v>
      </c>
      <c r="J7245" t="str">
        <f t="shared" ref="J7245:J7308" si="228">I7245&amp;C7245&amp;G7245</f>
        <v>43860RuhengeriCowpeas</v>
      </c>
      <c r="K7245">
        <v>160</v>
      </c>
      <c r="L7245">
        <v>139</v>
      </c>
      <c r="M7245" t="s">
        <v>5</v>
      </c>
      <c r="N7245" t="s">
        <v>6</v>
      </c>
      <c r="O7245">
        <v>1</v>
      </c>
      <c r="P7245" s="1">
        <v>43865.058530092596</v>
      </c>
    </row>
    <row r="7246" spans="1:16" x14ac:dyDescent="0.25">
      <c r="A7246">
        <v>503767</v>
      </c>
      <c r="B7246" t="s">
        <v>0</v>
      </c>
      <c r="C7246" t="s">
        <v>16</v>
      </c>
      <c r="D7246" t="s">
        <v>7</v>
      </c>
      <c r="E7246" t="s">
        <v>13</v>
      </c>
      <c r="F7246" t="s">
        <v>13</v>
      </c>
      <c r="G7246" t="s">
        <v>26</v>
      </c>
      <c r="H7246" s="1">
        <v>43860</v>
      </c>
      <c r="I7246" t="str">
        <f t="shared" si="227"/>
        <v>43860</v>
      </c>
      <c r="J7246" t="str">
        <f t="shared" si="228"/>
        <v>43860GicumbiYellow Beans</v>
      </c>
      <c r="K7246">
        <v>91</v>
      </c>
      <c r="L7246">
        <v>85</v>
      </c>
      <c r="M7246" t="s">
        <v>5</v>
      </c>
      <c r="N7246" t="s">
        <v>6</v>
      </c>
      <c r="O7246">
        <v>1</v>
      </c>
      <c r="P7246" s="1">
        <v>43865.058553240742</v>
      </c>
    </row>
    <row r="7247" spans="1:16" x14ac:dyDescent="0.25">
      <c r="A7247">
        <v>503773</v>
      </c>
      <c r="B7247" t="s">
        <v>0</v>
      </c>
      <c r="C7247" t="s">
        <v>52</v>
      </c>
      <c r="D7247" t="s">
        <v>46</v>
      </c>
      <c r="E7247" t="s">
        <v>49</v>
      </c>
      <c r="F7247" t="s">
        <v>50</v>
      </c>
      <c r="G7247" t="s">
        <v>51</v>
      </c>
      <c r="H7247" s="1">
        <v>43860</v>
      </c>
      <c r="I7247" t="str">
        <f t="shared" si="227"/>
        <v>43860</v>
      </c>
      <c r="J7247" t="str">
        <f t="shared" si="228"/>
        <v>43860EldoretGround Nuts</v>
      </c>
      <c r="K7247">
        <v>97</v>
      </c>
      <c r="L7247">
        <v>90</v>
      </c>
      <c r="M7247" t="s">
        <v>5</v>
      </c>
      <c r="N7247" t="s">
        <v>6</v>
      </c>
      <c r="O7247">
        <v>1</v>
      </c>
      <c r="P7247" s="1">
        <v>43865.058634259258</v>
      </c>
    </row>
    <row r="7248" spans="1:16" x14ac:dyDescent="0.25">
      <c r="A7248">
        <v>503780</v>
      </c>
      <c r="B7248" t="s">
        <v>0</v>
      </c>
      <c r="C7248" t="s">
        <v>16</v>
      </c>
      <c r="D7248" t="s">
        <v>7</v>
      </c>
      <c r="E7248" t="s">
        <v>29</v>
      </c>
      <c r="F7248" t="s">
        <v>30</v>
      </c>
      <c r="G7248" t="s">
        <v>31</v>
      </c>
      <c r="H7248" s="1">
        <v>43860</v>
      </c>
      <c r="I7248" t="str">
        <f t="shared" si="227"/>
        <v>43860</v>
      </c>
      <c r="J7248" t="str">
        <f t="shared" si="228"/>
        <v>43860GicumbiDry Maize</v>
      </c>
      <c r="K7248">
        <v>37</v>
      </c>
      <c r="L7248">
        <v>34</v>
      </c>
      <c r="M7248" t="s">
        <v>5</v>
      </c>
      <c r="N7248" t="s">
        <v>6</v>
      </c>
      <c r="O7248">
        <v>1</v>
      </c>
      <c r="P7248" s="1">
        <v>43865.058703703704</v>
      </c>
    </row>
    <row r="7249" spans="1:16" x14ac:dyDescent="0.25">
      <c r="A7249">
        <v>503783</v>
      </c>
      <c r="B7249" t="s">
        <v>0</v>
      </c>
      <c r="C7249" t="s">
        <v>36</v>
      </c>
      <c r="D7249" t="s">
        <v>7</v>
      </c>
      <c r="E7249" t="s">
        <v>22</v>
      </c>
      <c r="F7249" t="s">
        <v>23</v>
      </c>
      <c r="G7249" t="s">
        <v>24</v>
      </c>
      <c r="H7249" s="1">
        <v>43860</v>
      </c>
      <c r="I7249" t="str">
        <f t="shared" si="227"/>
        <v>43860</v>
      </c>
      <c r="J7249" t="str">
        <f t="shared" si="228"/>
        <v>43860KimironkoImported Rice</v>
      </c>
      <c r="K7249">
        <v>128</v>
      </c>
      <c r="L7249">
        <v>117</v>
      </c>
      <c r="M7249" t="s">
        <v>5</v>
      </c>
      <c r="N7249" t="s">
        <v>6</v>
      </c>
      <c r="O7249">
        <v>1</v>
      </c>
      <c r="P7249" s="1">
        <v>43865.058703703704</v>
      </c>
    </row>
    <row r="7250" spans="1:16" x14ac:dyDescent="0.25">
      <c r="A7250">
        <v>503785</v>
      </c>
      <c r="B7250" t="s">
        <v>0</v>
      </c>
      <c r="C7250" t="s">
        <v>52</v>
      </c>
      <c r="D7250" t="s">
        <v>46</v>
      </c>
      <c r="E7250" t="s">
        <v>3</v>
      </c>
      <c r="F7250" t="s">
        <v>3</v>
      </c>
      <c r="G7250" t="s">
        <v>4</v>
      </c>
      <c r="H7250" s="1">
        <v>43860</v>
      </c>
      <c r="I7250" t="str">
        <f t="shared" si="227"/>
        <v>43860</v>
      </c>
      <c r="J7250" t="str">
        <f t="shared" si="228"/>
        <v>43860EldoretCowpeas</v>
      </c>
      <c r="K7250">
        <v>91</v>
      </c>
      <c r="L7250">
        <v>85</v>
      </c>
      <c r="M7250" t="s">
        <v>5</v>
      </c>
      <c r="N7250" t="s">
        <v>6</v>
      </c>
      <c r="O7250">
        <v>1</v>
      </c>
      <c r="P7250" s="1">
        <v>43865.05872685185</v>
      </c>
    </row>
    <row r="7251" spans="1:16" x14ac:dyDescent="0.25">
      <c r="A7251">
        <v>503788</v>
      </c>
      <c r="B7251" t="s">
        <v>0</v>
      </c>
      <c r="C7251" t="s">
        <v>33</v>
      </c>
      <c r="D7251" t="s">
        <v>1</v>
      </c>
      <c r="E7251" t="s">
        <v>13</v>
      </c>
      <c r="F7251" t="s">
        <v>13</v>
      </c>
      <c r="G7251" t="s">
        <v>26</v>
      </c>
      <c r="H7251" s="1">
        <v>43860</v>
      </c>
      <c r="I7251" t="str">
        <f t="shared" si="227"/>
        <v>43860</v>
      </c>
      <c r="J7251" t="str">
        <f t="shared" si="228"/>
        <v>43860KabaleYellow Beans</v>
      </c>
      <c r="K7251">
        <v>96</v>
      </c>
      <c r="L7251">
        <v>87</v>
      </c>
      <c r="M7251" t="s">
        <v>5</v>
      </c>
      <c r="N7251" t="s">
        <v>6</v>
      </c>
      <c r="O7251">
        <v>1</v>
      </c>
      <c r="P7251" s="1">
        <v>43865.058749999997</v>
      </c>
    </row>
    <row r="7252" spans="1:16" x14ac:dyDescent="0.25">
      <c r="A7252">
        <v>503795</v>
      </c>
      <c r="B7252" t="s">
        <v>0</v>
      </c>
      <c r="C7252" t="s">
        <v>34</v>
      </c>
      <c r="D7252" t="s">
        <v>1</v>
      </c>
      <c r="E7252" t="s">
        <v>3</v>
      </c>
      <c r="F7252" t="s">
        <v>3</v>
      </c>
      <c r="G7252" t="s">
        <v>15</v>
      </c>
      <c r="H7252" s="1">
        <v>43860</v>
      </c>
      <c r="I7252" t="str">
        <f t="shared" si="227"/>
        <v>43860</v>
      </c>
      <c r="J7252" t="str">
        <f t="shared" si="228"/>
        <v>43860LiraGreen Peas</v>
      </c>
      <c r="K7252">
        <v>96</v>
      </c>
      <c r="L7252">
        <v>82</v>
      </c>
      <c r="M7252" t="s">
        <v>5</v>
      </c>
      <c r="N7252" t="s">
        <v>6</v>
      </c>
      <c r="O7252">
        <v>1</v>
      </c>
      <c r="P7252" s="1">
        <v>43865.058796296296</v>
      </c>
    </row>
    <row r="7253" spans="1:16" x14ac:dyDescent="0.25">
      <c r="A7253">
        <v>503805</v>
      </c>
      <c r="B7253" t="s">
        <v>0</v>
      </c>
      <c r="C7253" t="s">
        <v>25</v>
      </c>
      <c r="D7253" t="s">
        <v>1</v>
      </c>
      <c r="E7253" t="s">
        <v>13</v>
      </c>
      <c r="F7253" t="s">
        <v>13</v>
      </c>
      <c r="G7253" t="s">
        <v>37</v>
      </c>
      <c r="H7253" s="1">
        <v>43860</v>
      </c>
      <c r="I7253" t="str">
        <f t="shared" si="227"/>
        <v>43860</v>
      </c>
      <c r="J7253" t="str">
        <f t="shared" si="228"/>
        <v>43860MasindiGreen Gram</v>
      </c>
      <c r="K7253">
        <v>76</v>
      </c>
      <c r="L7253">
        <v>68</v>
      </c>
      <c r="M7253" t="s">
        <v>5</v>
      </c>
      <c r="N7253" t="s">
        <v>6</v>
      </c>
      <c r="O7253">
        <v>1</v>
      </c>
      <c r="P7253" s="1">
        <v>43865.058877314812</v>
      </c>
    </row>
    <row r="7254" spans="1:16" x14ac:dyDescent="0.25">
      <c r="A7254">
        <v>503807</v>
      </c>
      <c r="B7254" t="s">
        <v>0</v>
      </c>
      <c r="C7254" t="s">
        <v>2</v>
      </c>
      <c r="D7254" t="s">
        <v>1</v>
      </c>
      <c r="E7254" t="s">
        <v>9</v>
      </c>
      <c r="F7254" t="s">
        <v>17</v>
      </c>
      <c r="G7254" t="s">
        <v>18</v>
      </c>
      <c r="H7254" s="1">
        <v>43860</v>
      </c>
      <c r="I7254" t="str">
        <f t="shared" si="227"/>
        <v>43860</v>
      </c>
      <c r="J7254" t="str">
        <f t="shared" si="228"/>
        <v>43860KampalaRed Sorghum</v>
      </c>
      <c r="K7254">
        <v>41</v>
      </c>
      <c r="L7254">
        <v>27</v>
      </c>
      <c r="M7254" t="s">
        <v>5</v>
      </c>
      <c r="N7254" t="s">
        <v>6</v>
      </c>
      <c r="O7254">
        <v>1</v>
      </c>
      <c r="P7254" s="1">
        <v>43865.058888888889</v>
      </c>
    </row>
    <row r="7255" spans="1:16" x14ac:dyDescent="0.25">
      <c r="A7255">
        <v>503815</v>
      </c>
      <c r="B7255" t="s">
        <v>0</v>
      </c>
      <c r="C7255" t="s">
        <v>8</v>
      </c>
      <c r="D7255" t="s">
        <v>7</v>
      </c>
      <c r="E7255" t="s">
        <v>13</v>
      </c>
      <c r="F7255" t="s">
        <v>13</v>
      </c>
      <c r="G7255" t="s">
        <v>28</v>
      </c>
      <c r="H7255" s="1">
        <v>43860</v>
      </c>
      <c r="I7255" t="str">
        <f t="shared" si="227"/>
        <v>43860</v>
      </c>
      <c r="J7255" t="str">
        <f t="shared" si="228"/>
        <v>43860RuhengeriRed Beans</v>
      </c>
      <c r="K7255">
        <v>85</v>
      </c>
      <c r="L7255">
        <v>80</v>
      </c>
      <c r="M7255" t="s">
        <v>5</v>
      </c>
      <c r="N7255" t="s">
        <v>6</v>
      </c>
      <c r="O7255">
        <v>1</v>
      </c>
      <c r="P7255" s="1">
        <v>43865.058958333335</v>
      </c>
    </row>
    <row r="7256" spans="1:16" x14ac:dyDescent="0.25">
      <c r="A7256">
        <v>503816</v>
      </c>
      <c r="B7256" t="s">
        <v>0</v>
      </c>
      <c r="C7256" t="s">
        <v>2</v>
      </c>
      <c r="D7256" t="s">
        <v>1</v>
      </c>
      <c r="E7256" t="s">
        <v>13</v>
      </c>
      <c r="F7256" t="s">
        <v>13</v>
      </c>
      <c r="G7256" t="s">
        <v>14</v>
      </c>
      <c r="H7256" s="1">
        <v>43860</v>
      </c>
      <c r="I7256" t="str">
        <f t="shared" si="227"/>
        <v>43860</v>
      </c>
      <c r="J7256" t="str">
        <f t="shared" si="228"/>
        <v>43860KampalaMixed Beans</v>
      </c>
      <c r="K7256">
        <v>76</v>
      </c>
      <c r="L7256">
        <v>68</v>
      </c>
      <c r="M7256" t="s">
        <v>5</v>
      </c>
      <c r="N7256" t="s">
        <v>6</v>
      </c>
      <c r="O7256">
        <v>1</v>
      </c>
      <c r="P7256" s="1">
        <v>43865.058958333335</v>
      </c>
    </row>
    <row r="7257" spans="1:16" x14ac:dyDescent="0.25">
      <c r="A7257">
        <v>503819</v>
      </c>
      <c r="B7257" t="s">
        <v>0</v>
      </c>
      <c r="C7257" t="s">
        <v>32</v>
      </c>
      <c r="D7257" t="s">
        <v>1</v>
      </c>
      <c r="E7257" t="s">
        <v>13</v>
      </c>
      <c r="F7257" t="s">
        <v>13</v>
      </c>
      <c r="G7257" t="s">
        <v>40</v>
      </c>
      <c r="H7257" s="1">
        <v>43860</v>
      </c>
      <c r="I7257" t="str">
        <f t="shared" si="227"/>
        <v>43860</v>
      </c>
      <c r="J7257" t="str">
        <f t="shared" si="228"/>
        <v>43860KapchorwaBlack Beans (Dolichos)</v>
      </c>
      <c r="K7257">
        <v>68</v>
      </c>
      <c r="L7257">
        <v>63</v>
      </c>
      <c r="M7257" t="s">
        <v>5</v>
      </c>
      <c r="N7257" t="s">
        <v>6</v>
      </c>
      <c r="O7257">
        <v>1</v>
      </c>
      <c r="P7257" s="1">
        <v>43865.058969907404</v>
      </c>
    </row>
    <row r="7258" spans="1:16" x14ac:dyDescent="0.25">
      <c r="A7258">
        <v>503820</v>
      </c>
      <c r="B7258" t="s">
        <v>0</v>
      </c>
      <c r="C7258" t="s">
        <v>8</v>
      </c>
      <c r="D7258" t="s">
        <v>7</v>
      </c>
      <c r="E7258" t="s">
        <v>9</v>
      </c>
      <c r="F7258" t="s">
        <v>20</v>
      </c>
      <c r="G7258" t="s">
        <v>21</v>
      </c>
      <c r="H7258" s="1">
        <v>43860</v>
      </c>
      <c r="I7258" t="str">
        <f t="shared" si="227"/>
        <v>43860</v>
      </c>
      <c r="J7258" t="str">
        <f t="shared" si="228"/>
        <v>43860RuhengeriMillet Grain</v>
      </c>
      <c r="K7258">
        <v>64</v>
      </c>
      <c r="L7258">
        <v>59</v>
      </c>
      <c r="M7258" t="s">
        <v>5</v>
      </c>
      <c r="N7258" t="s">
        <v>6</v>
      </c>
      <c r="O7258">
        <v>1</v>
      </c>
      <c r="P7258" s="1">
        <v>43865.058969907404</v>
      </c>
    </row>
    <row r="7259" spans="1:16" x14ac:dyDescent="0.25">
      <c r="A7259">
        <v>503824</v>
      </c>
      <c r="B7259" t="s">
        <v>0</v>
      </c>
      <c r="C7259" t="s">
        <v>36</v>
      </c>
      <c r="D7259" t="s">
        <v>7</v>
      </c>
      <c r="E7259" t="s">
        <v>29</v>
      </c>
      <c r="F7259" t="s">
        <v>30</v>
      </c>
      <c r="G7259" t="s">
        <v>31</v>
      </c>
      <c r="H7259" s="1">
        <v>43860</v>
      </c>
      <c r="I7259" t="str">
        <f t="shared" si="227"/>
        <v>43860</v>
      </c>
      <c r="J7259" t="str">
        <f t="shared" si="228"/>
        <v>43860KimironkoDry Maize</v>
      </c>
      <c r="K7259">
        <v>47</v>
      </c>
      <c r="L7259">
        <v>43</v>
      </c>
      <c r="M7259" t="s">
        <v>5</v>
      </c>
      <c r="N7259" t="s">
        <v>6</v>
      </c>
      <c r="O7259">
        <v>1</v>
      </c>
      <c r="P7259" s="1">
        <v>43865.05909722222</v>
      </c>
    </row>
    <row r="7260" spans="1:16" x14ac:dyDescent="0.25">
      <c r="A7260">
        <v>503827</v>
      </c>
      <c r="B7260" t="s">
        <v>0</v>
      </c>
      <c r="C7260" t="s">
        <v>36</v>
      </c>
      <c r="D7260" t="s">
        <v>7</v>
      </c>
      <c r="E7260" t="s">
        <v>13</v>
      </c>
      <c r="F7260" t="s">
        <v>13</v>
      </c>
      <c r="G7260" t="s">
        <v>26</v>
      </c>
      <c r="H7260" s="1">
        <v>43860</v>
      </c>
      <c r="I7260" t="str">
        <f t="shared" si="227"/>
        <v>43860</v>
      </c>
      <c r="J7260" t="str">
        <f t="shared" si="228"/>
        <v>43860KimironkoYellow Beans</v>
      </c>
      <c r="K7260">
        <v>107</v>
      </c>
      <c r="L7260">
        <v>96</v>
      </c>
      <c r="M7260" t="s">
        <v>5</v>
      </c>
      <c r="N7260" t="s">
        <v>6</v>
      </c>
      <c r="O7260">
        <v>1</v>
      </c>
      <c r="P7260" s="1">
        <v>43865.059155092589</v>
      </c>
    </row>
    <row r="7261" spans="1:16" x14ac:dyDescent="0.25">
      <c r="A7261">
        <v>503829</v>
      </c>
      <c r="B7261" t="s">
        <v>0</v>
      </c>
      <c r="C7261" t="s">
        <v>25</v>
      </c>
      <c r="D7261" t="s">
        <v>1</v>
      </c>
      <c r="E7261" t="s">
        <v>22</v>
      </c>
      <c r="F7261" t="s">
        <v>23</v>
      </c>
      <c r="G7261" t="s">
        <v>23</v>
      </c>
      <c r="H7261" s="1">
        <v>43860</v>
      </c>
      <c r="I7261" t="str">
        <f t="shared" si="227"/>
        <v>43860</v>
      </c>
      <c r="J7261" t="str">
        <f t="shared" si="228"/>
        <v>43860MasindiRice</v>
      </c>
      <c r="K7261">
        <v>104</v>
      </c>
      <c r="L7261">
        <v>96</v>
      </c>
      <c r="M7261" t="s">
        <v>5</v>
      </c>
      <c r="N7261" t="s">
        <v>6</v>
      </c>
      <c r="O7261">
        <v>1</v>
      </c>
      <c r="P7261" s="1">
        <v>43865.059201388889</v>
      </c>
    </row>
    <row r="7262" spans="1:16" x14ac:dyDescent="0.25">
      <c r="A7262">
        <v>503833</v>
      </c>
      <c r="B7262" t="s">
        <v>0</v>
      </c>
      <c r="C7262" t="s">
        <v>33</v>
      </c>
      <c r="D7262" t="s">
        <v>1</v>
      </c>
      <c r="E7262" t="s">
        <v>13</v>
      </c>
      <c r="F7262" t="s">
        <v>13</v>
      </c>
      <c r="G7262" t="s">
        <v>28</v>
      </c>
      <c r="H7262" s="1">
        <v>43860</v>
      </c>
      <c r="I7262" t="str">
        <f t="shared" si="227"/>
        <v>43860</v>
      </c>
      <c r="J7262" t="str">
        <f t="shared" si="228"/>
        <v>43860KabaleRed Beans</v>
      </c>
      <c r="K7262">
        <v>96</v>
      </c>
      <c r="L7262">
        <v>87</v>
      </c>
      <c r="M7262" t="s">
        <v>5</v>
      </c>
      <c r="N7262" t="s">
        <v>6</v>
      </c>
      <c r="O7262">
        <v>1</v>
      </c>
      <c r="P7262" s="1">
        <v>43865.059224537035</v>
      </c>
    </row>
    <row r="7263" spans="1:16" x14ac:dyDescent="0.25">
      <c r="A7263">
        <v>503835</v>
      </c>
      <c r="B7263" t="s">
        <v>0</v>
      </c>
      <c r="C7263" t="s">
        <v>16</v>
      </c>
      <c r="D7263" t="s">
        <v>7</v>
      </c>
      <c r="E7263" t="s">
        <v>13</v>
      </c>
      <c r="F7263" t="s">
        <v>13</v>
      </c>
      <c r="G7263" t="s">
        <v>14</v>
      </c>
      <c r="H7263" s="1">
        <v>43860</v>
      </c>
      <c r="I7263" t="str">
        <f t="shared" si="227"/>
        <v>43860</v>
      </c>
      <c r="J7263" t="str">
        <f t="shared" si="228"/>
        <v>43860GicumbiMixed Beans</v>
      </c>
      <c r="K7263">
        <v>64</v>
      </c>
      <c r="L7263">
        <v>61</v>
      </c>
      <c r="M7263" t="s">
        <v>5</v>
      </c>
      <c r="N7263" t="s">
        <v>6</v>
      </c>
      <c r="O7263">
        <v>1</v>
      </c>
      <c r="P7263" s="1">
        <v>43865.059282407405</v>
      </c>
    </row>
    <row r="7264" spans="1:16" x14ac:dyDescent="0.25">
      <c r="A7264">
        <v>503838</v>
      </c>
      <c r="B7264" t="s">
        <v>0</v>
      </c>
      <c r="C7264" t="s">
        <v>36</v>
      </c>
      <c r="D7264" t="s">
        <v>7</v>
      </c>
      <c r="E7264" t="s">
        <v>9</v>
      </c>
      <c r="F7264" t="s">
        <v>17</v>
      </c>
      <c r="G7264" t="s">
        <v>18</v>
      </c>
      <c r="H7264" s="1">
        <v>43860</v>
      </c>
      <c r="I7264" t="str">
        <f t="shared" si="227"/>
        <v>43860</v>
      </c>
      <c r="J7264" t="str">
        <f t="shared" si="228"/>
        <v>43860KimironkoRed Sorghum</v>
      </c>
      <c r="K7264">
        <v>46</v>
      </c>
      <c r="L7264">
        <v>43</v>
      </c>
      <c r="M7264" t="s">
        <v>5</v>
      </c>
      <c r="N7264" t="s">
        <v>6</v>
      </c>
      <c r="O7264">
        <v>1</v>
      </c>
      <c r="P7264" s="1">
        <v>43865.059293981481</v>
      </c>
    </row>
    <row r="7265" spans="1:16" x14ac:dyDescent="0.25">
      <c r="A7265">
        <v>503846</v>
      </c>
      <c r="B7265" t="s">
        <v>0</v>
      </c>
      <c r="C7265" t="s">
        <v>52</v>
      </c>
      <c r="D7265" t="s">
        <v>46</v>
      </c>
      <c r="E7265" t="s">
        <v>9</v>
      </c>
      <c r="F7265" t="s">
        <v>20</v>
      </c>
      <c r="G7265" t="s">
        <v>21</v>
      </c>
      <c r="H7265" s="1">
        <v>43860</v>
      </c>
      <c r="I7265" t="str">
        <f t="shared" si="227"/>
        <v>43860</v>
      </c>
      <c r="J7265" t="str">
        <f t="shared" si="228"/>
        <v>43860EldoretMillet Grain</v>
      </c>
      <c r="K7265">
        <v>87</v>
      </c>
      <c r="L7265">
        <v>85</v>
      </c>
      <c r="M7265" t="s">
        <v>5</v>
      </c>
      <c r="N7265" t="s">
        <v>6</v>
      </c>
      <c r="O7265">
        <v>1</v>
      </c>
      <c r="P7265" s="1">
        <v>43865.059351851851</v>
      </c>
    </row>
    <row r="7266" spans="1:16" x14ac:dyDescent="0.25">
      <c r="A7266">
        <v>503850</v>
      </c>
      <c r="B7266" t="s">
        <v>0</v>
      </c>
      <c r="C7266" t="s">
        <v>34</v>
      </c>
      <c r="D7266" t="s">
        <v>1</v>
      </c>
      <c r="E7266" t="s">
        <v>13</v>
      </c>
      <c r="F7266" t="s">
        <v>13</v>
      </c>
      <c r="G7266" t="s">
        <v>28</v>
      </c>
      <c r="H7266" s="1">
        <v>43860</v>
      </c>
      <c r="I7266" t="str">
        <f t="shared" si="227"/>
        <v>43860</v>
      </c>
      <c r="J7266" t="str">
        <f t="shared" si="228"/>
        <v>43860LiraRed Beans</v>
      </c>
      <c r="K7266">
        <v>96</v>
      </c>
      <c r="L7266">
        <v>87</v>
      </c>
      <c r="M7266" t="s">
        <v>5</v>
      </c>
      <c r="N7266" t="s">
        <v>6</v>
      </c>
      <c r="O7266">
        <v>1</v>
      </c>
      <c r="P7266" s="1">
        <v>43865.059374999997</v>
      </c>
    </row>
    <row r="7267" spans="1:16" x14ac:dyDescent="0.25">
      <c r="A7267">
        <v>503855</v>
      </c>
      <c r="B7267" t="s">
        <v>0</v>
      </c>
      <c r="C7267" t="s">
        <v>36</v>
      </c>
      <c r="D7267" t="s">
        <v>7</v>
      </c>
      <c r="E7267" t="s">
        <v>3</v>
      </c>
      <c r="F7267" t="s">
        <v>3</v>
      </c>
      <c r="G7267" t="s">
        <v>4</v>
      </c>
      <c r="H7267" s="1">
        <v>43860</v>
      </c>
      <c r="I7267" t="str">
        <f t="shared" si="227"/>
        <v>43860</v>
      </c>
      <c r="J7267" t="str">
        <f t="shared" si="228"/>
        <v>43860KimironkoCowpeas</v>
      </c>
      <c r="K7267">
        <v>160</v>
      </c>
      <c r="L7267">
        <v>149</v>
      </c>
      <c r="M7267" t="s">
        <v>5</v>
      </c>
      <c r="N7267" t="s">
        <v>6</v>
      </c>
      <c r="O7267">
        <v>1</v>
      </c>
      <c r="P7267" s="1">
        <v>43865.05940972222</v>
      </c>
    </row>
    <row r="7268" spans="1:16" x14ac:dyDescent="0.25">
      <c r="A7268">
        <v>503856</v>
      </c>
      <c r="B7268" t="s">
        <v>0</v>
      </c>
      <c r="C7268" t="s">
        <v>2</v>
      </c>
      <c r="D7268" t="s">
        <v>1</v>
      </c>
      <c r="E7268" t="s">
        <v>13</v>
      </c>
      <c r="F7268" t="s">
        <v>13</v>
      </c>
      <c r="G7268" t="s">
        <v>40</v>
      </c>
      <c r="H7268" s="1">
        <v>43860</v>
      </c>
      <c r="I7268" t="str">
        <f t="shared" si="227"/>
        <v>43860</v>
      </c>
      <c r="J7268" t="str">
        <f t="shared" si="228"/>
        <v>43860KampalaBlack Beans (Dolichos)</v>
      </c>
      <c r="K7268">
        <v>71</v>
      </c>
      <c r="L7268">
        <v>65</v>
      </c>
      <c r="M7268" t="s">
        <v>5</v>
      </c>
      <c r="N7268" t="s">
        <v>6</v>
      </c>
      <c r="O7268">
        <v>1</v>
      </c>
      <c r="P7268" s="1">
        <v>43865.05945601852</v>
      </c>
    </row>
    <row r="7269" spans="1:16" x14ac:dyDescent="0.25">
      <c r="A7269">
        <v>503857</v>
      </c>
      <c r="B7269" t="s">
        <v>0</v>
      </c>
      <c r="C7269" t="s">
        <v>54</v>
      </c>
      <c r="D7269" t="s">
        <v>46</v>
      </c>
      <c r="E7269" t="s">
        <v>13</v>
      </c>
      <c r="F7269" t="s">
        <v>13</v>
      </c>
      <c r="G7269" t="s">
        <v>37</v>
      </c>
      <c r="H7269" s="1">
        <v>43860</v>
      </c>
      <c r="I7269" t="str">
        <f t="shared" si="227"/>
        <v>43860</v>
      </c>
      <c r="J7269" t="str">
        <f t="shared" si="228"/>
        <v>43860NakuruGreen Gram</v>
      </c>
      <c r="K7269">
        <v>80</v>
      </c>
      <c r="L7269">
        <v>72</v>
      </c>
      <c r="M7269" t="s">
        <v>5</v>
      </c>
      <c r="N7269" t="s">
        <v>6</v>
      </c>
      <c r="O7269">
        <v>1</v>
      </c>
      <c r="P7269" s="1">
        <v>43865.059467592589</v>
      </c>
    </row>
    <row r="7270" spans="1:16" x14ac:dyDescent="0.25">
      <c r="A7270">
        <v>503858</v>
      </c>
      <c r="B7270" t="s">
        <v>0</v>
      </c>
      <c r="C7270" t="s">
        <v>16</v>
      </c>
      <c r="D7270" t="s">
        <v>7</v>
      </c>
      <c r="E7270" t="s">
        <v>13</v>
      </c>
      <c r="F7270" t="s">
        <v>13</v>
      </c>
      <c r="G7270" t="s">
        <v>37</v>
      </c>
      <c r="H7270" s="1">
        <v>43860</v>
      </c>
      <c r="I7270" t="str">
        <f t="shared" si="227"/>
        <v>43860</v>
      </c>
      <c r="J7270" t="str">
        <f t="shared" si="228"/>
        <v>43860GicumbiGreen Gram</v>
      </c>
      <c r="K7270">
        <v>96</v>
      </c>
      <c r="L7270">
        <v>85</v>
      </c>
      <c r="M7270" t="s">
        <v>5</v>
      </c>
      <c r="N7270" t="s">
        <v>6</v>
      </c>
      <c r="O7270">
        <v>1</v>
      </c>
      <c r="P7270" s="1">
        <v>43865.059467592589</v>
      </c>
    </row>
    <row r="7271" spans="1:16" x14ac:dyDescent="0.25">
      <c r="A7271">
        <v>503860</v>
      </c>
      <c r="B7271" t="s">
        <v>0</v>
      </c>
      <c r="C7271" t="s">
        <v>33</v>
      </c>
      <c r="D7271" t="s">
        <v>1</v>
      </c>
      <c r="E7271" t="s">
        <v>22</v>
      </c>
      <c r="F7271" t="s">
        <v>23</v>
      </c>
      <c r="G7271" t="s">
        <v>24</v>
      </c>
      <c r="H7271" s="1">
        <v>43860</v>
      </c>
      <c r="I7271" t="str">
        <f t="shared" si="227"/>
        <v>43860</v>
      </c>
      <c r="J7271" t="str">
        <f t="shared" si="228"/>
        <v>43860KabaleImported Rice</v>
      </c>
      <c r="K7271">
        <v>109</v>
      </c>
      <c r="L7271">
        <v>96</v>
      </c>
      <c r="M7271" t="s">
        <v>5</v>
      </c>
      <c r="N7271" t="s">
        <v>6</v>
      </c>
      <c r="O7271">
        <v>1</v>
      </c>
      <c r="P7271" s="1">
        <v>43865.059490740743</v>
      </c>
    </row>
    <row r="7272" spans="1:16" x14ac:dyDescent="0.25">
      <c r="A7272">
        <v>503869</v>
      </c>
      <c r="B7272" t="s">
        <v>0</v>
      </c>
      <c r="C7272" t="s">
        <v>54</v>
      </c>
      <c r="D7272" t="s">
        <v>46</v>
      </c>
      <c r="E7272" t="s">
        <v>49</v>
      </c>
      <c r="F7272" t="s">
        <v>50</v>
      </c>
      <c r="G7272" t="s">
        <v>51</v>
      </c>
      <c r="H7272" s="1">
        <v>43860</v>
      </c>
      <c r="I7272" t="str">
        <f t="shared" si="227"/>
        <v>43860</v>
      </c>
      <c r="J7272" t="str">
        <f t="shared" si="228"/>
        <v>43860NakuruGround Nuts</v>
      </c>
      <c r="K7272">
        <v>145</v>
      </c>
      <c r="L7272">
        <v>140</v>
      </c>
      <c r="M7272" t="s">
        <v>5</v>
      </c>
      <c r="N7272" t="s">
        <v>6</v>
      </c>
      <c r="O7272">
        <v>1</v>
      </c>
      <c r="P7272" s="1">
        <v>43865.059560185182</v>
      </c>
    </row>
    <row r="7273" spans="1:16" x14ac:dyDescent="0.25">
      <c r="A7273">
        <v>503873</v>
      </c>
      <c r="B7273" t="s">
        <v>0</v>
      </c>
      <c r="C7273" t="s">
        <v>25</v>
      </c>
      <c r="D7273" t="s">
        <v>1</v>
      </c>
      <c r="E7273" t="s">
        <v>13</v>
      </c>
      <c r="F7273" t="s">
        <v>13</v>
      </c>
      <c r="G7273" t="s">
        <v>40</v>
      </c>
      <c r="H7273" s="1">
        <v>43860</v>
      </c>
      <c r="I7273" t="str">
        <f t="shared" si="227"/>
        <v>43860</v>
      </c>
      <c r="J7273" t="str">
        <f t="shared" si="228"/>
        <v>43860MasindiBlack Beans (Dolichos)</v>
      </c>
      <c r="K7273">
        <v>68</v>
      </c>
      <c r="L7273">
        <v>63</v>
      </c>
      <c r="M7273" t="s">
        <v>5</v>
      </c>
      <c r="N7273" t="s">
        <v>6</v>
      </c>
      <c r="O7273">
        <v>1</v>
      </c>
      <c r="P7273" s="1">
        <v>43865.059571759259</v>
      </c>
    </row>
    <row r="7274" spans="1:16" x14ac:dyDescent="0.25">
      <c r="A7274">
        <v>503874</v>
      </c>
      <c r="B7274" t="s">
        <v>0</v>
      </c>
      <c r="C7274" t="s">
        <v>33</v>
      </c>
      <c r="D7274" t="s">
        <v>1</v>
      </c>
      <c r="E7274" t="s">
        <v>29</v>
      </c>
      <c r="F7274" t="s">
        <v>30</v>
      </c>
      <c r="G7274" t="s">
        <v>31</v>
      </c>
      <c r="H7274" s="1">
        <v>43860</v>
      </c>
      <c r="I7274" t="str">
        <f t="shared" si="227"/>
        <v>43860</v>
      </c>
      <c r="J7274" t="str">
        <f t="shared" si="228"/>
        <v>43860KabaleDry Maize</v>
      </c>
      <c r="K7274">
        <v>33</v>
      </c>
      <c r="L7274">
        <v>25</v>
      </c>
      <c r="M7274" t="s">
        <v>5</v>
      </c>
      <c r="N7274" t="s">
        <v>6</v>
      </c>
      <c r="O7274">
        <v>1</v>
      </c>
      <c r="P7274" s="1">
        <v>43865.059583333335</v>
      </c>
    </row>
    <row r="7275" spans="1:16" x14ac:dyDescent="0.25">
      <c r="A7275">
        <v>503876</v>
      </c>
      <c r="B7275" t="s">
        <v>0</v>
      </c>
      <c r="C7275" t="s">
        <v>38</v>
      </c>
      <c r="D7275" t="s">
        <v>1</v>
      </c>
      <c r="E7275" t="s">
        <v>13</v>
      </c>
      <c r="F7275" t="s">
        <v>13</v>
      </c>
      <c r="G7275" t="s">
        <v>14</v>
      </c>
      <c r="H7275" s="1">
        <v>43860</v>
      </c>
      <c r="I7275" t="str">
        <f t="shared" si="227"/>
        <v>43860</v>
      </c>
      <c r="J7275" t="str">
        <f t="shared" si="228"/>
        <v>43860GuluMixed Beans</v>
      </c>
      <c r="K7275">
        <v>68</v>
      </c>
      <c r="L7275">
        <v>63</v>
      </c>
      <c r="M7275" t="s">
        <v>5</v>
      </c>
      <c r="N7275" t="s">
        <v>6</v>
      </c>
      <c r="O7275">
        <v>1</v>
      </c>
      <c r="P7275" s="1">
        <v>43865.059594907405</v>
      </c>
    </row>
    <row r="7276" spans="1:16" x14ac:dyDescent="0.25">
      <c r="A7276">
        <v>503878</v>
      </c>
      <c r="B7276" t="s">
        <v>0</v>
      </c>
      <c r="C7276" t="s">
        <v>34</v>
      </c>
      <c r="D7276" t="s">
        <v>1</v>
      </c>
      <c r="E7276" t="s">
        <v>29</v>
      </c>
      <c r="F7276" t="s">
        <v>30</v>
      </c>
      <c r="G7276" t="s">
        <v>31</v>
      </c>
      <c r="H7276" s="1">
        <v>43860</v>
      </c>
      <c r="I7276" t="str">
        <f t="shared" si="227"/>
        <v>43860</v>
      </c>
      <c r="J7276" t="str">
        <f t="shared" si="228"/>
        <v>43860LiraDry Maize</v>
      </c>
      <c r="K7276">
        <v>33</v>
      </c>
      <c r="L7276">
        <v>19</v>
      </c>
      <c r="M7276" t="s">
        <v>5</v>
      </c>
      <c r="N7276" t="s">
        <v>6</v>
      </c>
      <c r="O7276">
        <v>1</v>
      </c>
      <c r="P7276" s="1">
        <v>43865.059629629628</v>
      </c>
    </row>
    <row r="7277" spans="1:16" x14ac:dyDescent="0.25">
      <c r="A7277">
        <v>503881</v>
      </c>
      <c r="B7277" t="s">
        <v>0</v>
      </c>
      <c r="C7277" t="s">
        <v>33</v>
      </c>
      <c r="D7277" t="s">
        <v>1</v>
      </c>
      <c r="E7277" t="s">
        <v>22</v>
      </c>
      <c r="F7277" t="s">
        <v>23</v>
      </c>
      <c r="G7277" t="s">
        <v>23</v>
      </c>
      <c r="H7277" s="1">
        <v>43860</v>
      </c>
      <c r="I7277" t="str">
        <f t="shared" si="227"/>
        <v>43860</v>
      </c>
      <c r="J7277" t="str">
        <f t="shared" si="228"/>
        <v>43860KabaleRice</v>
      </c>
      <c r="K7277">
        <v>109</v>
      </c>
      <c r="L7277">
        <v>96</v>
      </c>
      <c r="M7277" t="s">
        <v>5</v>
      </c>
      <c r="N7277" t="s">
        <v>6</v>
      </c>
      <c r="O7277">
        <v>1</v>
      </c>
      <c r="P7277" s="1">
        <v>43865.059641203705</v>
      </c>
    </row>
    <row r="7278" spans="1:16" x14ac:dyDescent="0.25">
      <c r="A7278">
        <v>503883</v>
      </c>
      <c r="B7278" t="s">
        <v>0</v>
      </c>
      <c r="C7278" t="s">
        <v>52</v>
      </c>
      <c r="D7278" t="s">
        <v>46</v>
      </c>
      <c r="E7278" t="s">
        <v>9</v>
      </c>
      <c r="F7278" t="s">
        <v>10</v>
      </c>
      <c r="G7278" t="s">
        <v>10</v>
      </c>
      <c r="H7278" s="1">
        <v>43860</v>
      </c>
      <c r="I7278" t="str">
        <f t="shared" si="227"/>
        <v>43860</v>
      </c>
      <c r="J7278" t="str">
        <f t="shared" si="228"/>
        <v>43860EldoretWheat</v>
      </c>
      <c r="K7278">
        <v>35</v>
      </c>
      <c r="L7278">
        <v>33</v>
      </c>
      <c r="M7278" t="s">
        <v>5</v>
      </c>
      <c r="N7278" t="s">
        <v>6</v>
      </c>
      <c r="O7278">
        <v>1</v>
      </c>
      <c r="P7278" s="1">
        <v>43865.059664351851</v>
      </c>
    </row>
    <row r="7279" spans="1:16" x14ac:dyDescent="0.25">
      <c r="A7279">
        <v>503888</v>
      </c>
      <c r="B7279" t="s">
        <v>0</v>
      </c>
      <c r="C7279" t="s">
        <v>32</v>
      </c>
      <c r="D7279" t="s">
        <v>1</v>
      </c>
      <c r="E7279" t="s">
        <v>9</v>
      </c>
      <c r="F7279" t="s">
        <v>17</v>
      </c>
      <c r="G7279" t="s">
        <v>18</v>
      </c>
      <c r="H7279" s="1">
        <v>43860</v>
      </c>
      <c r="I7279" t="str">
        <f t="shared" si="227"/>
        <v>43860</v>
      </c>
      <c r="J7279" t="str">
        <f t="shared" si="228"/>
        <v>43860KapchorwaRed Sorghum</v>
      </c>
      <c r="K7279">
        <v>41</v>
      </c>
      <c r="L7279">
        <v>35</v>
      </c>
      <c r="M7279" t="s">
        <v>5</v>
      </c>
      <c r="N7279" t="s">
        <v>6</v>
      </c>
      <c r="O7279">
        <v>1</v>
      </c>
      <c r="P7279" s="1">
        <v>43865.059699074074</v>
      </c>
    </row>
    <row r="7280" spans="1:16" x14ac:dyDescent="0.25">
      <c r="A7280">
        <v>503892</v>
      </c>
      <c r="B7280" t="s">
        <v>0</v>
      </c>
      <c r="C7280" t="s">
        <v>16</v>
      </c>
      <c r="D7280" t="s">
        <v>7</v>
      </c>
      <c r="E7280" t="s">
        <v>9</v>
      </c>
      <c r="F7280" t="s">
        <v>10</v>
      </c>
      <c r="G7280" t="s">
        <v>10</v>
      </c>
      <c r="H7280" s="1">
        <v>43860</v>
      </c>
      <c r="I7280" t="str">
        <f t="shared" si="227"/>
        <v>43860</v>
      </c>
      <c r="J7280" t="str">
        <f t="shared" si="228"/>
        <v>43860GicumbiWheat</v>
      </c>
      <c r="K7280">
        <v>75</v>
      </c>
      <c r="L7280">
        <v>69</v>
      </c>
      <c r="M7280" t="s">
        <v>5</v>
      </c>
      <c r="N7280" t="s">
        <v>6</v>
      </c>
      <c r="O7280">
        <v>1</v>
      </c>
      <c r="P7280" s="1">
        <v>43865.059733796297</v>
      </c>
    </row>
    <row r="7281" spans="1:16" x14ac:dyDescent="0.25">
      <c r="A7281">
        <v>503894</v>
      </c>
      <c r="B7281" t="s">
        <v>0</v>
      </c>
      <c r="C7281" t="s">
        <v>16</v>
      </c>
      <c r="D7281" t="s">
        <v>7</v>
      </c>
      <c r="E7281" t="s">
        <v>22</v>
      </c>
      <c r="F7281" t="s">
        <v>23</v>
      </c>
      <c r="G7281" t="s">
        <v>23</v>
      </c>
      <c r="H7281" s="1">
        <v>43860</v>
      </c>
      <c r="I7281" t="str">
        <f t="shared" si="227"/>
        <v>43860</v>
      </c>
      <c r="J7281" t="str">
        <f t="shared" si="228"/>
        <v>43860GicumbiRice</v>
      </c>
      <c r="K7281">
        <v>91</v>
      </c>
      <c r="L7281">
        <v>85</v>
      </c>
      <c r="M7281" t="s">
        <v>5</v>
      </c>
      <c r="N7281" t="s">
        <v>6</v>
      </c>
      <c r="O7281">
        <v>1</v>
      </c>
      <c r="P7281" s="1">
        <v>43865.059756944444</v>
      </c>
    </row>
    <row r="7282" spans="1:16" x14ac:dyDescent="0.25">
      <c r="A7282">
        <v>503899</v>
      </c>
      <c r="B7282" t="s">
        <v>0</v>
      </c>
      <c r="C7282" t="s">
        <v>38</v>
      </c>
      <c r="D7282" t="s">
        <v>1</v>
      </c>
      <c r="E7282" t="s">
        <v>13</v>
      </c>
      <c r="F7282" t="s">
        <v>13</v>
      </c>
      <c r="G7282" t="s">
        <v>26</v>
      </c>
      <c r="H7282" s="1">
        <v>43860</v>
      </c>
      <c r="I7282" t="str">
        <f t="shared" si="227"/>
        <v>43860</v>
      </c>
      <c r="J7282" t="str">
        <f t="shared" si="228"/>
        <v>43860GuluYellow Beans</v>
      </c>
      <c r="K7282">
        <v>96</v>
      </c>
      <c r="L7282">
        <v>90</v>
      </c>
      <c r="M7282" t="s">
        <v>5</v>
      </c>
      <c r="N7282" t="s">
        <v>6</v>
      </c>
      <c r="O7282">
        <v>1</v>
      </c>
      <c r="P7282" s="1">
        <v>43865.059791666667</v>
      </c>
    </row>
    <row r="7283" spans="1:16" x14ac:dyDescent="0.25">
      <c r="A7283">
        <v>503903</v>
      </c>
      <c r="B7283" t="s">
        <v>0</v>
      </c>
      <c r="C7283" t="s">
        <v>54</v>
      </c>
      <c r="D7283" t="s">
        <v>46</v>
      </c>
      <c r="E7283" t="s">
        <v>29</v>
      </c>
      <c r="F7283" t="s">
        <v>30</v>
      </c>
      <c r="G7283" t="s">
        <v>31</v>
      </c>
      <c r="H7283" s="1">
        <v>43860</v>
      </c>
      <c r="I7283" t="str">
        <f t="shared" si="227"/>
        <v>43860</v>
      </c>
      <c r="J7283" t="str">
        <f t="shared" si="228"/>
        <v>43860NakuruDry Maize</v>
      </c>
      <c r="K7283">
        <v>37</v>
      </c>
      <c r="L7283">
        <v>31</v>
      </c>
      <c r="M7283" t="s">
        <v>5</v>
      </c>
      <c r="N7283" t="s">
        <v>6</v>
      </c>
      <c r="O7283">
        <v>1</v>
      </c>
      <c r="P7283" s="1">
        <v>43865.059814814813</v>
      </c>
    </row>
    <row r="7284" spans="1:16" x14ac:dyDescent="0.25">
      <c r="A7284">
        <v>503908</v>
      </c>
      <c r="B7284" t="s">
        <v>0</v>
      </c>
      <c r="C7284" t="s">
        <v>32</v>
      </c>
      <c r="D7284" t="s">
        <v>1</v>
      </c>
      <c r="E7284" t="s">
        <v>3</v>
      </c>
      <c r="F7284" t="s">
        <v>3</v>
      </c>
      <c r="G7284" t="s">
        <v>4</v>
      </c>
      <c r="H7284" s="1">
        <v>43860</v>
      </c>
      <c r="I7284" t="str">
        <f t="shared" si="227"/>
        <v>43860</v>
      </c>
      <c r="J7284" t="str">
        <f t="shared" si="228"/>
        <v>43860KapchorwaCowpeas</v>
      </c>
      <c r="K7284">
        <v>96</v>
      </c>
      <c r="L7284">
        <v>82</v>
      </c>
      <c r="M7284" t="s">
        <v>5</v>
      </c>
      <c r="N7284" t="s">
        <v>6</v>
      </c>
      <c r="O7284">
        <v>1</v>
      </c>
      <c r="P7284" s="1">
        <v>43865.059849537036</v>
      </c>
    </row>
    <row r="7285" spans="1:16" x14ac:dyDescent="0.25">
      <c r="A7285">
        <v>503911</v>
      </c>
      <c r="B7285" t="s">
        <v>0</v>
      </c>
      <c r="C7285" t="s">
        <v>36</v>
      </c>
      <c r="D7285" t="s">
        <v>7</v>
      </c>
      <c r="E7285" t="s">
        <v>9</v>
      </c>
      <c r="F7285" t="s">
        <v>20</v>
      </c>
      <c r="G7285" t="s">
        <v>21</v>
      </c>
      <c r="H7285" s="1">
        <v>43860</v>
      </c>
      <c r="I7285" t="str">
        <f t="shared" si="227"/>
        <v>43860</v>
      </c>
      <c r="J7285" t="str">
        <f t="shared" si="228"/>
        <v>43860KimironkoMillet Grain</v>
      </c>
      <c r="K7285">
        <v>85</v>
      </c>
      <c r="L7285">
        <v>75</v>
      </c>
      <c r="M7285" t="s">
        <v>5</v>
      </c>
      <c r="N7285" t="s">
        <v>6</v>
      </c>
      <c r="O7285">
        <v>1</v>
      </c>
      <c r="P7285" s="1">
        <v>43865.059872685182</v>
      </c>
    </row>
    <row r="7286" spans="1:16" x14ac:dyDescent="0.25">
      <c r="A7286">
        <v>503913</v>
      </c>
      <c r="B7286" t="s">
        <v>0</v>
      </c>
      <c r="C7286" t="s">
        <v>2</v>
      </c>
      <c r="D7286" t="s">
        <v>1</v>
      </c>
      <c r="E7286" t="s">
        <v>29</v>
      </c>
      <c r="F7286" t="s">
        <v>30</v>
      </c>
      <c r="G7286" t="s">
        <v>31</v>
      </c>
      <c r="H7286" s="1">
        <v>43860</v>
      </c>
      <c r="I7286" t="str">
        <f t="shared" si="227"/>
        <v>43860</v>
      </c>
      <c r="J7286" t="str">
        <f t="shared" si="228"/>
        <v>43860KampalaDry Maize</v>
      </c>
      <c r="K7286">
        <v>35</v>
      </c>
      <c r="L7286">
        <v>25</v>
      </c>
      <c r="M7286" t="s">
        <v>5</v>
      </c>
      <c r="N7286" t="s">
        <v>6</v>
      </c>
      <c r="O7286">
        <v>1</v>
      </c>
      <c r="P7286" s="1">
        <v>43865.059895833336</v>
      </c>
    </row>
    <row r="7287" spans="1:16" x14ac:dyDescent="0.25">
      <c r="A7287">
        <v>503915</v>
      </c>
      <c r="B7287" t="s">
        <v>0</v>
      </c>
      <c r="C7287" t="s">
        <v>54</v>
      </c>
      <c r="D7287" t="s">
        <v>46</v>
      </c>
      <c r="E7287" t="s">
        <v>9</v>
      </c>
      <c r="F7287" t="s">
        <v>20</v>
      </c>
      <c r="G7287" t="s">
        <v>21</v>
      </c>
      <c r="H7287" s="1">
        <v>43860</v>
      </c>
      <c r="I7287" t="str">
        <f t="shared" si="227"/>
        <v>43860</v>
      </c>
      <c r="J7287" t="str">
        <f t="shared" si="228"/>
        <v>43860NakuruMillet Grain</v>
      </c>
      <c r="K7287">
        <v>68</v>
      </c>
      <c r="L7287">
        <v>60</v>
      </c>
      <c r="M7287" t="s">
        <v>5</v>
      </c>
      <c r="N7287" t="s">
        <v>6</v>
      </c>
      <c r="O7287">
        <v>1</v>
      </c>
      <c r="P7287" s="1">
        <v>43865.059907407405</v>
      </c>
    </row>
    <row r="7288" spans="1:16" x14ac:dyDescent="0.25">
      <c r="A7288">
        <v>503926</v>
      </c>
      <c r="B7288" t="s">
        <v>0</v>
      </c>
      <c r="C7288" t="s">
        <v>52</v>
      </c>
      <c r="D7288" t="s">
        <v>46</v>
      </c>
      <c r="E7288" t="s">
        <v>13</v>
      </c>
      <c r="F7288" t="s">
        <v>13</v>
      </c>
      <c r="G7288" t="s">
        <v>37</v>
      </c>
      <c r="H7288" s="1">
        <v>43860</v>
      </c>
      <c r="I7288" t="str">
        <f t="shared" si="227"/>
        <v>43860</v>
      </c>
      <c r="J7288" t="str">
        <f t="shared" si="228"/>
        <v>43860EldoretGreen Gram</v>
      </c>
      <c r="K7288">
        <v>146</v>
      </c>
      <c r="L7288">
        <v>140</v>
      </c>
      <c r="M7288" t="s">
        <v>5</v>
      </c>
      <c r="N7288" t="s">
        <v>6</v>
      </c>
      <c r="O7288">
        <v>1</v>
      </c>
      <c r="P7288" s="1">
        <v>43865.059953703705</v>
      </c>
    </row>
    <row r="7289" spans="1:16" x14ac:dyDescent="0.25">
      <c r="A7289">
        <v>503929</v>
      </c>
      <c r="B7289" t="s">
        <v>0</v>
      </c>
      <c r="C7289" t="s">
        <v>33</v>
      </c>
      <c r="D7289" t="s">
        <v>1</v>
      </c>
      <c r="E7289" t="s">
        <v>3</v>
      </c>
      <c r="F7289" t="s">
        <v>3</v>
      </c>
      <c r="G7289" t="s">
        <v>4</v>
      </c>
      <c r="H7289" s="1">
        <v>43860</v>
      </c>
      <c r="I7289" t="str">
        <f t="shared" si="227"/>
        <v>43860</v>
      </c>
      <c r="J7289" t="str">
        <f t="shared" si="228"/>
        <v>43860KabaleCowpeas</v>
      </c>
      <c r="K7289">
        <v>136</v>
      </c>
      <c r="L7289">
        <v>96</v>
      </c>
      <c r="M7289" t="s">
        <v>5</v>
      </c>
      <c r="N7289" t="s">
        <v>6</v>
      </c>
      <c r="O7289">
        <v>1</v>
      </c>
      <c r="P7289" s="1">
        <v>43865.059988425928</v>
      </c>
    </row>
    <row r="7290" spans="1:16" x14ac:dyDescent="0.25">
      <c r="A7290">
        <v>503938</v>
      </c>
      <c r="B7290" t="s">
        <v>0</v>
      </c>
      <c r="C7290" t="s">
        <v>32</v>
      </c>
      <c r="D7290" t="s">
        <v>1</v>
      </c>
      <c r="E7290" t="s">
        <v>13</v>
      </c>
      <c r="F7290" t="s">
        <v>13</v>
      </c>
      <c r="G7290" t="s">
        <v>28</v>
      </c>
      <c r="H7290" s="1">
        <v>43860</v>
      </c>
      <c r="I7290" t="str">
        <f t="shared" si="227"/>
        <v>43860</v>
      </c>
      <c r="J7290" t="str">
        <f t="shared" si="228"/>
        <v>43860KapchorwaRed Beans</v>
      </c>
      <c r="K7290">
        <v>82</v>
      </c>
      <c r="L7290">
        <v>76</v>
      </c>
      <c r="M7290" t="s">
        <v>5</v>
      </c>
      <c r="N7290" t="s">
        <v>6</v>
      </c>
      <c r="O7290">
        <v>1</v>
      </c>
      <c r="P7290" s="1">
        <v>43865.060034722221</v>
      </c>
    </row>
    <row r="7291" spans="1:16" x14ac:dyDescent="0.25">
      <c r="A7291">
        <v>503941</v>
      </c>
      <c r="B7291" t="s">
        <v>0</v>
      </c>
      <c r="C7291" t="s">
        <v>27</v>
      </c>
      <c r="D7291" t="s">
        <v>11</v>
      </c>
      <c r="E7291" t="s">
        <v>3</v>
      </c>
      <c r="F7291" t="s">
        <v>3</v>
      </c>
      <c r="G7291" t="s">
        <v>15</v>
      </c>
      <c r="H7291" s="1">
        <v>43860</v>
      </c>
      <c r="I7291" t="str">
        <f t="shared" si="227"/>
        <v>43860</v>
      </c>
      <c r="J7291" t="str">
        <f t="shared" si="228"/>
        <v>43860BujumburaGreen Peas</v>
      </c>
      <c r="K7291">
        <v>86</v>
      </c>
      <c r="L7291">
        <v>80</v>
      </c>
      <c r="M7291" t="s">
        <v>5</v>
      </c>
      <c r="N7291" t="s">
        <v>6</v>
      </c>
      <c r="O7291">
        <v>1</v>
      </c>
      <c r="P7291" s="1">
        <v>43865.060069444444</v>
      </c>
    </row>
    <row r="7292" spans="1:16" x14ac:dyDescent="0.25">
      <c r="A7292">
        <v>503946</v>
      </c>
      <c r="B7292" t="s">
        <v>0</v>
      </c>
      <c r="C7292" t="s">
        <v>16</v>
      </c>
      <c r="D7292" t="s">
        <v>7</v>
      </c>
      <c r="E7292" t="s">
        <v>22</v>
      </c>
      <c r="F7292" t="s">
        <v>23</v>
      </c>
      <c r="G7292" t="s">
        <v>24</v>
      </c>
      <c r="H7292" s="1">
        <v>43860</v>
      </c>
      <c r="I7292" t="str">
        <f t="shared" si="227"/>
        <v>43860</v>
      </c>
      <c r="J7292" t="str">
        <f t="shared" si="228"/>
        <v>43860GicumbiImported Rice</v>
      </c>
      <c r="K7292">
        <v>128</v>
      </c>
      <c r="L7292">
        <v>117</v>
      </c>
      <c r="M7292" t="s">
        <v>5</v>
      </c>
      <c r="N7292" t="s">
        <v>6</v>
      </c>
      <c r="O7292">
        <v>1</v>
      </c>
      <c r="P7292" s="1">
        <v>43865.060115740744</v>
      </c>
    </row>
    <row r="7293" spans="1:16" x14ac:dyDescent="0.25">
      <c r="A7293">
        <v>503951</v>
      </c>
      <c r="B7293" t="s">
        <v>0</v>
      </c>
      <c r="C7293" t="s">
        <v>36</v>
      </c>
      <c r="D7293" t="s">
        <v>7</v>
      </c>
      <c r="E7293" t="s">
        <v>13</v>
      </c>
      <c r="F7293" t="s">
        <v>13</v>
      </c>
      <c r="G7293" t="s">
        <v>14</v>
      </c>
      <c r="H7293" s="1">
        <v>43860</v>
      </c>
      <c r="I7293" t="str">
        <f t="shared" si="227"/>
        <v>43860</v>
      </c>
      <c r="J7293" t="str">
        <f t="shared" si="228"/>
        <v>43860KimironkoMixed Beans</v>
      </c>
      <c r="K7293">
        <v>75</v>
      </c>
      <c r="L7293">
        <v>64</v>
      </c>
      <c r="M7293" t="s">
        <v>5</v>
      </c>
      <c r="N7293" t="s">
        <v>6</v>
      </c>
      <c r="O7293">
        <v>1</v>
      </c>
      <c r="P7293" s="1">
        <v>43865.060150462959</v>
      </c>
    </row>
    <row r="7294" spans="1:16" x14ac:dyDescent="0.25">
      <c r="A7294">
        <v>503952</v>
      </c>
      <c r="B7294" t="s">
        <v>0</v>
      </c>
      <c r="C7294" t="s">
        <v>47</v>
      </c>
      <c r="D7294" t="s">
        <v>46</v>
      </c>
      <c r="E7294" t="s">
        <v>9</v>
      </c>
      <c r="F7294" t="s">
        <v>20</v>
      </c>
      <c r="G7294" t="s">
        <v>21</v>
      </c>
      <c r="H7294" s="1">
        <v>43860</v>
      </c>
      <c r="I7294" t="str">
        <f t="shared" si="227"/>
        <v>43860</v>
      </c>
      <c r="J7294" t="str">
        <f t="shared" si="228"/>
        <v>43860NairobiMillet Grain</v>
      </c>
      <c r="K7294">
        <v>97</v>
      </c>
      <c r="L7294">
        <v>93</v>
      </c>
      <c r="M7294" t="s">
        <v>5</v>
      </c>
      <c r="N7294" t="s">
        <v>6</v>
      </c>
      <c r="O7294">
        <v>1</v>
      </c>
      <c r="P7294" s="1">
        <v>43865.060150462959</v>
      </c>
    </row>
    <row r="7295" spans="1:16" x14ac:dyDescent="0.25">
      <c r="A7295">
        <v>503954</v>
      </c>
      <c r="B7295" t="s">
        <v>0</v>
      </c>
      <c r="C7295" t="s">
        <v>38</v>
      </c>
      <c r="D7295" t="s">
        <v>1</v>
      </c>
      <c r="E7295" t="s">
        <v>3</v>
      </c>
      <c r="F7295" t="s">
        <v>3</v>
      </c>
      <c r="G7295" t="s">
        <v>4</v>
      </c>
      <c r="H7295" s="1">
        <v>43860</v>
      </c>
      <c r="I7295" t="str">
        <f t="shared" si="227"/>
        <v>43860</v>
      </c>
      <c r="J7295" t="str">
        <f t="shared" si="228"/>
        <v>43860GuluCowpeas</v>
      </c>
      <c r="K7295">
        <v>96</v>
      </c>
      <c r="L7295">
        <v>82</v>
      </c>
      <c r="M7295" t="s">
        <v>5</v>
      </c>
      <c r="N7295" t="s">
        <v>6</v>
      </c>
      <c r="O7295">
        <v>1</v>
      </c>
      <c r="P7295" s="1">
        <v>43865.060162037036</v>
      </c>
    </row>
    <row r="7296" spans="1:16" x14ac:dyDescent="0.25">
      <c r="A7296">
        <v>503956</v>
      </c>
      <c r="B7296" t="s">
        <v>0</v>
      </c>
      <c r="C7296" t="s">
        <v>32</v>
      </c>
      <c r="D7296" t="s">
        <v>1</v>
      </c>
      <c r="E7296" t="s">
        <v>3</v>
      </c>
      <c r="F7296" t="s">
        <v>3</v>
      </c>
      <c r="G7296" t="s">
        <v>15</v>
      </c>
      <c r="H7296" s="1">
        <v>43860</v>
      </c>
      <c r="I7296" t="str">
        <f t="shared" si="227"/>
        <v>43860</v>
      </c>
      <c r="J7296" t="str">
        <f t="shared" si="228"/>
        <v>43860KapchorwaGreen Peas</v>
      </c>
      <c r="K7296">
        <v>136</v>
      </c>
      <c r="L7296">
        <v>82</v>
      </c>
      <c r="M7296" t="s">
        <v>5</v>
      </c>
      <c r="N7296" t="s">
        <v>6</v>
      </c>
      <c r="O7296">
        <v>1</v>
      </c>
      <c r="P7296" s="1">
        <v>43865.060185185182</v>
      </c>
    </row>
    <row r="7297" spans="1:16" x14ac:dyDescent="0.25">
      <c r="A7297">
        <v>503959</v>
      </c>
      <c r="B7297" t="s">
        <v>0</v>
      </c>
      <c r="C7297" t="s">
        <v>25</v>
      </c>
      <c r="D7297" t="s">
        <v>1</v>
      </c>
      <c r="E7297" t="s">
        <v>29</v>
      </c>
      <c r="F7297" t="s">
        <v>30</v>
      </c>
      <c r="G7297" t="s">
        <v>31</v>
      </c>
      <c r="H7297" s="1">
        <v>43860</v>
      </c>
      <c r="I7297" t="str">
        <f t="shared" si="227"/>
        <v>43860</v>
      </c>
      <c r="J7297" t="str">
        <f t="shared" si="228"/>
        <v>43860MasindiDry Maize</v>
      </c>
      <c r="K7297">
        <v>27</v>
      </c>
      <c r="L7297">
        <v>19</v>
      </c>
      <c r="M7297" t="s">
        <v>5</v>
      </c>
      <c r="N7297" t="s">
        <v>6</v>
      </c>
      <c r="O7297">
        <v>1</v>
      </c>
      <c r="P7297" s="1">
        <v>43865.060266203705</v>
      </c>
    </row>
    <row r="7298" spans="1:16" x14ac:dyDescent="0.25">
      <c r="A7298">
        <v>503964</v>
      </c>
      <c r="B7298" t="s">
        <v>0</v>
      </c>
      <c r="C7298" t="s">
        <v>2</v>
      </c>
      <c r="D7298" t="s">
        <v>1</v>
      </c>
      <c r="E7298" t="s">
        <v>22</v>
      </c>
      <c r="F7298" t="s">
        <v>23</v>
      </c>
      <c r="G7298" t="s">
        <v>24</v>
      </c>
      <c r="H7298" s="1">
        <v>43860</v>
      </c>
      <c r="I7298" t="str">
        <f t="shared" ref="I7298:I7361" si="229">LEFT(H7298,10)</f>
        <v>43860</v>
      </c>
      <c r="J7298" t="str">
        <f t="shared" si="228"/>
        <v>43860KampalaImported Rice</v>
      </c>
      <c r="K7298">
        <v>109</v>
      </c>
      <c r="L7298">
        <v>96</v>
      </c>
      <c r="M7298" t="s">
        <v>5</v>
      </c>
      <c r="N7298" t="s">
        <v>6</v>
      </c>
      <c r="O7298">
        <v>1</v>
      </c>
      <c r="P7298" s="1">
        <v>43865.060289351852</v>
      </c>
    </row>
    <row r="7299" spans="1:16" x14ac:dyDescent="0.25">
      <c r="A7299">
        <v>503969</v>
      </c>
      <c r="B7299" t="s">
        <v>0</v>
      </c>
      <c r="C7299" t="s">
        <v>8</v>
      </c>
      <c r="D7299" t="s">
        <v>7</v>
      </c>
      <c r="E7299" t="s">
        <v>29</v>
      </c>
      <c r="F7299" t="s">
        <v>30</v>
      </c>
      <c r="G7299" t="s">
        <v>31</v>
      </c>
      <c r="H7299" s="1">
        <v>43860</v>
      </c>
      <c r="I7299" t="str">
        <f t="shared" si="229"/>
        <v>43860</v>
      </c>
      <c r="J7299" t="str">
        <f t="shared" si="228"/>
        <v>43860RuhengeriDry Maize</v>
      </c>
      <c r="K7299">
        <v>43</v>
      </c>
      <c r="L7299">
        <v>38</v>
      </c>
      <c r="M7299" t="s">
        <v>5</v>
      </c>
      <c r="N7299" t="s">
        <v>6</v>
      </c>
      <c r="O7299">
        <v>1</v>
      </c>
      <c r="P7299" s="1">
        <v>43865.060347222221</v>
      </c>
    </row>
    <row r="7300" spans="1:16" x14ac:dyDescent="0.25">
      <c r="A7300">
        <v>503970</v>
      </c>
      <c r="B7300" t="s">
        <v>0</v>
      </c>
      <c r="C7300" t="s">
        <v>36</v>
      </c>
      <c r="D7300" t="s">
        <v>7</v>
      </c>
      <c r="E7300" t="s">
        <v>13</v>
      </c>
      <c r="F7300" t="s">
        <v>13</v>
      </c>
      <c r="G7300" t="s">
        <v>40</v>
      </c>
      <c r="H7300" s="1">
        <v>43860</v>
      </c>
      <c r="I7300" t="str">
        <f t="shared" si="229"/>
        <v>43860</v>
      </c>
      <c r="J7300" t="str">
        <f t="shared" si="228"/>
        <v>43860KimironkoBlack Beans (Dolichos)</v>
      </c>
      <c r="K7300">
        <v>128</v>
      </c>
      <c r="L7300">
        <v>117</v>
      </c>
      <c r="M7300" t="s">
        <v>5</v>
      </c>
      <c r="N7300" t="s">
        <v>6</v>
      </c>
      <c r="O7300">
        <v>1</v>
      </c>
      <c r="P7300" s="1">
        <v>43865.060347222221</v>
      </c>
    </row>
    <row r="7301" spans="1:16" x14ac:dyDescent="0.25">
      <c r="A7301">
        <v>503971</v>
      </c>
      <c r="B7301" t="s">
        <v>0</v>
      </c>
      <c r="C7301" t="s">
        <v>53</v>
      </c>
      <c r="D7301" t="s">
        <v>46</v>
      </c>
      <c r="E7301" t="s">
        <v>29</v>
      </c>
      <c r="F7301" t="s">
        <v>30</v>
      </c>
      <c r="G7301" t="s">
        <v>31</v>
      </c>
      <c r="H7301" s="1">
        <v>43860</v>
      </c>
      <c r="I7301" t="str">
        <f t="shared" si="229"/>
        <v>43860</v>
      </c>
      <c r="J7301" t="str">
        <f t="shared" si="228"/>
        <v>43860MombasaDry Maize</v>
      </c>
      <c r="K7301">
        <v>40</v>
      </c>
      <c r="L7301">
        <v>37</v>
      </c>
      <c r="M7301" t="s">
        <v>5</v>
      </c>
      <c r="N7301" t="s">
        <v>6</v>
      </c>
      <c r="O7301">
        <v>1</v>
      </c>
      <c r="P7301" s="1">
        <v>43865.060358796298</v>
      </c>
    </row>
    <row r="7302" spans="1:16" x14ac:dyDescent="0.25">
      <c r="A7302">
        <v>503972</v>
      </c>
      <c r="B7302" t="s">
        <v>0</v>
      </c>
      <c r="C7302" t="s">
        <v>8</v>
      </c>
      <c r="D7302" t="s">
        <v>7</v>
      </c>
      <c r="E7302" t="s">
        <v>13</v>
      </c>
      <c r="F7302" t="s">
        <v>13</v>
      </c>
      <c r="G7302" t="s">
        <v>26</v>
      </c>
      <c r="H7302" s="1">
        <v>43860</v>
      </c>
      <c r="I7302" t="str">
        <f t="shared" si="229"/>
        <v>43860</v>
      </c>
      <c r="J7302" t="str">
        <f t="shared" si="228"/>
        <v>43860RuhengeriYellow Beans</v>
      </c>
      <c r="K7302">
        <v>91</v>
      </c>
      <c r="L7302">
        <v>85</v>
      </c>
      <c r="M7302" t="s">
        <v>5</v>
      </c>
      <c r="N7302" t="s">
        <v>6</v>
      </c>
      <c r="O7302">
        <v>1</v>
      </c>
      <c r="P7302" s="1">
        <v>43865.060358796298</v>
      </c>
    </row>
    <row r="7303" spans="1:16" x14ac:dyDescent="0.25">
      <c r="A7303">
        <v>503981</v>
      </c>
      <c r="B7303" t="s">
        <v>0</v>
      </c>
      <c r="C7303" t="s">
        <v>8</v>
      </c>
      <c r="D7303" t="s">
        <v>7</v>
      </c>
      <c r="E7303" t="s">
        <v>22</v>
      </c>
      <c r="F7303" t="s">
        <v>23</v>
      </c>
      <c r="G7303" t="s">
        <v>23</v>
      </c>
      <c r="H7303" s="1">
        <v>43860</v>
      </c>
      <c r="I7303" t="str">
        <f t="shared" si="229"/>
        <v>43860</v>
      </c>
      <c r="J7303" t="str">
        <f t="shared" si="228"/>
        <v>43860RuhengeriRice</v>
      </c>
      <c r="K7303">
        <v>91</v>
      </c>
      <c r="L7303">
        <v>85</v>
      </c>
      <c r="M7303" t="s">
        <v>5</v>
      </c>
      <c r="N7303" t="s">
        <v>6</v>
      </c>
      <c r="O7303">
        <v>1</v>
      </c>
      <c r="P7303" s="1">
        <v>43865.060486111113</v>
      </c>
    </row>
    <row r="7304" spans="1:16" x14ac:dyDescent="0.25">
      <c r="A7304">
        <v>503990</v>
      </c>
      <c r="B7304" t="s">
        <v>0</v>
      </c>
      <c r="C7304" t="s">
        <v>8</v>
      </c>
      <c r="D7304" t="s">
        <v>7</v>
      </c>
      <c r="E7304" t="s">
        <v>9</v>
      </c>
      <c r="F7304" t="s">
        <v>17</v>
      </c>
      <c r="G7304" t="s">
        <v>18</v>
      </c>
      <c r="H7304" s="1">
        <v>43860</v>
      </c>
      <c r="I7304" t="str">
        <f t="shared" si="229"/>
        <v>43860</v>
      </c>
      <c r="J7304" t="str">
        <f t="shared" si="228"/>
        <v>43860RuhengeriRed Sorghum</v>
      </c>
      <c r="K7304">
        <v>45</v>
      </c>
      <c r="L7304">
        <v>41</v>
      </c>
      <c r="M7304" t="s">
        <v>5</v>
      </c>
      <c r="N7304" t="s">
        <v>6</v>
      </c>
      <c r="O7304">
        <v>1</v>
      </c>
      <c r="P7304" s="1">
        <v>43865.060613425929</v>
      </c>
    </row>
    <row r="7305" spans="1:16" x14ac:dyDescent="0.25">
      <c r="A7305">
        <v>503992</v>
      </c>
      <c r="B7305" t="s">
        <v>0</v>
      </c>
      <c r="C7305" t="s">
        <v>19</v>
      </c>
      <c r="D7305" t="s">
        <v>11</v>
      </c>
      <c r="E7305" t="s">
        <v>13</v>
      </c>
      <c r="F7305" t="s">
        <v>13</v>
      </c>
      <c r="G7305" t="s">
        <v>14</v>
      </c>
      <c r="H7305" s="1">
        <v>43860</v>
      </c>
      <c r="I7305" t="str">
        <f t="shared" si="229"/>
        <v>43860</v>
      </c>
      <c r="J7305" t="str">
        <f t="shared" si="228"/>
        <v>43860KoberoMixed Beans</v>
      </c>
      <c r="K7305">
        <v>46</v>
      </c>
      <c r="L7305">
        <v>43</v>
      </c>
      <c r="M7305" t="s">
        <v>5</v>
      </c>
      <c r="N7305" t="s">
        <v>6</v>
      </c>
      <c r="O7305">
        <v>1</v>
      </c>
      <c r="P7305" s="1">
        <v>43865.060624999998</v>
      </c>
    </row>
    <row r="7306" spans="1:16" x14ac:dyDescent="0.25">
      <c r="A7306">
        <v>503997</v>
      </c>
      <c r="B7306" t="s">
        <v>0</v>
      </c>
      <c r="C7306" t="s">
        <v>25</v>
      </c>
      <c r="D7306" t="s">
        <v>1</v>
      </c>
      <c r="E7306" t="s">
        <v>13</v>
      </c>
      <c r="F7306" t="s">
        <v>13</v>
      </c>
      <c r="G7306" t="s">
        <v>26</v>
      </c>
      <c r="H7306" s="1">
        <v>43860</v>
      </c>
      <c r="I7306" t="str">
        <f t="shared" si="229"/>
        <v>43860</v>
      </c>
      <c r="J7306" t="str">
        <f t="shared" si="228"/>
        <v>43860MasindiYellow Beans</v>
      </c>
      <c r="K7306">
        <v>104</v>
      </c>
      <c r="L7306">
        <v>96</v>
      </c>
      <c r="M7306" t="s">
        <v>5</v>
      </c>
      <c r="N7306" t="s">
        <v>6</v>
      </c>
      <c r="O7306">
        <v>1</v>
      </c>
      <c r="P7306" s="1">
        <v>43865.060729166667</v>
      </c>
    </row>
    <row r="7307" spans="1:16" x14ac:dyDescent="0.25">
      <c r="A7307">
        <v>504000</v>
      </c>
      <c r="B7307" t="s">
        <v>0</v>
      </c>
      <c r="C7307" t="s">
        <v>2</v>
      </c>
      <c r="D7307" t="s">
        <v>1</v>
      </c>
      <c r="E7307" t="s">
        <v>3</v>
      </c>
      <c r="F7307" t="s">
        <v>3</v>
      </c>
      <c r="G7307" t="s">
        <v>4</v>
      </c>
      <c r="H7307" s="1">
        <v>43860</v>
      </c>
      <c r="I7307" t="str">
        <f t="shared" si="229"/>
        <v>43860</v>
      </c>
      <c r="J7307" t="str">
        <f t="shared" si="228"/>
        <v>43860KampalaCowpeas</v>
      </c>
      <c r="K7307">
        <v>104</v>
      </c>
      <c r="L7307">
        <v>96</v>
      </c>
      <c r="M7307" t="s">
        <v>5</v>
      </c>
      <c r="N7307" t="s">
        <v>6</v>
      </c>
      <c r="O7307">
        <v>1</v>
      </c>
      <c r="P7307" s="1">
        <v>43865.060763888891</v>
      </c>
    </row>
    <row r="7308" spans="1:16" x14ac:dyDescent="0.25">
      <c r="A7308">
        <v>504005</v>
      </c>
      <c r="B7308" t="s">
        <v>0</v>
      </c>
      <c r="C7308" t="s">
        <v>16</v>
      </c>
      <c r="D7308" t="s">
        <v>7</v>
      </c>
      <c r="E7308" t="s">
        <v>3</v>
      </c>
      <c r="F7308" t="s">
        <v>3</v>
      </c>
      <c r="G7308" t="s">
        <v>4</v>
      </c>
      <c r="H7308" s="1">
        <v>43860</v>
      </c>
      <c r="I7308" t="str">
        <f t="shared" si="229"/>
        <v>43860</v>
      </c>
      <c r="J7308" t="str">
        <f t="shared" si="228"/>
        <v>43860GicumbiCowpeas</v>
      </c>
      <c r="K7308">
        <v>139</v>
      </c>
      <c r="L7308">
        <v>128</v>
      </c>
      <c r="M7308" t="s">
        <v>5</v>
      </c>
      <c r="N7308" t="s">
        <v>6</v>
      </c>
      <c r="O7308">
        <v>1</v>
      </c>
      <c r="P7308" s="1">
        <v>43865.06082175926</v>
      </c>
    </row>
    <row r="7309" spans="1:16" x14ac:dyDescent="0.25">
      <c r="A7309">
        <v>504007</v>
      </c>
      <c r="B7309" t="s">
        <v>0</v>
      </c>
      <c r="C7309" t="s">
        <v>36</v>
      </c>
      <c r="D7309" t="s">
        <v>7</v>
      </c>
      <c r="E7309" t="s">
        <v>9</v>
      </c>
      <c r="F7309" t="s">
        <v>10</v>
      </c>
      <c r="G7309" t="s">
        <v>10</v>
      </c>
      <c r="H7309" s="1">
        <v>43860</v>
      </c>
      <c r="I7309" t="str">
        <f t="shared" si="229"/>
        <v>43860</v>
      </c>
      <c r="J7309" t="str">
        <f t="shared" ref="J7309:J7372" si="230">I7309&amp;C7309&amp;G7309</f>
        <v>43860KimironkoWheat</v>
      </c>
      <c r="K7309">
        <v>69</v>
      </c>
      <c r="L7309">
        <v>64</v>
      </c>
      <c r="M7309" t="s">
        <v>5</v>
      </c>
      <c r="N7309" t="s">
        <v>6</v>
      </c>
      <c r="O7309">
        <v>1</v>
      </c>
      <c r="P7309" s="1">
        <v>43865.060833333337</v>
      </c>
    </row>
    <row r="7310" spans="1:16" x14ac:dyDescent="0.25">
      <c r="A7310">
        <v>504009</v>
      </c>
      <c r="B7310" t="s">
        <v>0</v>
      </c>
      <c r="C7310" t="s">
        <v>2</v>
      </c>
      <c r="D7310" t="s">
        <v>1</v>
      </c>
      <c r="E7310" t="s">
        <v>13</v>
      </c>
      <c r="F7310" t="s">
        <v>13</v>
      </c>
      <c r="G7310" t="s">
        <v>26</v>
      </c>
      <c r="H7310" s="1">
        <v>43860</v>
      </c>
      <c r="I7310" t="str">
        <f t="shared" si="229"/>
        <v>43860</v>
      </c>
      <c r="J7310" t="str">
        <f t="shared" si="230"/>
        <v>43860KampalaYellow Beans</v>
      </c>
      <c r="K7310">
        <v>104</v>
      </c>
      <c r="L7310">
        <v>98</v>
      </c>
      <c r="M7310" t="s">
        <v>5</v>
      </c>
      <c r="N7310" t="s">
        <v>6</v>
      </c>
      <c r="O7310">
        <v>1</v>
      </c>
      <c r="P7310" s="1">
        <v>43865.060856481483</v>
      </c>
    </row>
    <row r="7311" spans="1:16" x14ac:dyDescent="0.25">
      <c r="A7311">
        <v>504015</v>
      </c>
      <c r="B7311" t="s">
        <v>0</v>
      </c>
      <c r="C7311" t="s">
        <v>16</v>
      </c>
      <c r="D7311" t="s">
        <v>7</v>
      </c>
      <c r="E7311" t="s">
        <v>9</v>
      </c>
      <c r="F7311" t="s">
        <v>17</v>
      </c>
      <c r="G7311" t="s">
        <v>18</v>
      </c>
      <c r="H7311" s="1">
        <v>43860</v>
      </c>
      <c r="I7311" t="str">
        <f t="shared" si="229"/>
        <v>43860</v>
      </c>
      <c r="J7311" t="str">
        <f t="shared" si="230"/>
        <v>43860GicumbiRed Sorghum</v>
      </c>
      <c r="K7311">
        <v>45</v>
      </c>
      <c r="L7311">
        <v>39</v>
      </c>
      <c r="M7311" t="s">
        <v>5</v>
      </c>
      <c r="N7311" t="s">
        <v>6</v>
      </c>
      <c r="O7311">
        <v>1</v>
      </c>
      <c r="P7311" s="1">
        <v>43865.060879629629</v>
      </c>
    </row>
    <row r="7312" spans="1:16" x14ac:dyDescent="0.25">
      <c r="A7312">
        <v>504016</v>
      </c>
      <c r="B7312" t="s">
        <v>0</v>
      </c>
      <c r="C7312" t="s">
        <v>36</v>
      </c>
      <c r="D7312" t="s">
        <v>7</v>
      </c>
      <c r="E7312" t="s">
        <v>22</v>
      </c>
      <c r="F7312" t="s">
        <v>23</v>
      </c>
      <c r="G7312" t="s">
        <v>23</v>
      </c>
      <c r="H7312" s="1">
        <v>43860</v>
      </c>
      <c r="I7312" t="str">
        <f t="shared" si="229"/>
        <v>43860</v>
      </c>
      <c r="J7312" t="str">
        <f t="shared" si="230"/>
        <v>43860KimironkoRice</v>
      </c>
      <c r="K7312">
        <v>96</v>
      </c>
      <c r="L7312">
        <v>91</v>
      </c>
      <c r="M7312" t="s">
        <v>5</v>
      </c>
      <c r="N7312" t="s">
        <v>6</v>
      </c>
      <c r="O7312">
        <v>1</v>
      </c>
      <c r="P7312" s="1">
        <v>43865.060891203706</v>
      </c>
    </row>
    <row r="7313" spans="1:16" x14ac:dyDescent="0.25">
      <c r="A7313">
        <v>504019</v>
      </c>
      <c r="B7313" t="s">
        <v>0</v>
      </c>
      <c r="C7313" t="s">
        <v>34</v>
      </c>
      <c r="D7313" t="s">
        <v>1</v>
      </c>
      <c r="E7313" t="s">
        <v>9</v>
      </c>
      <c r="F7313" t="s">
        <v>20</v>
      </c>
      <c r="G7313" t="s">
        <v>21</v>
      </c>
      <c r="H7313" s="1">
        <v>43860</v>
      </c>
      <c r="I7313" t="str">
        <f t="shared" si="229"/>
        <v>43860</v>
      </c>
      <c r="J7313" t="str">
        <f t="shared" si="230"/>
        <v>43860LiraMillet Grain</v>
      </c>
      <c r="K7313">
        <v>41</v>
      </c>
      <c r="L7313">
        <v>35</v>
      </c>
      <c r="M7313" t="s">
        <v>5</v>
      </c>
      <c r="N7313" t="s">
        <v>6</v>
      </c>
      <c r="O7313">
        <v>1</v>
      </c>
      <c r="P7313" s="1">
        <v>43865.060949074075</v>
      </c>
    </row>
    <row r="7314" spans="1:16" x14ac:dyDescent="0.25">
      <c r="A7314">
        <v>504026</v>
      </c>
      <c r="B7314" t="s">
        <v>0</v>
      </c>
      <c r="C7314" t="s">
        <v>52</v>
      </c>
      <c r="D7314" t="s">
        <v>46</v>
      </c>
      <c r="E7314" t="s">
        <v>29</v>
      </c>
      <c r="F7314" t="s">
        <v>30</v>
      </c>
      <c r="G7314" t="s">
        <v>31</v>
      </c>
      <c r="H7314" s="1">
        <v>43860</v>
      </c>
      <c r="I7314" t="str">
        <f t="shared" si="229"/>
        <v>43860</v>
      </c>
      <c r="J7314" t="str">
        <f t="shared" si="230"/>
        <v>43860EldoretDry Maize</v>
      </c>
      <c r="K7314">
        <v>39</v>
      </c>
      <c r="L7314">
        <v>35</v>
      </c>
      <c r="M7314" t="s">
        <v>5</v>
      </c>
      <c r="N7314" t="s">
        <v>6</v>
      </c>
      <c r="O7314">
        <v>1</v>
      </c>
      <c r="P7314" s="1">
        <v>43865.061018518521</v>
      </c>
    </row>
    <row r="7315" spans="1:16" x14ac:dyDescent="0.25">
      <c r="A7315">
        <v>504032</v>
      </c>
      <c r="B7315" t="s">
        <v>0</v>
      </c>
      <c r="C7315" t="s">
        <v>34</v>
      </c>
      <c r="D7315" t="s">
        <v>1</v>
      </c>
      <c r="E7315" t="s">
        <v>13</v>
      </c>
      <c r="F7315" t="s">
        <v>13</v>
      </c>
      <c r="G7315" t="s">
        <v>40</v>
      </c>
      <c r="H7315" s="1">
        <v>43860</v>
      </c>
      <c r="I7315" t="str">
        <f t="shared" si="229"/>
        <v>43860</v>
      </c>
      <c r="J7315" t="str">
        <f t="shared" si="230"/>
        <v>43860LiraBlack Beans (Dolichos)</v>
      </c>
      <c r="K7315">
        <v>68</v>
      </c>
      <c r="L7315">
        <v>60</v>
      </c>
      <c r="M7315" t="s">
        <v>5</v>
      </c>
      <c r="N7315" t="s">
        <v>6</v>
      </c>
      <c r="O7315">
        <v>1</v>
      </c>
      <c r="P7315" s="1">
        <v>43865.074131944442</v>
      </c>
    </row>
    <row r="7316" spans="1:16" x14ac:dyDescent="0.25">
      <c r="A7316">
        <v>504568</v>
      </c>
      <c r="B7316" t="s">
        <v>0</v>
      </c>
      <c r="C7316" t="s">
        <v>36</v>
      </c>
      <c r="D7316" t="s">
        <v>7</v>
      </c>
      <c r="E7316" t="s">
        <v>13</v>
      </c>
      <c r="F7316" t="s">
        <v>13</v>
      </c>
      <c r="G7316" t="s">
        <v>28</v>
      </c>
      <c r="H7316" s="1">
        <v>43860</v>
      </c>
      <c r="I7316" t="str">
        <f t="shared" si="229"/>
        <v>43860</v>
      </c>
      <c r="J7316" t="str">
        <f t="shared" si="230"/>
        <v>43860KimironkoRed Beans</v>
      </c>
      <c r="K7316">
        <v>91</v>
      </c>
      <c r="L7316">
        <v>85</v>
      </c>
      <c r="M7316" t="s">
        <v>5</v>
      </c>
      <c r="N7316" t="s">
        <v>6</v>
      </c>
      <c r="O7316">
        <v>1</v>
      </c>
      <c r="P7316" s="1">
        <v>43866.101620370369</v>
      </c>
    </row>
    <row r="7317" spans="1:16" x14ac:dyDescent="0.25">
      <c r="A7317">
        <v>504576</v>
      </c>
      <c r="B7317" t="s">
        <v>0</v>
      </c>
      <c r="C7317" t="s">
        <v>34</v>
      </c>
      <c r="D7317" t="s">
        <v>1</v>
      </c>
      <c r="E7317" t="s">
        <v>13</v>
      </c>
      <c r="F7317" t="s">
        <v>13</v>
      </c>
      <c r="G7317" t="s">
        <v>14</v>
      </c>
      <c r="H7317" s="1">
        <v>43860</v>
      </c>
      <c r="I7317" t="str">
        <f t="shared" si="229"/>
        <v>43860</v>
      </c>
      <c r="J7317" t="str">
        <f t="shared" si="230"/>
        <v>43860LiraMixed Beans</v>
      </c>
      <c r="K7317">
        <v>63</v>
      </c>
      <c r="L7317">
        <v>49</v>
      </c>
      <c r="M7317" t="s">
        <v>5</v>
      </c>
      <c r="N7317" t="s">
        <v>6</v>
      </c>
      <c r="O7317">
        <v>1</v>
      </c>
      <c r="P7317" s="1">
        <v>43866.102002314816</v>
      </c>
    </row>
    <row r="7318" spans="1:16" x14ac:dyDescent="0.25">
      <c r="A7318">
        <v>504582</v>
      </c>
      <c r="B7318" t="s">
        <v>0</v>
      </c>
      <c r="C7318" t="s">
        <v>34</v>
      </c>
      <c r="D7318" t="s">
        <v>1</v>
      </c>
      <c r="E7318" t="s">
        <v>13</v>
      </c>
      <c r="F7318" t="s">
        <v>13</v>
      </c>
      <c r="G7318" t="s">
        <v>26</v>
      </c>
      <c r="H7318" s="1">
        <v>43860</v>
      </c>
      <c r="I7318" t="str">
        <f t="shared" si="229"/>
        <v>43860</v>
      </c>
      <c r="J7318" t="str">
        <f t="shared" si="230"/>
        <v>43860LiraYellow Beans</v>
      </c>
      <c r="K7318">
        <v>90</v>
      </c>
      <c r="L7318">
        <v>82</v>
      </c>
      <c r="M7318" t="s">
        <v>5</v>
      </c>
      <c r="N7318" t="s">
        <v>6</v>
      </c>
      <c r="O7318">
        <v>1</v>
      </c>
      <c r="P7318" s="1">
        <v>43866.102106481485</v>
      </c>
    </row>
    <row r="7319" spans="1:16" x14ac:dyDescent="0.25">
      <c r="A7319">
        <v>504593</v>
      </c>
      <c r="B7319" t="s">
        <v>0</v>
      </c>
      <c r="C7319" t="s">
        <v>38</v>
      </c>
      <c r="D7319" t="s">
        <v>1</v>
      </c>
      <c r="E7319" t="s">
        <v>3</v>
      </c>
      <c r="F7319" t="s">
        <v>3</v>
      </c>
      <c r="G7319" t="s">
        <v>15</v>
      </c>
      <c r="H7319" s="1">
        <v>43860</v>
      </c>
      <c r="I7319" t="str">
        <f t="shared" si="229"/>
        <v>43860</v>
      </c>
      <c r="J7319" t="str">
        <f t="shared" si="230"/>
        <v>43860GuluGreen Peas</v>
      </c>
      <c r="K7319">
        <v>136</v>
      </c>
      <c r="L7319">
        <v>109</v>
      </c>
      <c r="M7319" t="s">
        <v>5</v>
      </c>
      <c r="N7319" t="s">
        <v>6</v>
      </c>
      <c r="O7319">
        <v>1</v>
      </c>
      <c r="P7319" s="1">
        <v>43866.102349537039</v>
      </c>
    </row>
    <row r="7320" spans="1:16" x14ac:dyDescent="0.25">
      <c r="A7320">
        <v>504601</v>
      </c>
      <c r="B7320" t="s">
        <v>0</v>
      </c>
      <c r="C7320" t="s">
        <v>38</v>
      </c>
      <c r="D7320" t="s">
        <v>1</v>
      </c>
      <c r="E7320" t="s">
        <v>29</v>
      </c>
      <c r="F7320" t="s">
        <v>30</v>
      </c>
      <c r="G7320" t="s">
        <v>31</v>
      </c>
      <c r="H7320" s="1">
        <v>43860</v>
      </c>
      <c r="I7320" t="str">
        <f t="shared" si="229"/>
        <v>43860</v>
      </c>
      <c r="J7320" t="str">
        <f t="shared" si="230"/>
        <v>43860GuluDry Maize</v>
      </c>
      <c r="K7320">
        <v>35</v>
      </c>
      <c r="L7320">
        <v>22</v>
      </c>
      <c r="M7320" t="s">
        <v>5</v>
      </c>
      <c r="N7320" t="s">
        <v>6</v>
      </c>
      <c r="O7320">
        <v>1</v>
      </c>
      <c r="P7320" s="1">
        <v>43866.102754629632</v>
      </c>
    </row>
    <row r="7321" spans="1:16" x14ac:dyDescent="0.25">
      <c r="A7321">
        <v>504622</v>
      </c>
      <c r="B7321" t="s">
        <v>0</v>
      </c>
      <c r="C7321" t="s">
        <v>8</v>
      </c>
      <c r="D7321" t="s">
        <v>7</v>
      </c>
      <c r="E7321" t="s">
        <v>3</v>
      </c>
      <c r="F7321" t="s">
        <v>3</v>
      </c>
      <c r="G7321" t="s">
        <v>15</v>
      </c>
      <c r="H7321" s="1">
        <v>43860</v>
      </c>
      <c r="I7321" t="str">
        <f t="shared" si="229"/>
        <v>43860</v>
      </c>
      <c r="J7321" t="str">
        <f t="shared" si="230"/>
        <v>43860RuhengeriGreen Peas</v>
      </c>
      <c r="K7321">
        <v>171</v>
      </c>
      <c r="L7321">
        <v>160</v>
      </c>
      <c r="M7321" t="s">
        <v>5</v>
      </c>
      <c r="N7321" t="s">
        <v>6</v>
      </c>
      <c r="O7321">
        <v>1</v>
      </c>
      <c r="P7321" s="1">
        <v>43866.103472222225</v>
      </c>
    </row>
    <row r="7322" spans="1:16" x14ac:dyDescent="0.25">
      <c r="A7322">
        <v>504644</v>
      </c>
      <c r="B7322" t="s">
        <v>0</v>
      </c>
      <c r="C7322" t="s">
        <v>36</v>
      </c>
      <c r="D7322" t="s">
        <v>7</v>
      </c>
      <c r="E7322" t="s">
        <v>3</v>
      </c>
      <c r="F7322" t="s">
        <v>3</v>
      </c>
      <c r="G7322" t="s">
        <v>15</v>
      </c>
      <c r="H7322" s="1">
        <v>43860</v>
      </c>
      <c r="I7322" t="str">
        <f t="shared" si="229"/>
        <v>43860</v>
      </c>
      <c r="J7322" t="str">
        <f t="shared" si="230"/>
        <v>43860KimironkoGreen Peas</v>
      </c>
      <c r="K7322">
        <v>139</v>
      </c>
      <c r="L7322">
        <v>128</v>
      </c>
      <c r="M7322" t="s">
        <v>5</v>
      </c>
      <c r="N7322" t="s">
        <v>6</v>
      </c>
      <c r="O7322">
        <v>1</v>
      </c>
      <c r="P7322" s="1">
        <v>43866.104074074072</v>
      </c>
    </row>
    <row r="7323" spans="1:16" x14ac:dyDescent="0.25">
      <c r="A7323">
        <v>504647</v>
      </c>
      <c r="B7323" t="s">
        <v>0</v>
      </c>
      <c r="C7323" t="s">
        <v>16</v>
      </c>
      <c r="D7323" t="s">
        <v>7</v>
      </c>
      <c r="E7323" t="s">
        <v>13</v>
      </c>
      <c r="F7323" t="s">
        <v>13</v>
      </c>
      <c r="G7323" t="s">
        <v>28</v>
      </c>
      <c r="H7323" s="1">
        <v>43860</v>
      </c>
      <c r="I7323" t="str">
        <f t="shared" si="229"/>
        <v>43860</v>
      </c>
      <c r="J7323" t="str">
        <f t="shared" si="230"/>
        <v>43860GicumbiRed Beans</v>
      </c>
      <c r="K7323">
        <v>80</v>
      </c>
      <c r="L7323">
        <v>75</v>
      </c>
      <c r="M7323" t="s">
        <v>5</v>
      </c>
      <c r="N7323" t="s">
        <v>6</v>
      </c>
      <c r="O7323">
        <v>1</v>
      </c>
      <c r="P7323" s="1">
        <v>43866.104155092595</v>
      </c>
    </row>
    <row r="7324" spans="1:16" x14ac:dyDescent="0.25">
      <c r="A7324">
        <v>504652</v>
      </c>
      <c r="B7324" t="s">
        <v>0</v>
      </c>
      <c r="C7324" t="s">
        <v>16</v>
      </c>
      <c r="D7324" t="s">
        <v>7</v>
      </c>
      <c r="E7324" t="s">
        <v>9</v>
      </c>
      <c r="F7324" t="s">
        <v>20</v>
      </c>
      <c r="G7324" t="s">
        <v>21</v>
      </c>
      <c r="H7324" s="1">
        <v>43860</v>
      </c>
      <c r="I7324" t="str">
        <f t="shared" si="229"/>
        <v>43860</v>
      </c>
      <c r="J7324" t="str">
        <f t="shared" si="230"/>
        <v>43860GicumbiMillet Grain</v>
      </c>
      <c r="K7324">
        <v>80</v>
      </c>
      <c r="L7324">
        <v>69</v>
      </c>
      <c r="M7324" t="s">
        <v>5</v>
      </c>
      <c r="N7324" t="s">
        <v>6</v>
      </c>
      <c r="O7324">
        <v>1</v>
      </c>
      <c r="P7324" s="1">
        <v>43866.104490740741</v>
      </c>
    </row>
    <row r="7325" spans="1:16" x14ac:dyDescent="0.25">
      <c r="A7325">
        <v>504755</v>
      </c>
      <c r="B7325" t="s">
        <v>0</v>
      </c>
      <c r="C7325" t="s">
        <v>16</v>
      </c>
      <c r="D7325" t="s">
        <v>7</v>
      </c>
      <c r="E7325" t="s">
        <v>3</v>
      </c>
      <c r="F7325" t="s">
        <v>3</v>
      </c>
      <c r="G7325" t="s">
        <v>15</v>
      </c>
      <c r="H7325" s="1">
        <v>43860</v>
      </c>
      <c r="I7325" t="str">
        <f t="shared" si="229"/>
        <v>43860</v>
      </c>
      <c r="J7325" t="str">
        <f t="shared" si="230"/>
        <v>43860GicumbiGreen Peas</v>
      </c>
      <c r="K7325">
        <v>107</v>
      </c>
      <c r="L7325">
        <v>96</v>
      </c>
      <c r="M7325" t="s">
        <v>5</v>
      </c>
      <c r="N7325" t="s">
        <v>6</v>
      </c>
      <c r="O7325">
        <v>1</v>
      </c>
      <c r="P7325" s="1">
        <v>43868.562256944446</v>
      </c>
    </row>
    <row r="7326" spans="1:16" x14ac:dyDescent="0.25">
      <c r="A7326">
        <v>504868</v>
      </c>
      <c r="B7326" t="s">
        <v>0</v>
      </c>
      <c r="C7326" t="s">
        <v>32</v>
      </c>
      <c r="D7326" t="s">
        <v>1</v>
      </c>
      <c r="E7326" t="s">
        <v>13</v>
      </c>
      <c r="F7326" t="s">
        <v>13</v>
      </c>
      <c r="G7326" t="s">
        <v>26</v>
      </c>
      <c r="H7326" s="1">
        <v>43860</v>
      </c>
      <c r="I7326" t="str">
        <f t="shared" si="229"/>
        <v>43860</v>
      </c>
      <c r="J7326" t="str">
        <f t="shared" si="230"/>
        <v>43860KapchorwaYellow Beans</v>
      </c>
      <c r="K7326">
        <v>96</v>
      </c>
      <c r="L7326">
        <v>90</v>
      </c>
      <c r="M7326" t="s">
        <v>5</v>
      </c>
      <c r="N7326" t="s">
        <v>6</v>
      </c>
      <c r="O7326">
        <v>1</v>
      </c>
      <c r="P7326" s="1">
        <v>43868.563310185185</v>
      </c>
    </row>
    <row r="7327" spans="1:16" x14ac:dyDescent="0.25">
      <c r="A7327">
        <v>506229</v>
      </c>
      <c r="B7327" t="s">
        <v>0</v>
      </c>
      <c r="C7327" t="s">
        <v>16</v>
      </c>
      <c r="D7327" t="s">
        <v>7</v>
      </c>
      <c r="E7327" t="s">
        <v>9</v>
      </c>
      <c r="F7327" t="s">
        <v>10</v>
      </c>
      <c r="G7327" t="s">
        <v>10</v>
      </c>
      <c r="H7327" s="1">
        <v>43860</v>
      </c>
      <c r="I7327" t="str">
        <f t="shared" si="229"/>
        <v>43860</v>
      </c>
      <c r="J7327" t="str">
        <f t="shared" si="230"/>
        <v>43860GicumbiWheat</v>
      </c>
      <c r="K7327">
        <v>75</v>
      </c>
      <c r="L7327">
        <v>70</v>
      </c>
      <c r="M7327" t="s">
        <v>5</v>
      </c>
      <c r="N7327" t="s">
        <v>6</v>
      </c>
      <c r="O7327">
        <v>1</v>
      </c>
      <c r="P7327" s="1">
        <v>43873.089085648149</v>
      </c>
    </row>
    <row r="7328" spans="1:16" x14ac:dyDescent="0.25">
      <c r="A7328">
        <v>506322</v>
      </c>
      <c r="B7328" t="s">
        <v>0</v>
      </c>
      <c r="C7328" t="s">
        <v>16</v>
      </c>
      <c r="D7328" t="s">
        <v>7</v>
      </c>
      <c r="E7328" t="s">
        <v>22</v>
      </c>
      <c r="F7328" t="s">
        <v>23</v>
      </c>
      <c r="G7328" t="s">
        <v>24</v>
      </c>
      <c r="H7328" s="1">
        <v>43860</v>
      </c>
      <c r="I7328" t="str">
        <f t="shared" si="229"/>
        <v>43860</v>
      </c>
      <c r="J7328" t="str">
        <f t="shared" si="230"/>
        <v>43860GicumbiImported Rice</v>
      </c>
      <c r="K7328">
        <v>129</v>
      </c>
      <c r="L7328">
        <v>118</v>
      </c>
      <c r="M7328" t="s">
        <v>5</v>
      </c>
      <c r="N7328" t="s">
        <v>6</v>
      </c>
      <c r="O7328">
        <v>1</v>
      </c>
      <c r="P7328" s="1">
        <v>43873.089594907404</v>
      </c>
    </row>
    <row r="7329" spans="1:16" x14ac:dyDescent="0.25">
      <c r="A7329">
        <v>506450</v>
      </c>
      <c r="B7329" t="s">
        <v>0</v>
      </c>
      <c r="C7329" t="s">
        <v>16</v>
      </c>
      <c r="D7329" t="s">
        <v>7</v>
      </c>
      <c r="E7329" t="s">
        <v>3</v>
      </c>
      <c r="F7329" t="s">
        <v>3</v>
      </c>
      <c r="G7329" t="s">
        <v>4</v>
      </c>
      <c r="H7329" s="1">
        <v>43860</v>
      </c>
      <c r="I7329" t="str">
        <f t="shared" si="229"/>
        <v>43860</v>
      </c>
      <c r="J7329" t="str">
        <f t="shared" si="230"/>
        <v>43860GicumbiCowpeas</v>
      </c>
      <c r="K7329">
        <v>139</v>
      </c>
      <c r="L7329">
        <v>129</v>
      </c>
      <c r="M7329" t="s">
        <v>5</v>
      </c>
      <c r="N7329" t="s">
        <v>6</v>
      </c>
      <c r="O7329">
        <v>1</v>
      </c>
      <c r="P7329" s="1">
        <v>43873.089907407404</v>
      </c>
    </row>
    <row r="7330" spans="1:16" x14ac:dyDescent="0.25">
      <c r="A7330">
        <v>506569</v>
      </c>
      <c r="B7330" t="s">
        <v>0</v>
      </c>
      <c r="C7330" t="s">
        <v>16</v>
      </c>
      <c r="D7330" t="s">
        <v>7</v>
      </c>
      <c r="E7330" t="s">
        <v>13</v>
      </c>
      <c r="F7330" t="s">
        <v>13</v>
      </c>
      <c r="G7330" t="s">
        <v>26</v>
      </c>
      <c r="H7330" s="1">
        <v>43860</v>
      </c>
      <c r="I7330" t="str">
        <f t="shared" si="229"/>
        <v>43860</v>
      </c>
      <c r="J7330" t="str">
        <f t="shared" si="230"/>
        <v>43860GicumbiYellow Beans</v>
      </c>
      <c r="K7330">
        <v>91</v>
      </c>
      <c r="L7330">
        <v>86</v>
      </c>
      <c r="M7330" t="s">
        <v>5</v>
      </c>
      <c r="N7330" t="s">
        <v>6</v>
      </c>
      <c r="O7330">
        <v>1</v>
      </c>
      <c r="P7330" s="1">
        <v>43873.090173611112</v>
      </c>
    </row>
    <row r="7331" spans="1:16" x14ac:dyDescent="0.25">
      <c r="A7331">
        <v>506721</v>
      </c>
      <c r="B7331" t="s">
        <v>0</v>
      </c>
      <c r="C7331" t="s">
        <v>16</v>
      </c>
      <c r="D7331" t="s">
        <v>7</v>
      </c>
      <c r="E7331" t="s">
        <v>13</v>
      </c>
      <c r="F7331" t="s">
        <v>13</v>
      </c>
      <c r="G7331" t="s">
        <v>37</v>
      </c>
      <c r="H7331" s="1">
        <v>43860</v>
      </c>
      <c r="I7331" t="str">
        <f t="shared" si="229"/>
        <v>43860</v>
      </c>
      <c r="J7331" t="str">
        <f t="shared" si="230"/>
        <v>43860GicumbiGreen Gram</v>
      </c>
      <c r="K7331">
        <v>96</v>
      </c>
      <c r="L7331">
        <v>86</v>
      </c>
      <c r="M7331" t="s">
        <v>5</v>
      </c>
      <c r="N7331" t="s">
        <v>6</v>
      </c>
      <c r="O7331">
        <v>1</v>
      </c>
      <c r="P7331" s="1">
        <v>43873.091770833336</v>
      </c>
    </row>
    <row r="7332" spans="1:16" x14ac:dyDescent="0.25">
      <c r="A7332">
        <v>508666</v>
      </c>
      <c r="B7332" t="s">
        <v>0</v>
      </c>
      <c r="C7332" t="s">
        <v>16</v>
      </c>
      <c r="D7332" t="s">
        <v>7</v>
      </c>
      <c r="E7332" t="s">
        <v>22</v>
      </c>
      <c r="F7332" t="s">
        <v>23</v>
      </c>
      <c r="G7332" t="s">
        <v>23</v>
      </c>
      <c r="H7332" s="1">
        <v>43860</v>
      </c>
      <c r="I7332" t="str">
        <f t="shared" si="229"/>
        <v>43860</v>
      </c>
      <c r="J7332" t="str">
        <f t="shared" si="230"/>
        <v>43860GicumbiRice</v>
      </c>
      <c r="K7332">
        <v>91</v>
      </c>
      <c r="L7332">
        <v>86</v>
      </c>
      <c r="M7332" t="s">
        <v>5</v>
      </c>
      <c r="N7332" t="s">
        <v>6</v>
      </c>
      <c r="O7332">
        <v>1</v>
      </c>
      <c r="P7332" s="1">
        <v>43874.127916666665</v>
      </c>
    </row>
    <row r="7333" spans="1:16" x14ac:dyDescent="0.25">
      <c r="A7333">
        <v>509837</v>
      </c>
      <c r="B7333" t="s">
        <v>0</v>
      </c>
      <c r="C7333" t="s">
        <v>52</v>
      </c>
      <c r="D7333" t="s">
        <v>46</v>
      </c>
      <c r="E7333" t="s">
        <v>9</v>
      </c>
      <c r="F7333" t="s">
        <v>10</v>
      </c>
      <c r="G7333" t="s">
        <v>10</v>
      </c>
      <c r="H7333" s="1">
        <v>43860</v>
      </c>
      <c r="I7333" t="str">
        <f t="shared" si="229"/>
        <v>43860</v>
      </c>
      <c r="J7333" t="str">
        <f t="shared" si="230"/>
        <v>43860EldoretWheat</v>
      </c>
      <c r="K7333">
        <v>351</v>
      </c>
      <c r="L7333">
        <v>331</v>
      </c>
      <c r="M7333" t="s">
        <v>5</v>
      </c>
      <c r="N7333" t="s">
        <v>6</v>
      </c>
      <c r="O7333">
        <v>1</v>
      </c>
      <c r="P7333" s="1">
        <v>43879.179606481484</v>
      </c>
    </row>
    <row r="7334" spans="1:16" x14ac:dyDescent="0.25">
      <c r="A7334">
        <v>509863</v>
      </c>
      <c r="B7334" t="s">
        <v>0</v>
      </c>
      <c r="C7334" t="s">
        <v>12</v>
      </c>
      <c r="D7334" t="s">
        <v>11</v>
      </c>
      <c r="E7334" t="s">
        <v>3</v>
      </c>
      <c r="F7334" t="s">
        <v>3</v>
      </c>
      <c r="G7334" t="s">
        <v>39</v>
      </c>
      <c r="H7334" s="1">
        <v>43860</v>
      </c>
      <c r="I7334" t="str">
        <f t="shared" si="229"/>
        <v>43860</v>
      </c>
      <c r="J7334" t="str">
        <f t="shared" si="230"/>
        <v>43860GitegaDry Peas</v>
      </c>
      <c r="K7334">
        <v>1720</v>
      </c>
      <c r="L7334">
        <v>1613</v>
      </c>
      <c r="M7334" t="s">
        <v>5</v>
      </c>
      <c r="N7334" t="s">
        <v>6</v>
      </c>
      <c r="O7334">
        <v>1</v>
      </c>
      <c r="P7334" s="1">
        <v>43879.179664351854</v>
      </c>
    </row>
    <row r="7335" spans="1:16" x14ac:dyDescent="0.25">
      <c r="A7335">
        <v>510037</v>
      </c>
      <c r="B7335" t="s">
        <v>0</v>
      </c>
      <c r="C7335" t="s">
        <v>35</v>
      </c>
      <c r="D7335" t="s">
        <v>11</v>
      </c>
      <c r="E7335" t="s">
        <v>13</v>
      </c>
      <c r="F7335" t="s">
        <v>13</v>
      </c>
      <c r="G7335" t="s">
        <v>26</v>
      </c>
      <c r="H7335" s="1">
        <v>43860</v>
      </c>
      <c r="I7335" t="str">
        <f t="shared" si="229"/>
        <v>43860</v>
      </c>
      <c r="J7335" t="str">
        <f t="shared" si="230"/>
        <v>43860NgoziYellow Beans</v>
      </c>
      <c r="K7335">
        <v>860</v>
      </c>
      <c r="L7335">
        <v>806</v>
      </c>
      <c r="M7335" t="s">
        <v>5</v>
      </c>
      <c r="N7335" t="s">
        <v>6</v>
      </c>
      <c r="O7335">
        <v>1</v>
      </c>
      <c r="P7335" s="1">
        <v>43879.180173611108</v>
      </c>
    </row>
    <row r="7336" spans="1:16" x14ac:dyDescent="0.25">
      <c r="A7336">
        <v>510039</v>
      </c>
      <c r="B7336" t="s">
        <v>0</v>
      </c>
      <c r="C7336" t="s">
        <v>34</v>
      </c>
      <c r="D7336" t="s">
        <v>1</v>
      </c>
      <c r="E7336" t="s">
        <v>13</v>
      </c>
      <c r="F7336" t="s">
        <v>13</v>
      </c>
      <c r="G7336" t="s">
        <v>40</v>
      </c>
      <c r="H7336" s="1">
        <v>43860</v>
      </c>
      <c r="I7336" t="str">
        <f t="shared" si="229"/>
        <v>43860</v>
      </c>
      <c r="J7336" t="str">
        <f t="shared" si="230"/>
        <v>43860LiraBlack Beans (Dolichos)</v>
      </c>
      <c r="K7336">
        <v>684</v>
      </c>
      <c r="L7336">
        <v>602</v>
      </c>
      <c r="M7336" t="s">
        <v>5</v>
      </c>
      <c r="N7336" t="s">
        <v>6</v>
      </c>
      <c r="O7336">
        <v>1</v>
      </c>
      <c r="P7336" s="1">
        <v>43879.180185185185</v>
      </c>
    </row>
    <row r="7337" spans="1:16" x14ac:dyDescent="0.25">
      <c r="A7337">
        <v>510093</v>
      </c>
      <c r="B7337" t="s">
        <v>0</v>
      </c>
      <c r="C7337" t="s">
        <v>35</v>
      </c>
      <c r="D7337" t="s">
        <v>11</v>
      </c>
      <c r="E7337" t="s">
        <v>3</v>
      </c>
      <c r="F7337" t="s">
        <v>3</v>
      </c>
      <c r="G7337" t="s">
        <v>39</v>
      </c>
      <c r="H7337" s="1">
        <v>43860</v>
      </c>
      <c r="I7337" t="str">
        <f t="shared" si="229"/>
        <v>43860</v>
      </c>
      <c r="J7337" t="str">
        <f t="shared" si="230"/>
        <v>43860NgoziDry Peas</v>
      </c>
      <c r="K7337">
        <v>1613</v>
      </c>
      <c r="L7337">
        <v>1559</v>
      </c>
      <c r="M7337" t="s">
        <v>5</v>
      </c>
      <c r="N7337" t="s">
        <v>6</v>
      </c>
      <c r="O7337">
        <v>1</v>
      </c>
      <c r="P7337" s="1">
        <v>43879.180300925924</v>
      </c>
    </row>
    <row r="7338" spans="1:16" x14ac:dyDescent="0.25">
      <c r="A7338">
        <v>510148</v>
      </c>
      <c r="B7338" t="s">
        <v>0</v>
      </c>
      <c r="C7338" t="s">
        <v>25</v>
      </c>
      <c r="D7338" t="s">
        <v>1</v>
      </c>
      <c r="E7338" t="s">
        <v>13</v>
      </c>
      <c r="F7338" t="s">
        <v>13</v>
      </c>
      <c r="G7338" t="s">
        <v>40</v>
      </c>
      <c r="H7338" s="1">
        <v>43860</v>
      </c>
      <c r="I7338" t="str">
        <f t="shared" si="229"/>
        <v>43860</v>
      </c>
      <c r="J7338" t="str">
        <f t="shared" si="230"/>
        <v>43860MasindiBlack Beans (Dolichos)</v>
      </c>
      <c r="K7338">
        <v>684</v>
      </c>
      <c r="L7338">
        <v>630</v>
      </c>
      <c r="M7338" t="s">
        <v>5</v>
      </c>
      <c r="N7338" t="s">
        <v>6</v>
      </c>
      <c r="O7338">
        <v>1</v>
      </c>
      <c r="P7338" s="1">
        <v>43879.180439814816</v>
      </c>
    </row>
    <row r="7339" spans="1:16" x14ac:dyDescent="0.25">
      <c r="A7339">
        <v>510339</v>
      </c>
      <c r="B7339" t="s">
        <v>0</v>
      </c>
      <c r="C7339" t="s">
        <v>27</v>
      </c>
      <c r="D7339" t="s">
        <v>11</v>
      </c>
      <c r="E7339" t="s">
        <v>3</v>
      </c>
      <c r="F7339" t="s">
        <v>3</v>
      </c>
      <c r="G7339" t="s">
        <v>39</v>
      </c>
      <c r="H7339" s="1">
        <v>43860</v>
      </c>
      <c r="I7339" t="str">
        <f t="shared" si="229"/>
        <v>43860</v>
      </c>
      <c r="J7339" t="str">
        <f t="shared" si="230"/>
        <v>43860BujumburaDry Peas</v>
      </c>
      <c r="K7339">
        <v>1989</v>
      </c>
      <c r="L7339">
        <v>1935</v>
      </c>
      <c r="M7339" t="s">
        <v>5</v>
      </c>
      <c r="N7339" t="s">
        <v>6</v>
      </c>
      <c r="O7339">
        <v>1</v>
      </c>
      <c r="P7339" s="1">
        <v>43879.181215277778</v>
      </c>
    </row>
    <row r="7340" spans="1:16" x14ac:dyDescent="0.25">
      <c r="A7340">
        <v>510375</v>
      </c>
      <c r="B7340" t="s">
        <v>0</v>
      </c>
      <c r="C7340" t="s">
        <v>12</v>
      </c>
      <c r="D7340" t="s">
        <v>11</v>
      </c>
      <c r="E7340" t="s">
        <v>13</v>
      </c>
      <c r="F7340" t="s">
        <v>13</v>
      </c>
      <c r="G7340" t="s">
        <v>26</v>
      </c>
      <c r="H7340" s="1">
        <v>43860</v>
      </c>
      <c r="I7340" t="str">
        <f t="shared" si="229"/>
        <v>43860</v>
      </c>
      <c r="J7340" t="str">
        <f t="shared" si="230"/>
        <v>43860GitegaYellow Beans</v>
      </c>
      <c r="K7340">
        <v>968</v>
      </c>
      <c r="L7340">
        <v>914</v>
      </c>
      <c r="M7340" t="s">
        <v>5</v>
      </c>
      <c r="N7340" t="s">
        <v>6</v>
      </c>
      <c r="O7340">
        <v>1</v>
      </c>
      <c r="P7340" s="1">
        <v>43879.181319444448</v>
      </c>
    </row>
    <row r="7341" spans="1:16" x14ac:dyDescent="0.25">
      <c r="A7341">
        <v>510526</v>
      </c>
      <c r="B7341" t="s">
        <v>0</v>
      </c>
      <c r="C7341" t="s">
        <v>16</v>
      </c>
      <c r="D7341" t="s">
        <v>7</v>
      </c>
      <c r="E7341" t="s">
        <v>9</v>
      </c>
      <c r="F7341" t="s">
        <v>10</v>
      </c>
      <c r="G7341" t="s">
        <v>10</v>
      </c>
      <c r="H7341" s="1">
        <v>43860</v>
      </c>
      <c r="I7341" t="str">
        <f t="shared" si="229"/>
        <v>43860</v>
      </c>
      <c r="J7341" t="str">
        <f t="shared" si="230"/>
        <v>43860GicumbiWheat</v>
      </c>
      <c r="K7341">
        <v>753</v>
      </c>
      <c r="L7341">
        <v>699</v>
      </c>
      <c r="M7341" t="s">
        <v>5</v>
      </c>
      <c r="N7341" t="s">
        <v>6</v>
      </c>
      <c r="O7341">
        <v>1</v>
      </c>
      <c r="P7341" s="1">
        <v>43879.181932870371</v>
      </c>
    </row>
    <row r="7342" spans="1:16" x14ac:dyDescent="0.25">
      <c r="A7342">
        <v>510567</v>
      </c>
      <c r="B7342" t="s">
        <v>0</v>
      </c>
      <c r="C7342" t="s">
        <v>36</v>
      </c>
      <c r="D7342" t="s">
        <v>7</v>
      </c>
      <c r="E7342" t="s">
        <v>9</v>
      </c>
      <c r="F7342" t="s">
        <v>10</v>
      </c>
      <c r="G7342" t="s">
        <v>10</v>
      </c>
      <c r="H7342" s="1">
        <v>43860</v>
      </c>
      <c r="I7342" t="str">
        <f t="shared" si="229"/>
        <v>43860</v>
      </c>
      <c r="J7342" t="str">
        <f t="shared" si="230"/>
        <v>43860KimironkoWheat</v>
      </c>
      <c r="K7342">
        <v>696</v>
      </c>
      <c r="L7342">
        <v>643</v>
      </c>
      <c r="M7342" t="s">
        <v>5</v>
      </c>
      <c r="N7342" t="s">
        <v>6</v>
      </c>
      <c r="O7342">
        <v>1</v>
      </c>
      <c r="P7342" s="1">
        <v>43879.18209490741</v>
      </c>
    </row>
    <row r="7343" spans="1:16" x14ac:dyDescent="0.25">
      <c r="A7343">
        <v>510606</v>
      </c>
      <c r="B7343" t="s">
        <v>0</v>
      </c>
      <c r="C7343" t="s">
        <v>16</v>
      </c>
      <c r="D7343" t="s">
        <v>7</v>
      </c>
      <c r="E7343" t="s">
        <v>9</v>
      </c>
      <c r="F7343" t="s">
        <v>10</v>
      </c>
      <c r="G7343" t="s">
        <v>10</v>
      </c>
      <c r="H7343" s="1">
        <v>43860</v>
      </c>
      <c r="I7343" t="str">
        <f t="shared" si="229"/>
        <v>43860</v>
      </c>
      <c r="J7343" t="str">
        <f t="shared" si="230"/>
        <v>43860GicumbiWheat</v>
      </c>
      <c r="K7343">
        <v>750</v>
      </c>
      <c r="L7343">
        <v>696</v>
      </c>
      <c r="M7343" t="s">
        <v>5</v>
      </c>
      <c r="N7343" t="s">
        <v>6</v>
      </c>
      <c r="O7343">
        <v>1</v>
      </c>
      <c r="P7343" s="1">
        <v>43879.182222222225</v>
      </c>
    </row>
    <row r="7344" spans="1:16" x14ac:dyDescent="0.25">
      <c r="A7344">
        <v>510720</v>
      </c>
      <c r="B7344" t="s">
        <v>0</v>
      </c>
      <c r="C7344" t="s">
        <v>2</v>
      </c>
      <c r="D7344" t="s">
        <v>1</v>
      </c>
      <c r="E7344" t="s">
        <v>13</v>
      </c>
      <c r="F7344" t="s">
        <v>13</v>
      </c>
      <c r="G7344" t="s">
        <v>40</v>
      </c>
      <c r="H7344" s="1">
        <v>43860</v>
      </c>
      <c r="I7344" t="str">
        <f t="shared" si="229"/>
        <v>43860</v>
      </c>
      <c r="J7344" t="str">
        <f t="shared" si="230"/>
        <v>43860KampalaBlack Beans (Dolichos)</v>
      </c>
      <c r="K7344">
        <v>712</v>
      </c>
      <c r="L7344">
        <v>657</v>
      </c>
      <c r="M7344" t="s">
        <v>5</v>
      </c>
      <c r="N7344" t="s">
        <v>6</v>
      </c>
      <c r="O7344">
        <v>1</v>
      </c>
      <c r="P7344" s="1">
        <v>43879.182569444441</v>
      </c>
    </row>
    <row r="7345" spans="1:16" x14ac:dyDescent="0.25">
      <c r="A7345">
        <v>510758</v>
      </c>
      <c r="B7345" t="s">
        <v>0</v>
      </c>
      <c r="C7345" t="s">
        <v>36</v>
      </c>
      <c r="D7345" t="s">
        <v>7</v>
      </c>
      <c r="E7345" t="s">
        <v>13</v>
      </c>
      <c r="F7345" t="s">
        <v>13</v>
      </c>
      <c r="G7345" t="s">
        <v>40</v>
      </c>
      <c r="H7345" s="1">
        <v>43860</v>
      </c>
      <c r="I7345" t="str">
        <f t="shared" si="229"/>
        <v>43860</v>
      </c>
      <c r="J7345" t="str">
        <f t="shared" si="230"/>
        <v>43860KimironkoBlack Beans (Dolichos)</v>
      </c>
      <c r="K7345">
        <v>1285</v>
      </c>
      <c r="L7345">
        <v>1178</v>
      </c>
      <c r="M7345" t="s">
        <v>5</v>
      </c>
      <c r="N7345" t="s">
        <v>6</v>
      </c>
      <c r="O7345">
        <v>1</v>
      </c>
      <c r="P7345" s="1">
        <v>43879.182696759257</v>
      </c>
    </row>
    <row r="7346" spans="1:16" x14ac:dyDescent="0.25">
      <c r="A7346">
        <v>510802</v>
      </c>
      <c r="B7346" t="s">
        <v>0</v>
      </c>
      <c r="C7346" t="s">
        <v>19</v>
      </c>
      <c r="D7346" t="s">
        <v>11</v>
      </c>
      <c r="E7346" t="s">
        <v>3</v>
      </c>
      <c r="F7346" t="s">
        <v>3</v>
      </c>
      <c r="G7346" t="s">
        <v>39</v>
      </c>
      <c r="H7346" s="1">
        <v>43860</v>
      </c>
      <c r="I7346" t="str">
        <f t="shared" si="229"/>
        <v>43860</v>
      </c>
      <c r="J7346" t="str">
        <f t="shared" si="230"/>
        <v>43860KoberoDry Peas</v>
      </c>
      <c r="K7346">
        <v>1451</v>
      </c>
      <c r="L7346">
        <v>1398</v>
      </c>
      <c r="M7346" t="s">
        <v>5</v>
      </c>
      <c r="N7346" t="s">
        <v>6</v>
      </c>
      <c r="O7346">
        <v>1</v>
      </c>
      <c r="P7346" s="1">
        <v>43879.182870370372</v>
      </c>
    </row>
    <row r="7347" spans="1:16" x14ac:dyDescent="0.25">
      <c r="A7347">
        <v>502877</v>
      </c>
      <c r="B7347" t="s">
        <v>0</v>
      </c>
      <c r="C7347" t="s">
        <v>54</v>
      </c>
      <c r="D7347" t="s">
        <v>46</v>
      </c>
      <c r="E7347" t="s">
        <v>49</v>
      </c>
      <c r="F7347" t="s">
        <v>50</v>
      </c>
      <c r="G7347" t="s">
        <v>51</v>
      </c>
      <c r="H7347" s="1">
        <v>43859</v>
      </c>
      <c r="I7347" t="str">
        <f t="shared" si="229"/>
        <v>43859</v>
      </c>
      <c r="J7347" t="str">
        <f t="shared" si="230"/>
        <v>43859NakuruGround Nuts</v>
      </c>
      <c r="K7347">
        <v>146</v>
      </c>
      <c r="L7347">
        <v>140</v>
      </c>
      <c r="M7347" t="s">
        <v>5</v>
      </c>
      <c r="N7347" t="s">
        <v>6</v>
      </c>
      <c r="O7347">
        <v>1</v>
      </c>
      <c r="P7347" s="1">
        <v>43860.176006944443</v>
      </c>
    </row>
    <row r="7348" spans="1:16" x14ac:dyDescent="0.25">
      <c r="A7348">
        <v>502878</v>
      </c>
      <c r="B7348" t="s">
        <v>0</v>
      </c>
      <c r="C7348" t="s">
        <v>34</v>
      </c>
      <c r="D7348" t="s">
        <v>1</v>
      </c>
      <c r="E7348" t="s">
        <v>22</v>
      </c>
      <c r="F7348" t="s">
        <v>23</v>
      </c>
      <c r="G7348" t="s">
        <v>23</v>
      </c>
      <c r="H7348" s="1">
        <v>43859</v>
      </c>
      <c r="I7348" t="str">
        <f t="shared" si="229"/>
        <v>43859</v>
      </c>
      <c r="J7348" t="str">
        <f t="shared" si="230"/>
        <v>43859LiraRice</v>
      </c>
      <c r="K7348">
        <v>96</v>
      </c>
      <c r="L7348">
        <v>90</v>
      </c>
      <c r="M7348" t="s">
        <v>5</v>
      </c>
      <c r="N7348" t="s">
        <v>6</v>
      </c>
      <c r="O7348">
        <v>1</v>
      </c>
      <c r="P7348" s="1">
        <v>43860.176006944443</v>
      </c>
    </row>
    <row r="7349" spans="1:16" x14ac:dyDescent="0.25">
      <c r="A7349">
        <v>502880</v>
      </c>
      <c r="B7349" t="s">
        <v>0</v>
      </c>
      <c r="C7349" t="s">
        <v>54</v>
      </c>
      <c r="D7349" t="s">
        <v>46</v>
      </c>
      <c r="E7349" t="s">
        <v>3</v>
      </c>
      <c r="F7349" t="s">
        <v>3</v>
      </c>
      <c r="G7349" t="s">
        <v>4</v>
      </c>
      <c r="H7349" s="1">
        <v>43859</v>
      </c>
      <c r="I7349" t="str">
        <f t="shared" si="229"/>
        <v>43859</v>
      </c>
      <c r="J7349" t="str">
        <f t="shared" si="230"/>
        <v>43859NakuruCowpeas</v>
      </c>
      <c r="K7349">
        <v>85</v>
      </c>
      <c r="L7349">
        <v>83</v>
      </c>
      <c r="M7349" t="s">
        <v>5</v>
      </c>
      <c r="N7349" t="s">
        <v>6</v>
      </c>
      <c r="O7349">
        <v>1</v>
      </c>
      <c r="P7349" s="1">
        <v>43860.176076388889</v>
      </c>
    </row>
    <row r="7350" spans="1:16" x14ac:dyDescent="0.25">
      <c r="A7350">
        <v>502882</v>
      </c>
      <c r="B7350" t="s">
        <v>0</v>
      </c>
      <c r="C7350" t="s">
        <v>54</v>
      </c>
      <c r="D7350" t="s">
        <v>46</v>
      </c>
      <c r="E7350" t="s">
        <v>29</v>
      </c>
      <c r="F7350" t="s">
        <v>30</v>
      </c>
      <c r="G7350" t="s">
        <v>31</v>
      </c>
      <c r="H7350" s="1">
        <v>43859</v>
      </c>
      <c r="I7350" t="str">
        <f t="shared" si="229"/>
        <v>43859</v>
      </c>
      <c r="J7350" t="str">
        <f t="shared" si="230"/>
        <v>43859NakuruDry Maize</v>
      </c>
      <c r="K7350">
        <v>38</v>
      </c>
      <c r="L7350">
        <v>31</v>
      </c>
      <c r="M7350" t="s">
        <v>5</v>
      </c>
      <c r="N7350" t="s">
        <v>6</v>
      </c>
      <c r="O7350">
        <v>1</v>
      </c>
      <c r="P7350" s="1">
        <v>43860.176111111112</v>
      </c>
    </row>
    <row r="7351" spans="1:16" x14ac:dyDescent="0.25">
      <c r="A7351">
        <v>502885</v>
      </c>
      <c r="B7351" t="s">
        <v>0</v>
      </c>
      <c r="C7351" t="s">
        <v>34</v>
      </c>
      <c r="D7351" t="s">
        <v>1</v>
      </c>
      <c r="E7351" t="s">
        <v>13</v>
      </c>
      <c r="F7351" t="s">
        <v>13</v>
      </c>
      <c r="G7351" t="s">
        <v>14</v>
      </c>
      <c r="H7351" s="1">
        <v>43859</v>
      </c>
      <c r="I7351" t="str">
        <f t="shared" si="229"/>
        <v>43859</v>
      </c>
      <c r="J7351" t="str">
        <f t="shared" si="230"/>
        <v>43859LiraMixed Beans</v>
      </c>
      <c r="K7351">
        <v>68</v>
      </c>
      <c r="L7351">
        <v>63</v>
      </c>
      <c r="M7351" t="s">
        <v>5</v>
      </c>
      <c r="N7351" t="s">
        <v>6</v>
      </c>
      <c r="O7351">
        <v>1</v>
      </c>
      <c r="P7351" s="1">
        <v>43860.176203703704</v>
      </c>
    </row>
    <row r="7352" spans="1:16" x14ac:dyDescent="0.25">
      <c r="A7352">
        <v>502888</v>
      </c>
      <c r="B7352" t="s">
        <v>0</v>
      </c>
      <c r="C7352" t="s">
        <v>19</v>
      </c>
      <c r="D7352" t="s">
        <v>11</v>
      </c>
      <c r="E7352" t="s">
        <v>13</v>
      </c>
      <c r="F7352" t="s">
        <v>13</v>
      </c>
      <c r="G7352" t="s">
        <v>28</v>
      </c>
      <c r="H7352" s="1">
        <v>43859</v>
      </c>
      <c r="I7352" t="str">
        <f t="shared" si="229"/>
        <v>43859</v>
      </c>
      <c r="J7352" t="str">
        <f t="shared" si="230"/>
        <v>43859KoberoRed Beans</v>
      </c>
      <c r="K7352">
        <v>48</v>
      </c>
      <c r="L7352">
        <v>43</v>
      </c>
      <c r="M7352" t="s">
        <v>5</v>
      </c>
      <c r="N7352" t="s">
        <v>6</v>
      </c>
      <c r="O7352">
        <v>1</v>
      </c>
      <c r="P7352" s="1">
        <v>43860.176238425927</v>
      </c>
    </row>
    <row r="7353" spans="1:16" x14ac:dyDescent="0.25">
      <c r="A7353">
        <v>502891</v>
      </c>
      <c r="B7353" t="s">
        <v>0</v>
      </c>
      <c r="C7353" t="s">
        <v>35</v>
      </c>
      <c r="D7353" t="s">
        <v>11</v>
      </c>
      <c r="E7353" t="s">
        <v>3</v>
      </c>
      <c r="F7353" t="s">
        <v>3</v>
      </c>
      <c r="G7353" t="s">
        <v>39</v>
      </c>
      <c r="H7353" s="1">
        <v>43859</v>
      </c>
      <c r="I7353" t="str">
        <f t="shared" si="229"/>
        <v>43859</v>
      </c>
      <c r="J7353" t="str">
        <f t="shared" si="230"/>
        <v>43859NgoziDry Peas</v>
      </c>
      <c r="K7353">
        <v>155</v>
      </c>
      <c r="L7353">
        <v>150</v>
      </c>
      <c r="M7353" t="s">
        <v>5</v>
      </c>
      <c r="N7353" t="s">
        <v>6</v>
      </c>
      <c r="O7353">
        <v>1</v>
      </c>
      <c r="P7353" s="1">
        <v>43860.176238425927</v>
      </c>
    </row>
    <row r="7354" spans="1:16" x14ac:dyDescent="0.25">
      <c r="A7354">
        <v>502892</v>
      </c>
      <c r="B7354" t="s">
        <v>0</v>
      </c>
      <c r="C7354" t="s">
        <v>25</v>
      </c>
      <c r="D7354" t="s">
        <v>1</v>
      </c>
      <c r="E7354" t="s">
        <v>9</v>
      </c>
      <c r="F7354" t="s">
        <v>17</v>
      </c>
      <c r="G7354" t="s">
        <v>18</v>
      </c>
      <c r="H7354" s="1">
        <v>43859</v>
      </c>
      <c r="I7354" t="str">
        <f t="shared" si="229"/>
        <v>43859</v>
      </c>
      <c r="J7354" t="str">
        <f t="shared" si="230"/>
        <v>43859MasindiRed Sorghum</v>
      </c>
      <c r="K7354">
        <v>41</v>
      </c>
      <c r="L7354">
        <v>33</v>
      </c>
      <c r="M7354" t="s">
        <v>5</v>
      </c>
      <c r="N7354" t="s">
        <v>6</v>
      </c>
      <c r="O7354">
        <v>1</v>
      </c>
      <c r="P7354" s="1">
        <v>43860.176249999997</v>
      </c>
    </row>
    <row r="7355" spans="1:16" x14ac:dyDescent="0.25">
      <c r="A7355">
        <v>502893</v>
      </c>
      <c r="B7355" t="s">
        <v>0</v>
      </c>
      <c r="C7355" t="s">
        <v>19</v>
      </c>
      <c r="D7355" t="s">
        <v>11</v>
      </c>
      <c r="E7355" t="s">
        <v>9</v>
      </c>
      <c r="F7355" t="s">
        <v>20</v>
      </c>
      <c r="G7355" t="s">
        <v>21</v>
      </c>
      <c r="H7355" s="1">
        <v>43859</v>
      </c>
      <c r="I7355" t="str">
        <f t="shared" si="229"/>
        <v>43859</v>
      </c>
      <c r="J7355" t="str">
        <f t="shared" si="230"/>
        <v>43859KoberoMillet Grain</v>
      </c>
      <c r="K7355">
        <v>75</v>
      </c>
      <c r="L7355">
        <v>70</v>
      </c>
      <c r="M7355" t="s">
        <v>5</v>
      </c>
      <c r="N7355" t="s">
        <v>6</v>
      </c>
      <c r="O7355">
        <v>1</v>
      </c>
      <c r="P7355" s="1">
        <v>43860.176249999997</v>
      </c>
    </row>
    <row r="7356" spans="1:16" x14ac:dyDescent="0.25">
      <c r="A7356">
        <v>502894</v>
      </c>
      <c r="B7356" t="s">
        <v>0</v>
      </c>
      <c r="C7356" t="s">
        <v>54</v>
      </c>
      <c r="D7356" t="s">
        <v>46</v>
      </c>
      <c r="E7356" t="s">
        <v>9</v>
      </c>
      <c r="F7356" t="s">
        <v>17</v>
      </c>
      <c r="G7356" t="s">
        <v>18</v>
      </c>
      <c r="H7356" s="1">
        <v>43859</v>
      </c>
      <c r="I7356" t="str">
        <f t="shared" si="229"/>
        <v>43859</v>
      </c>
      <c r="J7356" t="str">
        <f t="shared" si="230"/>
        <v>43859NakuruRed Sorghum</v>
      </c>
      <c r="K7356">
        <v>48</v>
      </c>
      <c r="L7356">
        <v>40</v>
      </c>
      <c r="M7356" t="s">
        <v>5</v>
      </c>
      <c r="N7356" t="s">
        <v>6</v>
      </c>
      <c r="O7356">
        <v>1</v>
      </c>
      <c r="P7356" s="1">
        <v>43860.17627314815</v>
      </c>
    </row>
    <row r="7357" spans="1:16" x14ac:dyDescent="0.25">
      <c r="A7357">
        <v>502896</v>
      </c>
      <c r="B7357" t="s">
        <v>0</v>
      </c>
      <c r="C7357" t="s">
        <v>48</v>
      </c>
      <c r="D7357" t="s">
        <v>46</v>
      </c>
      <c r="E7357" t="s">
        <v>3</v>
      </c>
      <c r="F7357" t="s">
        <v>3</v>
      </c>
      <c r="G7357" t="s">
        <v>15</v>
      </c>
      <c r="H7357" s="1">
        <v>43859</v>
      </c>
      <c r="I7357" t="str">
        <f t="shared" si="229"/>
        <v>43859</v>
      </c>
      <c r="J7357" t="str">
        <f t="shared" si="230"/>
        <v>43859KitaleGreen Peas</v>
      </c>
      <c r="K7357">
        <v>51</v>
      </c>
      <c r="L7357">
        <v>49</v>
      </c>
      <c r="M7357" t="s">
        <v>5</v>
      </c>
      <c r="N7357" t="s">
        <v>6</v>
      </c>
      <c r="O7357">
        <v>1</v>
      </c>
      <c r="P7357" s="1">
        <v>43860.176307870373</v>
      </c>
    </row>
    <row r="7358" spans="1:16" x14ac:dyDescent="0.25">
      <c r="A7358">
        <v>502897</v>
      </c>
      <c r="B7358" t="s">
        <v>0</v>
      </c>
      <c r="C7358" t="s">
        <v>53</v>
      </c>
      <c r="D7358" t="s">
        <v>46</v>
      </c>
      <c r="E7358" t="s">
        <v>3</v>
      </c>
      <c r="F7358" t="s">
        <v>3</v>
      </c>
      <c r="G7358" t="s">
        <v>15</v>
      </c>
      <c r="H7358" s="1">
        <v>43859</v>
      </c>
      <c r="I7358" t="str">
        <f t="shared" si="229"/>
        <v>43859</v>
      </c>
      <c r="J7358" t="str">
        <f t="shared" si="230"/>
        <v>43859MombasaGreen Peas</v>
      </c>
      <c r="K7358">
        <v>89</v>
      </c>
      <c r="L7358">
        <v>80</v>
      </c>
      <c r="M7358" t="s">
        <v>5</v>
      </c>
      <c r="N7358" t="s">
        <v>6</v>
      </c>
      <c r="O7358">
        <v>1</v>
      </c>
      <c r="P7358" s="1">
        <v>43860.176307870373</v>
      </c>
    </row>
    <row r="7359" spans="1:16" x14ac:dyDescent="0.25">
      <c r="A7359">
        <v>502898</v>
      </c>
      <c r="B7359" t="s">
        <v>0</v>
      </c>
      <c r="C7359" t="s">
        <v>38</v>
      </c>
      <c r="D7359" t="s">
        <v>1</v>
      </c>
      <c r="E7359" t="s">
        <v>13</v>
      </c>
      <c r="F7359" t="s">
        <v>13</v>
      </c>
      <c r="G7359" t="s">
        <v>28</v>
      </c>
      <c r="H7359" s="1">
        <v>43859</v>
      </c>
      <c r="I7359" t="str">
        <f t="shared" si="229"/>
        <v>43859</v>
      </c>
      <c r="J7359" t="str">
        <f t="shared" si="230"/>
        <v>43859GuluRed Beans</v>
      </c>
      <c r="K7359">
        <v>96</v>
      </c>
      <c r="L7359">
        <v>82</v>
      </c>
      <c r="M7359" t="s">
        <v>5</v>
      </c>
      <c r="N7359" t="s">
        <v>6</v>
      </c>
      <c r="O7359">
        <v>1</v>
      </c>
      <c r="P7359" s="1">
        <v>43860.17633101852</v>
      </c>
    </row>
    <row r="7360" spans="1:16" x14ac:dyDescent="0.25">
      <c r="A7360">
        <v>502901</v>
      </c>
      <c r="B7360" t="s">
        <v>0</v>
      </c>
      <c r="C7360" t="s">
        <v>53</v>
      </c>
      <c r="D7360" t="s">
        <v>46</v>
      </c>
      <c r="E7360" t="s">
        <v>13</v>
      </c>
      <c r="F7360" t="s">
        <v>13</v>
      </c>
      <c r="G7360" t="s">
        <v>37</v>
      </c>
      <c r="H7360" s="1">
        <v>43859</v>
      </c>
      <c r="I7360" t="str">
        <f t="shared" si="229"/>
        <v>43859</v>
      </c>
      <c r="J7360" t="str">
        <f t="shared" si="230"/>
        <v>43859MombasaGreen Gram</v>
      </c>
      <c r="K7360">
        <v>79</v>
      </c>
      <c r="L7360">
        <v>77</v>
      </c>
      <c r="M7360" t="s">
        <v>5</v>
      </c>
      <c r="N7360" t="s">
        <v>6</v>
      </c>
      <c r="O7360">
        <v>1</v>
      </c>
      <c r="P7360" s="1">
        <v>43860.176377314812</v>
      </c>
    </row>
    <row r="7361" spans="1:16" x14ac:dyDescent="0.25">
      <c r="A7361">
        <v>502903</v>
      </c>
      <c r="B7361" t="s">
        <v>0</v>
      </c>
      <c r="C7361" t="s">
        <v>38</v>
      </c>
      <c r="D7361" t="s">
        <v>1</v>
      </c>
      <c r="E7361" t="s">
        <v>3</v>
      </c>
      <c r="F7361" t="s">
        <v>3</v>
      </c>
      <c r="G7361" t="s">
        <v>4</v>
      </c>
      <c r="H7361" s="1">
        <v>43859</v>
      </c>
      <c r="I7361" t="str">
        <f t="shared" si="229"/>
        <v>43859</v>
      </c>
      <c r="J7361" t="str">
        <f t="shared" si="230"/>
        <v>43859GuluCowpeas</v>
      </c>
      <c r="K7361">
        <v>96</v>
      </c>
      <c r="L7361">
        <v>83</v>
      </c>
      <c r="M7361" t="s">
        <v>5</v>
      </c>
      <c r="N7361" t="s">
        <v>6</v>
      </c>
      <c r="O7361">
        <v>1</v>
      </c>
      <c r="P7361" s="1">
        <v>43860.176400462966</v>
      </c>
    </row>
    <row r="7362" spans="1:16" x14ac:dyDescent="0.25">
      <c r="A7362">
        <v>502905</v>
      </c>
      <c r="B7362" t="s">
        <v>0</v>
      </c>
      <c r="C7362" t="s">
        <v>52</v>
      </c>
      <c r="D7362" t="s">
        <v>46</v>
      </c>
      <c r="E7362" t="s">
        <v>3</v>
      </c>
      <c r="F7362" t="s">
        <v>3</v>
      </c>
      <c r="G7362" t="s">
        <v>4</v>
      </c>
      <c r="H7362" s="1">
        <v>43859</v>
      </c>
      <c r="I7362" t="str">
        <f t="shared" ref="I7362:I7425" si="231">LEFT(H7362,10)</f>
        <v>43859</v>
      </c>
      <c r="J7362" t="str">
        <f t="shared" si="230"/>
        <v>43859EldoretCowpeas</v>
      </c>
      <c r="K7362">
        <v>87</v>
      </c>
      <c r="L7362">
        <v>85</v>
      </c>
      <c r="M7362" t="s">
        <v>5</v>
      </c>
      <c r="N7362" t="s">
        <v>6</v>
      </c>
      <c r="O7362">
        <v>1</v>
      </c>
      <c r="P7362" s="1">
        <v>43860.176423611112</v>
      </c>
    </row>
    <row r="7363" spans="1:16" x14ac:dyDescent="0.25">
      <c r="A7363">
        <v>502910</v>
      </c>
      <c r="B7363" t="s">
        <v>0</v>
      </c>
      <c r="C7363" t="s">
        <v>35</v>
      </c>
      <c r="D7363" t="s">
        <v>11</v>
      </c>
      <c r="E7363" t="s">
        <v>22</v>
      </c>
      <c r="F7363" t="s">
        <v>23</v>
      </c>
      <c r="G7363" t="s">
        <v>24</v>
      </c>
      <c r="H7363" s="1">
        <v>43859</v>
      </c>
      <c r="I7363" t="str">
        <f t="shared" si="231"/>
        <v>43859</v>
      </c>
      <c r="J7363" t="str">
        <f t="shared" si="230"/>
        <v>43859NgoziImported Rice</v>
      </c>
      <c r="K7363">
        <v>161</v>
      </c>
      <c r="L7363">
        <v>155</v>
      </c>
      <c r="M7363" t="s">
        <v>5</v>
      </c>
      <c r="N7363" t="s">
        <v>6</v>
      </c>
      <c r="O7363">
        <v>1</v>
      </c>
      <c r="P7363" s="1">
        <v>43860.176516203705</v>
      </c>
    </row>
    <row r="7364" spans="1:16" x14ac:dyDescent="0.25">
      <c r="A7364">
        <v>502911</v>
      </c>
      <c r="B7364" t="s">
        <v>0</v>
      </c>
      <c r="C7364" t="s">
        <v>35</v>
      </c>
      <c r="D7364" t="s">
        <v>11</v>
      </c>
      <c r="E7364" t="s">
        <v>13</v>
      </c>
      <c r="F7364" t="s">
        <v>13</v>
      </c>
      <c r="G7364" t="s">
        <v>26</v>
      </c>
      <c r="H7364" s="1">
        <v>43859</v>
      </c>
      <c r="I7364" t="str">
        <f t="shared" si="231"/>
        <v>43859</v>
      </c>
      <c r="J7364" t="str">
        <f t="shared" si="230"/>
        <v>43859NgoziYellow Beans</v>
      </c>
      <c r="K7364">
        <v>86</v>
      </c>
      <c r="L7364">
        <v>80</v>
      </c>
      <c r="M7364" t="s">
        <v>5</v>
      </c>
      <c r="N7364" t="s">
        <v>6</v>
      </c>
      <c r="O7364">
        <v>1</v>
      </c>
      <c r="P7364" s="1">
        <v>43860.176527777781</v>
      </c>
    </row>
    <row r="7365" spans="1:16" x14ac:dyDescent="0.25">
      <c r="A7365">
        <v>502912</v>
      </c>
      <c r="B7365" t="s">
        <v>0</v>
      </c>
      <c r="C7365" t="s">
        <v>38</v>
      </c>
      <c r="D7365" t="s">
        <v>1</v>
      </c>
      <c r="E7365" t="s">
        <v>22</v>
      </c>
      <c r="F7365" t="s">
        <v>23</v>
      </c>
      <c r="G7365" t="s">
        <v>24</v>
      </c>
      <c r="H7365" s="1">
        <v>43859</v>
      </c>
      <c r="I7365" t="str">
        <f t="shared" si="231"/>
        <v>43859</v>
      </c>
      <c r="J7365" t="str">
        <f t="shared" si="230"/>
        <v>43859GuluImported Rice</v>
      </c>
      <c r="K7365">
        <v>104</v>
      </c>
      <c r="L7365">
        <v>96</v>
      </c>
      <c r="M7365" t="s">
        <v>5</v>
      </c>
      <c r="N7365" t="s">
        <v>6</v>
      </c>
      <c r="O7365">
        <v>1</v>
      </c>
      <c r="P7365" s="1">
        <v>43860.176539351851</v>
      </c>
    </row>
    <row r="7366" spans="1:16" x14ac:dyDescent="0.25">
      <c r="A7366">
        <v>502913</v>
      </c>
      <c r="B7366" t="s">
        <v>0</v>
      </c>
      <c r="C7366" t="s">
        <v>34</v>
      </c>
      <c r="D7366" t="s">
        <v>1</v>
      </c>
      <c r="E7366" t="s">
        <v>9</v>
      </c>
      <c r="F7366" t="s">
        <v>20</v>
      </c>
      <c r="G7366" t="s">
        <v>21</v>
      </c>
      <c r="H7366" s="1">
        <v>43859</v>
      </c>
      <c r="I7366" t="str">
        <f t="shared" si="231"/>
        <v>43859</v>
      </c>
      <c r="J7366" t="str">
        <f t="shared" si="230"/>
        <v>43859LiraMillet Grain</v>
      </c>
      <c r="K7366">
        <v>41</v>
      </c>
      <c r="L7366">
        <v>36</v>
      </c>
      <c r="M7366" t="s">
        <v>5</v>
      </c>
      <c r="N7366" t="s">
        <v>6</v>
      </c>
      <c r="O7366">
        <v>1</v>
      </c>
      <c r="P7366" s="1">
        <v>43860.176562499997</v>
      </c>
    </row>
    <row r="7367" spans="1:16" x14ac:dyDescent="0.25">
      <c r="A7367">
        <v>502914</v>
      </c>
      <c r="B7367" t="s">
        <v>0</v>
      </c>
      <c r="C7367" t="s">
        <v>35</v>
      </c>
      <c r="D7367" t="s">
        <v>11</v>
      </c>
      <c r="E7367" t="s">
        <v>29</v>
      </c>
      <c r="F7367" t="s">
        <v>30</v>
      </c>
      <c r="G7367" t="s">
        <v>31</v>
      </c>
      <c r="H7367" s="1">
        <v>43859</v>
      </c>
      <c r="I7367" t="str">
        <f t="shared" si="231"/>
        <v>43859</v>
      </c>
      <c r="J7367" t="str">
        <f t="shared" si="230"/>
        <v>43859NgoziDry Maize</v>
      </c>
      <c r="K7367">
        <v>64</v>
      </c>
      <c r="L7367">
        <v>59</v>
      </c>
      <c r="M7367" t="s">
        <v>5</v>
      </c>
      <c r="N7367" t="s">
        <v>6</v>
      </c>
      <c r="O7367">
        <v>1</v>
      </c>
      <c r="P7367" s="1">
        <v>43860.176562499997</v>
      </c>
    </row>
    <row r="7368" spans="1:16" x14ac:dyDescent="0.25">
      <c r="A7368">
        <v>502916</v>
      </c>
      <c r="B7368" t="s">
        <v>0</v>
      </c>
      <c r="C7368" t="s">
        <v>25</v>
      </c>
      <c r="D7368" t="s">
        <v>1</v>
      </c>
      <c r="E7368" t="s">
        <v>22</v>
      </c>
      <c r="F7368" t="s">
        <v>23</v>
      </c>
      <c r="G7368" t="s">
        <v>23</v>
      </c>
      <c r="H7368" s="1">
        <v>43859</v>
      </c>
      <c r="I7368" t="str">
        <f t="shared" si="231"/>
        <v>43859</v>
      </c>
      <c r="J7368" t="str">
        <f t="shared" si="230"/>
        <v>43859MasindiRice</v>
      </c>
      <c r="K7368">
        <v>104</v>
      </c>
      <c r="L7368">
        <v>96</v>
      </c>
      <c r="M7368" t="s">
        <v>5</v>
      </c>
      <c r="N7368" t="s">
        <v>6</v>
      </c>
      <c r="O7368">
        <v>1</v>
      </c>
      <c r="P7368" s="1">
        <v>43860.176585648151</v>
      </c>
    </row>
    <row r="7369" spans="1:16" x14ac:dyDescent="0.25">
      <c r="A7369">
        <v>502917</v>
      </c>
      <c r="B7369" t="s">
        <v>0</v>
      </c>
      <c r="C7369" t="s">
        <v>12</v>
      </c>
      <c r="D7369" t="s">
        <v>11</v>
      </c>
      <c r="E7369" t="s">
        <v>29</v>
      </c>
      <c r="F7369" t="s">
        <v>30</v>
      </c>
      <c r="G7369" t="s">
        <v>31</v>
      </c>
      <c r="H7369" s="1">
        <v>43859</v>
      </c>
      <c r="I7369" t="str">
        <f t="shared" si="231"/>
        <v>43859</v>
      </c>
      <c r="J7369" t="str">
        <f t="shared" si="230"/>
        <v>43859GitegaDry Maize</v>
      </c>
      <c r="K7369">
        <v>70</v>
      </c>
      <c r="L7369">
        <v>64</v>
      </c>
      <c r="M7369" t="s">
        <v>5</v>
      </c>
      <c r="N7369" t="s">
        <v>6</v>
      </c>
      <c r="O7369">
        <v>1</v>
      </c>
      <c r="P7369" s="1">
        <v>43860.17659722222</v>
      </c>
    </row>
    <row r="7370" spans="1:16" x14ac:dyDescent="0.25">
      <c r="A7370">
        <v>502920</v>
      </c>
      <c r="B7370" t="s">
        <v>0</v>
      </c>
      <c r="C7370" t="s">
        <v>32</v>
      </c>
      <c r="D7370" t="s">
        <v>1</v>
      </c>
      <c r="E7370" t="s">
        <v>22</v>
      </c>
      <c r="F7370" t="s">
        <v>23</v>
      </c>
      <c r="G7370" t="s">
        <v>23</v>
      </c>
      <c r="H7370" s="1">
        <v>43859</v>
      </c>
      <c r="I7370" t="str">
        <f t="shared" si="231"/>
        <v>43859</v>
      </c>
      <c r="J7370" t="str">
        <f t="shared" si="230"/>
        <v>43859KapchorwaRice</v>
      </c>
      <c r="K7370">
        <v>109</v>
      </c>
      <c r="L7370">
        <v>98</v>
      </c>
      <c r="M7370" t="s">
        <v>5</v>
      </c>
      <c r="N7370" t="s">
        <v>6</v>
      </c>
      <c r="O7370">
        <v>1</v>
      </c>
      <c r="P7370" s="1">
        <v>43860.176678240743</v>
      </c>
    </row>
    <row r="7371" spans="1:16" x14ac:dyDescent="0.25">
      <c r="A7371">
        <v>502921</v>
      </c>
      <c r="B7371" t="s">
        <v>0</v>
      </c>
      <c r="C7371" t="s">
        <v>48</v>
      </c>
      <c r="D7371" t="s">
        <v>46</v>
      </c>
      <c r="E7371" t="s">
        <v>9</v>
      </c>
      <c r="F7371" t="s">
        <v>20</v>
      </c>
      <c r="G7371" t="s">
        <v>21</v>
      </c>
      <c r="H7371" s="1">
        <v>43859</v>
      </c>
      <c r="I7371" t="str">
        <f t="shared" si="231"/>
        <v>43859</v>
      </c>
      <c r="J7371" t="str">
        <f t="shared" si="230"/>
        <v>43859KitaleMillet Grain</v>
      </c>
      <c r="K7371">
        <v>55</v>
      </c>
      <c r="L7371">
        <v>50</v>
      </c>
      <c r="M7371" t="s">
        <v>5</v>
      </c>
      <c r="N7371" t="s">
        <v>6</v>
      </c>
      <c r="O7371">
        <v>1</v>
      </c>
      <c r="P7371" s="1">
        <v>43860.176701388889</v>
      </c>
    </row>
    <row r="7372" spans="1:16" x14ac:dyDescent="0.25">
      <c r="A7372">
        <v>502923</v>
      </c>
      <c r="B7372" t="s">
        <v>0</v>
      </c>
      <c r="C7372" t="s">
        <v>48</v>
      </c>
      <c r="D7372" t="s">
        <v>46</v>
      </c>
      <c r="E7372" t="s">
        <v>13</v>
      </c>
      <c r="F7372" t="s">
        <v>13</v>
      </c>
      <c r="G7372" t="s">
        <v>37</v>
      </c>
      <c r="H7372" s="1">
        <v>43859</v>
      </c>
      <c r="I7372" t="str">
        <f t="shared" si="231"/>
        <v>43859</v>
      </c>
      <c r="J7372" t="str">
        <f t="shared" si="230"/>
        <v>43859KitaleGreen Gram</v>
      </c>
      <c r="K7372">
        <v>159</v>
      </c>
      <c r="L7372">
        <v>150</v>
      </c>
      <c r="M7372" t="s">
        <v>5</v>
      </c>
      <c r="N7372" t="s">
        <v>6</v>
      </c>
      <c r="O7372">
        <v>1</v>
      </c>
      <c r="P7372" s="1">
        <v>43860.176712962966</v>
      </c>
    </row>
    <row r="7373" spans="1:16" x14ac:dyDescent="0.25">
      <c r="A7373">
        <v>502924</v>
      </c>
      <c r="B7373" t="s">
        <v>0</v>
      </c>
      <c r="C7373" t="s">
        <v>2</v>
      </c>
      <c r="D7373" t="s">
        <v>1</v>
      </c>
      <c r="E7373" t="s">
        <v>9</v>
      </c>
      <c r="F7373" t="s">
        <v>17</v>
      </c>
      <c r="G7373" t="s">
        <v>18</v>
      </c>
      <c r="H7373" s="1">
        <v>43859</v>
      </c>
      <c r="I7373" t="str">
        <f t="shared" si="231"/>
        <v>43859</v>
      </c>
      <c r="J7373" t="str">
        <f t="shared" ref="J7373:J7436" si="232">I7373&amp;C7373&amp;G7373</f>
        <v>43859KampalaRed Sorghum</v>
      </c>
      <c r="K7373">
        <v>41</v>
      </c>
      <c r="L7373">
        <v>27</v>
      </c>
      <c r="M7373" t="s">
        <v>5</v>
      </c>
      <c r="N7373" t="s">
        <v>6</v>
      </c>
      <c r="O7373">
        <v>1</v>
      </c>
      <c r="P7373" s="1">
        <v>43860.176736111112</v>
      </c>
    </row>
    <row r="7374" spans="1:16" x14ac:dyDescent="0.25">
      <c r="A7374">
        <v>502926</v>
      </c>
      <c r="B7374" t="s">
        <v>0</v>
      </c>
      <c r="C7374" t="s">
        <v>33</v>
      </c>
      <c r="D7374" t="s">
        <v>1</v>
      </c>
      <c r="E7374" t="s">
        <v>9</v>
      </c>
      <c r="F7374" t="s">
        <v>20</v>
      </c>
      <c r="G7374" t="s">
        <v>21</v>
      </c>
      <c r="H7374" s="1">
        <v>43859</v>
      </c>
      <c r="I7374" t="str">
        <f t="shared" si="231"/>
        <v>43859</v>
      </c>
      <c r="J7374" t="str">
        <f t="shared" si="232"/>
        <v>43859KabaleMillet Grain</v>
      </c>
      <c r="K7374">
        <v>49</v>
      </c>
      <c r="L7374">
        <v>42</v>
      </c>
      <c r="M7374" t="s">
        <v>5</v>
      </c>
      <c r="N7374" t="s">
        <v>6</v>
      </c>
      <c r="O7374">
        <v>1</v>
      </c>
      <c r="P7374" s="1">
        <v>43860.176747685182</v>
      </c>
    </row>
    <row r="7375" spans="1:16" x14ac:dyDescent="0.25">
      <c r="A7375">
        <v>502927</v>
      </c>
      <c r="B7375" t="s">
        <v>0</v>
      </c>
      <c r="C7375" t="s">
        <v>32</v>
      </c>
      <c r="D7375" t="s">
        <v>1</v>
      </c>
      <c r="E7375" t="s">
        <v>29</v>
      </c>
      <c r="F7375" t="s">
        <v>30</v>
      </c>
      <c r="G7375" t="s">
        <v>31</v>
      </c>
      <c r="H7375" s="1">
        <v>43859</v>
      </c>
      <c r="I7375" t="str">
        <f t="shared" si="231"/>
        <v>43859</v>
      </c>
      <c r="J7375" t="str">
        <f t="shared" si="232"/>
        <v>43859KapchorwaDry Maize</v>
      </c>
      <c r="K7375">
        <v>27</v>
      </c>
      <c r="L7375">
        <v>21</v>
      </c>
      <c r="M7375" t="s">
        <v>5</v>
      </c>
      <c r="N7375" t="s">
        <v>6</v>
      </c>
      <c r="O7375">
        <v>1</v>
      </c>
      <c r="P7375" s="1">
        <v>43860.176747685182</v>
      </c>
    </row>
    <row r="7376" spans="1:16" x14ac:dyDescent="0.25">
      <c r="A7376">
        <v>502928</v>
      </c>
      <c r="B7376" t="s">
        <v>0</v>
      </c>
      <c r="C7376" t="s">
        <v>33</v>
      </c>
      <c r="D7376" t="s">
        <v>1</v>
      </c>
      <c r="E7376" t="s">
        <v>22</v>
      </c>
      <c r="F7376" t="s">
        <v>23</v>
      </c>
      <c r="G7376" t="s">
        <v>24</v>
      </c>
      <c r="H7376" s="1">
        <v>43859</v>
      </c>
      <c r="I7376" t="str">
        <f t="shared" si="231"/>
        <v>43859</v>
      </c>
      <c r="J7376" t="str">
        <f t="shared" si="232"/>
        <v>43859KabaleImported Rice</v>
      </c>
      <c r="K7376">
        <v>109</v>
      </c>
      <c r="L7376">
        <v>96</v>
      </c>
      <c r="M7376" t="s">
        <v>5</v>
      </c>
      <c r="N7376" t="s">
        <v>6</v>
      </c>
      <c r="O7376">
        <v>1</v>
      </c>
      <c r="P7376" s="1">
        <v>43860.176805555559</v>
      </c>
    </row>
    <row r="7377" spans="1:16" x14ac:dyDescent="0.25">
      <c r="A7377">
        <v>502929</v>
      </c>
      <c r="B7377" t="s">
        <v>0</v>
      </c>
      <c r="C7377" t="s">
        <v>2</v>
      </c>
      <c r="D7377" t="s">
        <v>1</v>
      </c>
      <c r="E7377" t="s">
        <v>13</v>
      </c>
      <c r="F7377" t="s">
        <v>13</v>
      </c>
      <c r="G7377" t="s">
        <v>14</v>
      </c>
      <c r="H7377" s="1">
        <v>43859</v>
      </c>
      <c r="I7377" t="str">
        <f t="shared" si="231"/>
        <v>43859</v>
      </c>
      <c r="J7377" t="str">
        <f t="shared" si="232"/>
        <v>43859KampalaMixed Beans</v>
      </c>
      <c r="K7377">
        <v>82</v>
      </c>
      <c r="L7377">
        <v>79</v>
      </c>
      <c r="M7377" t="s">
        <v>5</v>
      </c>
      <c r="N7377" t="s">
        <v>6</v>
      </c>
      <c r="O7377">
        <v>1</v>
      </c>
      <c r="P7377" s="1">
        <v>43860.176805555559</v>
      </c>
    </row>
    <row r="7378" spans="1:16" x14ac:dyDescent="0.25">
      <c r="A7378">
        <v>502930</v>
      </c>
      <c r="B7378" t="s">
        <v>0</v>
      </c>
      <c r="C7378" t="s">
        <v>47</v>
      </c>
      <c r="D7378" t="s">
        <v>46</v>
      </c>
      <c r="E7378" t="s">
        <v>13</v>
      </c>
      <c r="F7378" t="s">
        <v>13</v>
      </c>
      <c r="G7378" t="s">
        <v>37</v>
      </c>
      <c r="H7378" s="1">
        <v>43859</v>
      </c>
      <c r="I7378" t="str">
        <f t="shared" si="231"/>
        <v>43859</v>
      </c>
      <c r="J7378" t="str">
        <f t="shared" si="232"/>
        <v>43859NairobiGreen Gram</v>
      </c>
      <c r="K7378">
        <v>99</v>
      </c>
      <c r="L7378">
        <v>90</v>
      </c>
      <c r="M7378" t="s">
        <v>5</v>
      </c>
      <c r="N7378" t="s">
        <v>6</v>
      </c>
      <c r="O7378">
        <v>1</v>
      </c>
      <c r="P7378" s="1">
        <v>43860.176805555559</v>
      </c>
    </row>
    <row r="7379" spans="1:16" x14ac:dyDescent="0.25">
      <c r="A7379">
        <v>502932</v>
      </c>
      <c r="B7379" t="s">
        <v>0</v>
      </c>
      <c r="C7379" t="s">
        <v>52</v>
      </c>
      <c r="D7379" t="s">
        <v>46</v>
      </c>
      <c r="E7379" t="s">
        <v>29</v>
      </c>
      <c r="F7379" t="s">
        <v>30</v>
      </c>
      <c r="G7379" t="s">
        <v>31</v>
      </c>
      <c r="H7379" s="1">
        <v>43859</v>
      </c>
      <c r="I7379" t="str">
        <f t="shared" si="231"/>
        <v>43859</v>
      </c>
      <c r="J7379" t="str">
        <f t="shared" si="232"/>
        <v>43859EldoretDry Maize</v>
      </c>
      <c r="K7379">
        <v>40</v>
      </c>
      <c r="L7379">
        <v>35</v>
      </c>
      <c r="M7379" t="s">
        <v>5</v>
      </c>
      <c r="N7379" t="s">
        <v>6</v>
      </c>
      <c r="O7379">
        <v>1</v>
      </c>
      <c r="P7379" s="1">
        <v>43860.176828703705</v>
      </c>
    </row>
    <row r="7380" spans="1:16" x14ac:dyDescent="0.25">
      <c r="A7380">
        <v>502933</v>
      </c>
      <c r="B7380" t="s">
        <v>0</v>
      </c>
      <c r="C7380" t="s">
        <v>25</v>
      </c>
      <c r="D7380" t="s">
        <v>1</v>
      </c>
      <c r="E7380" t="s">
        <v>13</v>
      </c>
      <c r="F7380" t="s">
        <v>13</v>
      </c>
      <c r="G7380" t="s">
        <v>28</v>
      </c>
      <c r="H7380" s="1">
        <v>43859</v>
      </c>
      <c r="I7380" t="str">
        <f t="shared" si="231"/>
        <v>43859</v>
      </c>
      <c r="J7380" t="str">
        <f t="shared" si="232"/>
        <v>43859MasindiRed Beans</v>
      </c>
      <c r="K7380">
        <v>82</v>
      </c>
      <c r="L7380">
        <v>77</v>
      </c>
      <c r="M7380" t="s">
        <v>5</v>
      </c>
      <c r="N7380" t="s">
        <v>6</v>
      </c>
      <c r="O7380">
        <v>1</v>
      </c>
      <c r="P7380" s="1">
        <v>43860.176828703705</v>
      </c>
    </row>
    <row r="7381" spans="1:16" x14ac:dyDescent="0.25">
      <c r="A7381">
        <v>502934</v>
      </c>
      <c r="B7381" t="s">
        <v>0</v>
      </c>
      <c r="C7381" t="s">
        <v>54</v>
      </c>
      <c r="D7381" t="s">
        <v>46</v>
      </c>
      <c r="E7381" t="s">
        <v>13</v>
      </c>
      <c r="F7381" t="s">
        <v>13</v>
      </c>
      <c r="G7381" t="s">
        <v>37</v>
      </c>
      <c r="H7381" s="1">
        <v>43859</v>
      </c>
      <c r="I7381" t="str">
        <f t="shared" si="231"/>
        <v>43859</v>
      </c>
      <c r="J7381" t="str">
        <f t="shared" si="232"/>
        <v>43859NakuruGreen Gram</v>
      </c>
      <c r="K7381">
        <v>80</v>
      </c>
      <c r="L7381">
        <v>72</v>
      </c>
      <c r="M7381" t="s">
        <v>5</v>
      </c>
      <c r="N7381" t="s">
        <v>6</v>
      </c>
      <c r="O7381">
        <v>1</v>
      </c>
      <c r="P7381" s="1">
        <v>43860.176851851851</v>
      </c>
    </row>
    <row r="7382" spans="1:16" x14ac:dyDescent="0.25">
      <c r="A7382">
        <v>502936</v>
      </c>
      <c r="B7382" t="s">
        <v>0</v>
      </c>
      <c r="C7382" t="s">
        <v>47</v>
      </c>
      <c r="D7382" t="s">
        <v>46</v>
      </c>
      <c r="E7382" t="s">
        <v>9</v>
      </c>
      <c r="F7382" t="s">
        <v>17</v>
      </c>
      <c r="G7382" t="s">
        <v>18</v>
      </c>
      <c r="H7382" s="1">
        <v>43859</v>
      </c>
      <c r="I7382" t="str">
        <f t="shared" si="231"/>
        <v>43859</v>
      </c>
      <c r="J7382" t="str">
        <f t="shared" si="232"/>
        <v>43859NairobiRed Sorghum</v>
      </c>
      <c r="K7382">
        <v>60</v>
      </c>
      <c r="L7382">
        <v>58</v>
      </c>
      <c r="M7382" t="s">
        <v>5</v>
      </c>
      <c r="N7382" t="s">
        <v>6</v>
      </c>
      <c r="O7382">
        <v>1</v>
      </c>
      <c r="P7382" s="1">
        <v>43860.176921296297</v>
      </c>
    </row>
    <row r="7383" spans="1:16" x14ac:dyDescent="0.25">
      <c r="A7383">
        <v>502937</v>
      </c>
      <c r="B7383" t="s">
        <v>0</v>
      </c>
      <c r="C7383" t="s">
        <v>12</v>
      </c>
      <c r="D7383" t="s">
        <v>11</v>
      </c>
      <c r="E7383" t="s">
        <v>13</v>
      </c>
      <c r="F7383" t="s">
        <v>13</v>
      </c>
      <c r="G7383" t="s">
        <v>28</v>
      </c>
      <c r="H7383" s="1">
        <v>43859</v>
      </c>
      <c r="I7383" t="str">
        <f t="shared" si="231"/>
        <v>43859</v>
      </c>
      <c r="J7383" t="str">
        <f t="shared" si="232"/>
        <v>43859GitegaRed Beans</v>
      </c>
      <c r="K7383">
        <v>59</v>
      </c>
      <c r="L7383">
        <v>54</v>
      </c>
      <c r="M7383" t="s">
        <v>5</v>
      </c>
      <c r="N7383" t="s">
        <v>6</v>
      </c>
      <c r="O7383">
        <v>1</v>
      </c>
      <c r="P7383" s="1">
        <v>43860.176921296297</v>
      </c>
    </row>
    <row r="7384" spans="1:16" x14ac:dyDescent="0.25">
      <c r="A7384">
        <v>502939</v>
      </c>
      <c r="B7384" t="s">
        <v>0</v>
      </c>
      <c r="C7384" t="s">
        <v>35</v>
      </c>
      <c r="D7384" t="s">
        <v>11</v>
      </c>
      <c r="E7384" t="s">
        <v>9</v>
      </c>
      <c r="F7384" t="s">
        <v>10</v>
      </c>
      <c r="G7384" t="s">
        <v>10</v>
      </c>
      <c r="H7384" s="1">
        <v>43859</v>
      </c>
      <c r="I7384" t="str">
        <f t="shared" si="231"/>
        <v>43859</v>
      </c>
      <c r="J7384" t="str">
        <f t="shared" si="232"/>
        <v>43859NgoziWheat</v>
      </c>
      <c r="K7384">
        <v>80</v>
      </c>
      <c r="L7384">
        <v>78</v>
      </c>
      <c r="M7384" t="s">
        <v>5</v>
      </c>
      <c r="N7384" t="s">
        <v>6</v>
      </c>
      <c r="O7384">
        <v>1</v>
      </c>
      <c r="P7384" s="1">
        <v>43860.176921296297</v>
      </c>
    </row>
    <row r="7385" spans="1:16" x14ac:dyDescent="0.25">
      <c r="A7385">
        <v>502940</v>
      </c>
      <c r="B7385" t="s">
        <v>0</v>
      </c>
      <c r="C7385" t="s">
        <v>32</v>
      </c>
      <c r="D7385" t="s">
        <v>1</v>
      </c>
      <c r="E7385" t="s">
        <v>3</v>
      </c>
      <c r="F7385" t="s">
        <v>3</v>
      </c>
      <c r="G7385" t="s">
        <v>15</v>
      </c>
      <c r="H7385" s="1">
        <v>43859</v>
      </c>
      <c r="I7385" t="str">
        <f t="shared" si="231"/>
        <v>43859</v>
      </c>
      <c r="J7385" t="str">
        <f t="shared" si="232"/>
        <v>43859KapchorwaGreen Peas</v>
      </c>
      <c r="K7385">
        <v>137</v>
      </c>
      <c r="L7385">
        <v>82</v>
      </c>
      <c r="M7385" t="s">
        <v>5</v>
      </c>
      <c r="N7385" t="s">
        <v>6</v>
      </c>
      <c r="O7385">
        <v>1</v>
      </c>
      <c r="P7385" s="1">
        <v>43860.176932870374</v>
      </c>
    </row>
    <row r="7386" spans="1:16" x14ac:dyDescent="0.25">
      <c r="A7386">
        <v>502941</v>
      </c>
      <c r="B7386" t="s">
        <v>0</v>
      </c>
      <c r="C7386" t="s">
        <v>12</v>
      </c>
      <c r="D7386" t="s">
        <v>11</v>
      </c>
      <c r="E7386" t="s">
        <v>22</v>
      </c>
      <c r="F7386" t="s">
        <v>23</v>
      </c>
      <c r="G7386" t="s">
        <v>24</v>
      </c>
      <c r="H7386" s="1">
        <v>43859</v>
      </c>
      <c r="I7386" t="str">
        <f t="shared" si="231"/>
        <v>43859</v>
      </c>
      <c r="J7386" t="str">
        <f t="shared" si="232"/>
        <v>43859GitegaImported Rice</v>
      </c>
      <c r="K7386">
        <v>134</v>
      </c>
      <c r="L7386">
        <v>128</v>
      </c>
      <c r="M7386" t="s">
        <v>5</v>
      </c>
      <c r="N7386" t="s">
        <v>6</v>
      </c>
      <c r="O7386">
        <v>1</v>
      </c>
      <c r="P7386" s="1">
        <v>43860.176944444444</v>
      </c>
    </row>
    <row r="7387" spans="1:16" x14ac:dyDescent="0.25">
      <c r="A7387">
        <v>502942</v>
      </c>
      <c r="B7387" t="s">
        <v>0</v>
      </c>
      <c r="C7387" t="s">
        <v>53</v>
      </c>
      <c r="D7387" t="s">
        <v>46</v>
      </c>
      <c r="E7387" t="s">
        <v>3</v>
      </c>
      <c r="F7387" t="s">
        <v>3</v>
      </c>
      <c r="G7387" t="s">
        <v>4</v>
      </c>
      <c r="H7387" s="1">
        <v>43859</v>
      </c>
      <c r="I7387" t="str">
        <f t="shared" si="231"/>
        <v>43859</v>
      </c>
      <c r="J7387" t="str">
        <f t="shared" si="232"/>
        <v>43859MombasaCowpeas</v>
      </c>
      <c r="K7387">
        <v>70</v>
      </c>
      <c r="L7387">
        <v>69</v>
      </c>
      <c r="M7387" t="s">
        <v>5</v>
      </c>
      <c r="N7387" t="s">
        <v>6</v>
      </c>
      <c r="O7387">
        <v>1</v>
      </c>
      <c r="P7387" s="1">
        <v>43860.176944444444</v>
      </c>
    </row>
    <row r="7388" spans="1:16" x14ac:dyDescent="0.25">
      <c r="A7388">
        <v>502946</v>
      </c>
      <c r="B7388" t="s">
        <v>0</v>
      </c>
      <c r="C7388" t="s">
        <v>35</v>
      </c>
      <c r="D7388" t="s">
        <v>11</v>
      </c>
      <c r="E7388" t="s">
        <v>13</v>
      </c>
      <c r="F7388" t="s">
        <v>13</v>
      </c>
      <c r="G7388" t="s">
        <v>14</v>
      </c>
      <c r="H7388" s="1">
        <v>43859</v>
      </c>
      <c r="I7388" t="str">
        <f t="shared" si="231"/>
        <v>43859</v>
      </c>
      <c r="J7388" t="str">
        <f t="shared" si="232"/>
        <v>43859NgoziMixed Beans</v>
      </c>
      <c r="K7388">
        <v>51</v>
      </c>
      <c r="L7388">
        <v>48</v>
      </c>
      <c r="M7388" t="s">
        <v>5</v>
      </c>
      <c r="N7388" t="s">
        <v>6</v>
      </c>
      <c r="O7388">
        <v>1</v>
      </c>
      <c r="P7388" s="1">
        <v>43860.177002314813</v>
      </c>
    </row>
    <row r="7389" spans="1:16" x14ac:dyDescent="0.25">
      <c r="A7389">
        <v>502950</v>
      </c>
      <c r="B7389" t="s">
        <v>0</v>
      </c>
      <c r="C7389" t="s">
        <v>32</v>
      </c>
      <c r="D7389" t="s">
        <v>1</v>
      </c>
      <c r="E7389" t="s">
        <v>13</v>
      </c>
      <c r="F7389" t="s">
        <v>13</v>
      </c>
      <c r="G7389" t="s">
        <v>26</v>
      </c>
      <c r="H7389" s="1">
        <v>43859</v>
      </c>
      <c r="I7389" t="str">
        <f t="shared" si="231"/>
        <v>43859</v>
      </c>
      <c r="J7389" t="str">
        <f t="shared" si="232"/>
        <v>43859KapchorwaYellow Beans</v>
      </c>
      <c r="K7389">
        <v>104</v>
      </c>
      <c r="L7389">
        <v>96</v>
      </c>
      <c r="M7389" t="s">
        <v>5</v>
      </c>
      <c r="N7389" t="s">
        <v>6</v>
      </c>
      <c r="O7389">
        <v>1</v>
      </c>
      <c r="P7389" s="1">
        <v>43860.17701388889</v>
      </c>
    </row>
    <row r="7390" spans="1:16" x14ac:dyDescent="0.25">
      <c r="A7390">
        <v>502951</v>
      </c>
      <c r="B7390" t="s">
        <v>0</v>
      </c>
      <c r="C7390" t="s">
        <v>52</v>
      </c>
      <c r="D7390" t="s">
        <v>46</v>
      </c>
      <c r="E7390" t="s">
        <v>49</v>
      </c>
      <c r="F7390" t="s">
        <v>50</v>
      </c>
      <c r="G7390" t="s">
        <v>51</v>
      </c>
      <c r="H7390" s="1">
        <v>43859</v>
      </c>
      <c r="I7390" t="str">
        <f t="shared" si="231"/>
        <v>43859</v>
      </c>
      <c r="J7390" t="str">
        <f t="shared" si="232"/>
        <v>43859EldoretGround Nuts</v>
      </c>
      <c r="K7390">
        <v>97</v>
      </c>
      <c r="L7390">
        <v>90</v>
      </c>
      <c r="M7390" t="s">
        <v>5</v>
      </c>
      <c r="N7390" t="s">
        <v>6</v>
      </c>
      <c r="O7390">
        <v>1</v>
      </c>
      <c r="P7390" s="1">
        <v>43860.177025462966</v>
      </c>
    </row>
    <row r="7391" spans="1:16" x14ac:dyDescent="0.25">
      <c r="A7391">
        <v>502952</v>
      </c>
      <c r="B7391" t="s">
        <v>0</v>
      </c>
      <c r="C7391" t="s">
        <v>25</v>
      </c>
      <c r="D7391" t="s">
        <v>1</v>
      </c>
      <c r="E7391" t="s">
        <v>13</v>
      </c>
      <c r="F7391" t="s">
        <v>13</v>
      </c>
      <c r="G7391" t="s">
        <v>37</v>
      </c>
      <c r="H7391" s="1">
        <v>43859</v>
      </c>
      <c r="I7391" t="str">
        <f t="shared" si="231"/>
        <v>43859</v>
      </c>
      <c r="J7391" t="str">
        <f t="shared" si="232"/>
        <v>43859MasindiGreen Gram</v>
      </c>
      <c r="K7391">
        <v>77</v>
      </c>
      <c r="L7391">
        <v>68</v>
      </c>
      <c r="M7391" t="s">
        <v>5</v>
      </c>
      <c r="N7391" t="s">
        <v>6</v>
      </c>
      <c r="O7391">
        <v>1</v>
      </c>
      <c r="P7391" s="1">
        <v>43860.177060185182</v>
      </c>
    </row>
    <row r="7392" spans="1:16" x14ac:dyDescent="0.25">
      <c r="A7392">
        <v>502953</v>
      </c>
      <c r="B7392" t="s">
        <v>0</v>
      </c>
      <c r="C7392" t="s">
        <v>38</v>
      </c>
      <c r="D7392" t="s">
        <v>1</v>
      </c>
      <c r="E7392" t="s">
        <v>29</v>
      </c>
      <c r="F7392" t="s">
        <v>30</v>
      </c>
      <c r="G7392" t="s">
        <v>31</v>
      </c>
      <c r="H7392" s="1">
        <v>43859</v>
      </c>
      <c r="I7392" t="str">
        <f t="shared" si="231"/>
        <v>43859</v>
      </c>
      <c r="J7392" t="str">
        <f t="shared" si="232"/>
        <v>43859GuluDry Maize</v>
      </c>
      <c r="K7392">
        <v>33</v>
      </c>
      <c r="L7392">
        <v>22</v>
      </c>
      <c r="M7392" t="s">
        <v>5</v>
      </c>
      <c r="N7392" t="s">
        <v>6</v>
      </c>
      <c r="O7392">
        <v>1</v>
      </c>
      <c r="P7392" s="1">
        <v>43860.177071759259</v>
      </c>
    </row>
    <row r="7393" spans="1:16" x14ac:dyDescent="0.25">
      <c r="A7393">
        <v>502954</v>
      </c>
      <c r="B7393" t="s">
        <v>0</v>
      </c>
      <c r="C7393" t="s">
        <v>53</v>
      </c>
      <c r="D7393" t="s">
        <v>46</v>
      </c>
      <c r="E7393" t="s">
        <v>49</v>
      </c>
      <c r="F7393" t="s">
        <v>50</v>
      </c>
      <c r="G7393" t="s">
        <v>51</v>
      </c>
      <c r="H7393" s="1">
        <v>43859</v>
      </c>
      <c r="I7393" t="str">
        <f t="shared" si="231"/>
        <v>43859</v>
      </c>
      <c r="J7393" t="str">
        <f t="shared" si="232"/>
        <v>43859MombasaGround Nuts</v>
      </c>
      <c r="K7393">
        <v>135</v>
      </c>
      <c r="L7393">
        <v>122</v>
      </c>
      <c r="M7393" t="s">
        <v>5</v>
      </c>
      <c r="N7393" t="s">
        <v>6</v>
      </c>
      <c r="O7393">
        <v>0</v>
      </c>
      <c r="P7393" s="1">
        <v>43860.187673611108</v>
      </c>
    </row>
    <row r="7394" spans="1:16" x14ac:dyDescent="0.25">
      <c r="A7394">
        <v>502955</v>
      </c>
      <c r="B7394" t="s">
        <v>0</v>
      </c>
      <c r="C7394" t="s">
        <v>33</v>
      </c>
      <c r="D7394" t="s">
        <v>1</v>
      </c>
      <c r="E7394" t="s">
        <v>29</v>
      </c>
      <c r="F7394" t="s">
        <v>30</v>
      </c>
      <c r="G7394" t="s">
        <v>31</v>
      </c>
      <c r="H7394" s="1">
        <v>43859</v>
      </c>
      <c r="I7394" t="str">
        <f t="shared" si="231"/>
        <v>43859</v>
      </c>
      <c r="J7394" t="str">
        <f t="shared" si="232"/>
        <v>43859KabaleDry Maize</v>
      </c>
      <c r="K7394">
        <v>33</v>
      </c>
      <c r="L7394">
        <v>26</v>
      </c>
      <c r="M7394" t="s">
        <v>5</v>
      </c>
      <c r="N7394" t="s">
        <v>6</v>
      </c>
      <c r="O7394">
        <v>1</v>
      </c>
      <c r="P7394" s="1">
        <v>43860.177094907405</v>
      </c>
    </row>
    <row r="7395" spans="1:16" x14ac:dyDescent="0.25">
      <c r="A7395">
        <v>502956</v>
      </c>
      <c r="B7395" t="s">
        <v>0</v>
      </c>
      <c r="C7395" t="s">
        <v>52</v>
      </c>
      <c r="D7395" t="s">
        <v>46</v>
      </c>
      <c r="E7395" t="s">
        <v>9</v>
      </c>
      <c r="F7395" t="s">
        <v>10</v>
      </c>
      <c r="G7395" t="s">
        <v>10</v>
      </c>
      <c r="H7395" s="1">
        <v>43859</v>
      </c>
      <c r="I7395" t="str">
        <f t="shared" si="231"/>
        <v>43859</v>
      </c>
      <c r="J7395" t="str">
        <f t="shared" si="232"/>
        <v>43859EldoretWheat</v>
      </c>
      <c r="K7395">
        <v>41</v>
      </c>
      <c r="L7395">
        <v>33</v>
      </c>
      <c r="M7395" t="s">
        <v>5</v>
      </c>
      <c r="N7395" t="s">
        <v>6</v>
      </c>
      <c r="O7395">
        <v>1</v>
      </c>
      <c r="P7395" s="1">
        <v>43860.177199074074</v>
      </c>
    </row>
    <row r="7396" spans="1:16" x14ac:dyDescent="0.25">
      <c r="A7396">
        <v>502959</v>
      </c>
      <c r="B7396" t="s">
        <v>0</v>
      </c>
      <c r="C7396" t="s">
        <v>19</v>
      </c>
      <c r="D7396" t="s">
        <v>11</v>
      </c>
      <c r="E7396" t="s">
        <v>3</v>
      </c>
      <c r="F7396" t="s">
        <v>3</v>
      </c>
      <c r="G7396" t="s">
        <v>15</v>
      </c>
      <c r="H7396" s="1">
        <v>43859</v>
      </c>
      <c r="I7396" t="str">
        <f t="shared" si="231"/>
        <v>43859</v>
      </c>
      <c r="J7396" t="str">
        <f t="shared" si="232"/>
        <v>43859KoberoGreen Peas</v>
      </c>
      <c r="K7396">
        <v>102</v>
      </c>
      <c r="L7396">
        <v>96</v>
      </c>
      <c r="M7396" t="s">
        <v>5</v>
      </c>
      <c r="N7396" t="s">
        <v>6</v>
      </c>
      <c r="O7396">
        <v>1</v>
      </c>
      <c r="P7396" s="1">
        <v>43860.177291666667</v>
      </c>
    </row>
    <row r="7397" spans="1:16" x14ac:dyDescent="0.25">
      <c r="A7397">
        <v>502960</v>
      </c>
      <c r="B7397" t="s">
        <v>0</v>
      </c>
      <c r="C7397" t="s">
        <v>47</v>
      </c>
      <c r="D7397" t="s">
        <v>46</v>
      </c>
      <c r="E7397" t="s">
        <v>3</v>
      </c>
      <c r="F7397" t="s">
        <v>3</v>
      </c>
      <c r="G7397" t="s">
        <v>15</v>
      </c>
      <c r="H7397" s="1">
        <v>43859</v>
      </c>
      <c r="I7397" t="str">
        <f t="shared" si="231"/>
        <v>43859</v>
      </c>
      <c r="J7397" t="str">
        <f t="shared" si="232"/>
        <v>43859NairobiGreen Peas</v>
      </c>
      <c r="K7397">
        <v>45</v>
      </c>
      <c r="L7397">
        <v>39</v>
      </c>
      <c r="M7397" t="s">
        <v>5</v>
      </c>
      <c r="N7397" t="s">
        <v>6</v>
      </c>
      <c r="O7397">
        <v>1</v>
      </c>
      <c r="P7397" s="1">
        <v>43860.177303240744</v>
      </c>
    </row>
    <row r="7398" spans="1:16" x14ac:dyDescent="0.25">
      <c r="A7398">
        <v>502961</v>
      </c>
      <c r="B7398" t="s">
        <v>0</v>
      </c>
      <c r="C7398" t="s">
        <v>53</v>
      </c>
      <c r="D7398" t="s">
        <v>46</v>
      </c>
      <c r="E7398" t="s">
        <v>9</v>
      </c>
      <c r="F7398" t="s">
        <v>17</v>
      </c>
      <c r="G7398" t="s">
        <v>18</v>
      </c>
      <c r="H7398" s="1">
        <v>43859</v>
      </c>
      <c r="I7398" t="str">
        <f t="shared" si="231"/>
        <v>43859</v>
      </c>
      <c r="J7398" t="str">
        <f t="shared" si="232"/>
        <v>43859MombasaRed Sorghum</v>
      </c>
      <c r="K7398">
        <v>48</v>
      </c>
      <c r="L7398">
        <v>44</v>
      </c>
      <c r="M7398" t="s">
        <v>5</v>
      </c>
      <c r="N7398" t="s">
        <v>6</v>
      </c>
      <c r="O7398">
        <v>1</v>
      </c>
      <c r="P7398" s="1">
        <v>43860.177337962959</v>
      </c>
    </row>
    <row r="7399" spans="1:16" x14ac:dyDescent="0.25">
      <c r="A7399">
        <v>502967</v>
      </c>
      <c r="B7399" t="s">
        <v>0</v>
      </c>
      <c r="C7399" t="s">
        <v>19</v>
      </c>
      <c r="D7399" t="s">
        <v>11</v>
      </c>
      <c r="E7399" t="s">
        <v>9</v>
      </c>
      <c r="F7399" t="s">
        <v>17</v>
      </c>
      <c r="G7399" t="s">
        <v>18</v>
      </c>
      <c r="H7399" s="1">
        <v>43859</v>
      </c>
      <c r="I7399" t="str">
        <f t="shared" si="231"/>
        <v>43859</v>
      </c>
      <c r="J7399" t="str">
        <f t="shared" si="232"/>
        <v>43859KoberoRed Sorghum</v>
      </c>
      <c r="K7399">
        <v>80</v>
      </c>
      <c r="L7399">
        <v>75</v>
      </c>
      <c r="M7399" t="s">
        <v>5</v>
      </c>
      <c r="N7399" t="s">
        <v>6</v>
      </c>
      <c r="O7399">
        <v>1</v>
      </c>
      <c r="P7399" s="1">
        <v>43860.177395833336</v>
      </c>
    </row>
    <row r="7400" spans="1:16" x14ac:dyDescent="0.25">
      <c r="A7400">
        <v>502968</v>
      </c>
      <c r="B7400" t="s">
        <v>0</v>
      </c>
      <c r="C7400" t="s">
        <v>48</v>
      </c>
      <c r="D7400" t="s">
        <v>46</v>
      </c>
      <c r="E7400" t="s">
        <v>9</v>
      </c>
      <c r="F7400" t="s">
        <v>17</v>
      </c>
      <c r="G7400" t="s">
        <v>18</v>
      </c>
      <c r="H7400" s="1">
        <v>43859</v>
      </c>
      <c r="I7400" t="str">
        <f t="shared" si="231"/>
        <v>43859</v>
      </c>
      <c r="J7400" t="str">
        <f t="shared" si="232"/>
        <v>43859KitaleRed Sorghum</v>
      </c>
      <c r="K7400">
        <v>44</v>
      </c>
      <c r="L7400">
        <v>40</v>
      </c>
      <c r="M7400" t="s">
        <v>5</v>
      </c>
      <c r="N7400" t="s">
        <v>6</v>
      </c>
      <c r="O7400">
        <v>1</v>
      </c>
      <c r="P7400" s="1">
        <v>43860.177453703705</v>
      </c>
    </row>
    <row r="7401" spans="1:16" x14ac:dyDescent="0.25">
      <c r="A7401">
        <v>502969</v>
      </c>
      <c r="B7401" t="s">
        <v>0</v>
      </c>
      <c r="C7401" t="s">
        <v>12</v>
      </c>
      <c r="D7401" t="s">
        <v>11</v>
      </c>
      <c r="E7401" t="s">
        <v>22</v>
      </c>
      <c r="F7401" t="s">
        <v>23</v>
      </c>
      <c r="G7401" t="s">
        <v>23</v>
      </c>
      <c r="H7401" s="1">
        <v>43859</v>
      </c>
      <c r="I7401" t="str">
        <f t="shared" si="231"/>
        <v>43859</v>
      </c>
      <c r="J7401" t="str">
        <f t="shared" si="232"/>
        <v>43859GitegaRice</v>
      </c>
      <c r="K7401">
        <v>102</v>
      </c>
      <c r="L7401">
        <v>96</v>
      </c>
      <c r="M7401" t="s">
        <v>5</v>
      </c>
      <c r="N7401" t="s">
        <v>6</v>
      </c>
      <c r="O7401">
        <v>1</v>
      </c>
      <c r="P7401" s="1">
        <v>43860.177488425928</v>
      </c>
    </row>
    <row r="7402" spans="1:16" x14ac:dyDescent="0.25">
      <c r="A7402">
        <v>502970</v>
      </c>
      <c r="B7402" t="s">
        <v>0</v>
      </c>
      <c r="C7402" t="s">
        <v>2</v>
      </c>
      <c r="D7402" t="s">
        <v>1</v>
      </c>
      <c r="E7402" t="s">
        <v>3</v>
      </c>
      <c r="F7402" t="s">
        <v>3</v>
      </c>
      <c r="G7402" t="s">
        <v>4</v>
      </c>
      <c r="H7402" s="1">
        <v>43859</v>
      </c>
      <c r="I7402" t="str">
        <f t="shared" si="231"/>
        <v>43859</v>
      </c>
      <c r="J7402" t="str">
        <f t="shared" si="232"/>
        <v>43859KampalaCowpeas</v>
      </c>
      <c r="K7402">
        <v>104</v>
      </c>
      <c r="L7402">
        <v>98</v>
      </c>
      <c r="M7402" t="s">
        <v>5</v>
      </c>
      <c r="N7402" t="s">
        <v>6</v>
      </c>
      <c r="O7402">
        <v>1</v>
      </c>
      <c r="P7402" s="1">
        <v>43860.177499999998</v>
      </c>
    </row>
    <row r="7403" spans="1:16" x14ac:dyDescent="0.25">
      <c r="A7403">
        <v>502971</v>
      </c>
      <c r="B7403" t="s">
        <v>0</v>
      </c>
      <c r="C7403" t="s">
        <v>52</v>
      </c>
      <c r="D7403" t="s">
        <v>46</v>
      </c>
      <c r="E7403" t="s">
        <v>3</v>
      </c>
      <c r="F7403" t="s">
        <v>3</v>
      </c>
      <c r="G7403" t="s">
        <v>15</v>
      </c>
      <c r="H7403" s="1">
        <v>43859</v>
      </c>
      <c r="I7403" t="str">
        <f t="shared" si="231"/>
        <v>43859</v>
      </c>
      <c r="J7403" t="str">
        <f t="shared" si="232"/>
        <v>43859EldoretGreen Peas</v>
      </c>
      <c r="K7403">
        <v>64</v>
      </c>
      <c r="L7403">
        <v>54</v>
      </c>
      <c r="M7403" t="s">
        <v>5</v>
      </c>
      <c r="N7403" t="s">
        <v>6</v>
      </c>
      <c r="O7403">
        <v>1</v>
      </c>
      <c r="P7403" s="1">
        <v>43860.177511574075</v>
      </c>
    </row>
    <row r="7404" spans="1:16" x14ac:dyDescent="0.25">
      <c r="A7404">
        <v>502973</v>
      </c>
      <c r="B7404" t="s">
        <v>0</v>
      </c>
      <c r="C7404" t="s">
        <v>34</v>
      </c>
      <c r="D7404" t="s">
        <v>1</v>
      </c>
      <c r="E7404" t="s">
        <v>3</v>
      </c>
      <c r="F7404" t="s">
        <v>3</v>
      </c>
      <c r="G7404" t="s">
        <v>4</v>
      </c>
      <c r="H7404" s="1">
        <v>43859</v>
      </c>
      <c r="I7404" t="str">
        <f t="shared" si="231"/>
        <v>43859</v>
      </c>
      <c r="J7404" t="str">
        <f t="shared" si="232"/>
        <v>43859LiraCowpeas</v>
      </c>
      <c r="K7404">
        <v>96</v>
      </c>
      <c r="L7404">
        <v>82</v>
      </c>
      <c r="M7404" t="s">
        <v>5</v>
      </c>
      <c r="N7404" t="s">
        <v>6</v>
      </c>
      <c r="O7404">
        <v>1</v>
      </c>
      <c r="P7404" s="1">
        <v>43860.177523148152</v>
      </c>
    </row>
    <row r="7405" spans="1:16" x14ac:dyDescent="0.25">
      <c r="A7405">
        <v>502975</v>
      </c>
      <c r="B7405" t="s">
        <v>0</v>
      </c>
      <c r="C7405" t="s">
        <v>25</v>
      </c>
      <c r="D7405" t="s">
        <v>1</v>
      </c>
      <c r="E7405" t="s">
        <v>13</v>
      </c>
      <c r="F7405" t="s">
        <v>13</v>
      </c>
      <c r="G7405" t="s">
        <v>26</v>
      </c>
      <c r="H7405" s="1">
        <v>43859</v>
      </c>
      <c r="I7405" t="str">
        <f t="shared" si="231"/>
        <v>43859</v>
      </c>
      <c r="J7405" t="str">
        <f t="shared" si="232"/>
        <v>43859MasindiYellow Beans</v>
      </c>
      <c r="K7405">
        <v>104</v>
      </c>
      <c r="L7405">
        <v>98</v>
      </c>
      <c r="M7405" t="s">
        <v>5</v>
      </c>
      <c r="N7405" t="s">
        <v>6</v>
      </c>
      <c r="O7405">
        <v>1</v>
      </c>
      <c r="P7405" s="1">
        <v>43860.177581018521</v>
      </c>
    </row>
    <row r="7406" spans="1:16" x14ac:dyDescent="0.25">
      <c r="A7406">
        <v>502976</v>
      </c>
      <c r="B7406" t="s">
        <v>0</v>
      </c>
      <c r="C7406" t="s">
        <v>34</v>
      </c>
      <c r="D7406" t="s">
        <v>1</v>
      </c>
      <c r="E7406" t="s">
        <v>13</v>
      </c>
      <c r="F7406" t="s">
        <v>13</v>
      </c>
      <c r="G7406" t="s">
        <v>37</v>
      </c>
      <c r="H7406" s="1">
        <v>43859</v>
      </c>
      <c r="I7406" t="str">
        <f t="shared" si="231"/>
        <v>43859</v>
      </c>
      <c r="J7406" t="str">
        <f t="shared" si="232"/>
        <v>43859LiraGreen Gram</v>
      </c>
      <c r="K7406">
        <v>63</v>
      </c>
      <c r="L7406">
        <v>55</v>
      </c>
      <c r="M7406" t="s">
        <v>5</v>
      </c>
      <c r="N7406" t="s">
        <v>6</v>
      </c>
      <c r="O7406">
        <v>1</v>
      </c>
      <c r="P7406" s="1">
        <v>43860.177604166667</v>
      </c>
    </row>
    <row r="7407" spans="1:16" x14ac:dyDescent="0.25">
      <c r="A7407">
        <v>502977</v>
      </c>
      <c r="B7407" t="s">
        <v>0</v>
      </c>
      <c r="C7407" t="s">
        <v>32</v>
      </c>
      <c r="D7407" t="s">
        <v>1</v>
      </c>
      <c r="E7407" t="s">
        <v>3</v>
      </c>
      <c r="F7407" t="s">
        <v>3</v>
      </c>
      <c r="G7407" t="s">
        <v>4</v>
      </c>
      <c r="H7407" s="1">
        <v>43859</v>
      </c>
      <c r="I7407" t="str">
        <f t="shared" si="231"/>
        <v>43859</v>
      </c>
      <c r="J7407" t="str">
        <f t="shared" si="232"/>
        <v>43859KapchorwaCowpeas</v>
      </c>
      <c r="K7407">
        <v>96</v>
      </c>
      <c r="L7407">
        <v>87</v>
      </c>
      <c r="M7407" t="s">
        <v>5</v>
      </c>
      <c r="N7407" t="s">
        <v>6</v>
      </c>
      <c r="O7407">
        <v>1</v>
      </c>
      <c r="P7407" s="1">
        <v>43860.177627314813</v>
      </c>
    </row>
    <row r="7408" spans="1:16" x14ac:dyDescent="0.25">
      <c r="A7408">
        <v>502979</v>
      </c>
      <c r="B7408" t="s">
        <v>0</v>
      </c>
      <c r="C7408" t="s">
        <v>32</v>
      </c>
      <c r="D7408" t="s">
        <v>1</v>
      </c>
      <c r="E7408" t="s">
        <v>22</v>
      </c>
      <c r="F7408" t="s">
        <v>23</v>
      </c>
      <c r="G7408" t="s">
        <v>24</v>
      </c>
      <c r="H7408" s="1">
        <v>43859</v>
      </c>
      <c r="I7408" t="str">
        <f t="shared" si="231"/>
        <v>43859</v>
      </c>
      <c r="J7408" t="str">
        <f t="shared" si="232"/>
        <v>43859KapchorwaImported Rice</v>
      </c>
      <c r="K7408">
        <v>123</v>
      </c>
      <c r="L7408">
        <v>104</v>
      </c>
      <c r="M7408" t="s">
        <v>5</v>
      </c>
      <c r="N7408" t="s">
        <v>6</v>
      </c>
      <c r="O7408">
        <v>1</v>
      </c>
      <c r="P7408" s="1">
        <v>43860.177731481483</v>
      </c>
    </row>
    <row r="7409" spans="1:16" x14ac:dyDescent="0.25">
      <c r="A7409">
        <v>502981</v>
      </c>
      <c r="B7409" t="s">
        <v>0</v>
      </c>
      <c r="C7409" t="s">
        <v>2</v>
      </c>
      <c r="D7409" t="s">
        <v>1</v>
      </c>
      <c r="E7409" t="s">
        <v>13</v>
      </c>
      <c r="F7409" t="s">
        <v>13</v>
      </c>
      <c r="G7409" t="s">
        <v>26</v>
      </c>
      <c r="H7409" s="1">
        <v>43859</v>
      </c>
      <c r="I7409" t="str">
        <f t="shared" si="231"/>
        <v>43859</v>
      </c>
      <c r="J7409" t="str">
        <f t="shared" si="232"/>
        <v>43859KampalaYellow Beans</v>
      </c>
      <c r="K7409">
        <v>109</v>
      </c>
      <c r="L7409">
        <v>104</v>
      </c>
      <c r="M7409" t="s">
        <v>5</v>
      </c>
      <c r="N7409" t="s">
        <v>6</v>
      </c>
      <c r="O7409">
        <v>1</v>
      </c>
      <c r="P7409" s="1">
        <v>43860.177789351852</v>
      </c>
    </row>
    <row r="7410" spans="1:16" x14ac:dyDescent="0.25">
      <c r="A7410">
        <v>502982</v>
      </c>
      <c r="B7410" t="s">
        <v>0</v>
      </c>
      <c r="C7410" t="s">
        <v>32</v>
      </c>
      <c r="D7410" t="s">
        <v>1</v>
      </c>
      <c r="E7410" t="s">
        <v>9</v>
      </c>
      <c r="F7410" t="s">
        <v>20</v>
      </c>
      <c r="G7410" t="s">
        <v>21</v>
      </c>
      <c r="H7410" s="1">
        <v>43859</v>
      </c>
      <c r="I7410" t="str">
        <f t="shared" si="231"/>
        <v>43859</v>
      </c>
      <c r="J7410" t="str">
        <f t="shared" si="232"/>
        <v>43859KapchorwaMillet Grain</v>
      </c>
      <c r="K7410">
        <v>55</v>
      </c>
      <c r="L7410">
        <v>41</v>
      </c>
      <c r="M7410" t="s">
        <v>5</v>
      </c>
      <c r="N7410" t="s">
        <v>6</v>
      </c>
      <c r="O7410">
        <v>1</v>
      </c>
      <c r="P7410" s="1">
        <v>43860.177789351852</v>
      </c>
    </row>
    <row r="7411" spans="1:16" x14ac:dyDescent="0.25">
      <c r="A7411">
        <v>502984</v>
      </c>
      <c r="B7411" t="s">
        <v>0</v>
      </c>
      <c r="C7411" t="s">
        <v>47</v>
      </c>
      <c r="D7411" t="s">
        <v>46</v>
      </c>
      <c r="E7411" t="s">
        <v>49</v>
      </c>
      <c r="F7411" t="s">
        <v>50</v>
      </c>
      <c r="G7411" t="s">
        <v>51</v>
      </c>
      <c r="H7411" s="1">
        <v>43859</v>
      </c>
      <c r="I7411" t="str">
        <f t="shared" si="231"/>
        <v>43859</v>
      </c>
      <c r="J7411" t="str">
        <f t="shared" si="232"/>
        <v>43859NairobiGround Nuts</v>
      </c>
      <c r="K7411">
        <v>120</v>
      </c>
      <c r="L7411">
        <v>118</v>
      </c>
      <c r="M7411" t="s">
        <v>5</v>
      </c>
      <c r="N7411" t="s">
        <v>6</v>
      </c>
      <c r="O7411">
        <v>1</v>
      </c>
      <c r="P7411" s="1">
        <v>43860.177824074075</v>
      </c>
    </row>
    <row r="7412" spans="1:16" x14ac:dyDescent="0.25">
      <c r="A7412">
        <v>502986</v>
      </c>
      <c r="B7412" t="s">
        <v>0</v>
      </c>
      <c r="C7412" t="s">
        <v>12</v>
      </c>
      <c r="D7412" t="s">
        <v>11</v>
      </c>
      <c r="E7412" t="s">
        <v>9</v>
      </c>
      <c r="F7412" t="s">
        <v>17</v>
      </c>
      <c r="G7412" t="s">
        <v>18</v>
      </c>
      <c r="H7412" s="1">
        <v>43859</v>
      </c>
      <c r="I7412" t="str">
        <f t="shared" si="231"/>
        <v>43859</v>
      </c>
      <c r="J7412" t="str">
        <f t="shared" si="232"/>
        <v>43859GitegaRed Sorghum</v>
      </c>
      <c r="K7412">
        <v>91</v>
      </c>
      <c r="L7412">
        <v>80</v>
      </c>
      <c r="M7412" t="s">
        <v>5</v>
      </c>
      <c r="N7412" t="s">
        <v>6</v>
      </c>
      <c r="O7412">
        <v>1</v>
      </c>
      <c r="P7412" s="1">
        <v>43860.177847222221</v>
      </c>
    </row>
    <row r="7413" spans="1:16" x14ac:dyDescent="0.25">
      <c r="A7413">
        <v>502987</v>
      </c>
      <c r="B7413" t="s">
        <v>0</v>
      </c>
      <c r="C7413" t="s">
        <v>2</v>
      </c>
      <c r="D7413" t="s">
        <v>1</v>
      </c>
      <c r="E7413" t="s">
        <v>13</v>
      </c>
      <c r="F7413" t="s">
        <v>13</v>
      </c>
      <c r="G7413" t="s">
        <v>37</v>
      </c>
      <c r="H7413" s="1">
        <v>43859</v>
      </c>
      <c r="I7413" t="str">
        <f t="shared" si="231"/>
        <v>43859</v>
      </c>
      <c r="J7413" t="str">
        <f t="shared" si="232"/>
        <v>43859KampalaGreen Gram</v>
      </c>
      <c r="K7413">
        <v>77</v>
      </c>
      <c r="L7413">
        <v>68</v>
      </c>
      <c r="M7413" t="s">
        <v>5</v>
      </c>
      <c r="N7413" t="s">
        <v>6</v>
      </c>
      <c r="O7413">
        <v>1</v>
      </c>
      <c r="P7413" s="1">
        <v>43860.177858796298</v>
      </c>
    </row>
    <row r="7414" spans="1:16" x14ac:dyDescent="0.25">
      <c r="A7414">
        <v>502988</v>
      </c>
      <c r="B7414" t="s">
        <v>0</v>
      </c>
      <c r="C7414" t="s">
        <v>19</v>
      </c>
      <c r="D7414" t="s">
        <v>11</v>
      </c>
      <c r="E7414" t="s">
        <v>13</v>
      </c>
      <c r="F7414" t="s">
        <v>13</v>
      </c>
      <c r="G7414" t="s">
        <v>26</v>
      </c>
      <c r="H7414" s="1">
        <v>43859</v>
      </c>
      <c r="I7414" t="str">
        <f t="shared" si="231"/>
        <v>43859</v>
      </c>
      <c r="J7414" t="str">
        <f t="shared" si="232"/>
        <v>43859KoberoYellow Beans</v>
      </c>
      <c r="K7414">
        <v>91</v>
      </c>
      <c r="L7414">
        <v>86</v>
      </c>
      <c r="M7414" t="s">
        <v>5</v>
      </c>
      <c r="N7414" t="s">
        <v>6</v>
      </c>
      <c r="O7414">
        <v>1</v>
      </c>
      <c r="P7414" s="1">
        <v>43860.177881944444</v>
      </c>
    </row>
    <row r="7415" spans="1:16" x14ac:dyDescent="0.25">
      <c r="A7415">
        <v>502990</v>
      </c>
      <c r="B7415" t="s">
        <v>0</v>
      </c>
      <c r="C7415" t="s">
        <v>2</v>
      </c>
      <c r="D7415" t="s">
        <v>1</v>
      </c>
      <c r="E7415" t="s">
        <v>13</v>
      </c>
      <c r="F7415" t="s">
        <v>13</v>
      </c>
      <c r="G7415" t="s">
        <v>28</v>
      </c>
      <c r="H7415" s="1">
        <v>43859</v>
      </c>
      <c r="I7415" t="str">
        <f t="shared" si="231"/>
        <v>43859</v>
      </c>
      <c r="J7415" t="str">
        <f t="shared" si="232"/>
        <v>43859KampalaRed Beans</v>
      </c>
      <c r="K7415">
        <v>104</v>
      </c>
      <c r="L7415">
        <v>96</v>
      </c>
      <c r="M7415" t="s">
        <v>5</v>
      </c>
      <c r="N7415" t="s">
        <v>6</v>
      </c>
      <c r="O7415">
        <v>1</v>
      </c>
      <c r="P7415" s="1">
        <v>43860.177893518521</v>
      </c>
    </row>
    <row r="7416" spans="1:16" x14ac:dyDescent="0.25">
      <c r="A7416">
        <v>502991</v>
      </c>
      <c r="B7416" t="s">
        <v>0</v>
      </c>
      <c r="C7416" t="s">
        <v>27</v>
      </c>
      <c r="D7416" t="s">
        <v>11</v>
      </c>
      <c r="E7416" t="s">
        <v>13</v>
      </c>
      <c r="F7416" t="s">
        <v>13</v>
      </c>
      <c r="G7416" t="s">
        <v>28</v>
      </c>
      <c r="H7416" s="1">
        <v>43859</v>
      </c>
      <c r="I7416" t="str">
        <f t="shared" si="231"/>
        <v>43859</v>
      </c>
      <c r="J7416" t="str">
        <f t="shared" si="232"/>
        <v>43859BujumburaRed Beans</v>
      </c>
      <c r="K7416">
        <v>70</v>
      </c>
      <c r="L7416">
        <v>64</v>
      </c>
      <c r="M7416" t="s">
        <v>5</v>
      </c>
      <c r="N7416" t="s">
        <v>6</v>
      </c>
      <c r="O7416">
        <v>1</v>
      </c>
      <c r="P7416" s="1">
        <v>43860.177893518521</v>
      </c>
    </row>
    <row r="7417" spans="1:16" x14ac:dyDescent="0.25">
      <c r="A7417">
        <v>502992</v>
      </c>
      <c r="B7417" t="s">
        <v>0</v>
      </c>
      <c r="C7417" t="s">
        <v>38</v>
      </c>
      <c r="D7417" t="s">
        <v>1</v>
      </c>
      <c r="E7417" t="s">
        <v>9</v>
      </c>
      <c r="F7417" t="s">
        <v>17</v>
      </c>
      <c r="G7417" t="s">
        <v>18</v>
      </c>
      <c r="H7417" s="1">
        <v>43859</v>
      </c>
      <c r="I7417" t="str">
        <f t="shared" si="231"/>
        <v>43859</v>
      </c>
      <c r="J7417" t="str">
        <f t="shared" si="232"/>
        <v>43859GuluRed Sorghum</v>
      </c>
      <c r="K7417">
        <v>41</v>
      </c>
      <c r="L7417">
        <v>30</v>
      </c>
      <c r="M7417" t="s">
        <v>5</v>
      </c>
      <c r="N7417" t="s">
        <v>6</v>
      </c>
      <c r="O7417">
        <v>1</v>
      </c>
      <c r="P7417" s="1">
        <v>43860.177928240744</v>
      </c>
    </row>
    <row r="7418" spans="1:16" x14ac:dyDescent="0.25">
      <c r="A7418">
        <v>502994</v>
      </c>
      <c r="B7418" t="s">
        <v>0</v>
      </c>
      <c r="C7418" t="s">
        <v>38</v>
      </c>
      <c r="D7418" t="s">
        <v>1</v>
      </c>
      <c r="E7418" t="s">
        <v>9</v>
      </c>
      <c r="F7418" t="s">
        <v>20</v>
      </c>
      <c r="G7418" t="s">
        <v>21</v>
      </c>
      <c r="H7418" s="1">
        <v>43859</v>
      </c>
      <c r="I7418" t="str">
        <f t="shared" si="231"/>
        <v>43859</v>
      </c>
      <c r="J7418" t="str">
        <f t="shared" si="232"/>
        <v>43859GuluMillet Grain</v>
      </c>
      <c r="K7418">
        <v>41</v>
      </c>
      <c r="L7418">
        <v>29</v>
      </c>
      <c r="M7418" t="s">
        <v>5</v>
      </c>
      <c r="N7418" t="s">
        <v>6</v>
      </c>
      <c r="O7418">
        <v>1</v>
      </c>
      <c r="P7418" s="1">
        <v>43860.177939814814</v>
      </c>
    </row>
    <row r="7419" spans="1:16" x14ac:dyDescent="0.25">
      <c r="A7419">
        <v>502996</v>
      </c>
      <c r="B7419" t="s">
        <v>0</v>
      </c>
      <c r="C7419" t="s">
        <v>25</v>
      </c>
      <c r="D7419" t="s">
        <v>1</v>
      </c>
      <c r="E7419" t="s">
        <v>29</v>
      </c>
      <c r="F7419" t="s">
        <v>30</v>
      </c>
      <c r="G7419" t="s">
        <v>31</v>
      </c>
      <c r="H7419" s="1">
        <v>43859</v>
      </c>
      <c r="I7419" t="str">
        <f t="shared" si="231"/>
        <v>43859</v>
      </c>
      <c r="J7419" t="str">
        <f t="shared" si="232"/>
        <v>43859MasindiDry Maize</v>
      </c>
      <c r="K7419">
        <v>27</v>
      </c>
      <c r="L7419">
        <v>21</v>
      </c>
      <c r="M7419" t="s">
        <v>5</v>
      </c>
      <c r="N7419" t="s">
        <v>6</v>
      </c>
      <c r="O7419">
        <v>1</v>
      </c>
      <c r="P7419" s="1">
        <v>43860.177974537037</v>
      </c>
    </row>
    <row r="7420" spans="1:16" x14ac:dyDescent="0.25">
      <c r="A7420">
        <v>502997</v>
      </c>
      <c r="B7420" t="s">
        <v>0</v>
      </c>
      <c r="C7420" t="s">
        <v>48</v>
      </c>
      <c r="D7420" t="s">
        <v>46</v>
      </c>
      <c r="E7420" t="s">
        <v>49</v>
      </c>
      <c r="F7420" t="s">
        <v>50</v>
      </c>
      <c r="G7420" t="s">
        <v>51</v>
      </c>
      <c r="H7420" s="1">
        <v>43859</v>
      </c>
      <c r="I7420" t="str">
        <f t="shared" si="231"/>
        <v>43859</v>
      </c>
      <c r="J7420" t="str">
        <f t="shared" si="232"/>
        <v>43859KitaleGround Nuts</v>
      </c>
      <c r="K7420">
        <v>132</v>
      </c>
      <c r="L7420">
        <v>130</v>
      </c>
      <c r="M7420" t="s">
        <v>5</v>
      </c>
      <c r="N7420" t="s">
        <v>6</v>
      </c>
      <c r="O7420">
        <v>1</v>
      </c>
      <c r="P7420" s="1">
        <v>43860.177974537037</v>
      </c>
    </row>
    <row r="7421" spans="1:16" x14ac:dyDescent="0.25">
      <c r="A7421">
        <v>502998</v>
      </c>
      <c r="B7421" t="s">
        <v>0</v>
      </c>
      <c r="C7421" t="s">
        <v>12</v>
      </c>
      <c r="D7421" t="s">
        <v>11</v>
      </c>
      <c r="E7421" t="s">
        <v>3</v>
      </c>
      <c r="F7421" t="s">
        <v>3</v>
      </c>
      <c r="G7421" t="s">
        <v>15</v>
      </c>
      <c r="H7421" s="1">
        <v>43859</v>
      </c>
      <c r="I7421" t="str">
        <f t="shared" si="231"/>
        <v>43859</v>
      </c>
      <c r="J7421" t="str">
        <f t="shared" si="232"/>
        <v>43859GitegaGreen Peas</v>
      </c>
      <c r="K7421">
        <v>118</v>
      </c>
      <c r="L7421">
        <v>107</v>
      </c>
      <c r="M7421" t="s">
        <v>5</v>
      </c>
      <c r="N7421" t="s">
        <v>6</v>
      </c>
      <c r="O7421">
        <v>1</v>
      </c>
      <c r="P7421" s="1">
        <v>43860.177986111114</v>
      </c>
    </row>
    <row r="7422" spans="1:16" x14ac:dyDescent="0.25">
      <c r="A7422">
        <v>502999</v>
      </c>
      <c r="B7422" t="s">
        <v>0</v>
      </c>
      <c r="C7422" t="s">
        <v>34</v>
      </c>
      <c r="D7422" t="s">
        <v>1</v>
      </c>
      <c r="E7422" t="s">
        <v>9</v>
      </c>
      <c r="F7422" t="s">
        <v>17</v>
      </c>
      <c r="G7422" t="s">
        <v>18</v>
      </c>
      <c r="H7422" s="1">
        <v>43859</v>
      </c>
      <c r="I7422" t="str">
        <f t="shared" si="231"/>
        <v>43859</v>
      </c>
      <c r="J7422" t="str">
        <f t="shared" si="232"/>
        <v>43859LiraRed Sorghum</v>
      </c>
      <c r="K7422">
        <v>36</v>
      </c>
      <c r="L7422">
        <v>25</v>
      </c>
      <c r="M7422" t="s">
        <v>5</v>
      </c>
      <c r="N7422" t="s">
        <v>6</v>
      </c>
      <c r="O7422">
        <v>1</v>
      </c>
      <c r="P7422" s="1">
        <v>43860.177986111114</v>
      </c>
    </row>
    <row r="7423" spans="1:16" x14ac:dyDescent="0.25">
      <c r="A7423">
        <v>503004</v>
      </c>
      <c r="B7423" t="s">
        <v>0</v>
      </c>
      <c r="C7423" t="s">
        <v>32</v>
      </c>
      <c r="D7423" t="s">
        <v>1</v>
      </c>
      <c r="E7423" t="s">
        <v>9</v>
      </c>
      <c r="F7423" t="s">
        <v>17</v>
      </c>
      <c r="G7423" t="s">
        <v>18</v>
      </c>
      <c r="H7423" s="1">
        <v>43859</v>
      </c>
      <c r="I7423" t="str">
        <f t="shared" si="231"/>
        <v>43859</v>
      </c>
      <c r="J7423" t="str">
        <f t="shared" si="232"/>
        <v>43859KapchorwaRed Sorghum</v>
      </c>
      <c r="K7423">
        <v>41</v>
      </c>
      <c r="L7423">
        <v>36</v>
      </c>
      <c r="M7423" t="s">
        <v>5</v>
      </c>
      <c r="N7423" t="s">
        <v>6</v>
      </c>
      <c r="O7423">
        <v>1</v>
      </c>
      <c r="P7423" s="1">
        <v>43860.178078703706</v>
      </c>
    </row>
    <row r="7424" spans="1:16" x14ac:dyDescent="0.25">
      <c r="A7424">
        <v>503005</v>
      </c>
      <c r="B7424" t="s">
        <v>0</v>
      </c>
      <c r="C7424" t="s">
        <v>27</v>
      </c>
      <c r="D7424" t="s">
        <v>11</v>
      </c>
      <c r="E7424" t="s">
        <v>9</v>
      </c>
      <c r="F7424" t="s">
        <v>17</v>
      </c>
      <c r="G7424" t="s">
        <v>18</v>
      </c>
      <c r="H7424" s="1">
        <v>43859</v>
      </c>
      <c r="I7424" t="str">
        <f t="shared" si="231"/>
        <v>43859</v>
      </c>
      <c r="J7424" t="str">
        <f t="shared" si="232"/>
        <v>43859BujumburaRed Sorghum</v>
      </c>
      <c r="K7424">
        <v>80</v>
      </c>
      <c r="L7424">
        <v>75</v>
      </c>
      <c r="M7424" t="s">
        <v>5</v>
      </c>
      <c r="N7424" t="s">
        <v>6</v>
      </c>
      <c r="O7424">
        <v>1</v>
      </c>
      <c r="P7424" s="1">
        <v>43860.178078703706</v>
      </c>
    </row>
    <row r="7425" spans="1:16" x14ac:dyDescent="0.25">
      <c r="A7425">
        <v>503007</v>
      </c>
      <c r="B7425" t="s">
        <v>0</v>
      </c>
      <c r="C7425" t="s">
        <v>48</v>
      </c>
      <c r="D7425" t="s">
        <v>46</v>
      </c>
      <c r="E7425" t="s">
        <v>13</v>
      </c>
      <c r="F7425" t="s">
        <v>13</v>
      </c>
      <c r="G7425" t="s">
        <v>40</v>
      </c>
      <c r="H7425" s="1">
        <v>43859</v>
      </c>
      <c r="I7425" t="str">
        <f t="shared" si="231"/>
        <v>43859</v>
      </c>
      <c r="J7425" t="str">
        <f t="shared" si="232"/>
        <v>43859KitaleBlack Beans (Dolichos)</v>
      </c>
      <c r="K7425">
        <v>138</v>
      </c>
      <c r="L7425">
        <v>130</v>
      </c>
      <c r="M7425" t="s">
        <v>5</v>
      </c>
      <c r="N7425" t="s">
        <v>6</v>
      </c>
      <c r="O7425">
        <v>1</v>
      </c>
      <c r="P7425" s="1">
        <v>43860.178090277775</v>
      </c>
    </row>
    <row r="7426" spans="1:16" x14ac:dyDescent="0.25">
      <c r="A7426">
        <v>503009</v>
      </c>
      <c r="B7426" t="s">
        <v>0</v>
      </c>
      <c r="C7426" t="s">
        <v>34</v>
      </c>
      <c r="D7426" t="s">
        <v>1</v>
      </c>
      <c r="E7426" t="s">
        <v>29</v>
      </c>
      <c r="F7426" t="s">
        <v>30</v>
      </c>
      <c r="G7426" t="s">
        <v>31</v>
      </c>
      <c r="H7426" s="1">
        <v>43859</v>
      </c>
      <c r="I7426" t="str">
        <f t="shared" ref="I7426:I7489" si="233">LEFT(H7426,10)</f>
        <v>43859</v>
      </c>
      <c r="J7426" t="str">
        <f t="shared" si="232"/>
        <v>43859LiraDry Maize</v>
      </c>
      <c r="K7426">
        <v>33</v>
      </c>
      <c r="L7426">
        <v>21</v>
      </c>
      <c r="M7426" t="s">
        <v>5</v>
      </c>
      <c r="N7426" t="s">
        <v>6</v>
      </c>
      <c r="O7426">
        <v>1</v>
      </c>
      <c r="P7426" s="1">
        <v>43860.178101851852</v>
      </c>
    </row>
    <row r="7427" spans="1:16" x14ac:dyDescent="0.25">
      <c r="A7427">
        <v>503010</v>
      </c>
      <c r="B7427" t="s">
        <v>0</v>
      </c>
      <c r="C7427" t="s">
        <v>27</v>
      </c>
      <c r="D7427" t="s">
        <v>11</v>
      </c>
      <c r="E7427" t="s">
        <v>3</v>
      </c>
      <c r="F7427" t="s">
        <v>3</v>
      </c>
      <c r="G7427" t="s">
        <v>15</v>
      </c>
      <c r="H7427" s="1">
        <v>43859</v>
      </c>
      <c r="I7427" t="str">
        <f t="shared" si="233"/>
        <v>43859</v>
      </c>
      <c r="J7427" t="str">
        <f t="shared" si="232"/>
        <v>43859BujumburaGreen Peas</v>
      </c>
      <c r="K7427">
        <v>134</v>
      </c>
      <c r="L7427">
        <v>123</v>
      </c>
      <c r="M7427" t="s">
        <v>5</v>
      </c>
      <c r="N7427" t="s">
        <v>6</v>
      </c>
      <c r="O7427">
        <v>1</v>
      </c>
      <c r="P7427" s="1">
        <v>43860.178113425929</v>
      </c>
    </row>
    <row r="7428" spans="1:16" x14ac:dyDescent="0.25">
      <c r="A7428">
        <v>503011</v>
      </c>
      <c r="B7428" t="s">
        <v>0</v>
      </c>
      <c r="C7428" t="s">
        <v>2</v>
      </c>
      <c r="D7428" t="s">
        <v>1</v>
      </c>
      <c r="E7428" t="s">
        <v>9</v>
      </c>
      <c r="F7428" t="s">
        <v>20</v>
      </c>
      <c r="G7428" t="s">
        <v>21</v>
      </c>
      <c r="H7428" s="1">
        <v>43859</v>
      </c>
      <c r="I7428" t="str">
        <f t="shared" si="233"/>
        <v>43859</v>
      </c>
      <c r="J7428" t="str">
        <f t="shared" si="232"/>
        <v>43859KampalaMillet Grain</v>
      </c>
      <c r="K7428">
        <v>55</v>
      </c>
      <c r="L7428">
        <v>41</v>
      </c>
      <c r="M7428" t="s">
        <v>5</v>
      </c>
      <c r="N7428" t="s">
        <v>6</v>
      </c>
      <c r="O7428">
        <v>1</v>
      </c>
      <c r="P7428" s="1">
        <v>43860.178113425929</v>
      </c>
    </row>
    <row r="7429" spans="1:16" x14ac:dyDescent="0.25">
      <c r="A7429">
        <v>503012</v>
      </c>
      <c r="B7429" t="s">
        <v>0</v>
      </c>
      <c r="C7429" t="s">
        <v>25</v>
      </c>
      <c r="D7429" t="s">
        <v>1</v>
      </c>
      <c r="E7429" t="s">
        <v>22</v>
      </c>
      <c r="F7429" t="s">
        <v>23</v>
      </c>
      <c r="G7429" t="s">
        <v>24</v>
      </c>
      <c r="H7429" s="1">
        <v>43859</v>
      </c>
      <c r="I7429" t="str">
        <f t="shared" si="233"/>
        <v>43859</v>
      </c>
      <c r="J7429" t="str">
        <f t="shared" si="232"/>
        <v>43859MasindiImported Rice</v>
      </c>
      <c r="K7429">
        <v>109</v>
      </c>
      <c r="L7429">
        <v>98</v>
      </c>
      <c r="M7429" t="s">
        <v>5</v>
      </c>
      <c r="N7429" t="s">
        <v>6</v>
      </c>
      <c r="O7429">
        <v>1</v>
      </c>
      <c r="P7429" s="1">
        <v>43860.178159722222</v>
      </c>
    </row>
    <row r="7430" spans="1:16" x14ac:dyDescent="0.25">
      <c r="A7430">
        <v>503015</v>
      </c>
      <c r="B7430" t="s">
        <v>0</v>
      </c>
      <c r="C7430" t="s">
        <v>47</v>
      </c>
      <c r="D7430" t="s">
        <v>46</v>
      </c>
      <c r="E7430" t="s">
        <v>29</v>
      </c>
      <c r="F7430" t="s">
        <v>30</v>
      </c>
      <c r="G7430" t="s">
        <v>31</v>
      </c>
      <c r="H7430" s="1">
        <v>43859</v>
      </c>
      <c r="I7430" t="str">
        <f t="shared" si="233"/>
        <v>43859</v>
      </c>
      <c r="J7430" t="str">
        <f t="shared" si="232"/>
        <v>43859NairobiDry Maize</v>
      </c>
      <c r="K7430">
        <v>40</v>
      </c>
      <c r="L7430">
        <v>36</v>
      </c>
      <c r="M7430" t="s">
        <v>5</v>
      </c>
      <c r="N7430" t="s">
        <v>6</v>
      </c>
      <c r="O7430">
        <v>1</v>
      </c>
      <c r="P7430" s="1">
        <v>43860.178206018521</v>
      </c>
    </row>
    <row r="7431" spans="1:16" x14ac:dyDescent="0.25">
      <c r="A7431">
        <v>503016</v>
      </c>
      <c r="B7431" t="s">
        <v>0</v>
      </c>
      <c r="C7431" t="s">
        <v>27</v>
      </c>
      <c r="D7431" t="s">
        <v>11</v>
      </c>
      <c r="E7431" t="s">
        <v>9</v>
      </c>
      <c r="F7431" t="s">
        <v>20</v>
      </c>
      <c r="G7431" t="s">
        <v>21</v>
      </c>
      <c r="H7431" s="1">
        <v>43859</v>
      </c>
      <c r="I7431" t="str">
        <f t="shared" si="233"/>
        <v>43859</v>
      </c>
      <c r="J7431" t="str">
        <f t="shared" si="232"/>
        <v>43859BujumburaMillet Grain</v>
      </c>
      <c r="K7431">
        <v>80</v>
      </c>
      <c r="L7431">
        <v>75</v>
      </c>
      <c r="M7431" t="s">
        <v>5</v>
      </c>
      <c r="N7431" t="s">
        <v>6</v>
      </c>
      <c r="O7431">
        <v>1</v>
      </c>
      <c r="P7431" s="1">
        <v>43860.178217592591</v>
      </c>
    </row>
    <row r="7432" spans="1:16" x14ac:dyDescent="0.25">
      <c r="A7432">
        <v>503017</v>
      </c>
      <c r="B7432" t="s">
        <v>0</v>
      </c>
      <c r="C7432" t="s">
        <v>25</v>
      </c>
      <c r="D7432" t="s">
        <v>1</v>
      </c>
      <c r="E7432" t="s">
        <v>3</v>
      </c>
      <c r="F7432" t="s">
        <v>3</v>
      </c>
      <c r="G7432" t="s">
        <v>4</v>
      </c>
      <c r="H7432" s="1">
        <v>43859</v>
      </c>
      <c r="I7432" t="str">
        <f t="shared" si="233"/>
        <v>43859</v>
      </c>
      <c r="J7432" t="str">
        <f t="shared" si="232"/>
        <v>43859MasindiCowpeas</v>
      </c>
      <c r="K7432">
        <v>96</v>
      </c>
      <c r="L7432">
        <v>82</v>
      </c>
      <c r="M7432" t="s">
        <v>5</v>
      </c>
      <c r="N7432" t="s">
        <v>6</v>
      </c>
      <c r="O7432">
        <v>1</v>
      </c>
      <c r="P7432" s="1">
        <v>43860.178217592591</v>
      </c>
    </row>
    <row r="7433" spans="1:16" x14ac:dyDescent="0.25">
      <c r="A7433">
        <v>503018</v>
      </c>
      <c r="B7433" t="s">
        <v>0</v>
      </c>
      <c r="C7433" t="s">
        <v>2</v>
      </c>
      <c r="D7433" t="s">
        <v>1</v>
      </c>
      <c r="E7433" t="s">
        <v>22</v>
      </c>
      <c r="F7433" t="s">
        <v>23</v>
      </c>
      <c r="G7433" t="s">
        <v>24</v>
      </c>
      <c r="H7433" s="1">
        <v>43859</v>
      </c>
      <c r="I7433" t="str">
        <f t="shared" si="233"/>
        <v>43859</v>
      </c>
      <c r="J7433" t="str">
        <f t="shared" si="232"/>
        <v>43859KampalaImported Rice</v>
      </c>
      <c r="K7433">
        <v>109</v>
      </c>
      <c r="L7433">
        <v>96</v>
      </c>
      <c r="M7433" t="s">
        <v>5</v>
      </c>
      <c r="N7433" t="s">
        <v>6</v>
      </c>
      <c r="O7433">
        <v>1</v>
      </c>
      <c r="P7433" s="1">
        <v>43860.178252314814</v>
      </c>
    </row>
    <row r="7434" spans="1:16" x14ac:dyDescent="0.25">
      <c r="A7434">
        <v>503019</v>
      </c>
      <c r="B7434" t="s">
        <v>0</v>
      </c>
      <c r="C7434" t="s">
        <v>38</v>
      </c>
      <c r="D7434" t="s">
        <v>1</v>
      </c>
      <c r="E7434" t="s">
        <v>22</v>
      </c>
      <c r="F7434" t="s">
        <v>23</v>
      </c>
      <c r="G7434" t="s">
        <v>23</v>
      </c>
      <c r="H7434" s="1">
        <v>43859</v>
      </c>
      <c r="I7434" t="str">
        <f t="shared" si="233"/>
        <v>43859</v>
      </c>
      <c r="J7434" t="str">
        <f t="shared" si="232"/>
        <v>43859GuluRice</v>
      </c>
      <c r="K7434">
        <v>104</v>
      </c>
      <c r="L7434">
        <v>96</v>
      </c>
      <c r="M7434" t="s">
        <v>5</v>
      </c>
      <c r="N7434" t="s">
        <v>6</v>
      </c>
      <c r="O7434">
        <v>1</v>
      </c>
      <c r="P7434" s="1">
        <v>43860.178252314814</v>
      </c>
    </row>
    <row r="7435" spans="1:16" x14ac:dyDescent="0.25">
      <c r="A7435">
        <v>503021</v>
      </c>
      <c r="B7435" t="s">
        <v>0</v>
      </c>
      <c r="C7435" t="s">
        <v>38</v>
      </c>
      <c r="D7435" t="s">
        <v>1</v>
      </c>
      <c r="E7435" t="s">
        <v>13</v>
      </c>
      <c r="F7435" t="s">
        <v>13</v>
      </c>
      <c r="G7435" t="s">
        <v>26</v>
      </c>
      <c r="H7435" s="1">
        <v>43859</v>
      </c>
      <c r="I7435" t="str">
        <f t="shared" si="233"/>
        <v>43859</v>
      </c>
      <c r="J7435" t="str">
        <f t="shared" si="232"/>
        <v>43859GuluYellow Beans</v>
      </c>
      <c r="K7435">
        <v>104</v>
      </c>
      <c r="L7435">
        <v>98</v>
      </c>
      <c r="M7435" t="s">
        <v>5</v>
      </c>
      <c r="N7435" t="s">
        <v>6</v>
      </c>
      <c r="O7435">
        <v>1</v>
      </c>
      <c r="P7435" s="1">
        <v>43860.17827546296</v>
      </c>
    </row>
    <row r="7436" spans="1:16" x14ac:dyDescent="0.25">
      <c r="A7436">
        <v>503022</v>
      </c>
      <c r="B7436" t="s">
        <v>0</v>
      </c>
      <c r="C7436" t="s">
        <v>35</v>
      </c>
      <c r="D7436" t="s">
        <v>11</v>
      </c>
      <c r="E7436" t="s">
        <v>22</v>
      </c>
      <c r="F7436" t="s">
        <v>23</v>
      </c>
      <c r="G7436" t="s">
        <v>23</v>
      </c>
      <c r="H7436" s="1">
        <v>43859</v>
      </c>
      <c r="I7436" t="str">
        <f t="shared" si="233"/>
        <v>43859</v>
      </c>
      <c r="J7436" t="str">
        <f t="shared" si="232"/>
        <v>43859NgoziRice</v>
      </c>
      <c r="K7436">
        <v>96</v>
      </c>
      <c r="L7436">
        <v>91</v>
      </c>
      <c r="M7436" t="s">
        <v>5</v>
      </c>
      <c r="N7436" t="s">
        <v>6</v>
      </c>
      <c r="O7436">
        <v>1</v>
      </c>
      <c r="P7436" s="1">
        <v>43860.178287037037</v>
      </c>
    </row>
    <row r="7437" spans="1:16" x14ac:dyDescent="0.25">
      <c r="A7437">
        <v>503023</v>
      </c>
      <c r="B7437" t="s">
        <v>0</v>
      </c>
      <c r="C7437" t="s">
        <v>38</v>
      </c>
      <c r="D7437" t="s">
        <v>1</v>
      </c>
      <c r="E7437" t="s">
        <v>3</v>
      </c>
      <c r="F7437" t="s">
        <v>3</v>
      </c>
      <c r="G7437" t="s">
        <v>15</v>
      </c>
      <c r="H7437" s="1">
        <v>43859</v>
      </c>
      <c r="I7437" t="str">
        <f t="shared" si="233"/>
        <v>43859</v>
      </c>
      <c r="J7437" t="str">
        <f t="shared" ref="J7437:J7500" si="234">I7437&amp;C7437&amp;G7437</f>
        <v>43859GuluGreen Peas</v>
      </c>
      <c r="K7437">
        <v>137</v>
      </c>
      <c r="L7437">
        <v>109</v>
      </c>
      <c r="M7437" t="s">
        <v>5</v>
      </c>
      <c r="N7437" t="s">
        <v>6</v>
      </c>
      <c r="O7437">
        <v>1</v>
      </c>
      <c r="P7437" s="1">
        <v>43860.178310185183</v>
      </c>
    </row>
    <row r="7438" spans="1:16" x14ac:dyDescent="0.25">
      <c r="A7438">
        <v>503025</v>
      </c>
      <c r="B7438" t="s">
        <v>0</v>
      </c>
      <c r="C7438" t="s">
        <v>54</v>
      </c>
      <c r="D7438" t="s">
        <v>46</v>
      </c>
      <c r="E7438" t="s">
        <v>9</v>
      </c>
      <c r="F7438" t="s">
        <v>20</v>
      </c>
      <c r="G7438" t="s">
        <v>21</v>
      </c>
      <c r="H7438" s="1">
        <v>43859</v>
      </c>
      <c r="I7438" t="str">
        <f t="shared" si="233"/>
        <v>43859</v>
      </c>
      <c r="J7438" t="str">
        <f t="shared" si="234"/>
        <v>43859NakuruMillet Grain</v>
      </c>
      <c r="K7438">
        <v>66</v>
      </c>
      <c r="L7438">
        <v>60</v>
      </c>
      <c r="M7438" t="s">
        <v>5</v>
      </c>
      <c r="N7438" t="s">
        <v>6</v>
      </c>
      <c r="O7438">
        <v>1</v>
      </c>
      <c r="P7438" s="1">
        <v>43860.178310185183</v>
      </c>
    </row>
    <row r="7439" spans="1:16" x14ac:dyDescent="0.25">
      <c r="A7439">
        <v>503026</v>
      </c>
      <c r="B7439" t="s">
        <v>0</v>
      </c>
      <c r="C7439" t="s">
        <v>38</v>
      </c>
      <c r="D7439" t="s">
        <v>1</v>
      </c>
      <c r="E7439" t="s">
        <v>13</v>
      </c>
      <c r="F7439" t="s">
        <v>13</v>
      </c>
      <c r="G7439" t="s">
        <v>37</v>
      </c>
      <c r="H7439" s="1">
        <v>43859</v>
      </c>
      <c r="I7439" t="str">
        <f t="shared" si="233"/>
        <v>43859</v>
      </c>
      <c r="J7439" t="str">
        <f t="shared" si="234"/>
        <v>43859GuluGreen Gram</v>
      </c>
      <c r="K7439">
        <v>68</v>
      </c>
      <c r="L7439">
        <v>55</v>
      </c>
      <c r="M7439" t="s">
        <v>5</v>
      </c>
      <c r="N7439" t="s">
        <v>6</v>
      </c>
      <c r="O7439">
        <v>1</v>
      </c>
      <c r="P7439" s="1">
        <v>43860.178333333337</v>
      </c>
    </row>
    <row r="7440" spans="1:16" x14ac:dyDescent="0.25">
      <c r="A7440">
        <v>503027</v>
      </c>
      <c r="B7440" t="s">
        <v>0</v>
      </c>
      <c r="C7440" t="s">
        <v>33</v>
      </c>
      <c r="D7440" t="s">
        <v>1</v>
      </c>
      <c r="E7440" t="s">
        <v>13</v>
      </c>
      <c r="F7440" t="s">
        <v>13</v>
      </c>
      <c r="G7440" t="s">
        <v>14</v>
      </c>
      <c r="H7440" s="1">
        <v>43859</v>
      </c>
      <c r="I7440" t="str">
        <f t="shared" si="233"/>
        <v>43859</v>
      </c>
      <c r="J7440" t="str">
        <f t="shared" si="234"/>
        <v>43859KabaleMixed Beans</v>
      </c>
      <c r="K7440">
        <v>77</v>
      </c>
      <c r="L7440">
        <v>68</v>
      </c>
      <c r="M7440" t="s">
        <v>5</v>
      </c>
      <c r="N7440" t="s">
        <v>6</v>
      </c>
      <c r="O7440">
        <v>1</v>
      </c>
      <c r="P7440" s="1">
        <v>43860.178333333337</v>
      </c>
    </row>
    <row r="7441" spans="1:16" x14ac:dyDescent="0.25">
      <c r="A7441">
        <v>503028</v>
      </c>
      <c r="B7441" t="s">
        <v>0</v>
      </c>
      <c r="C7441" t="s">
        <v>54</v>
      </c>
      <c r="D7441" t="s">
        <v>46</v>
      </c>
      <c r="E7441" t="s">
        <v>3</v>
      </c>
      <c r="F7441" t="s">
        <v>3</v>
      </c>
      <c r="G7441" t="s">
        <v>15</v>
      </c>
      <c r="H7441" s="1">
        <v>43859</v>
      </c>
      <c r="I7441" t="str">
        <f t="shared" si="233"/>
        <v>43859</v>
      </c>
      <c r="J7441" t="str">
        <f t="shared" si="234"/>
        <v>43859NakuruGreen Peas</v>
      </c>
      <c r="K7441">
        <v>56</v>
      </c>
      <c r="L7441">
        <v>54</v>
      </c>
      <c r="M7441" t="s">
        <v>5</v>
      </c>
      <c r="N7441" t="s">
        <v>6</v>
      </c>
      <c r="O7441">
        <v>1</v>
      </c>
      <c r="P7441" s="1">
        <v>43860.178344907406</v>
      </c>
    </row>
    <row r="7442" spans="1:16" x14ac:dyDescent="0.25">
      <c r="A7442">
        <v>503029</v>
      </c>
      <c r="B7442" t="s">
        <v>0</v>
      </c>
      <c r="C7442" t="s">
        <v>2</v>
      </c>
      <c r="D7442" t="s">
        <v>1</v>
      </c>
      <c r="E7442" t="s">
        <v>22</v>
      </c>
      <c r="F7442" t="s">
        <v>23</v>
      </c>
      <c r="G7442" t="s">
        <v>23</v>
      </c>
      <c r="H7442" s="1">
        <v>43859</v>
      </c>
      <c r="I7442" t="str">
        <f t="shared" si="233"/>
        <v>43859</v>
      </c>
      <c r="J7442" t="str">
        <f t="shared" si="234"/>
        <v>43859KampalaRice</v>
      </c>
      <c r="K7442">
        <v>104</v>
      </c>
      <c r="L7442">
        <v>98</v>
      </c>
      <c r="M7442" t="s">
        <v>5</v>
      </c>
      <c r="N7442" t="s">
        <v>6</v>
      </c>
      <c r="O7442">
        <v>1</v>
      </c>
      <c r="P7442" s="1">
        <v>43860.178344907406</v>
      </c>
    </row>
    <row r="7443" spans="1:16" x14ac:dyDescent="0.25">
      <c r="A7443">
        <v>503031</v>
      </c>
      <c r="B7443" t="s">
        <v>0</v>
      </c>
      <c r="C7443" t="s">
        <v>38</v>
      </c>
      <c r="D7443" t="s">
        <v>1</v>
      </c>
      <c r="E7443" t="s">
        <v>13</v>
      </c>
      <c r="F7443" t="s">
        <v>13</v>
      </c>
      <c r="G7443" t="s">
        <v>14</v>
      </c>
      <c r="H7443" s="1">
        <v>43859</v>
      </c>
      <c r="I7443" t="str">
        <f t="shared" si="233"/>
        <v>43859</v>
      </c>
      <c r="J7443" t="str">
        <f t="shared" si="234"/>
        <v>43859GuluMixed Beans</v>
      </c>
      <c r="K7443">
        <v>77</v>
      </c>
      <c r="L7443">
        <v>68</v>
      </c>
      <c r="M7443" t="s">
        <v>5</v>
      </c>
      <c r="N7443" t="s">
        <v>6</v>
      </c>
      <c r="O7443">
        <v>1</v>
      </c>
      <c r="P7443" s="1">
        <v>43860.178368055553</v>
      </c>
    </row>
    <row r="7444" spans="1:16" x14ac:dyDescent="0.25">
      <c r="A7444">
        <v>503033</v>
      </c>
      <c r="B7444" t="s">
        <v>0</v>
      </c>
      <c r="C7444" t="s">
        <v>19</v>
      </c>
      <c r="D7444" t="s">
        <v>11</v>
      </c>
      <c r="E7444" t="s">
        <v>13</v>
      </c>
      <c r="F7444" t="s">
        <v>13</v>
      </c>
      <c r="G7444" t="s">
        <v>14</v>
      </c>
      <c r="H7444" s="1">
        <v>43859</v>
      </c>
      <c r="I7444" t="str">
        <f t="shared" si="233"/>
        <v>43859</v>
      </c>
      <c r="J7444" t="str">
        <f t="shared" si="234"/>
        <v>43859KoberoMixed Beans</v>
      </c>
      <c r="K7444">
        <v>54</v>
      </c>
      <c r="L7444">
        <v>48</v>
      </c>
      <c r="M7444" t="s">
        <v>5</v>
      </c>
      <c r="N7444" t="s">
        <v>6</v>
      </c>
      <c r="O7444">
        <v>1</v>
      </c>
      <c r="P7444" s="1">
        <v>43860.178402777776</v>
      </c>
    </row>
    <row r="7445" spans="1:16" x14ac:dyDescent="0.25">
      <c r="A7445">
        <v>503035</v>
      </c>
      <c r="B7445" t="s">
        <v>0</v>
      </c>
      <c r="C7445" t="s">
        <v>27</v>
      </c>
      <c r="D7445" t="s">
        <v>11</v>
      </c>
      <c r="E7445" t="s">
        <v>22</v>
      </c>
      <c r="F7445" t="s">
        <v>23</v>
      </c>
      <c r="G7445" t="s">
        <v>24</v>
      </c>
      <c r="H7445" s="1">
        <v>43859</v>
      </c>
      <c r="I7445" t="str">
        <f t="shared" si="233"/>
        <v>43859</v>
      </c>
      <c r="J7445" t="str">
        <f t="shared" si="234"/>
        <v>43859BujumburaImported Rice</v>
      </c>
      <c r="K7445">
        <v>145</v>
      </c>
      <c r="L7445">
        <v>139</v>
      </c>
      <c r="M7445" t="s">
        <v>5</v>
      </c>
      <c r="N7445" t="s">
        <v>6</v>
      </c>
      <c r="O7445">
        <v>1</v>
      </c>
      <c r="P7445" s="1">
        <v>43860.178437499999</v>
      </c>
    </row>
    <row r="7446" spans="1:16" x14ac:dyDescent="0.25">
      <c r="A7446">
        <v>503036</v>
      </c>
      <c r="B7446" t="s">
        <v>0</v>
      </c>
      <c r="C7446" t="s">
        <v>33</v>
      </c>
      <c r="D7446" t="s">
        <v>1</v>
      </c>
      <c r="E7446" t="s">
        <v>13</v>
      </c>
      <c r="F7446" t="s">
        <v>13</v>
      </c>
      <c r="G7446" t="s">
        <v>28</v>
      </c>
      <c r="H7446" s="1">
        <v>43859</v>
      </c>
      <c r="I7446" t="str">
        <f t="shared" si="233"/>
        <v>43859</v>
      </c>
      <c r="J7446" t="str">
        <f t="shared" si="234"/>
        <v>43859KabaleRed Beans</v>
      </c>
      <c r="K7446">
        <v>96</v>
      </c>
      <c r="L7446">
        <v>87</v>
      </c>
      <c r="M7446" t="s">
        <v>5</v>
      </c>
      <c r="N7446" t="s">
        <v>6</v>
      </c>
      <c r="O7446">
        <v>1</v>
      </c>
      <c r="P7446" s="1">
        <v>43860.178449074076</v>
      </c>
    </row>
    <row r="7447" spans="1:16" x14ac:dyDescent="0.25">
      <c r="A7447">
        <v>503037</v>
      </c>
      <c r="B7447" t="s">
        <v>0</v>
      </c>
      <c r="C7447" t="s">
        <v>53</v>
      </c>
      <c r="D7447" t="s">
        <v>46</v>
      </c>
      <c r="E7447" t="s">
        <v>29</v>
      </c>
      <c r="F7447" t="s">
        <v>30</v>
      </c>
      <c r="G7447" t="s">
        <v>31</v>
      </c>
      <c r="H7447" s="1">
        <v>43859</v>
      </c>
      <c r="I7447" t="str">
        <f t="shared" si="233"/>
        <v>43859</v>
      </c>
      <c r="J7447" t="str">
        <f t="shared" si="234"/>
        <v>43859MombasaDry Maize</v>
      </c>
      <c r="K7447">
        <v>41</v>
      </c>
      <c r="L7447">
        <v>37</v>
      </c>
      <c r="M7447" t="s">
        <v>5</v>
      </c>
      <c r="N7447" t="s">
        <v>6</v>
      </c>
      <c r="O7447">
        <v>1</v>
      </c>
      <c r="P7447" s="1">
        <v>43860.178472222222</v>
      </c>
    </row>
    <row r="7448" spans="1:16" x14ac:dyDescent="0.25">
      <c r="A7448">
        <v>503038</v>
      </c>
      <c r="B7448" t="s">
        <v>0</v>
      </c>
      <c r="C7448" t="s">
        <v>54</v>
      </c>
      <c r="D7448" t="s">
        <v>46</v>
      </c>
      <c r="E7448" t="s">
        <v>13</v>
      </c>
      <c r="F7448" t="s">
        <v>13</v>
      </c>
      <c r="G7448" t="s">
        <v>40</v>
      </c>
      <c r="H7448" s="1">
        <v>43859</v>
      </c>
      <c r="I7448" t="str">
        <f t="shared" si="233"/>
        <v>43859</v>
      </c>
      <c r="J7448" t="str">
        <f t="shared" si="234"/>
        <v>43859NakuruBlack Beans (Dolichos)</v>
      </c>
      <c r="K7448">
        <v>162</v>
      </c>
      <c r="L7448">
        <v>155</v>
      </c>
      <c r="M7448" t="s">
        <v>5</v>
      </c>
      <c r="N7448" t="s">
        <v>6</v>
      </c>
      <c r="O7448">
        <v>1</v>
      </c>
      <c r="P7448" s="1">
        <v>43860.178530092591</v>
      </c>
    </row>
    <row r="7449" spans="1:16" x14ac:dyDescent="0.25">
      <c r="A7449">
        <v>503039</v>
      </c>
      <c r="B7449" t="s">
        <v>0</v>
      </c>
      <c r="C7449" t="s">
        <v>25</v>
      </c>
      <c r="D7449" t="s">
        <v>1</v>
      </c>
      <c r="E7449" t="s">
        <v>3</v>
      </c>
      <c r="F7449" t="s">
        <v>3</v>
      </c>
      <c r="G7449" t="s">
        <v>15</v>
      </c>
      <c r="H7449" s="1">
        <v>43859</v>
      </c>
      <c r="I7449" t="str">
        <f t="shared" si="233"/>
        <v>43859</v>
      </c>
      <c r="J7449" t="str">
        <f t="shared" si="234"/>
        <v>43859MasindiGreen Peas</v>
      </c>
      <c r="K7449">
        <v>96</v>
      </c>
      <c r="L7449">
        <v>82</v>
      </c>
      <c r="M7449" t="s">
        <v>5</v>
      </c>
      <c r="N7449" t="s">
        <v>6</v>
      </c>
      <c r="O7449">
        <v>1</v>
      </c>
      <c r="P7449" s="1">
        <v>43860.178530092591</v>
      </c>
    </row>
    <row r="7450" spans="1:16" x14ac:dyDescent="0.25">
      <c r="A7450">
        <v>503040</v>
      </c>
      <c r="B7450" t="s">
        <v>0</v>
      </c>
      <c r="C7450" t="s">
        <v>33</v>
      </c>
      <c r="D7450" t="s">
        <v>1</v>
      </c>
      <c r="E7450" t="s">
        <v>22</v>
      </c>
      <c r="F7450" t="s">
        <v>23</v>
      </c>
      <c r="G7450" t="s">
        <v>23</v>
      </c>
      <c r="H7450" s="1">
        <v>43859</v>
      </c>
      <c r="I7450" t="str">
        <f t="shared" si="233"/>
        <v>43859</v>
      </c>
      <c r="J7450" t="str">
        <f t="shared" si="234"/>
        <v>43859KabaleRice</v>
      </c>
      <c r="K7450">
        <v>109</v>
      </c>
      <c r="L7450">
        <v>96</v>
      </c>
      <c r="M7450" t="s">
        <v>5</v>
      </c>
      <c r="N7450" t="s">
        <v>6</v>
      </c>
      <c r="O7450">
        <v>1</v>
      </c>
      <c r="P7450" s="1">
        <v>43860.178530092591</v>
      </c>
    </row>
    <row r="7451" spans="1:16" x14ac:dyDescent="0.25">
      <c r="A7451">
        <v>503044</v>
      </c>
      <c r="B7451" t="s">
        <v>0</v>
      </c>
      <c r="C7451" t="s">
        <v>27</v>
      </c>
      <c r="D7451" t="s">
        <v>11</v>
      </c>
      <c r="E7451" t="s">
        <v>13</v>
      </c>
      <c r="F7451" t="s">
        <v>13</v>
      </c>
      <c r="G7451" t="s">
        <v>14</v>
      </c>
      <c r="H7451" s="1">
        <v>43859</v>
      </c>
      <c r="I7451" t="str">
        <f t="shared" si="233"/>
        <v>43859</v>
      </c>
      <c r="J7451" t="str">
        <f t="shared" si="234"/>
        <v>43859BujumburaMixed Beans</v>
      </c>
      <c r="K7451">
        <v>64</v>
      </c>
      <c r="L7451">
        <v>59</v>
      </c>
      <c r="M7451" t="s">
        <v>5</v>
      </c>
      <c r="N7451" t="s">
        <v>6</v>
      </c>
      <c r="O7451">
        <v>1</v>
      </c>
      <c r="P7451" s="1">
        <v>43860.178599537037</v>
      </c>
    </row>
    <row r="7452" spans="1:16" x14ac:dyDescent="0.25">
      <c r="A7452">
        <v>503045</v>
      </c>
      <c r="B7452" t="s">
        <v>0</v>
      </c>
      <c r="C7452" t="s">
        <v>34</v>
      </c>
      <c r="D7452" t="s">
        <v>1</v>
      </c>
      <c r="E7452" t="s">
        <v>13</v>
      </c>
      <c r="F7452" t="s">
        <v>13</v>
      </c>
      <c r="G7452" t="s">
        <v>28</v>
      </c>
      <c r="H7452" s="1">
        <v>43859</v>
      </c>
      <c r="I7452" t="str">
        <f t="shared" si="233"/>
        <v>43859</v>
      </c>
      <c r="J7452" t="str">
        <f t="shared" si="234"/>
        <v>43859LiraRed Beans</v>
      </c>
      <c r="K7452">
        <v>96</v>
      </c>
      <c r="L7452">
        <v>90</v>
      </c>
      <c r="M7452" t="s">
        <v>5</v>
      </c>
      <c r="N7452" t="s">
        <v>6</v>
      </c>
      <c r="O7452">
        <v>1</v>
      </c>
      <c r="P7452" s="1">
        <v>43860.178611111114</v>
      </c>
    </row>
    <row r="7453" spans="1:16" x14ac:dyDescent="0.25">
      <c r="A7453">
        <v>503046</v>
      </c>
      <c r="B7453" t="s">
        <v>0</v>
      </c>
      <c r="C7453" t="s">
        <v>33</v>
      </c>
      <c r="D7453" t="s">
        <v>1</v>
      </c>
      <c r="E7453" t="s">
        <v>3</v>
      </c>
      <c r="F7453" t="s">
        <v>3</v>
      </c>
      <c r="G7453" t="s">
        <v>4</v>
      </c>
      <c r="H7453" s="1">
        <v>43859</v>
      </c>
      <c r="I7453" t="str">
        <f t="shared" si="233"/>
        <v>43859</v>
      </c>
      <c r="J7453" t="str">
        <f t="shared" si="234"/>
        <v>43859KabaleCowpeas</v>
      </c>
      <c r="K7453">
        <v>137</v>
      </c>
      <c r="L7453">
        <v>96</v>
      </c>
      <c r="M7453" t="s">
        <v>5</v>
      </c>
      <c r="N7453" t="s">
        <v>6</v>
      </c>
      <c r="O7453">
        <v>1</v>
      </c>
      <c r="P7453" s="1">
        <v>43860.178622685184</v>
      </c>
    </row>
    <row r="7454" spans="1:16" x14ac:dyDescent="0.25">
      <c r="A7454">
        <v>503048</v>
      </c>
      <c r="B7454" t="s">
        <v>0</v>
      </c>
      <c r="C7454" t="s">
        <v>48</v>
      </c>
      <c r="D7454" t="s">
        <v>46</v>
      </c>
      <c r="E7454" t="s">
        <v>29</v>
      </c>
      <c r="F7454" t="s">
        <v>30</v>
      </c>
      <c r="G7454" t="s">
        <v>31</v>
      </c>
      <c r="H7454" s="1">
        <v>43859</v>
      </c>
      <c r="I7454" t="str">
        <f t="shared" si="233"/>
        <v>43859</v>
      </c>
      <c r="J7454" t="str">
        <f t="shared" si="234"/>
        <v>43859KitaleDry Maize</v>
      </c>
      <c r="K7454">
        <v>36</v>
      </c>
      <c r="L7454">
        <v>33</v>
      </c>
      <c r="M7454" t="s">
        <v>5</v>
      </c>
      <c r="N7454" t="s">
        <v>6</v>
      </c>
      <c r="O7454">
        <v>1</v>
      </c>
      <c r="P7454" s="1">
        <v>43860.17863425926</v>
      </c>
    </row>
    <row r="7455" spans="1:16" x14ac:dyDescent="0.25">
      <c r="A7455">
        <v>503049</v>
      </c>
      <c r="B7455" t="s">
        <v>0</v>
      </c>
      <c r="C7455" t="s">
        <v>52</v>
      </c>
      <c r="D7455" t="s">
        <v>46</v>
      </c>
      <c r="E7455" t="s">
        <v>9</v>
      </c>
      <c r="F7455" t="s">
        <v>20</v>
      </c>
      <c r="G7455" t="s">
        <v>21</v>
      </c>
      <c r="H7455" s="1">
        <v>43859</v>
      </c>
      <c r="I7455" t="str">
        <f t="shared" si="233"/>
        <v>43859</v>
      </c>
      <c r="J7455" t="str">
        <f t="shared" si="234"/>
        <v>43859EldoretMillet Grain</v>
      </c>
      <c r="K7455">
        <v>87</v>
      </c>
      <c r="L7455">
        <v>85</v>
      </c>
      <c r="M7455" t="s">
        <v>5</v>
      </c>
      <c r="N7455" t="s">
        <v>6</v>
      </c>
      <c r="O7455">
        <v>1</v>
      </c>
      <c r="P7455" s="1">
        <v>43860.17864583333</v>
      </c>
    </row>
    <row r="7456" spans="1:16" x14ac:dyDescent="0.25">
      <c r="A7456">
        <v>503051</v>
      </c>
      <c r="B7456" t="s">
        <v>0</v>
      </c>
      <c r="C7456" t="s">
        <v>27</v>
      </c>
      <c r="D7456" t="s">
        <v>11</v>
      </c>
      <c r="E7456" t="s">
        <v>29</v>
      </c>
      <c r="F7456" t="s">
        <v>30</v>
      </c>
      <c r="G7456" t="s">
        <v>31</v>
      </c>
      <c r="H7456" s="1">
        <v>43859</v>
      </c>
      <c r="I7456" t="str">
        <f t="shared" si="233"/>
        <v>43859</v>
      </c>
      <c r="J7456" t="str">
        <f t="shared" si="234"/>
        <v>43859BujumburaDry Maize</v>
      </c>
      <c r="K7456">
        <v>70</v>
      </c>
      <c r="L7456">
        <v>64</v>
      </c>
      <c r="M7456" t="s">
        <v>5</v>
      </c>
      <c r="N7456" t="s">
        <v>6</v>
      </c>
      <c r="O7456">
        <v>1</v>
      </c>
      <c r="P7456" s="1">
        <v>43860.178680555553</v>
      </c>
    </row>
    <row r="7457" spans="1:16" x14ac:dyDescent="0.25">
      <c r="A7457">
        <v>503053</v>
      </c>
      <c r="B7457" t="s">
        <v>0</v>
      </c>
      <c r="C7457" t="s">
        <v>12</v>
      </c>
      <c r="D7457" t="s">
        <v>11</v>
      </c>
      <c r="E7457" t="s">
        <v>3</v>
      </c>
      <c r="F7457" t="s">
        <v>3</v>
      </c>
      <c r="G7457" t="s">
        <v>39</v>
      </c>
      <c r="H7457" s="1">
        <v>43859</v>
      </c>
      <c r="I7457" t="str">
        <f t="shared" si="233"/>
        <v>43859</v>
      </c>
      <c r="J7457" t="str">
        <f t="shared" si="234"/>
        <v>43859GitegaDry Peas</v>
      </c>
      <c r="K7457">
        <v>145</v>
      </c>
      <c r="L7457">
        <v>134</v>
      </c>
      <c r="M7457" t="s">
        <v>5</v>
      </c>
      <c r="N7457" t="s">
        <v>6</v>
      </c>
      <c r="O7457">
        <v>1</v>
      </c>
      <c r="P7457" s="1">
        <v>43860.178703703707</v>
      </c>
    </row>
    <row r="7458" spans="1:16" x14ac:dyDescent="0.25">
      <c r="A7458">
        <v>503054</v>
      </c>
      <c r="B7458" t="s">
        <v>0</v>
      </c>
      <c r="C7458" t="s">
        <v>32</v>
      </c>
      <c r="D7458" t="s">
        <v>1</v>
      </c>
      <c r="E7458" t="s">
        <v>9</v>
      </c>
      <c r="F7458" t="s">
        <v>10</v>
      </c>
      <c r="G7458" t="s">
        <v>10</v>
      </c>
      <c r="H7458" s="1">
        <v>43859</v>
      </c>
      <c r="I7458" t="str">
        <f t="shared" si="233"/>
        <v>43859</v>
      </c>
      <c r="J7458" t="str">
        <f t="shared" si="234"/>
        <v>43859KapchorwaWheat</v>
      </c>
      <c r="K7458">
        <v>41</v>
      </c>
      <c r="L7458">
        <v>30</v>
      </c>
      <c r="M7458" t="s">
        <v>5</v>
      </c>
      <c r="N7458" t="s">
        <v>6</v>
      </c>
      <c r="O7458">
        <v>1</v>
      </c>
      <c r="P7458" s="1">
        <v>43860.178738425922</v>
      </c>
    </row>
    <row r="7459" spans="1:16" x14ac:dyDescent="0.25">
      <c r="A7459">
        <v>503056</v>
      </c>
      <c r="B7459" t="s">
        <v>0</v>
      </c>
      <c r="C7459" t="s">
        <v>34</v>
      </c>
      <c r="D7459" t="s">
        <v>1</v>
      </c>
      <c r="E7459" t="s">
        <v>22</v>
      </c>
      <c r="F7459" t="s">
        <v>23</v>
      </c>
      <c r="G7459" t="s">
        <v>24</v>
      </c>
      <c r="H7459" s="1">
        <v>43859</v>
      </c>
      <c r="I7459" t="str">
        <f t="shared" si="233"/>
        <v>43859</v>
      </c>
      <c r="J7459" t="str">
        <f t="shared" si="234"/>
        <v>43859LiraImported Rice</v>
      </c>
      <c r="K7459">
        <v>96</v>
      </c>
      <c r="L7459">
        <v>90</v>
      </c>
      <c r="M7459" t="s">
        <v>5</v>
      </c>
      <c r="N7459" t="s">
        <v>6</v>
      </c>
      <c r="O7459">
        <v>1</v>
      </c>
      <c r="P7459" s="1">
        <v>43860.178773148145</v>
      </c>
    </row>
    <row r="7460" spans="1:16" x14ac:dyDescent="0.25">
      <c r="A7460">
        <v>503060</v>
      </c>
      <c r="B7460" t="s">
        <v>0</v>
      </c>
      <c r="C7460" t="s">
        <v>33</v>
      </c>
      <c r="D7460" t="s">
        <v>1</v>
      </c>
      <c r="E7460" t="s">
        <v>3</v>
      </c>
      <c r="F7460" t="s">
        <v>3</v>
      </c>
      <c r="G7460" t="s">
        <v>15</v>
      </c>
      <c r="H7460" s="1">
        <v>43859</v>
      </c>
      <c r="I7460" t="str">
        <f t="shared" si="233"/>
        <v>43859</v>
      </c>
      <c r="J7460" t="str">
        <f t="shared" si="234"/>
        <v>43859KabaleGreen Peas</v>
      </c>
      <c r="K7460">
        <v>137</v>
      </c>
      <c r="L7460">
        <v>96</v>
      </c>
      <c r="M7460" t="s">
        <v>5</v>
      </c>
      <c r="N7460" t="s">
        <v>6</v>
      </c>
      <c r="O7460">
        <v>1</v>
      </c>
      <c r="P7460" s="1">
        <v>43860.178842592592</v>
      </c>
    </row>
    <row r="7461" spans="1:16" x14ac:dyDescent="0.25">
      <c r="A7461">
        <v>503061</v>
      </c>
      <c r="B7461" t="s">
        <v>0</v>
      </c>
      <c r="C7461" t="s">
        <v>34</v>
      </c>
      <c r="D7461" t="s">
        <v>1</v>
      </c>
      <c r="E7461" t="s">
        <v>13</v>
      </c>
      <c r="F7461" t="s">
        <v>13</v>
      </c>
      <c r="G7461" t="s">
        <v>26</v>
      </c>
      <c r="H7461" s="1">
        <v>43859</v>
      </c>
      <c r="I7461" t="str">
        <f t="shared" si="233"/>
        <v>43859</v>
      </c>
      <c r="J7461" t="str">
        <f t="shared" si="234"/>
        <v>43859LiraYellow Beans</v>
      </c>
      <c r="K7461">
        <v>104</v>
      </c>
      <c r="L7461">
        <v>98</v>
      </c>
      <c r="M7461" t="s">
        <v>5</v>
      </c>
      <c r="N7461" t="s">
        <v>6</v>
      </c>
      <c r="O7461">
        <v>1</v>
      </c>
      <c r="P7461" s="1">
        <v>43860.178842592592</v>
      </c>
    </row>
    <row r="7462" spans="1:16" x14ac:dyDescent="0.25">
      <c r="A7462">
        <v>503062</v>
      </c>
      <c r="B7462" t="s">
        <v>0</v>
      </c>
      <c r="C7462" t="s">
        <v>47</v>
      </c>
      <c r="D7462" t="s">
        <v>46</v>
      </c>
      <c r="E7462" t="s">
        <v>13</v>
      </c>
      <c r="F7462" t="s">
        <v>13</v>
      </c>
      <c r="G7462" t="s">
        <v>40</v>
      </c>
      <c r="H7462" s="1">
        <v>43859</v>
      </c>
      <c r="I7462" t="str">
        <f t="shared" si="233"/>
        <v>43859</v>
      </c>
      <c r="J7462" t="str">
        <f t="shared" si="234"/>
        <v>43859NairobiBlack Beans (Dolichos)</v>
      </c>
      <c r="K7462">
        <v>133</v>
      </c>
      <c r="L7462">
        <v>130</v>
      </c>
      <c r="M7462" t="s">
        <v>5</v>
      </c>
      <c r="N7462" t="s">
        <v>6</v>
      </c>
      <c r="O7462">
        <v>1</v>
      </c>
      <c r="P7462" s="1">
        <v>43860.178854166668</v>
      </c>
    </row>
    <row r="7463" spans="1:16" x14ac:dyDescent="0.25">
      <c r="A7463">
        <v>503063</v>
      </c>
      <c r="B7463" t="s">
        <v>0</v>
      </c>
      <c r="C7463" t="s">
        <v>2</v>
      </c>
      <c r="D7463" t="s">
        <v>1</v>
      </c>
      <c r="E7463" t="s">
        <v>29</v>
      </c>
      <c r="F7463" t="s">
        <v>30</v>
      </c>
      <c r="G7463" t="s">
        <v>31</v>
      </c>
      <c r="H7463" s="1">
        <v>43859</v>
      </c>
      <c r="I7463" t="str">
        <f t="shared" si="233"/>
        <v>43859</v>
      </c>
      <c r="J7463" t="str">
        <f t="shared" si="234"/>
        <v>43859KampalaDry Maize</v>
      </c>
      <c r="K7463">
        <v>33</v>
      </c>
      <c r="L7463">
        <v>26</v>
      </c>
      <c r="M7463" t="s">
        <v>5</v>
      </c>
      <c r="N7463" t="s">
        <v>6</v>
      </c>
      <c r="O7463">
        <v>1</v>
      </c>
      <c r="P7463" s="1">
        <v>43860.178888888891</v>
      </c>
    </row>
    <row r="7464" spans="1:16" x14ac:dyDescent="0.25">
      <c r="A7464">
        <v>503064</v>
      </c>
      <c r="B7464" t="s">
        <v>0</v>
      </c>
      <c r="C7464" t="s">
        <v>52</v>
      </c>
      <c r="D7464" t="s">
        <v>46</v>
      </c>
      <c r="E7464" t="s">
        <v>13</v>
      </c>
      <c r="F7464" t="s">
        <v>13</v>
      </c>
      <c r="G7464" t="s">
        <v>40</v>
      </c>
      <c r="H7464" s="1">
        <v>43859</v>
      </c>
      <c r="I7464" t="str">
        <f t="shared" si="233"/>
        <v>43859</v>
      </c>
      <c r="J7464" t="str">
        <f t="shared" si="234"/>
        <v>43859EldoretBlack Beans (Dolichos)</v>
      </c>
      <c r="K7464">
        <v>135</v>
      </c>
      <c r="L7464">
        <v>130</v>
      </c>
      <c r="M7464" t="s">
        <v>5</v>
      </c>
      <c r="N7464" t="s">
        <v>6</v>
      </c>
      <c r="O7464">
        <v>1</v>
      </c>
      <c r="P7464" s="1">
        <v>43860.178935185184</v>
      </c>
    </row>
    <row r="7465" spans="1:16" x14ac:dyDescent="0.25">
      <c r="A7465">
        <v>503066</v>
      </c>
      <c r="B7465" t="s">
        <v>0</v>
      </c>
      <c r="C7465" t="s">
        <v>25</v>
      </c>
      <c r="D7465" t="s">
        <v>1</v>
      </c>
      <c r="E7465" t="s">
        <v>13</v>
      </c>
      <c r="F7465" t="s">
        <v>13</v>
      </c>
      <c r="G7465" t="s">
        <v>14</v>
      </c>
      <c r="H7465" s="1">
        <v>43859</v>
      </c>
      <c r="I7465" t="str">
        <f t="shared" si="233"/>
        <v>43859</v>
      </c>
      <c r="J7465" t="str">
        <f t="shared" si="234"/>
        <v>43859MasindiMixed Beans</v>
      </c>
      <c r="K7465">
        <v>82</v>
      </c>
      <c r="L7465">
        <v>71</v>
      </c>
      <c r="M7465" t="s">
        <v>5</v>
      </c>
      <c r="N7465" t="s">
        <v>6</v>
      </c>
      <c r="O7465">
        <v>1</v>
      </c>
      <c r="P7465" s="1">
        <v>43860.178981481484</v>
      </c>
    </row>
    <row r="7466" spans="1:16" x14ac:dyDescent="0.25">
      <c r="A7466">
        <v>503067</v>
      </c>
      <c r="B7466" t="s">
        <v>0</v>
      </c>
      <c r="C7466" t="s">
        <v>19</v>
      </c>
      <c r="D7466" t="s">
        <v>11</v>
      </c>
      <c r="E7466" t="s">
        <v>3</v>
      </c>
      <c r="F7466" t="s">
        <v>3</v>
      </c>
      <c r="G7466" t="s">
        <v>39</v>
      </c>
      <c r="H7466" s="1">
        <v>43859</v>
      </c>
      <c r="I7466" t="str">
        <f t="shared" si="233"/>
        <v>43859</v>
      </c>
      <c r="J7466" t="str">
        <f t="shared" si="234"/>
        <v>43859KoberoDry Peas</v>
      </c>
      <c r="K7466">
        <v>134</v>
      </c>
      <c r="L7466">
        <v>128</v>
      </c>
      <c r="M7466" t="s">
        <v>5</v>
      </c>
      <c r="N7466" t="s">
        <v>6</v>
      </c>
      <c r="O7466">
        <v>1</v>
      </c>
      <c r="P7466" s="1">
        <v>43860.178993055553</v>
      </c>
    </row>
    <row r="7467" spans="1:16" x14ac:dyDescent="0.25">
      <c r="A7467">
        <v>503068</v>
      </c>
      <c r="B7467" t="s">
        <v>0</v>
      </c>
      <c r="C7467" t="s">
        <v>53</v>
      </c>
      <c r="D7467" t="s">
        <v>46</v>
      </c>
      <c r="E7467" t="s">
        <v>13</v>
      </c>
      <c r="F7467" t="s">
        <v>13</v>
      </c>
      <c r="G7467" t="s">
        <v>40</v>
      </c>
      <c r="H7467" s="1">
        <v>43859</v>
      </c>
      <c r="I7467" t="str">
        <f t="shared" si="233"/>
        <v>43859</v>
      </c>
      <c r="J7467" t="str">
        <f t="shared" si="234"/>
        <v>43859MombasaBlack Beans (Dolichos)</v>
      </c>
      <c r="K7467">
        <v>161</v>
      </c>
      <c r="L7467">
        <v>155</v>
      </c>
      <c r="M7467" t="s">
        <v>5</v>
      </c>
      <c r="N7467" t="s">
        <v>6</v>
      </c>
      <c r="O7467">
        <v>1</v>
      </c>
      <c r="P7467" s="1">
        <v>43860.17900462963</v>
      </c>
    </row>
    <row r="7468" spans="1:16" x14ac:dyDescent="0.25">
      <c r="A7468">
        <v>503069</v>
      </c>
      <c r="B7468" t="s">
        <v>0</v>
      </c>
      <c r="C7468" t="s">
        <v>19</v>
      </c>
      <c r="D7468" t="s">
        <v>11</v>
      </c>
      <c r="E7468" t="s">
        <v>29</v>
      </c>
      <c r="F7468" t="s">
        <v>30</v>
      </c>
      <c r="G7468" t="s">
        <v>31</v>
      </c>
      <c r="H7468" s="1">
        <v>43859</v>
      </c>
      <c r="I7468" t="str">
        <f t="shared" si="233"/>
        <v>43859</v>
      </c>
      <c r="J7468" t="str">
        <f t="shared" si="234"/>
        <v>43859KoberoDry Maize</v>
      </c>
      <c r="K7468">
        <v>54</v>
      </c>
      <c r="L7468">
        <v>48</v>
      </c>
      <c r="M7468" t="s">
        <v>5</v>
      </c>
      <c r="N7468" t="s">
        <v>6</v>
      </c>
      <c r="O7468">
        <v>1</v>
      </c>
      <c r="P7468" s="1">
        <v>43860.17900462963</v>
      </c>
    </row>
    <row r="7469" spans="1:16" x14ac:dyDescent="0.25">
      <c r="A7469">
        <v>503073</v>
      </c>
      <c r="B7469" t="s">
        <v>0</v>
      </c>
      <c r="C7469" t="s">
        <v>2</v>
      </c>
      <c r="D7469" t="s">
        <v>1</v>
      </c>
      <c r="E7469" t="s">
        <v>3</v>
      </c>
      <c r="F7469" t="s">
        <v>3</v>
      </c>
      <c r="G7469" t="s">
        <v>15</v>
      </c>
      <c r="H7469" s="1">
        <v>43859</v>
      </c>
      <c r="I7469" t="str">
        <f t="shared" si="233"/>
        <v>43859</v>
      </c>
      <c r="J7469" t="str">
        <f t="shared" si="234"/>
        <v>43859KampalaGreen Peas</v>
      </c>
      <c r="K7469">
        <v>137</v>
      </c>
      <c r="L7469">
        <v>96</v>
      </c>
      <c r="M7469" t="s">
        <v>5</v>
      </c>
      <c r="N7469" t="s">
        <v>6</v>
      </c>
      <c r="O7469">
        <v>1</v>
      </c>
      <c r="P7469" s="1">
        <v>43860.179074074076</v>
      </c>
    </row>
    <row r="7470" spans="1:16" x14ac:dyDescent="0.25">
      <c r="A7470">
        <v>503075</v>
      </c>
      <c r="B7470" t="s">
        <v>0</v>
      </c>
      <c r="C7470" t="s">
        <v>32</v>
      </c>
      <c r="D7470" t="s">
        <v>1</v>
      </c>
      <c r="E7470" t="s">
        <v>13</v>
      </c>
      <c r="F7470" t="s">
        <v>13</v>
      </c>
      <c r="G7470" t="s">
        <v>28</v>
      </c>
      <c r="H7470" s="1">
        <v>43859</v>
      </c>
      <c r="I7470" t="str">
        <f t="shared" si="233"/>
        <v>43859</v>
      </c>
      <c r="J7470" t="str">
        <f t="shared" si="234"/>
        <v>43859KapchorwaRed Beans</v>
      </c>
      <c r="K7470">
        <v>82</v>
      </c>
      <c r="L7470">
        <v>77</v>
      </c>
      <c r="M7470" t="s">
        <v>5</v>
      </c>
      <c r="N7470" t="s">
        <v>6</v>
      </c>
      <c r="O7470">
        <v>1</v>
      </c>
      <c r="P7470" s="1">
        <v>43860.179085648146</v>
      </c>
    </row>
    <row r="7471" spans="1:16" x14ac:dyDescent="0.25">
      <c r="A7471">
        <v>503076</v>
      </c>
      <c r="B7471" t="s">
        <v>0</v>
      </c>
      <c r="C7471" t="s">
        <v>27</v>
      </c>
      <c r="D7471" t="s">
        <v>11</v>
      </c>
      <c r="E7471" t="s">
        <v>3</v>
      </c>
      <c r="F7471" t="s">
        <v>3</v>
      </c>
      <c r="G7471" t="s">
        <v>39</v>
      </c>
      <c r="H7471" s="1">
        <v>43859</v>
      </c>
      <c r="I7471" t="str">
        <f t="shared" si="233"/>
        <v>43859</v>
      </c>
      <c r="J7471" t="str">
        <f t="shared" si="234"/>
        <v>43859BujumburaDry Peas</v>
      </c>
      <c r="K7471">
        <v>171</v>
      </c>
      <c r="L7471">
        <v>166</v>
      </c>
      <c r="M7471" t="s">
        <v>5</v>
      </c>
      <c r="N7471" t="s">
        <v>6</v>
      </c>
      <c r="O7471">
        <v>1</v>
      </c>
      <c r="P7471" s="1">
        <v>43860.179155092592</v>
      </c>
    </row>
    <row r="7472" spans="1:16" x14ac:dyDescent="0.25">
      <c r="A7472">
        <v>503077</v>
      </c>
      <c r="B7472" t="s">
        <v>0</v>
      </c>
      <c r="C7472" t="s">
        <v>48</v>
      </c>
      <c r="D7472" t="s">
        <v>46</v>
      </c>
      <c r="E7472" t="s">
        <v>3</v>
      </c>
      <c r="F7472" t="s">
        <v>3</v>
      </c>
      <c r="G7472" t="s">
        <v>4</v>
      </c>
      <c r="H7472" s="1">
        <v>43859</v>
      </c>
      <c r="I7472" t="str">
        <f t="shared" si="233"/>
        <v>43859</v>
      </c>
      <c r="J7472" t="str">
        <f t="shared" si="234"/>
        <v>43859KitaleCowpeas</v>
      </c>
      <c r="K7472">
        <v>91</v>
      </c>
      <c r="L7472">
        <v>88</v>
      </c>
      <c r="M7472" t="s">
        <v>5</v>
      </c>
      <c r="N7472" t="s">
        <v>6</v>
      </c>
      <c r="O7472">
        <v>1</v>
      </c>
      <c r="P7472" s="1">
        <v>43860.179166666669</v>
      </c>
    </row>
    <row r="7473" spans="1:16" x14ac:dyDescent="0.25">
      <c r="A7473">
        <v>503078</v>
      </c>
      <c r="B7473" t="s">
        <v>0</v>
      </c>
      <c r="C7473" t="s">
        <v>47</v>
      </c>
      <c r="D7473" t="s">
        <v>46</v>
      </c>
      <c r="E7473" t="s">
        <v>3</v>
      </c>
      <c r="F7473" t="s">
        <v>3</v>
      </c>
      <c r="G7473" t="s">
        <v>4</v>
      </c>
      <c r="H7473" s="1">
        <v>43859</v>
      </c>
      <c r="I7473" t="str">
        <f t="shared" si="233"/>
        <v>43859</v>
      </c>
      <c r="J7473" t="str">
        <f t="shared" si="234"/>
        <v>43859NairobiCowpeas</v>
      </c>
      <c r="K7473">
        <v>89</v>
      </c>
      <c r="L7473">
        <v>80</v>
      </c>
      <c r="M7473" t="s">
        <v>5</v>
      </c>
      <c r="N7473" t="s">
        <v>6</v>
      </c>
      <c r="O7473">
        <v>1</v>
      </c>
      <c r="P7473" s="1">
        <v>43860.179178240738</v>
      </c>
    </row>
    <row r="7474" spans="1:16" x14ac:dyDescent="0.25">
      <c r="A7474">
        <v>503080</v>
      </c>
      <c r="B7474" t="s">
        <v>0</v>
      </c>
      <c r="C7474" t="s">
        <v>47</v>
      </c>
      <c r="D7474" t="s">
        <v>46</v>
      </c>
      <c r="E7474" t="s">
        <v>9</v>
      </c>
      <c r="F7474" t="s">
        <v>20</v>
      </c>
      <c r="G7474" t="s">
        <v>21</v>
      </c>
      <c r="H7474" s="1">
        <v>43859</v>
      </c>
      <c r="I7474" t="str">
        <f t="shared" si="233"/>
        <v>43859</v>
      </c>
      <c r="J7474" t="str">
        <f t="shared" si="234"/>
        <v>43859NairobiMillet Grain</v>
      </c>
      <c r="K7474">
        <v>98</v>
      </c>
      <c r="L7474">
        <v>93</v>
      </c>
      <c r="M7474" t="s">
        <v>5</v>
      </c>
      <c r="N7474" t="s">
        <v>6</v>
      </c>
      <c r="O7474">
        <v>1</v>
      </c>
      <c r="P7474" s="1">
        <v>43860.179224537038</v>
      </c>
    </row>
    <row r="7475" spans="1:16" x14ac:dyDescent="0.25">
      <c r="A7475">
        <v>503082</v>
      </c>
      <c r="B7475" t="s">
        <v>0</v>
      </c>
      <c r="C7475" t="s">
        <v>34</v>
      </c>
      <c r="D7475" t="s">
        <v>1</v>
      </c>
      <c r="E7475" t="s">
        <v>3</v>
      </c>
      <c r="F7475" t="s">
        <v>3</v>
      </c>
      <c r="G7475" t="s">
        <v>15</v>
      </c>
      <c r="H7475" s="1">
        <v>43859</v>
      </c>
      <c r="I7475" t="str">
        <f t="shared" si="233"/>
        <v>43859</v>
      </c>
      <c r="J7475" t="str">
        <f t="shared" si="234"/>
        <v>43859LiraGreen Peas</v>
      </c>
      <c r="K7475">
        <v>96</v>
      </c>
      <c r="L7475">
        <v>82</v>
      </c>
      <c r="M7475" t="s">
        <v>5</v>
      </c>
      <c r="N7475" t="s">
        <v>6</v>
      </c>
      <c r="O7475">
        <v>1</v>
      </c>
      <c r="P7475" s="1">
        <v>43860.179270833331</v>
      </c>
    </row>
    <row r="7476" spans="1:16" x14ac:dyDescent="0.25">
      <c r="A7476">
        <v>503083</v>
      </c>
      <c r="B7476" t="s">
        <v>0</v>
      </c>
      <c r="C7476" t="s">
        <v>33</v>
      </c>
      <c r="D7476" t="s">
        <v>1</v>
      </c>
      <c r="E7476" t="s">
        <v>9</v>
      </c>
      <c r="F7476" t="s">
        <v>17</v>
      </c>
      <c r="G7476" t="s">
        <v>18</v>
      </c>
      <c r="H7476" s="1">
        <v>43859</v>
      </c>
      <c r="I7476" t="str">
        <f t="shared" si="233"/>
        <v>43859</v>
      </c>
      <c r="J7476" t="str">
        <f t="shared" si="234"/>
        <v>43859KabaleRed Sorghum</v>
      </c>
      <c r="K7476">
        <v>49</v>
      </c>
      <c r="L7476">
        <v>41</v>
      </c>
      <c r="M7476" t="s">
        <v>5</v>
      </c>
      <c r="N7476" t="s">
        <v>6</v>
      </c>
      <c r="O7476">
        <v>1</v>
      </c>
      <c r="P7476" s="1">
        <v>43860.179282407407</v>
      </c>
    </row>
    <row r="7477" spans="1:16" x14ac:dyDescent="0.25">
      <c r="A7477">
        <v>503084</v>
      </c>
      <c r="B7477" t="s">
        <v>0</v>
      </c>
      <c r="C7477" t="s">
        <v>35</v>
      </c>
      <c r="D7477" t="s">
        <v>11</v>
      </c>
      <c r="E7477" t="s">
        <v>13</v>
      </c>
      <c r="F7477" t="s">
        <v>13</v>
      </c>
      <c r="G7477" t="s">
        <v>28</v>
      </c>
      <c r="H7477" s="1">
        <v>43859</v>
      </c>
      <c r="I7477" t="str">
        <f t="shared" si="233"/>
        <v>43859</v>
      </c>
      <c r="J7477" t="str">
        <f t="shared" si="234"/>
        <v>43859NgoziRed Beans</v>
      </c>
      <c r="K7477">
        <v>54</v>
      </c>
      <c r="L7477">
        <v>51</v>
      </c>
      <c r="M7477" t="s">
        <v>5</v>
      </c>
      <c r="N7477" t="s">
        <v>6</v>
      </c>
      <c r="O7477">
        <v>1</v>
      </c>
      <c r="P7477" s="1">
        <v>43860.179293981484</v>
      </c>
    </row>
    <row r="7478" spans="1:16" x14ac:dyDescent="0.25">
      <c r="A7478">
        <v>503655</v>
      </c>
      <c r="B7478" t="s">
        <v>0</v>
      </c>
      <c r="C7478" t="s">
        <v>25</v>
      </c>
      <c r="D7478" t="s">
        <v>1</v>
      </c>
      <c r="E7478" t="s">
        <v>9</v>
      </c>
      <c r="F7478" t="s">
        <v>20</v>
      </c>
      <c r="G7478" t="s">
        <v>21</v>
      </c>
      <c r="H7478" s="1">
        <v>43859</v>
      </c>
      <c r="I7478" t="str">
        <f t="shared" si="233"/>
        <v>43859</v>
      </c>
      <c r="J7478" t="str">
        <f t="shared" si="234"/>
        <v>43859MasindiMillet Grain</v>
      </c>
      <c r="K7478">
        <v>68</v>
      </c>
      <c r="L7478">
        <v>49</v>
      </c>
      <c r="M7478" t="s">
        <v>5</v>
      </c>
      <c r="N7478" t="s">
        <v>6</v>
      </c>
      <c r="O7478">
        <v>1</v>
      </c>
      <c r="P7478" s="1">
        <v>43865.057708333334</v>
      </c>
    </row>
    <row r="7479" spans="1:16" x14ac:dyDescent="0.25">
      <c r="A7479">
        <v>503794</v>
      </c>
      <c r="B7479" t="s">
        <v>0</v>
      </c>
      <c r="C7479" t="s">
        <v>52</v>
      </c>
      <c r="D7479" t="s">
        <v>46</v>
      </c>
      <c r="E7479" t="s">
        <v>13</v>
      </c>
      <c r="F7479" t="s">
        <v>13</v>
      </c>
      <c r="G7479" t="s">
        <v>37</v>
      </c>
      <c r="H7479" s="1">
        <v>43859</v>
      </c>
      <c r="I7479" t="str">
        <f t="shared" si="233"/>
        <v>43859</v>
      </c>
      <c r="J7479" t="str">
        <f t="shared" si="234"/>
        <v>43859EldoretGreen Gram</v>
      </c>
      <c r="K7479">
        <v>144</v>
      </c>
      <c r="L7479">
        <v>140</v>
      </c>
      <c r="M7479" t="s">
        <v>5</v>
      </c>
      <c r="N7479" t="s">
        <v>6</v>
      </c>
      <c r="O7479">
        <v>1</v>
      </c>
      <c r="P7479" s="1">
        <v>43865.05878472222</v>
      </c>
    </row>
    <row r="7480" spans="1:16" x14ac:dyDescent="0.25">
      <c r="A7480">
        <v>503984</v>
      </c>
      <c r="B7480" t="s">
        <v>0</v>
      </c>
      <c r="C7480" t="s">
        <v>53</v>
      </c>
      <c r="D7480" t="s">
        <v>46</v>
      </c>
      <c r="E7480" t="s">
        <v>9</v>
      </c>
      <c r="F7480" t="s">
        <v>20</v>
      </c>
      <c r="G7480" t="s">
        <v>21</v>
      </c>
      <c r="H7480" s="1">
        <v>43859</v>
      </c>
      <c r="I7480" t="str">
        <f t="shared" si="233"/>
        <v>43859</v>
      </c>
      <c r="J7480" t="str">
        <f t="shared" si="234"/>
        <v>43859MombasaMillet Grain</v>
      </c>
      <c r="K7480">
        <v>70</v>
      </c>
      <c r="L7480">
        <v>61</v>
      </c>
      <c r="M7480" t="s">
        <v>5</v>
      </c>
      <c r="N7480" t="s">
        <v>6</v>
      </c>
      <c r="O7480">
        <v>1</v>
      </c>
      <c r="P7480" s="1">
        <v>43865.060543981483</v>
      </c>
    </row>
    <row r="7481" spans="1:16" x14ac:dyDescent="0.25">
      <c r="A7481">
        <v>503996</v>
      </c>
      <c r="B7481" t="s">
        <v>0</v>
      </c>
      <c r="C7481" t="s">
        <v>52</v>
      </c>
      <c r="D7481" t="s">
        <v>46</v>
      </c>
      <c r="E7481" t="s">
        <v>9</v>
      </c>
      <c r="F7481" t="s">
        <v>17</v>
      </c>
      <c r="G7481" t="s">
        <v>18</v>
      </c>
      <c r="H7481" s="1">
        <v>43859</v>
      </c>
      <c r="I7481" t="str">
        <f t="shared" si="233"/>
        <v>43859</v>
      </c>
      <c r="J7481" t="str">
        <f t="shared" si="234"/>
        <v>43859EldoretRed Sorghum</v>
      </c>
      <c r="K7481">
        <v>63</v>
      </c>
      <c r="L7481">
        <v>60</v>
      </c>
      <c r="M7481" t="s">
        <v>5</v>
      </c>
      <c r="N7481" t="s">
        <v>6</v>
      </c>
      <c r="O7481">
        <v>1</v>
      </c>
      <c r="P7481" s="1">
        <v>43865.060729166667</v>
      </c>
    </row>
    <row r="7482" spans="1:16" x14ac:dyDescent="0.25">
      <c r="A7482">
        <v>509814</v>
      </c>
      <c r="B7482" t="s">
        <v>0</v>
      </c>
      <c r="C7482" t="s">
        <v>52</v>
      </c>
      <c r="D7482" t="s">
        <v>46</v>
      </c>
      <c r="E7482" t="s">
        <v>9</v>
      </c>
      <c r="F7482" t="s">
        <v>10</v>
      </c>
      <c r="G7482" t="s">
        <v>10</v>
      </c>
      <c r="H7482" s="1">
        <v>43859</v>
      </c>
      <c r="I7482" t="str">
        <f t="shared" si="233"/>
        <v>43859</v>
      </c>
      <c r="J7482" t="str">
        <f t="shared" si="234"/>
        <v>43859EldoretWheat</v>
      </c>
      <c r="K7482">
        <v>411</v>
      </c>
      <c r="L7482">
        <v>330</v>
      </c>
      <c r="M7482" t="s">
        <v>5</v>
      </c>
      <c r="N7482" t="s">
        <v>6</v>
      </c>
      <c r="O7482">
        <v>1</v>
      </c>
      <c r="P7482" s="1">
        <v>43879.179571759261</v>
      </c>
    </row>
    <row r="7483" spans="1:16" x14ac:dyDescent="0.25">
      <c r="A7483">
        <v>509833</v>
      </c>
      <c r="B7483" t="s">
        <v>0</v>
      </c>
      <c r="C7483" t="s">
        <v>35</v>
      </c>
      <c r="D7483" t="s">
        <v>11</v>
      </c>
      <c r="E7483" t="s">
        <v>9</v>
      </c>
      <c r="F7483" t="s">
        <v>10</v>
      </c>
      <c r="G7483" t="s">
        <v>10</v>
      </c>
      <c r="H7483" s="1">
        <v>43859</v>
      </c>
      <c r="I7483" t="str">
        <f t="shared" si="233"/>
        <v>43859</v>
      </c>
      <c r="J7483" t="str">
        <f t="shared" si="234"/>
        <v>43859NgoziWheat</v>
      </c>
      <c r="K7483">
        <v>806</v>
      </c>
      <c r="L7483">
        <v>779</v>
      </c>
      <c r="M7483" t="s">
        <v>5</v>
      </c>
      <c r="N7483" t="s">
        <v>6</v>
      </c>
      <c r="O7483">
        <v>1</v>
      </c>
      <c r="P7483" s="1">
        <v>43879.179606481484</v>
      </c>
    </row>
    <row r="7484" spans="1:16" x14ac:dyDescent="0.25">
      <c r="A7484">
        <v>509970</v>
      </c>
      <c r="B7484" t="s">
        <v>0</v>
      </c>
      <c r="C7484" t="s">
        <v>12</v>
      </c>
      <c r="D7484" t="s">
        <v>11</v>
      </c>
      <c r="E7484" t="s">
        <v>3</v>
      </c>
      <c r="F7484" t="s">
        <v>3</v>
      </c>
      <c r="G7484" t="s">
        <v>39</v>
      </c>
      <c r="H7484" s="1">
        <v>43859</v>
      </c>
      <c r="I7484" t="str">
        <f t="shared" si="233"/>
        <v>43859</v>
      </c>
      <c r="J7484" t="str">
        <f t="shared" si="234"/>
        <v>43859GitegaDry Peas</v>
      </c>
      <c r="K7484">
        <v>1451</v>
      </c>
      <c r="L7484">
        <v>1343</v>
      </c>
      <c r="M7484" t="s">
        <v>5</v>
      </c>
      <c r="N7484" t="s">
        <v>6</v>
      </c>
      <c r="O7484">
        <v>1</v>
      </c>
      <c r="P7484" s="1">
        <v>43879.179988425924</v>
      </c>
    </row>
    <row r="7485" spans="1:16" x14ac:dyDescent="0.25">
      <c r="A7485">
        <v>510156</v>
      </c>
      <c r="B7485" t="s">
        <v>0</v>
      </c>
      <c r="C7485" t="s">
        <v>52</v>
      </c>
      <c r="D7485" t="s">
        <v>46</v>
      </c>
      <c r="E7485" t="s">
        <v>49</v>
      </c>
      <c r="F7485" t="s">
        <v>50</v>
      </c>
      <c r="G7485" t="s">
        <v>51</v>
      </c>
      <c r="H7485" s="1">
        <v>43859</v>
      </c>
      <c r="I7485" t="str">
        <f t="shared" si="233"/>
        <v>43859</v>
      </c>
      <c r="J7485" t="str">
        <f t="shared" si="234"/>
        <v>43859EldoretGround Nuts</v>
      </c>
      <c r="K7485">
        <v>971</v>
      </c>
      <c r="L7485">
        <v>901</v>
      </c>
      <c r="M7485" t="s">
        <v>5</v>
      </c>
      <c r="N7485" t="s">
        <v>6</v>
      </c>
      <c r="O7485">
        <v>1</v>
      </c>
      <c r="P7485" s="1">
        <v>43879.180462962962</v>
      </c>
    </row>
    <row r="7486" spans="1:16" x14ac:dyDescent="0.25">
      <c r="A7486">
        <v>510417</v>
      </c>
      <c r="B7486" t="s">
        <v>0</v>
      </c>
      <c r="C7486" t="s">
        <v>35</v>
      </c>
      <c r="D7486" t="s">
        <v>11</v>
      </c>
      <c r="E7486" t="s">
        <v>3</v>
      </c>
      <c r="F7486" t="s">
        <v>3</v>
      </c>
      <c r="G7486" t="s">
        <v>39</v>
      </c>
      <c r="H7486" s="1">
        <v>43859</v>
      </c>
      <c r="I7486" t="str">
        <f t="shared" si="233"/>
        <v>43859</v>
      </c>
      <c r="J7486" t="str">
        <f t="shared" si="234"/>
        <v>43859NgoziDry Peas</v>
      </c>
      <c r="K7486">
        <v>1558</v>
      </c>
      <c r="L7486">
        <v>1505</v>
      </c>
      <c r="M7486" t="s">
        <v>5</v>
      </c>
      <c r="N7486" t="s">
        <v>6</v>
      </c>
      <c r="O7486">
        <v>1</v>
      </c>
      <c r="P7486" s="1">
        <v>43879.181435185186</v>
      </c>
    </row>
    <row r="7487" spans="1:16" x14ac:dyDescent="0.25">
      <c r="A7487">
        <v>510594</v>
      </c>
      <c r="B7487" t="s">
        <v>0</v>
      </c>
      <c r="C7487" t="s">
        <v>54</v>
      </c>
      <c r="D7487" t="s">
        <v>46</v>
      </c>
      <c r="E7487" t="s">
        <v>49</v>
      </c>
      <c r="F7487" t="s">
        <v>50</v>
      </c>
      <c r="G7487" t="s">
        <v>51</v>
      </c>
      <c r="H7487" s="1">
        <v>43859</v>
      </c>
      <c r="I7487" t="str">
        <f t="shared" si="233"/>
        <v>43859</v>
      </c>
      <c r="J7487" t="str">
        <f t="shared" si="234"/>
        <v>43859NakuruGround Nuts</v>
      </c>
      <c r="K7487">
        <v>1462</v>
      </c>
      <c r="L7487">
        <v>1402</v>
      </c>
      <c r="M7487" t="s">
        <v>5</v>
      </c>
      <c r="N7487" t="s">
        <v>6</v>
      </c>
      <c r="O7487">
        <v>1</v>
      </c>
      <c r="P7487" s="1">
        <v>43879.182187500002</v>
      </c>
    </row>
    <row r="7488" spans="1:16" x14ac:dyDescent="0.25">
      <c r="A7488">
        <v>510657</v>
      </c>
      <c r="B7488" t="s">
        <v>0</v>
      </c>
      <c r="C7488" t="s">
        <v>27</v>
      </c>
      <c r="D7488" t="s">
        <v>11</v>
      </c>
      <c r="E7488" t="s">
        <v>3</v>
      </c>
      <c r="F7488" t="s">
        <v>3</v>
      </c>
      <c r="G7488" t="s">
        <v>39</v>
      </c>
      <c r="H7488" s="1">
        <v>43859</v>
      </c>
      <c r="I7488" t="str">
        <f t="shared" si="233"/>
        <v>43859</v>
      </c>
      <c r="J7488" t="str">
        <f t="shared" si="234"/>
        <v>43859BujumburaDry Peas</v>
      </c>
      <c r="K7488">
        <v>1719</v>
      </c>
      <c r="L7488">
        <v>1666</v>
      </c>
      <c r="M7488" t="s">
        <v>5</v>
      </c>
      <c r="N7488" t="s">
        <v>6</v>
      </c>
      <c r="O7488">
        <v>1</v>
      </c>
      <c r="P7488" s="1">
        <v>43879.182372685187</v>
      </c>
    </row>
    <row r="7489" spans="1:16" x14ac:dyDescent="0.25">
      <c r="A7489">
        <v>510722</v>
      </c>
      <c r="B7489" t="s">
        <v>0</v>
      </c>
      <c r="C7489" t="s">
        <v>47</v>
      </c>
      <c r="D7489" t="s">
        <v>46</v>
      </c>
      <c r="E7489" t="s">
        <v>49</v>
      </c>
      <c r="F7489" t="s">
        <v>50</v>
      </c>
      <c r="G7489" t="s">
        <v>51</v>
      </c>
      <c r="H7489" s="1">
        <v>43859</v>
      </c>
      <c r="I7489" t="str">
        <f t="shared" si="233"/>
        <v>43859</v>
      </c>
      <c r="J7489" t="str">
        <f t="shared" si="234"/>
        <v>43859NairobiGround Nuts</v>
      </c>
      <c r="K7489">
        <v>1202</v>
      </c>
      <c r="L7489">
        <v>1182</v>
      </c>
      <c r="M7489" t="s">
        <v>5</v>
      </c>
      <c r="N7489" t="s">
        <v>6</v>
      </c>
      <c r="O7489">
        <v>1</v>
      </c>
      <c r="P7489" s="1">
        <v>43879.182581018518</v>
      </c>
    </row>
    <row r="7490" spans="1:16" x14ac:dyDescent="0.25">
      <c r="A7490">
        <v>510742</v>
      </c>
      <c r="B7490" t="s">
        <v>0</v>
      </c>
      <c r="C7490" t="s">
        <v>27</v>
      </c>
      <c r="D7490" t="s">
        <v>11</v>
      </c>
      <c r="E7490" t="s">
        <v>9</v>
      </c>
      <c r="F7490" t="s">
        <v>10</v>
      </c>
      <c r="G7490" t="s">
        <v>10</v>
      </c>
      <c r="H7490" s="1">
        <v>43859</v>
      </c>
      <c r="I7490" t="str">
        <f t="shared" ref="I7490:I7553" si="235">LEFT(H7490,10)</f>
        <v>43859</v>
      </c>
      <c r="J7490" t="str">
        <f t="shared" si="234"/>
        <v>43859BujumburaWheat</v>
      </c>
      <c r="K7490">
        <v>779</v>
      </c>
      <c r="L7490">
        <v>752</v>
      </c>
      <c r="M7490" t="s">
        <v>5</v>
      </c>
      <c r="N7490" t="s">
        <v>6</v>
      </c>
      <c r="O7490">
        <v>1</v>
      </c>
      <c r="P7490" s="1">
        <v>43879.182638888888</v>
      </c>
    </row>
    <row r="7491" spans="1:16" x14ac:dyDescent="0.25">
      <c r="A7491">
        <v>510846</v>
      </c>
      <c r="B7491" t="s">
        <v>0</v>
      </c>
      <c r="C7491" t="s">
        <v>19</v>
      </c>
      <c r="D7491" t="s">
        <v>11</v>
      </c>
      <c r="E7491" t="s">
        <v>3</v>
      </c>
      <c r="F7491" t="s">
        <v>3</v>
      </c>
      <c r="G7491" t="s">
        <v>39</v>
      </c>
      <c r="H7491" s="1">
        <v>43859</v>
      </c>
      <c r="I7491" t="str">
        <f t="shared" si="235"/>
        <v>43859</v>
      </c>
      <c r="J7491" t="str">
        <f t="shared" si="234"/>
        <v>43859KoberoDry Peas</v>
      </c>
      <c r="K7491">
        <v>1343</v>
      </c>
      <c r="L7491">
        <v>1290</v>
      </c>
      <c r="M7491" t="s">
        <v>5</v>
      </c>
      <c r="N7491" t="s">
        <v>6</v>
      </c>
      <c r="O7491">
        <v>1</v>
      </c>
      <c r="P7491" s="1">
        <v>43879.182986111111</v>
      </c>
    </row>
    <row r="7492" spans="1:16" x14ac:dyDescent="0.25">
      <c r="A7492">
        <v>502186</v>
      </c>
      <c r="B7492" t="s">
        <v>0</v>
      </c>
      <c r="C7492" t="s">
        <v>53</v>
      </c>
      <c r="D7492" t="s">
        <v>46</v>
      </c>
      <c r="E7492" t="s">
        <v>3</v>
      </c>
      <c r="F7492" t="s">
        <v>3</v>
      </c>
      <c r="G7492" t="s">
        <v>4</v>
      </c>
      <c r="H7492" s="1">
        <v>43858</v>
      </c>
      <c r="I7492" t="str">
        <f t="shared" si="235"/>
        <v>43858</v>
      </c>
      <c r="J7492" t="str">
        <f t="shared" si="234"/>
        <v>43858MombasaCowpeas</v>
      </c>
      <c r="K7492">
        <v>67</v>
      </c>
      <c r="L7492">
        <v>61</v>
      </c>
      <c r="M7492" t="s">
        <v>5</v>
      </c>
      <c r="N7492" t="s">
        <v>6</v>
      </c>
      <c r="O7492">
        <v>1</v>
      </c>
      <c r="P7492" s="1">
        <v>43859.982638888891</v>
      </c>
    </row>
    <row r="7493" spans="1:16" x14ac:dyDescent="0.25">
      <c r="A7493">
        <v>502188</v>
      </c>
      <c r="B7493" t="s">
        <v>0</v>
      </c>
      <c r="C7493" t="s">
        <v>52</v>
      </c>
      <c r="D7493" t="s">
        <v>46</v>
      </c>
      <c r="E7493" t="s">
        <v>29</v>
      </c>
      <c r="F7493" t="s">
        <v>30</v>
      </c>
      <c r="G7493" t="s">
        <v>31</v>
      </c>
      <c r="H7493" s="1">
        <v>43858</v>
      </c>
      <c r="I7493" t="str">
        <f t="shared" si="235"/>
        <v>43858</v>
      </c>
      <c r="J7493" t="str">
        <f t="shared" si="234"/>
        <v>43858EldoretDry Maize</v>
      </c>
      <c r="K7493">
        <v>40</v>
      </c>
      <c r="L7493">
        <v>35</v>
      </c>
      <c r="M7493" t="s">
        <v>5</v>
      </c>
      <c r="N7493" t="s">
        <v>6</v>
      </c>
      <c r="O7493">
        <v>1</v>
      </c>
      <c r="P7493" s="1">
        <v>43859.982638888891</v>
      </c>
    </row>
    <row r="7494" spans="1:16" x14ac:dyDescent="0.25">
      <c r="A7494">
        <v>502191</v>
      </c>
      <c r="B7494" t="s">
        <v>0</v>
      </c>
      <c r="C7494" t="s">
        <v>25</v>
      </c>
      <c r="D7494" t="s">
        <v>1</v>
      </c>
      <c r="E7494" t="s">
        <v>13</v>
      </c>
      <c r="F7494" t="s">
        <v>13</v>
      </c>
      <c r="G7494" t="s">
        <v>28</v>
      </c>
      <c r="H7494" s="1">
        <v>43858</v>
      </c>
      <c r="I7494" t="str">
        <f t="shared" si="235"/>
        <v>43858</v>
      </c>
      <c r="J7494" t="str">
        <f t="shared" si="234"/>
        <v>43858MasindiRed Beans</v>
      </c>
      <c r="K7494">
        <v>82</v>
      </c>
      <c r="L7494">
        <v>77</v>
      </c>
      <c r="M7494" t="s">
        <v>5</v>
      </c>
      <c r="N7494" t="s">
        <v>6</v>
      </c>
      <c r="O7494">
        <v>1</v>
      </c>
      <c r="P7494" s="1">
        <v>43859.982731481483</v>
      </c>
    </row>
    <row r="7495" spans="1:16" x14ac:dyDescent="0.25">
      <c r="A7495">
        <v>502192</v>
      </c>
      <c r="B7495" t="s">
        <v>0</v>
      </c>
      <c r="C7495" t="s">
        <v>2</v>
      </c>
      <c r="D7495" t="s">
        <v>1</v>
      </c>
      <c r="E7495" t="s">
        <v>13</v>
      </c>
      <c r="F7495" t="s">
        <v>13</v>
      </c>
      <c r="G7495" t="s">
        <v>37</v>
      </c>
      <c r="H7495" s="1">
        <v>43858</v>
      </c>
      <c r="I7495" t="str">
        <f t="shared" si="235"/>
        <v>43858</v>
      </c>
      <c r="J7495" t="str">
        <f t="shared" si="234"/>
        <v>43858KampalaGreen Gram</v>
      </c>
      <c r="K7495">
        <v>69</v>
      </c>
      <c r="L7495">
        <v>63</v>
      </c>
      <c r="M7495" t="s">
        <v>5</v>
      </c>
      <c r="N7495" t="s">
        <v>6</v>
      </c>
      <c r="O7495">
        <v>1</v>
      </c>
      <c r="P7495" s="1">
        <v>43859.982731481483</v>
      </c>
    </row>
    <row r="7496" spans="1:16" x14ac:dyDescent="0.25">
      <c r="A7496">
        <v>502193</v>
      </c>
      <c r="B7496" t="s">
        <v>0</v>
      </c>
      <c r="C7496" t="s">
        <v>32</v>
      </c>
      <c r="D7496" t="s">
        <v>1</v>
      </c>
      <c r="E7496" t="s">
        <v>13</v>
      </c>
      <c r="F7496" t="s">
        <v>13</v>
      </c>
      <c r="G7496" t="s">
        <v>28</v>
      </c>
      <c r="H7496" s="1">
        <v>43858</v>
      </c>
      <c r="I7496" t="str">
        <f t="shared" si="235"/>
        <v>43858</v>
      </c>
      <c r="J7496" t="str">
        <f t="shared" si="234"/>
        <v>43858KapchorwaRed Beans</v>
      </c>
      <c r="K7496">
        <v>82</v>
      </c>
      <c r="L7496">
        <v>77</v>
      </c>
      <c r="M7496" t="s">
        <v>5</v>
      </c>
      <c r="N7496" t="s">
        <v>6</v>
      </c>
      <c r="O7496">
        <v>1</v>
      </c>
      <c r="P7496" s="1">
        <v>43859.982743055552</v>
      </c>
    </row>
    <row r="7497" spans="1:16" x14ac:dyDescent="0.25">
      <c r="A7497">
        <v>502198</v>
      </c>
      <c r="B7497" t="s">
        <v>0</v>
      </c>
      <c r="C7497" t="s">
        <v>34</v>
      </c>
      <c r="D7497" t="s">
        <v>1</v>
      </c>
      <c r="E7497" t="s">
        <v>9</v>
      </c>
      <c r="F7497" t="s">
        <v>20</v>
      </c>
      <c r="G7497" t="s">
        <v>21</v>
      </c>
      <c r="H7497" s="1">
        <v>43858</v>
      </c>
      <c r="I7497" t="str">
        <f t="shared" si="235"/>
        <v>43858</v>
      </c>
      <c r="J7497" t="str">
        <f t="shared" si="234"/>
        <v>43858LiraMillet Grain</v>
      </c>
      <c r="K7497">
        <v>41</v>
      </c>
      <c r="L7497">
        <v>36</v>
      </c>
      <c r="M7497" t="s">
        <v>5</v>
      </c>
      <c r="N7497" t="s">
        <v>6</v>
      </c>
      <c r="O7497">
        <v>1</v>
      </c>
      <c r="P7497" s="1">
        <v>43859.982800925929</v>
      </c>
    </row>
    <row r="7498" spans="1:16" x14ac:dyDescent="0.25">
      <c r="A7498">
        <v>502209</v>
      </c>
      <c r="B7498" t="s">
        <v>0</v>
      </c>
      <c r="C7498" t="s">
        <v>34</v>
      </c>
      <c r="D7498" t="s">
        <v>1</v>
      </c>
      <c r="E7498" t="s">
        <v>22</v>
      </c>
      <c r="F7498" t="s">
        <v>23</v>
      </c>
      <c r="G7498" t="s">
        <v>23</v>
      </c>
      <c r="H7498" s="1">
        <v>43858</v>
      </c>
      <c r="I7498" t="str">
        <f t="shared" si="235"/>
        <v>43858</v>
      </c>
      <c r="J7498" t="str">
        <f t="shared" si="234"/>
        <v>43858LiraRice</v>
      </c>
      <c r="K7498">
        <v>96</v>
      </c>
      <c r="L7498">
        <v>90</v>
      </c>
      <c r="M7498" t="s">
        <v>5</v>
      </c>
      <c r="N7498" t="s">
        <v>6</v>
      </c>
      <c r="O7498">
        <v>1</v>
      </c>
      <c r="P7498" s="1">
        <v>43859.982939814814</v>
      </c>
    </row>
    <row r="7499" spans="1:16" x14ac:dyDescent="0.25">
      <c r="A7499">
        <v>502217</v>
      </c>
      <c r="B7499" t="s">
        <v>0</v>
      </c>
      <c r="C7499" t="s">
        <v>34</v>
      </c>
      <c r="D7499" t="s">
        <v>1</v>
      </c>
      <c r="E7499" t="s">
        <v>29</v>
      </c>
      <c r="F7499" t="s">
        <v>30</v>
      </c>
      <c r="G7499" t="s">
        <v>31</v>
      </c>
      <c r="H7499" s="1">
        <v>43858</v>
      </c>
      <c r="I7499" t="str">
        <f t="shared" si="235"/>
        <v>43858</v>
      </c>
      <c r="J7499" t="str">
        <f t="shared" si="234"/>
        <v>43858LiraDry Maize</v>
      </c>
      <c r="K7499">
        <v>33</v>
      </c>
      <c r="L7499">
        <v>19</v>
      </c>
      <c r="M7499" t="s">
        <v>5</v>
      </c>
      <c r="N7499" t="s">
        <v>6</v>
      </c>
      <c r="O7499">
        <v>1</v>
      </c>
      <c r="P7499" s="1">
        <v>43859.98296296296</v>
      </c>
    </row>
    <row r="7500" spans="1:16" x14ac:dyDescent="0.25">
      <c r="A7500">
        <v>502221</v>
      </c>
      <c r="B7500" t="s">
        <v>0</v>
      </c>
      <c r="C7500" t="s">
        <v>54</v>
      </c>
      <c r="D7500" t="s">
        <v>46</v>
      </c>
      <c r="E7500" t="s">
        <v>13</v>
      </c>
      <c r="F7500" t="s">
        <v>13</v>
      </c>
      <c r="G7500" t="s">
        <v>37</v>
      </c>
      <c r="H7500" s="1">
        <v>43858</v>
      </c>
      <c r="I7500" t="str">
        <f t="shared" si="235"/>
        <v>43858</v>
      </c>
      <c r="J7500" t="str">
        <f t="shared" si="234"/>
        <v>43858NakuruGreen Gram</v>
      </c>
      <c r="K7500">
        <v>74</v>
      </c>
      <c r="L7500">
        <v>72</v>
      </c>
      <c r="M7500" t="s">
        <v>5</v>
      </c>
      <c r="N7500" t="s">
        <v>6</v>
      </c>
      <c r="O7500">
        <v>1</v>
      </c>
      <c r="P7500" s="1">
        <v>43859.98300925926</v>
      </c>
    </row>
    <row r="7501" spans="1:16" x14ac:dyDescent="0.25">
      <c r="A7501">
        <v>502229</v>
      </c>
      <c r="B7501" t="s">
        <v>0</v>
      </c>
      <c r="C7501" t="s">
        <v>38</v>
      </c>
      <c r="D7501" t="s">
        <v>1</v>
      </c>
      <c r="E7501" t="s">
        <v>22</v>
      </c>
      <c r="F7501" t="s">
        <v>23</v>
      </c>
      <c r="G7501" t="s">
        <v>24</v>
      </c>
      <c r="H7501" s="1">
        <v>43858</v>
      </c>
      <c r="I7501" t="str">
        <f t="shared" si="235"/>
        <v>43858</v>
      </c>
      <c r="J7501" t="str">
        <f t="shared" ref="J7501:J7564" si="236">I7501&amp;C7501&amp;G7501</f>
        <v>43858GuluImported Rice</v>
      </c>
      <c r="K7501">
        <v>104</v>
      </c>
      <c r="L7501">
        <v>96</v>
      </c>
      <c r="M7501" t="s">
        <v>5</v>
      </c>
      <c r="N7501" t="s">
        <v>6</v>
      </c>
      <c r="O7501">
        <v>1</v>
      </c>
      <c r="P7501" s="1">
        <v>43859.983043981483</v>
      </c>
    </row>
    <row r="7502" spans="1:16" x14ac:dyDescent="0.25">
      <c r="A7502">
        <v>502233</v>
      </c>
      <c r="B7502" t="s">
        <v>0</v>
      </c>
      <c r="C7502" t="s">
        <v>47</v>
      </c>
      <c r="D7502" t="s">
        <v>46</v>
      </c>
      <c r="E7502" t="s">
        <v>9</v>
      </c>
      <c r="F7502" t="s">
        <v>20</v>
      </c>
      <c r="G7502" t="s">
        <v>21</v>
      </c>
      <c r="H7502" s="1">
        <v>43858</v>
      </c>
      <c r="I7502" t="str">
        <f t="shared" si="235"/>
        <v>43858</v>
      </c>
      <c r="J7502" t="str">
        <f t="shared" si="236"/>
        <v>43858NairobiMillet Grain</v>
      </c>
      <c r="K7502">
        <v>100</v>
      </c>
      <c r="L7502">
        <v>93</v>
      </c>
      <c r="M7502" t="s">
        <v>5</v>
      </c>
      <c r="N7502" t="s">
        <v>6</v>
      </c>
      <c r="O7502">
        <v>1</v>
      </c>
      <c r="P7502" s="1">
        <v>43859.983078703706</v>
      </c>
    </row>
    <row r="7503" spans="1:16" x14ac:dyDescent="0.25">
      <c r="A7503">
        <v>502237</v>
      </c>
      <c r="B7503" t="s">
        <v>0</v>
      </c>
      <c r="C7503" t="s">
        <v>54</v>
      </c>
      <c r="D7503" t="s">
        <v>46</v>
      </c>
      <c r="E7503" t="s">
        <v>49</v>
      </c>
      <c r="F7503" t="s">
        <v>50</v>
      </c>
      <c r="G7503" t="s">
        <v>51</v>
      </c>
      <c r="H7503" s="1">
        <v>43858</v>
      </c>
      <c r="I7503" t="str">
        <f t="shared" si="235"/>
        <v>43858</v>
      </c>
      <c r="J7503" t="str">
        <f t="shared" si="236"/>
        <v>43858NakuruGround Nuts</v>
      </c>
      <c r="K7503">
        <v>142</v>
      </c>
      <c r="L7503">
        <v>140</v>
      </c>
      <c r="M7503" t="s">
        <v>5</v>
      </c>
      <c r="N7503" t="s">
        <v>6</v>
      </c>
      <c r="O7503">
        <v>1</v>
      </c>
      <c r="P7503" s="1">
        <v>43859.983113425929</v>
      </c>
    </row>
    <row r="7504" spans="1:16" x14ac:dyDescent="0.25">
      <c r="A7504">
        <v>502242</v>
      </c>
      <c r="B7504" t="s">
        <v>0</v>
      </c>
      <c r="C7504" t="s">
        <v>52</v>
      </c>
      <c r="D7504" t="s">
        <v>46</v>
      </c>
      <c r="E7504" t="s">
        <v>9</v>
      </c>
      <c r="F7504" t="s">
        <v>17</v>
      </c>
      <c r="G7504" t="s">
        <v>18</v>
      </c>
      <c r="H7504" s="1">
        <v>43858</v>
      </c>
      <c r="I7504" t="str">
        <f t="shared" si="235"/>
        <v>43858</v>
      </c>
      <c r="J7504" t="str">
        <f t="shared" si="236"/>
        <v>43858EldoretRed Sorghum</v>
      </c>
      <c r="K7504">
        <v>67</v>
      </c>
      <c r="L7504">
        <v>60</v>
      </c>
      <c r="M7504" t="s">
        <v>5</v>
      </c>
      <c r="N7504" t="s">
        <v>6</v>
      </c>
      <c r="O7504">
        <v>1</v>
      </c>
      <c r="P7504" s="1">
        <v>43859.983159722222</v>
      </c>
    </row>
    <row r="7505" spans="1:16" x14ac:dyDescent="0.25">
      <c r="A7505">
        <v>502243</v>
      </c>
      <c r="B7505" t="s">
        <v>0</v>
      </c>
      <c r="C7505" t="s">
        <v>32</v>
      </c>
      <c r="D7505" t="s">
        <v>1</v>
      </c>
      <c r="E7505" t="s">
        <v>22</v>
      </c>
      <c r="F7505" t="s">
        <v>23</v>
      </c>
      <c r="G7505" t="s">
        <v>23</v>
      </c>
      <c r="H7505" s="1">
        <v>43858</v>
      </c>
      <c r="I7505" t="str">
        <f t="shared" si="235"/>
        <v>43858</v>
      </c>
      <c r="J7505" t="str">
        <f t="shared" si="236"/>
        <v>43858KapchorwaRice</v>
      </c>
      <c r="K7505">
        <v>110</v>
      </c>
      <c r="L7505">
        <v>99</v>
      </c>
      <c r="M7505" t="s">
        <v>5</v>
      </c>
      <c r="N7505" t="s">
        <v>6</v>
      </c>
      <c r="O7505">
        <v>1</v>
      </c>
      <c r="P7505" s="1">
        <v>43859.983159722222</v>
      </c>
    </row>
    <row r="7506" spans="1:16" x14ac:dyDescent="0.25">
      <c r="A7506">
        <v>502245</v>
      </c>
      <c r="B7506" t="s">
        <v>0</v>
      </c>
      <c r="C7506" t="s">
        <v>32</v>
      </c>
      <c r="D7506" t="s">
        <v>1</v>
      </c>
      <c r="E7506" t="s">
        <v>9</v>
      </c>
      <c r="F7506" t="s">
        <v>17</v>
      </c>
      <c r="G7506" t="s">
        <v>18</v>
      </c>
      <c r="H7506" s="1">
        <v>43858</v>
      </c>
      <c r="I7506" t="str">
        <f t="shared" si="235"/>
        <v>43858</v>
      </c>
      <c r="J7506" t="str">
        <f t="shared" si="236"/>
        <v>43858KapchorwaRed Sorghum</v>
      </c>
      <c r="K7506">
        <v>41</v>
      </c>
      <c r="L7506">
        <v>36</v>
      </c>
      <c r="M7506" t="s">
        <v>5</v>
      </c>
      <c r="N7506" t="s">
        <v>6</v>
      </c>
      <c r="O7506">
        <v>1</v>
      </c>
      <c r="P7506" s="1">
        <v>43859.983159722222</v>
      </c>
    </row>
    <row r="7507" spans="1:16" x14ac:dyDescent="0.25">
      <c r="A7507">
        <v>502246</v>
      </c>
      <c r="B7507" t="s">
        <v>0</v>
      </c>
      <c r="C7507" t="s">
        <v>47</v>
      </c>
      <c r="D7507" t="s">
        <v>46</v>
      </c>
      <c r="E7507" t="s">
        <v>9</v>
      </c>
      <c r="F7507" t="s">
        <v>17</v>
      </c>
      <c r="G7507" t="s">
        <v>18</v>
      </c>
      <c r="H7507" s="1">
        <v>43858</v>
      </c>
      <c r="I7507" t="str">
        <f t="shared" si="235"/>
        <v>43858</v>
      </c>
      <c r="J7507" t="str">
        <f t="shared" si="236"/>
        <v>43858NairobiRed Sorghum</v>
      </c>
      <c r="K7507">
        <v>60</v>
      </c>
      <c r="L7507">
        <v>58</v>
      </c>
      <c r="M7507" t="s">
        <v>5</v>
      </c>
      <c r="N7507" t="s">
        <v>6</v>
      </c>
      <c r="O7507">
        <v>1</v>
      </c>
      <c r="P7507" s="1">
        <v>43859.983159722222</v>
      </c>
    </row>
    <row r="7508" spans="1:16" x14ac:dyDescent="0.25">
      <c r="A7508">
        <v>502248</v>
      </c>
      <c r="B7508" t="s">
        <v>0</v>
      </c>
      <c r="C7508" t="s">
        <v>38</v>
      </c>
      <c r="D7508" t="s">
        <v>1</v>
      </c>
      <c r="E7508" t="s">
        <v>3</v>
      </c>
      <c r="F7508" t="s">
        <v>3</v>
      </c>
      <c r="G7508" t="s">
        <v>15</v>
      </c>
      <c r="H7508" s="1">
        <v>43858</v>
      </c>
      <c r="I7508" t="str">
        <f t="shared" si="235"/>
        <v>43858</v>
      </c>
      <c r="J7508" t="str">
        <f t="shared" si="236"/>
        <v>43858GuluGreen Peas</v>
      </c>
      <c r="K7508">
        <v>137</v>
      </c>
      <c r="L7508">
        <v>110</v>
      </c>
      <c r="M7508" t="s">
        <v>5</v>
      </c>
      <c r="N7508" t="s">
        <v>6</v>
      </c>
      <c r="O7508">
        <v>1</v>
      </c>
      <c r="P7508" s="1">
        <v>43859.983194444445</v>
      </c>
    </row>
    <row r="7509" spans="1:16" x14ac:dyDescent="0.25">
      <c r="A7509">
        <v>502256</v>
      </c>
      <c r="B7509" t="s">
        <v>0</v>
      </c>
      <c r="C7509" t="s">
        <v>25</v>
      </c>
      <c r="D7509" t="s">
        <v>1</v>
      </c>
      <c r="E7509" t="s">
        <v>9</v>
      </c>
      <c r="F7509" t="s">
        <v>20</v>
      </c>
      <c r="G7509" t="s">
        <v>21</v>
      </c>
      <c r="H7509" s="1">
        <v>43858</v>
      </c>
      <c r="I7509" t="str">
        <f t="shared" si="235"/>
        <v>43858</v>
      </c>
      <c r="J7509" t="str">
        <f t="shared" si="236"/>
        <v>43858MasindiMillet Grain</v>
      </c>
      <c r="K7509">
        <v>69</v>
      </c>
      <c r="L7509">
        <v>49</v>
      </c>
      <c r="M7509" t="s">
        <v>5</v>
      </c>
      <c r="N7509" t="s">
        <v>6</v>
      </c>
      <c r="O7509">
        <v>1</v>
      </c>
      <c r="P7509" s="1">
        <v>43859.983263888891</v>
      </c>
    </row>
    <row r="7510" spans="1:16" x14ac:dyDescent="0.25">
      <c r="A7510">
        <v>502268</v>
      </c>
      <c r="B7510" t="s">
        <v>0</v>
      </c>
      <c r="C7510" t="s">
        <v>2</v>
      </c>
      <c r="D7510" t="s">
        <v>1</v>
      </c>
      <c r="E7510" t="s">
        <v>3</v>
      </c>
      <c r="F7510" t="s">
        <v>3</v>
      </c>
      <c r="G7510" t="s">
        <v>4</v>
      </c>
      <c r="H7510" s="1">
        <v>43858</v>
      </c>
      <c r="I7510" t="str">
        <f t="shared" si="235"/>
        <v>43858</v>
      </c>
      <c r="J7510" t="str">
        <f t="shared" si="236"/>
        <v>43858KampalaCowpeas</v>
      </c>
      <c r="K7510">
        <v>104</v>
      </c>
      <c r="L7510">
        <v>96</v>
      </c>
      <c r="M7510" t="s">
        <v>5</v>
      </c>
      <c r="N7510" t="s">
        <v>6</v>
      </c>
      <c r="O7510">
        <v>1</v>
      </c>
      <c r="P7510" s="1">
        <v>43859.983368055553</v>
      </c>
    </row>
    <row r="7511" spans="1:16" x14ac:dyDescent="0.25">
      <c r="A7511">
        <v>502271</v>
      </c>
      <c r="B7511" t="s">
        <v>0</v>
      </c>
      <c r="C7511" t="s">
        <v>47</v>
      </c>
      <c r="D7511" t="s">
        <v>46</v>
      </c>
      <c r="E7511" t="s">
        <v>49</v>
      </c>
      <c r="F7511" t="s">
        <v>50</v>
      </c>
      <c r="G7511" t="s">
        <v>51</v>
      </c>
      <c r="H7511" s="1">
        <v>43858</v>
      </c>
      <c r="I7511" t="str">
        <f t="shared" si="235"/>
        <v>43858</v>
      </c>
      <c r="J7511" t="str">
        <f t="shared" si="236"/>
        <v>43858NairobiGround Nuts</v>
      </c>
      <c r="K7511">
        <v>120</v>
      </c>
      <c r="L7511">
        <v>118</v>
      </c>
      <c r="M7511" t="s">
        <v>5</v>
      </c>
      <c r="N7511" t="s">
        <v>6</v>
      </c>
      <c r="O7511">
        <v>1</v>
      </c>
      <c r="P7511" s="1">
        <v>43859.983402777776</v>
      </c>
    </row>
    <row r="7512" spans="1:16" x14ac:dyDescent="0.25">
      <c r="A7512">
        <v>502272</v>
      </c>
      <c r="B7512" t="s">
        <v>0</v>
      </c>
      <c r="C7512" t="s">
        <v>25</v>
      </c>
      <c r="D7512" t="s">
        <v>1</v>
      </c>
      <c r="E7512" t="s">
        <v>13</v>
      </c>
      <c r="F7512" t="s">
        <v>13</v>
      </c>
      <c r="G7512" t="s">
        <v>14</v>
      </c>
      <c r="H7512" s="1">
        <v>43858</v>
      </c>
      <c r="I7512" t="str">
        <f t="shared" si="235"/>
        <v>43858</v>
      </c>
      <c r="J7512" t="str">
        <f t="shared" si="236"/>
        <v>43858MasindiMixed Beans</v>
      </c>
      <c r="K7512">
        <v>77</v>
      </c>
      <c r="L7512">
        <v>69</v>
      </c>
      <c r="M7512" t="s">
        <v>5</v>
      </c>
      <c r="N7512" t="s">
        <v>6</v>
      </c>
      <c r="O7512">
        <v>1</v>
      </c>
      <c r="P7512" s="1">
        <v>43859.983402777776</v>
      </c>
    </row>
    <row r="7513" spans="1:16" x14ac:dyDescent="0.25">
      <c r="A7513">
        <v>502276</v>
      </c>
      <c r="B7513" t="s">
        <v>0</v>
      </c>
      <c r="C7513" t="s">
        <v>32</v>
      </c>
      <c r="D7513" t="s">
        <v>1</v>
      </c>
      <c r="E7513" t="s">
        <v>13</v>
      </c>
      <c r="F7513" t="s">
        <v>13</v>
      </c>
      <c r="G7513" t="s">
        <v>26</v>
      </c>
      <c r="H7513" s="1">
        <v>43858</v>
      </c>
      <c r="I7513" t="str">
        <f t="shared" si="235"/>
        <v>43858</v>
      </c>
      <c r="J7513" t="str">
        <f t="shared" si="236"/>
        <v>43858KapchorwaYellow Beans</v>
      </c>
      <c r="K7513">
        <v>96</v>
      </c>
      <c r="L7513">
        <v>90</v>
      </c>
      <c r="M7513" t="s">
        <v>5</v>
      </c>
      <c r="N7513" t="s">
        <v>6</v>
      </c>
      <c r="O7513">
        <v>1</v>
      </c>
      <c r="P7513" s="1">
        <v>43859.983495370368</v>
      </c>
    </row>
    <row r="7514" spans="1:16" x14ac:dyDescent="0.25">
      <c r="A7514">
        <v>502284</v>
      </c>
      <c r="B7514" t="s">
        <v>0</v>
      </c>
      <c r="C7514" t="s">
        <v>53</v>
      </c>
      <c r="D7514" t="s">
        <v>46</v>
      </c>
      <c r="E7514" t="s">
        <v>13</v>
      </c>
      <c r="F7514" t="s">
        <v>13</v>
      </c>
      <c r="G7514" t="s">
        <v>40</v>
      </c>
      <c r="H7514" s="1">
        <v>43858</v>
      </c>
      <c r="I7514" t="str">
        <f t="shared" si="235"/>
        <v>43858</v>
      </c>
      <c r="J7514" t="str">
        <f t="shared" si="236"/>
        <v>43858MombasaBlack Beans (Dolichos)</v>
      </c>
      <c r="K7514">
        <v>159</v>
      </c>
      <c r="L7514">
        <v>155</v>
      </c>
      <c r="M7514" t="s">
        <v>5</v>
      </c>
      <c r="N7514" t="s">
        <v>6</v>
      </c>
      <c r="O7514">
        <v>1</v>
      </c>
      <c r="P7514" s="1">
        <v>43859.983587962961</v>
      </c>
    </row>
    <row r="7515" spans="1:16" x14ac:dyDescent="0.25">
      <c r="A7515">
        <v>502285</v>
      </c>
      <c r="B7515" t="s">
        <v>0</v>
      </c>
      <c r="C7515" t="s">
        <v>54</v>
      </c>
      <c r="D7515" t="s">
        <v>46</v>
      </c>
      <c r="E7515" t="s">
        <v>3</v>
      </c>
      <c r="F7515" t="s">
        <v>3</v>
      </c>
      <c r="G7515" t="s">
        <v>4</v>
      </c>
      <c r="H7515" s="1">
        <v>43858</v>
      </c>
      <c r="I7515" t="str">
        <f t="shared" si="235"/>
        <v>43858</v>
      </c>
      <c r="J7515" t="str">
        <f t="shared" si="236"/>
        <v>43858NakuruCowpeas</v>
      </c>
      <c r="K7515">
        <v>85</v>
      </c>
      <c r="L7515">
        <v>83</v>
      </c>
      <c r="M7515" t="s">
        <v>5</v>
      </c>
      <c r="N7515" t="s">
        <v>6</v>
      </c>
      <c r="O7515">
        <v>1</v>
      </c>
      <c r="P7515" s="1">
        <v>43859.983587962961</v>
      </c>
    </row>
    <row r="7516" spans="1:16" x14ac:dyDescent="0.25">
      <c r="A7516">
        <v>502286</v>
      </c>
      <c r="B7516" t="s">
        <v>0</v>
      </c>
      <c r="C7516" t="s">
        <v>38</v>
      </c>
      <c r="D7516" t="s">
        <v>1</v>
      </c>
      <c r="E7516" t="s">
        <v>9</v>
      </c>
      <c r="F7516" t="s">
        <v>20</v>
      </c>
      <c r="G7516" t="s">
        <v>21</v>
      </c>
      <c r="H7516" s="1">
        <v>43858</v>
      </c>
      <c r="I7516" t="str">
        <f t="shared" si="235"/>
        <v>43858</v>
      </c>
      <c r="J7516" t="str">
        <f t="shared" si="236"/>
        <v>43858GuluMillet Grain</v>
      </c>
      <c r="K7516">
        <v>41</v>
      </c>
      <c r="L7516">
        <v>29</v>
      </c>
      <c r="M7516" t="s">
        <v>5</v>
      </c>
      <c r="N7516" t="s">
        <v>6</v>
      </c>
      <c r="O7516">
        <v>1</v>
      </c>
      <c r="P7516" s="1">
        <v>43859.983599537038</v>
      </c>
    </row>
    <row r="7517" spans="1:16" x14ac:dyDescent="0.25">
      <c r="A7517">
        <v>502293</v>
      </c>
      <c r="B7517" t="s">
        <v>0</v>
      </c>
      <c r="C7517" t="s">
        <v>2</v>
      </c>
      <c r="D7517" t="s">
        <v>1</v>
      </c>
      <c r="E7517" t="s">
        <v>9</v>
      </c>
      <c r="F7517" t="s">
        <v>20</v>
      </c>
      <c r="G7517" t="s">
        <v>21</v>
      </c>
      <c r="H7517" s="1">
        <v>43858</v>
      </c>
      <c r="I7517" t="str">
        <f t="shared" si="235"/>
        <v>43858</v>
      </c>
      <c r="J7517" t="str">
        <f t="shared" si="236"/>
        <v>43858KampalaMillet Grain</v>
      </c>
      <c r="K7517">
        <v>55</v>
      </c>
      <c r="L7517">
        <v>41</v>
      </c>
      <c r="M7517" t="s">
        <v>5</v>
      </c>
      <c r="N7517" t="s">
        <v>6</v>
      </c>
      <c r="O7517">
        <v>1</v>
      </c>
      <c r="P7517" s="1">
        <v>43859.983738425923</v>
      </c>
    </row>
    <row r="7518" spans="1:16" x14ac:dyDescent="0.25">
      <c r="A7518">
        <v>502294</v>
      </c>
      <c r="B7518" t="s">
        <v>0</v>
      </c>
      <c r="C7518" t="s">
        <v>33</v>
      </c>
      <c r="D7518" t="s">
        <v>1</v>
      </c>
      <c r="E7518" t="s">
        <v>3</v>
      </c>
      <c r="F7518" t="s">
        <v>3</v>
      </c>
      <c r="G7518" t="s">
        <v>4</v>
      </c>
      <c r="H7518" s="1">
        <v>43858</v>
      </c>
      <c r="I7518" t="str">
        <f t="shared" si="235"/>
        <v>43858</v>
      </c>
      <c r="J7518" t="str">
        <f t="shared" si="236"/>
        <v>43858KabaleCowpeas</v>
      </c>
      <c r="K7518">
        <v>137</v>
      </c>
      <c r="L7518">
        <v>96</v>
      </c>
      <c r="M7518" t="s">
        <v>5</v>
      </c>
      <c r="N7518" t="s">
        <v>6</v>
      </c>
      <c r="O7518">
        <v>1</v>
      </c>
      <c r="P7518" s="1">
        <v>43859.983749999999</v>
      </c>
    </row>
    <row r="7519" spans="1:16" x14ac:dyDescent="0.25">
      <c r="A7519">
        <v>502299</v>
      </c>
      <c r="B7519" t="s">
        <v>0</v>
      </c>
      <c r="C7519" t="s">
        <v>38</v>
      </c>
      <c r="D7519" t="s">
        <v>1</v>
      </c>
      <c r="E7519" t="s">
        <v>13</v>
      </c>
      <c r="F7519" t="s">
        <v>13</v>
      </c>
      <c r="G7519" t="s">
        <v>37</v>
      </c>
      <c r="H7519" s="1">
        <v>43858</v>
      </c>
      <c r="I7519" t="str">
        <f t="shared" si="235"/>
        <v>43858</v>
      </c>
      <c r="J7519" t="str">
        <f t="shared" si="236"/>
        <v>43858GuluGreen Gram</v>
      </c>
      <c r="K7519">
        <v>69</v>
      </c>
      <c r="L7519">
        <v>49</v>
      </c>
      <c r="M7519" t="s">
        <v>5</v>
      </c>
      <c r="N7519" t="s">
        <v>6</v>
      </c>
      <c r="O7519">
        <v>1</v>
      </c>
      <c r="P7519" s="1">
        <v>43859.983842592592</v>
      </c>
    </row>
    <row r="7520" spans="1:16" x14ac:dyDescent="0.25">
      <c r="A7520">
        <v>502306</v>
      </c>
      <c r="B7520" t="s">
        <v>0</v>
      </c>
      <c r="C7520" t="s">
        <v>33</v>
      </c>
      <c r="D7520" t="s">
        <v>1</v>
      </c>
      <c r="E7520" t="s">
        <v>3</v>
      </c>
      <c r="F7520" t="s">
        <v>3</v>
      </c>
      <c r="G7520" t="s">
        <v>15</v>
      </c>
      <c r="H7520" s="1">
        <v>43858</v>
      </c>
      <c r="I7520" t="str">
        <f t="shared" si="235"/>
        <v>43858</v>
      </c>
      <c r="J7520" t="str">
        <f t="shared" si="236"/>
        <v>43858KabaleGreen Peas</v>
      </c>
      <c r="K7520">
        <v>137</v>
      </c>
      <c r="L7520">
        <v>82</v>
      </c>
      <c r="M7520" t="s">
        <v>5</v>
      </c>
      <c r="N7520" t="s">
        <v>6</v>
      </c>
      <c r="O7520">
        <v>1</v>
      </c>
      <c r="P7520" s="1">
        <v>43859.983969907407</v>
      </c>
    </row>
    <row r="7521" spans="1:16" x14ac:dyDescent="0.25">
      <c r="A7521">
        <v>502308</v>
      </c>
      <c r="B7521" t="s">
        <v>0</v>
      </c>
      <c r="C7521" t="s">
        <v>25</v>
      </c>
      <c r="D7521" t="s">
        <v>1</v>
      </c>
      <c r="E7521" t="s">
        <v>3</v>
      </c>
      <c r="F7521" t="s">
        <v>3</v>
      </c>
      <c r="G7521" t="s">
        <v>15</v>
      </c>
      <c r="H7521" s="1">
        <v>43858</v>
      </c>
      <c r="I7521" t="str">
        <f t="shared" si="235"/>
        <v>43858</v>
      </c>
      <c r="J7521" t="str">
        <f t="shared" si="236"/>
        <v>43858MasindiGreen Peas</v>
      </c>
      <c r="K7521">
        <v>110</v>
      </c>
      <c r="L7521">
        <v>82</v>
      </c>
      <c r="M7521" t="s">
        <v>5</v>
      </c>
      <c r="N7521" t="s">
        <v>6</v>
      </c>
      <c r="O7521">
        <v>1</v>
      </c>
      <c r="P7521" s="1">
        <v>43859.983981481484</v>
      </c>
    </row>
    <row r="7522" spans="1:16" x14ac:dyDescent="0.25">
      <c r="A7522">
        <v>502311</v>
      </c>
      <c r="B7522" t="s">
        <v>0</v>
      </c>
      <c r="C7522" t="s">
        <v>52</v>
      </c>
      <c r="D7522" t="s">
        <v>46</v>
      </c>
      <c r="E7522" t="s">
        <v>3</v>
      </c>
      <c r="F7522" t="s">
        <v>3</v>
      </c>
      <c r="G7522" t="s">
        <v>15</v>
      </c>
      <c r="H7522" s="1">
        <v>43858</v>
      </c>
      <c r="I7522" t="str">
        <f t="shared" si="235"/>
        <v>43858</v>
      </c>
      <c r="J7522" t="str">
        <f t="shared" si="236"/>
        <v>43858EldoretGreen Peas</v>
      </c>
      <c r="K7522">
        <v>62</v>
      </c>
      <c r="L7522">
        <v>58</v>
      </c>
      <c r="M7522" t="s">
        <v>5</v>
      </c>
      <c r="N7522" t="s">
        <v>6</v>
      </c>
      <c r="O7522">
        <v>1</v>
      </c>
      <c r="P7522" s="1">
        <v>43859.98400462963</v>
      </c>
    </row>
    <row r="7523" spans="1:16" x14ac:dyDescent="0.25">
      <c r="A7523">
        <v>502318</v>
      </c>
      <c r="B7523" t="s">
        <v>0</v>
      </c>
      <c r="C7523" t="s">
        <v>54</v>
      </c>
      <c r="D7523" t="s">
        <v>46</v>
      </c>
      <c r="E7523" t="s">
        <v>29</v>
      </c>
      <c r="F7523" t="s">
        <v>30</v>
      </c>
      <c r="G7523" t="s">
        <v>31</v>
      </c>
      <c r="H7523" s="1">
        <v>43858</v>
      </c>
      <c r="I7523" t="str">
        <f t="shared" si="235"/>
        <v>43858</v>
      </c>
      <c r="J7523" t="str">
        <f t="shared" si="236"/>
        <v>43858NakuruDry Maize</v>
      </c>
      <c r="K7523">
        <v>36</v>
      </c>
      <c r="L7523">
        <v>31</v>
      </c>
      <c r="M7523" t="s">
        <v>5</v>
      </c>
      <c r="N7523" t="s">
        <v>6</v>
      </c>
      <c r="O7523">
        <v>1</v>
      </c>
      <c r="P7523" s="1">
        <v>43859.984039351853</v>
      </c>
    </row>
    <row r="7524" spans="1:16" x14ac:dyDescent="0.25">
      <c r="A7524">
        <v>502319</v>
      </c>
      <c r="B7524" t="s">
        <v>0</v>
      </c>
      <c r="C7524" t="s">
        <v>2</v>
      </c>
      <c r="D7524" t="s">
        <v>1</v>
      </c>
      <c r="E7524" t="s">
        <v>13</v>
      </c>
      <c r="F7524" t="s">
        <v>13</v>
      </c>
      <c r="G7524" t="s">
        <v>14</v>
      </c>
      <c r="H7524" s="1">
        <v>43858</v>
      </c>
      <c r="I7524" t="str">
        <f t="shared" si="235"/>
        <v>43858</v>
      </c>
      <c r="J7524" t="str">
        <f t="shared" si="236"/>
        <v>43858KampalaMixed Beans</v>
      </c>
      <c r="K7524">
        <v>77</v>
      </c>
      <c r="L7524">
        <v>69</v>
      </c>
      <c r="M7524" t="s">
        <v>5</v>
      </c>
      <c r="N7524" t="s">
        <v>6</v>
      </c>
      <c r="O7524">
        <v>1</v>
      </c>
      <c r="P7524" s="1">
        <v>43859.984050925923</v>
      </c>
    </row>
    <row r="7525" spans="1:16" x14ac:dyDescent="0.25">
      <c r="A7525">
        <v>502323</v>
      </c>
      <c r="B7525" t="s">
        <v>0</v>
      </c>
      <c r="C7525" t="s">
        <v>25</v>
      </c>
      <c r="D7525" t="s">
        <v>1</v>
      </c>
      <c r="E7525" t="s">
        <v>13</v>
      </c>
      <c r="F7525" t="s">
        <v>13</v>
      </c>
      <c r="G7525" t="s">
        <v>40</v>
      </c>
      <c r="H7525" s="1">
        <v>43858</v>
      </c>
      <c r="I7525" t="str">
        <f t="shared" si="235"/>
        <v>43858</v>
      </c>
      <c r="J7525" t="str">
        <f t="shared" si="236"/>
        <v>43858MasindiBlack Beans (Dolichos)</v>
      </c>
      <c r="K7525">
        <v>69</v>
      </c>
      <c r="L7525">
        <v>63</v>
      </c>
      <c r="M7525" t="s">
        <v>5</v>
      </c>
      <c r="N7525" t="s">
        <v>6</v>
      </c>
      <c r="O7525">
        <v>1</v>
      </c>
      <c r="P7525" s="1">
        <v>43859.984097222223</v>
      </c>
    </row>
    <row r="7526" spans="1:16" x14ac:dyDescent="0.25">
      <c r="A7526">
        <v>502326</v>
      </c>
      <c r="B7526" t="s">
        <v>0</v>
      </c>
      <c r="C7526" t="s">
        <v>47</v>
      </c>
      <c r="D7526" t="s">
        <v>46</v>
      </c>
      <c r="E7526" t="s">
        <v>13</v>
      </c>
      <c r="F7526" t="s">
        <v>13</v>
      </c>
      <c r="G7526" t="s">
        <v>40</v>
      </c>
      <c r="H7526" s="1">
        <v>43858</v>
      </c>
      <c r="I7526" t="str">
        <f t="shared" si="235"/>
        <v>43858</v>
      </c>
      <c r="J7526" t="str">
        <f t="shared" si="236"/>
        <v>43858NairobiBlack Beans (Dolichos)</v>
      </c>
      <c r="K7526">
        <v>136</v>
      </c>
      <c r="L7526">
        <v>130</v>
      </c>
      <c r="M7526" t="s">
        <v>5</v>
      </c>
      <c r="N7526" t="s">
        <v>6</v>
      </c>
      <c r="O7526">
        <v>1</v>
      </c>
      <c r="P7526" s="1">
        <v>43859.984155092592</v>
      </c>
    </row>
    <row r="7527" spans="1:16" x14ac:dyDescent="0.25">
      <c r="A7527">
        <v>502328</v>
      </c>
      <c r="B7527" t="s">
        <v>0</v>
      </c>
      <c r="C7527" t="s">
        <v>25</v>
      </c>
      <c r="D7527" t="s">
        <v>1</v>
      </c>
      <c r="E7527" t="s">
        <v>22</v>
      </c>
      <c r="F7527" t="s">
        <v>23</v>
      </c>
      <c r="G7527" t="s">
        <v>23</v>
      </c>
      <c r="H7527" s="1">
        <v>43858</v>
      </c>
      <c r="I7527" t="str">
        <f t="shared" si="235"/>
        <v>43858</v>
      </c>
      <c r="J7527" t="str">
        <f t="shared" si="236"/>
        <v>43858MasindiRice</v>
      </c>
      <c r="K7527">
        <v>104</v>
      </c>
      <c r="L7527">
        <v>96</v>
      </c>
      <c r="M7527" t="s">
        <v>5</v>
      </c>
      <c r="N7527" t="s">
        <v>6</v>
      </c>
      <c r="O7527">
        <v>1</v>
      </c>
      <c r="P7527" s="1">
        <v>43859.984155092592</v>
      </c>
    </row>
    <row r="7528" spans="1:16" x14ac:dyDescent="0.25">
      <c r="A7528">
        <v>502337</v>
      </c>
      <c r="B7528" t="s">
        <v>0</v>
      </c>
      <c r="C7528" t="s">
        <v>25</v>
      </c>
      <c r="D7528" t="s">
        <v>1</v>
      </c>
      <c r="E7528" t="s">
        <v>22</v>
      </c>
      <c r="F7528" t="s">
        <v>23</v>
      </c>
      <c r="G7528" t="s">
        <v>24</v>
      </c>
      <c r="H7528" s="1">
        <v>43858</v>
      </c>
      <c r="I7528" t="str">
        <f t="shared" si="235"/>
        <v>43858</v>
      </c>
      <c r="J7528" t="str">
        <f t="shared" si="236"/>
        <v>43858MasindiImported Rice</v>
      </c>
      <c r="K7528">
        <v>110</v>
      </c>
      <c r="L7528">
        <v>99</v>
      </c>
      <c r="M7528" t="s">
        <v>5</v>
      </c>
      <c r="N7528" t="s">
        <v>6</v>
      </c>
      <c r="O7528">
        <v>1</v>
      </c>
      <c r="P7528" s="1">
        <v>43859.984212962961</v>
      </c>
    </row>
    <row r="7529" spans="1:16" x14ac:dyDescent="0.25">
      <c r="A7529">
        <v>502339</v>
      </c>
      <c r="B7529" t="s">
        <v>0</v>
      </c>
      <c r="C7529" t="s">
        <v>32</v>
      </c>
      <c r="D7529" t="s">
        <v>1</v>
      </c>
      <c r="E7529" t="s">
        <v>22</v>
      </c>
      <c r="F7529" t="s">
        <v>23</v>
      </c>
      <c r="G7529" t="s">
        <v>24</v>
      </c>
      <c r="H7529" s="1">
        <v>43858</v>
      </c>
      <c r="I7529" t="str">
        <f t="shared" si="235"/>
        <v>43858</v>
      </c>
      <c r="J7529" t="str">
        <f t="shared" si="236"/>
        <v>43858KapchorwaImported Rice</v>
      </c>
      <c r="K7529">
        <v>123</v>
      </c>
      <c r="L7529">
        <v>104</v>
      </c>
      <c r="M7529" t="s">
        <v>5</v>
      </c>
      <c r="N7529" t="s">
        <v>6</v>
      </c>
      <c r="O7529">
        <v>1</v>
      </c>
      <c r="P7529" s="1">
        <v>43859.984212962961</v>
      </c>
    </row>
    <row r="7530" spans="1:16" x14ac:dyDescent="0.25">
      <c r="A7530">
        <v>502342</v>
      </c>
      <c r="B7530" t="s">
        <v>0</v>
      </c>
      <c r="C7530" t="s">
        <v>32</v>
      </c>
      <c r="D7530" t="s">
        <v>1</v>
      </c>
      <c r="E7530" t="s">
        <v>9</v>
      </c>
      <c r="F7530" t="s">
        <v>20</v>
      </c>
      <c r="G7530" t="s">
        <v>21</v>
      </c>
      <c r="H7530" s="1">
        <v>43858</v>
      </c>
      <c r="I7530" t="str">
        <f t="shared" si="235"/>
        <v>43858</v>
      </c>
      <c r="J7530" t="str">
        <f t="shared" si="236"/>
        <v>43858KapchorwaMillet Grain</v>
      </c>
      <c r="K7530">
        <v>55</v>
      </c>
      <c r="L7530">
        <v>41</v>
      </c>
      <c r="M7530" t="s">
        <v>5</v>
      </c>
      <c r="N7530" t="s">
        <v>6</v>
      </c>
      <c r="O7530">
        <v>1</v>
      </c>
      <c r="P7530" s="1">
        <v>43859.984270833331</v>
      </c>
    </row>
    <row r="7531" spans="1:16" x14ac:dyDescent="0.25">
      <c r="A7531">
        <v>502345</v>
      </c>
      <c r="B7531" t="s">
        <v>0</v>
      </c>
      <c r="C7531" t="s">
        <v>47</v>
      </c>
      <c r="D7531" t="s">
        <v>46</v>
      </c>
      <c r="E7531" t="s">
        <v>29</v>
      </c>
      <c r="F7531" t="s">
        <v>30</v>
      </c>
      <c r="G7531" t="s">
        <v>31</v>
      </c>
      <c r="H7531" s="1">
        <v>43858</v>
      </c>
      <c r="I7531" t="str">
        <f t="shared" si="235"/>
        <v>43858</v>
      </c>
      <c r="J7531" t="str">
        <f t="shared" si="236"/>
        <v>43858NairobiDry Maize</v>
      </c>
      <c r="K7531">
        <v>40</v>
      </c>
      <c r="L7531">
        <v>36</v>
      </c>
      <c r="M7531" t="s">
        <v>5</v>
      </c>
      <c r="N7531" t="s">
        <v>6</v>
      </c>
      <c r="O7531">
        <v>1</v>
      </c>
      <c r="P7531" s="1">
        <v>43859.9843287037</v>
      </c>
    </row>
    <row r="7532" spans="1:16" x14ac:dyDescent="0.25">
      <c r="A7532">
        <v>502346</v>
      </c>
      <c r="B7532" t="s">
        <v>0</v>
      </c>
      <c r="C7532" t="s">
        <v>38</v>
      </c>
      <c r="D7532" t="s">
        <v>1</v>
      </c>
      <c r="E7532" t="s">
        <v>29</v>
      </c>
      <c r="F7532" t="s">
        <v>30</v>
      </c>
      <c r="G7532" t="s">
        <v>31</v>
      </c>
      <c r="H7532" s="1">
        <v>43858</v>
      </c>
      <c r="I7532" t="str">
        <f t="shared" si="235"/>
        <v>43858</v>
      </c>
      <c r="J7532" t="str">
        <f t="shared" si="236"/>
        <v>43858GuluDry Maize</v>
      </c>
      <c r="K7532">
        <v>36</v>
      </c>
      <c r="L7532">
        <v>22</v>
      </c>
      <c r="M7532" t="s">
        <v>5</v>
      </c>
      <c r="N7532" t="s">
        <v>6</v>
      </c>
      <c r="O7532">
        <v>1</v>
      </c>
      <c r="P7532" s="1">
        <v>43859.984351851854</v>
      </c>
    </row>
    <row r="7533" spans="1:16" x14ac:dyDescent="0.25">
      <c r="A7533">
        <v>502347</v>
      </c>
      <c r="B7533" t="s">
        <v>0</v>
      </c>
      <c r="C7533" t="s">
        <v>32</v>
      </c>
      <c r="D7533" t="s">
        <v>1</v>
      </c>
      <c r="E7533" t="s">
        <v>3</v>
      </c>
      <c r="F7533" t="s">
        <v>3</v>
      </c>
      <c r="G7533" t="s">
        <v>4</v>
      </c>
      <c r="H7533" s="1">
        <v>43858</v>
      </c>
      <c r="I7533" t="str">
        <f t="shared" si="235"/>
        <v>43858</v>
      </c>
      <c r="J7533" t="str">
        <f t="shared" si="236"/>
        <v>43858KapchorwaCowpeas</v>
      </c>
      <c r="K7533">
        <v>96</v>
      </c>
      <c r="L7533">
        <v>82</v>
      </c>
      <c r="M7533" t="s">
        <v>5</v>
      </c>
      <c r="N7533" t="s">
        <v>6</v>
      </c>
      <c r="O7533">
        <v>1</v>
      </c>
      <c r="P7533" s="1">
        <v>43859.984375</v>
      </c>
    </row>
    <row r="7534" spans="1:16" x14ac:dyDescent="0.25">
      <c r="A7534">
        <v>502349</v>
      </c>
      <c r="B7534" t="s">
        <v>0</v>
      </c>
      <c r="C7534" t="s">
        <v>34</v>
      </c>
      <c r="D7534" t="s">
        <v>1</v>
      </c>
      <c r="E7534" t="s">
        <v>13</v>
      </c>
      <c r="F7534" t="s">
        <v>13</v>
      </c>
      <c r="G7534" t="s">
        <v>37</v>
      </c>
      <c r="H7534" s="1">
        <v>43858</v>
      </c>
      <c r="I7534" t="str">
        <f t="shared" si="235"/>
        <v>43858</v>
      </c>
      <c r="J7534" t="str">
        <f t="shared" si="236"/>
        <v>43858LiraGreen Gram</v>
      </c>
      <c r="K7534">
        <v>63</v>
      </c>
      <c r="L7534">
        <v>52</v>
      </c>
      <c r="M7534" t="s">
        <v>5</v>
      </c>
      <c r="N7534" t="s">
        <v>6</v>
      </c>
      <c r="O7534">
        <v>1</v>
      </c>
      <c r="P7534" s="1">
        <v>43859.984386574077</v>
      </c>
    </row>
    <row r="7535" spans="1:16" x14ac:dyDescent="0.25">
      <c r="A7535">
        <v>502354</v>
      </c>
      <c r="B7535" t="s">
        <v>0</v>
      </c>
      <c r="C7535" t="s">
        <v>53</v>
      </c>
      <c r="D7535" t="s">
        <v>46</v>
      </c>
      <c r="E7535" t="s">
        <v>9</v>
      </c>
      <c r="F7535" t="s">
        <v>20</v>
      </c>
      <c r="G7535" t="s">
        <v>21</v>
      </c>
      <c r="H7535" s="1">
        <v>43858</v>
      </c>
      <c r="I7535" t="str">
        <f t="shared" si="235"/>
        <v>43858</v>
      </c>
      <c r="J7535" t="str">
        <f t="shared" si="236"/>
        <v>43858MombasaMillet Grain</v>
      </c>
      <c r="K7535">
        <v>69</v>
      </c>
      <c r="L7535">
        <v>61</v>
      </c>
      <c r="M7535" t="s">
        <v>5</v>
      </c>
      <c r="N7535" t="s">
        <v>6</v>
      </c>
      <c r="O7535">
        <v>1</v>
      </c>
      <c r="P7535" s="1">
        <v>43859.984456018516</v>
      </c>
    </row>
    <row r="7536" spans="1:16" x14ac:dyDescent="0.25">
      <c r="A7536">
        <v>502355</v>
      </c>
      <c r="B7536" t="s">
        <v>0</v>
      </c>
      <c r="C7536" t="s">
        <v>34</v>
      </c>
      <c r="D7536" t="s">
        <v>1</v>
      </c>
      <c r="E7536" t="s">
        <v>22</v>
      </c>
      <c r="F7536" t="s">
        <v>23</v>
      </c>
      <c r="G7536" t="s">
        <v>24</v>
      </c>
      <c r="H7536" s="1">
        <v>43858</v>
      </c>
      <c r="I7536" t="str">
        <f t="shared" si="235"/>
        <v>43858</v>
      </c>
      <c r="J7536" t="str">
        <f t="shared" si="236"/>
        <v>43858LiraImported Rice</v>
      </c>
      <c r="K7536">
        <v>96</v>
      </c>
      <c r="L7536">
        <v>90</v>
      </c>
      <c r="M7536" t="s">
        <v>5</v>
      </c>
      <c r="N7536" t="s">
        <v>6</v>
      </c>
      <c r="O7536">
        <v>1</v>
      </c>
      <c r="P7536" s="1">
        <v>43859.984456018516</v>
      </c>
    </row>
    <row r="7537" spans="1:16" x14ac:dyDescent="0.25">
      <c r="A7537">
        <v>502356</v>
      </c>
      <c r="B7537" t="s">
        <v>0</v>
      </c>
      <c r="C7537" t="s">
        <v>38</v>
      </c>
      <c r="D7537" t="s">
        <v>1</v>
      </c>
      <c r="E7537" t="s">
        <v>22</v>
      </c>
      <c r="F7537" t="s">
        <v>23</v>
      </c>
      <c r="G7537" t="s">
        <v>23</v>
      </c>
      <c r="H7537" s="1">
        <v>43858</v>
      </c>
      <c r="I7537" t="str">
        <f t="shared" si="235"/>
        <v>43858</v>
      </c>
      <c r="J7537" t="str">
        <f t="shared" si="236"/>
        <v>43858GuluRice</v>
      </c>
      <c r="K7537">
        <v>104</v>
      </c>
      <c r="L7537">
        <v>96</v>
      </c>
      <c r="M7537" t="s">
        <v>5</v>
      </c>
      <c r="N7537" t="s">
        <v>6</v>
      </c>
      <c r="O7537">
        <v>1</v>
      </c>
      <c r="P7537" s="1">
        <v>43859.984456018516</v>
      </c>
    </row>
    <row r="7538" spans="1:16" x14ac:dyDescent="0.25">
      <c r="A7538">
        <v>502359</v>
      </c>
      <c r="B7538" t="s">
        <v>0</v>
      </c>
      <c r="C7538" t="s">
        <v>33</v>
      </c>
      <c r="D7538" t="s">
        <v>1</v>
      </c>
      <c r="E7538" t="s">
        <v>9</v>
      </c>
      <c r="F7538" t="s">
        <v>17</v>
      </c>
      <c r="G7538" t="s">
        <v>18</v>
      </c>
      <c r="H7538" s="1">
        <v>43858</v>
      </c>
      <c r="I7538" t="str">
        <f t="shared" si="235"/>
        <v>43858</v>
      </c>
      <c r="J7538" t="str">
        <f t="shared" si="236"/>
        <v>43858KabaleRed Sorghum</v>
      </c>
      <c r="K7538">
        <v>49</v>
      </c>
      <c r="L7538">
        <v>41</v>
      </c>
      <c r="M7538" t="s">
        <v>5</v>
      </c>
      <c r="N7538" t="s">
        <v>6</v>
      </c>
      <c r="O7538">
        <v>1</v>
      </c>
      <c r="P7538" s="1">
        <v>43859.984502314815</v>
      </c>
    </row>
    <row r="7539" spans="1:16" x14ac:dyDescent="0.25">
      <c r="A7539">
        <v>502364</v>
      </c>
      <c r="B7539" t="s">
        <v>0</v>
      </c>
      <c r="C7539" t="s">
        <v>52</v>
      </c>
      <c r="D7539" t="s">
        <v>46</v>
      </c>
      <c r="E7539" t="s">
        <v>3</v>
      </c>
      <c r="F7539" t="s">
        <v>3</v>
      </c>
      <c r="G7539" t="s">
        <v>4</v>
      </c>
      <c r="H7539" s="1">
        <v>43858</v>
      </c>
      <c r="I7539" t="str">
        <f t="shared" si="235"/>
        <v>43858</v>
      </c>
      <c r="J7539" t="str">
        <f t="shared" si="236"/>
        <v>43858EldoretCowpeas</v>
      </c>
      <c r="K7539">
        <v>89</v>
      </c>
      <c r="L7539">
        <v>85</v>
      </c>
      <c r="M7539" t="s">
        <v>5</v>
      </c>
      <c r="N7539" t="s">
        <v>6</v>
      </c>
      <c r="O7539">
        <v>1</v>
      </c>
      <c r="P7539" s="1">
        <v>43859.984548611108</v>
      </c>
    </row>
    <row r="7540" spans="1:16" x14ac:dyDescent="0.25">
      <c r="A7540">
        <v>502366</v>
      </c>
      <c r="B7540" t="s">
        <v>0</v>
      </c>
      <c r="C7540" t="s">
        <v>32</v>
      </c>
      <c r="D7540" t="s">
        <v>1</v>
      </c>
      <c r="E7540" t="s">
        <v>13</v>
      </c>
      <c r="F7540" t="s">
        <v>13</v>
      </c>
      <c r="G7540" t="s">
        <v>40</v>
      </c>
      <c r="H7540" s="1">
        <v>43858</v>
      </c>
      <c r="I7540" t="str">
        <f t="shared" si="235"/>
        <v>43858</v>
      </c>
      <c r="J7540" t="str">
        <f t="shared" si="236"/>
        <v>43858KapchorwaBlack Beans (Dolichos)</v>
      </c>
      <c r="K7540">
        <v>69</v>
      </c>
      <c r="L7540">
        <v>63</v>
      </c>
      <c r="M7540" t="s">
        <v>5</v>
      </c>
      <c r="N7540" t="s">
        <v>6</v>
      </c>
      <c r="O7540">
        <v>1</v>
      </c>
      <c r="P7540" s="1">
        <v>43859.984571759262</v>
      </c>
    </row>
    <row r="7541" spans="1:16" x14ac:dyDescent="0.25">
      <c r="A7541">
        <v>502370</v>
      </c>
      <c r="B7541" t="s">
        <v>0</v>
      </c>
      <c r="C7541" t="s">
        <v>2</v>
      </c>
      <c r="D7541" t="s">
        <v>1</v>
      </c>
      <c r="E7541" t="s">
        <v>13</v>
      </c>
      <c r="F7541" t="s">
        <v>13</v>
      </c>
      <c r="G7541" t="s">
        <v>26</v>
      </c>
      <c r="H7541" s="1">
        <v>43858</v>
      </c>
      <c r="I7541" t="str">
        <f t="shared" si="235"/>
        <v>43858</v>
      </c>
      <c r="J7541" t="str">
        <f t="shared" si="236"/>
        <v>43858KampalaYellow Beans</v>
      </c>
      <c r="K7541">
        <v>104</v>
      </c>
      <c r="L7541">
        <v>99</v>
      </c>
      <c r="M7541" t="s">
        <v>5</v>
      </c>
      <c r="N7541" t="s">
        <v>6</v>
      </c>
      <c r="O7541">
        <v>1</v>
      </c>
      <c r="P7541" s="1">
        <v>43859.984571759262</v>
      </c>
    </row>
    <row r="7542" spans="1:16" x14ac:dyDescent="0.25">
      <c r="A7542">
        <v>502371</v>
      </c>
      <c r="B7542" t="s">
        <v>0</v>
      </c>
      <c r="C7542" t="s">
        <v>52</v>
      </c>
      <c r="D7542" t="s">
        <v>46</v>
      </c>
      <c r="E7542" t="s">
        <v>13</v>
      </c>
      <c r="F7542" t="s">
        <v>13</v>
      </c>
      <c r="G7542" t="s">
        <v>40</v>
      </c>
      <c r="H7542" s="1">
        <v>43858</v>
      </c>
      <c r="I7542" t="str">
        <f t="shared" si="235"/>
        <v>43858</v>
      </c>
      <c r="J7542" t="str">
        <f t="shared" si="236"/>
        <v>43858EldoretBlack Beans (Dolichos)</v>
      </c>
      <c r="K7542">
        <v>137</v>
      </c>
      <c r="L7542">
        <v>130</v>
      </c>
      <c r="M7542" t="s">
        <v>5</v>
      </c>
      <c r="N7542" t="s">
        <v>6</v>
      </c>
      <c r="O7542">
        <v>1</v>
      </c>
      <c r="P7542" s="1">
        <v>43859.984583333331</v>
      </c>
    </row>
    <row r="7543" spans="1:16" x14ac:dyDescent="0.25">
      <c r="A7543">
        <v>502376</v>
      </c>
      <c r="B7543" t="s">
        <v>0</v>
      </c>
      <c r="C7543" t="s">
        <v>34</v>
      </c>
      <c r="D7543" t="s">
        <v>1</v>
      </c>
      <c r="E7543" t="s">
        <v>13</v>
      </c>
      <c r="F7543" t="s">
        <v>13</v>
      </c>
      <c r="G7543" t="s">
        <v>28</v>
      </c>
      <c r="H7543" s="1">
        <v>43858</v>
      </c>
      <c r="I7543" t="str">
        <f t="shared" si="235"/>
        <v>43858</v>
      </c>
      <c r="J7543" t="str">
        <f t="shared" si="236"/>
        <v>43858LiraRed Beans</v>
      </c>
      <c r="K7543">
        <v>96</v>
      </c>
      <c r="L7543">
        <v>88</v>
      </c>
      <c r="M7543" t="s">
        <v>5</v>
      </c>
      <c r="N7543" t="s">
        <v>6</v>
      </c>
      <c r="O7543">
        <v>1</v>
      </c>
      <c r="P7543" s="1">
        <v>43859.984618055554</v>
      </c>
    </row>
    <row r="7544" spans="1:16" x14ac:dyDescent="0.25">
      <c r="A7544">
        <v>502377</v>
      </c>
      <c r="B7544" t="s">
        <v>0</v>
      </c>
      <c r="C7544" t="s">
        <v>38</v>
      </c>
      <c r="D7544" t="s">
        <v>1</v>
      </c>
      <c r="E7544" t="s">
        <v>13</v>
      </c>
      <c r="F7544" t="s">
        <v>13</v>
      </c>
      <c r="G7544" t="s">
        <v>40</v>
      </c>
      <c r="H7544" s="1">
        <v>43858</v>
      </c>
      <c r="I7544" t="str">
        <f t="shared" si="235"/>
        <v>43858</v>
      </c>
      <c r="J7544" t="str">
        <f t="shared" si="236"/>
        <v>43858GuluBlack Beans (Dolichos)</v>
      </c>
      <c r="K7544">
        <v>77</v>
      </c>
      <c r="L7544">
        <v>71</v>
      </c>
      <c r="M7544" t="s">
        <v>5</v>
      </c>
      <c r="N7544" t="s">
        <v>6</v>
      </c>
      <c r="O7544">
        <v>1</v>
      </c>
      <c r="P7544" s="1">
        <v>43859.984618055554</v>
      </c>
    </row>
    <row r="7545" spans="1:16" x14ac:dyDescent="0.25">
      <c r="A7545">
        <v>502378</v>
      </c>
      <c r="B7545" t="s">
        <v>0</v>
      </c>
      <c r="C7545" t="s">
        <v>53</v>
      </c>
      <c r="D7545" t="s">
        <v>46</v>
      </c>
      <c r="E7545" t="s">
        <v>3</v>
      </c>
      <c r="F7545" t="s">
        <v>3</v>
      </c>
      <c r="G7545" t="s">
        <v>15</v>
      </c>
      <c r="H7545" s="1">
        <v>43858</v>
      </c>
      <c r="I7545" t="str">
        <f t="shared" si="235"/>
        <v>43858</v>
      </c>
      <c r="J7545" t="str">
        <f t="shared" si="236"/>
        <v>43858MombasaGreen Peas</v>
      </c>
      <c r="K7545">
        <v>83</v>
      </c>
      <c r="L7545">
        <v>80</v>
      </c>
      <c r="M7545" t="s">
        <v>5</v>
      </c>
      <c r="N7545" t="s">
        <v>6</v>
      </c>
      <c r="O7545">
        <v>1</v>
      </c>
      <c r="P7545" s="1">
        <v>43859.9846412037</v>
      </c>
    </row>
    <row r="7546" spans="1:16" x14ac:dyDescent="0.25">
      <c r="A7546">
        <v>502382</v>
      </c>
      <c r="B7546" t="s">
        <v>0</v>
      </c>
      <c r="C7546" t="s">
        <v>33</v>
      </c>
      <c r="D7546" t="s">
        <v>1</v>
      </c>
      <c r="E7546" t="s">
        <v>29</v>
      </c>
      <c r="F7546" t="s">
        <v>30</v>
      </c>
      <c r="G7546" t="s">
        <v>31</v>
      </c>
      <c r="H7546" s="1">
        <v>43858</v>
      </c>
      <c r="I7546" t="str">
        <f t="shared" si="235"/>
        <v>43858</v>
      </c>
      <c r="J7546" t="str">
        <f t="shared" si="236"/>
        <v>43858KabaleDry Maize</v>
      </c>
      <c r="K7546">
        <v>33</v>
      </c>
      <c r="L7546">
        <v>25</v>
      </c>
      <c r="M7546" t="s">
        <v>5</v>
      </c>
      <c r="N7546" t="s">
        <v>6</v>
      </c>
      <c r="O7546">
        <v>1</v>
      </c>
      <c r="P7546" s="1">
        <v>43859.98474537037</v>
      </c>
    </row>
    <row r="7547" spans="1:16" x14ac:dyDescent="0.25">
      <c r="A7547">
        <v>502383</v>
      </c>
      <c r="B7547" t="s">
        <v>0</v>
      </c>
      <c r="C7547" t="s">
        <v>54</v>
      </c>
      <c r="D7547" t="s">
        <v>46</v>
      </c>
      <c r="E7547" t="s">
        <v>9</v>
      </c>
      <c r="F7547" t="s">
        <v>20</v>
      </c>
      <c r="G7547" t="s">
        <v>21</v>
      </c>
      <c r="H7547" s="1">
        <v>43858</v>
      </c>
      <c r="I7547" t="str">
        <f t="shared" si="235"/>
        <v>43858</v>
      </c>
      <c r="J7547" t="str">
        <f t="shared" si="236"/>
        <v>43858NakuruMillet Grain</v>
      </c>
      <c r="K7547">
        <v>66</v>
      </c>
      <c r="L7547">
        <v>60</v>
      </c>
      <c r="M7547" t="s">
        <v>5</v>
      </c>
      <c r="N7547" t="s">
        <v>6</v>
      </c>
      <c r="O7547">
        <v>1</v>
      </c>
      <c r="P7547" s="1">
        <v>43859.984780092593</v>
      </c>
    </row>
    <row r="7548" spans="1:16" x14ac:dyDescent="0.25">
      <c r="A7548">
        <v>502384</v>
      </c>
      <c r="B7548" t="s">
        <v>0</v>
      </c>
      <c r="C7548" t="s">
        <v>47</v>
      </c>
      <c r="D7548" t="s">
        <v>46</v>
      </c>
      <c r="E7548" t="s">
        <v>13</v>
      </c>
      <c r="F7548" t="s">
        <v>13</v>
      </c>
      <c r="G7548" t="s">
        <v>37</v>
      </c>
      <c r="H7548" s="1">
        <v>43858</v>
      </c>
      <c r="I7548" t="str">
        <f t="shared" si="235"/>
        <v>43858</v>
      </c>
      <c r="J7548" t="str">
        <f t="shared" si="236"/>
        <v>43858NairobiGreen Gram</v>
      </c>
      <c r="K7548">
        <v>95</v>
      </c>
      <c r="L7548">
        <v>90</v>
      </c>
      <c r="M7548" t="s">
        <v>5</v>
      </c>
      <c r="N7548" t="s">
        <v>6</v>
      </c>
      <c r="O7548">
        <v>1</v>
      </c>
      <c r="P7548" s="1">
        <v>43859.984780092593</v>
      </c>
    </row>
    <row r="7549" spans="1:16" x14ac:dyDescent="0.25">
      <c r="A7549">
        <v>502385</v>
      </c>
      <c r="B7549" t="s">
        <v>0</v>
      </c>
      <c r="C7549" t="s">
        <v>34</v>
      </c>
      <c r="D7549" t="s">
        <v>1</v>
      </c>
      <c r="E7549" t="s">
        <v>13</v>
      </c>
      <c r="F7549" t="s">
        <v>13</v>
      </c>
      <c r="G7549" t="s">
        <v>26</v>
      </c>
      <c r="H7549" s="1">
        <v>43858</v>
      </c>
      <c r="I7549" t="str">
        <f t="shared" si="235"/>
        <v>43858</v>
      </c>
      <c r="J7549" t="str">
        <f t="shared" si="236"/>
        <v>43858LiraYellow Beans</v>
      </c>
      <c r="K7549">
        <v>90</v>
      </c>
      <c r="L7549">
        <v>82</v>
      </c>
      <c r="M7549" t="s">
        <v>5</v>
      </c>
      <c r="N7549" t="s">
        <v>6</v>
      </c>
      <c r="O7549">
        <v>1</v>
      </c>
      <c r="P7549" s="1">
        <v>43859.984814814816</v>
      </c>
    </row>
    <row r="7550" spans="1:16" x14ac:dyDescent="0.25">
      <c r="A7550">
        <v>502387</v>
      </c>
      <c r="B7550" t="s">
        <v>0</v>
      </c>
      <c r="C7550" t="s">
        <v>32</v>
      </c>
      <c r="D7550" t="s">
        <v>1</v>
      </c>
      <c r="E7550" t="s">
        <v>3</v>
      </c>
      <c r="F7550" t="s">
        <v>3</v>
      </c>
      <c r="G7550" t="s">
        <v>15</v>
      </c>
      <c r="H7550" s="1">
        <v>43858</v>
      </c>
      <c r="I7550" t="str">
        <f t="shared" si="235"/>
        <v>43858</v>
      </c>
      <c r="J7550" t="str">
        <f t="shared" si="236"/>
        <v>43858KapchorwaGreen Peas</v>
      </c>
      <c r="K7550">
        <v>137</v>
      </c>
      <c r="L7550">
        <v>82</v>
      </c>
      <c r="M7550" t="s">
        <v>5</v>
      </c>
      <c r="N7550" t="s">
        <v>6</v>
      </c>
      <c r="O7550">
        <v>1</v>
      </c>
      <c r="P7550" s="1">
        <v>43859.984849537039</v>
      </c>
    </row>
    <row r="7551" spans="1:16" x14ac:dyDescent="0.25">
      <c r="A7551">
        <v>502388</v>
      </c>
      <c r="B7551" t="s">
        <v>0</v>
      </c>
      <c r="C7551" t="s">
        <v>25</v>
      </c>
      <c r="D7551" t="s">
        <v>1</v>
      </c>
      <c r="E7551" t="s">
        <v>9</v>
      </c>
      <c r="F7551" t="s">
        <v>17</v>
      </c>
      <c r="G7551" t="s">
        <v>18</v>
      </c>
      <c r="H7551" s="1">
        <v>43858</v>
      </c>
      <c r="I7551" t="str">
        <f t="shared" si="235"/>
        <v>43858</v>
      </c>
      <c r="J7551" t="str">
        <f t="shared" si="236"/>
        <v>43858MasindiRed Sorghum</v>
      </c>
      <c r="K7551">
        <v>41</v>
      </c>
      <c r="L7551">
        <v>33</v>
      </c>
      <c r="M7551" t="s">
        <v>5</v>
      </c>
      <c r="N7551" t="s">
        <v>6</v>
      </c>
      <c r="O7551">
        <v>1</v>
      </c>
      <c r="P7551" s="1">
        <v>43859.984953703701</v>
      </c>
    </row>
    <row r="7552" spans="1:16" x14ac:dyDescent="0.25">
      <c r="A7552">
        <v>502391</v>
      </c>
      <c r="B7552" t="s">
        <v>0</v>
      </c>
      <c r="C7552" t="s">
        <v>25</v>
      </c>
      <c r="D7552" t="s">
        <v>1</v>
      </c>
      <c r="E7552" t="s">
        <v>13</v>
      </c>
      <c r="F7552" t="s">
        <v>13</v>
      </c>
      <c r="G7552" t="s">
        <v>26</v>
      </c>
      <c r="H7552" s="1">
        <v>43858</v>
      </c>
      <c r="I7552" t="str">
        <f t="shared" si="235"/>
        <v>43858</v>
      </c>
      <c r="J7552" t="str">
        <f t="shared" si="236"/>
        <v>43858MasindiYellow Beans</v>
      </c>
      <c r="K7552">
        <v>104</v>
      </c>
      <c r="L7552">
        <v>96</v>
      </c>
      <c r="M7552" t="s">
        <v>5</v>
      </c>
      <c r="N7552" t="s">
        <v>6</v>
      </c>
      <c r="O7552">
        <v>1</v>
      </c>
      <c r="P7552" s="1">
        <v>43859.985011574077</v>
      </c>
    </row>
    <row r="7553" spans="1:16" x14ac:dyDescent="0.25">
      <c r="A7553">
        <v>502394</v>
      </c>
      <c r="B7553" t="s">
        <v>0</v>
      </c>
      <c r="C7553" t="s">
        <v>33</v>
      </c>
      <c r="D7553" t="s">
        <v>1</v>
      </c>
      <c r="E7553" t="s">
        <v>9</v>
      </c>
      <c r="F7553" t="s">
        <v>20</v>
      </c>
      <c r="G7553" t="s">
        <v>21</v>
      </c>
      <c r="H7553" s="1">
        <v>43858</v>
      </c>
      <c r="I7553" t="str">
        <f t="shared" si="235"/>
        <v>43858</v>
      </c>
      <c r="J7553" t="str">
        <f t="shared" si="236"/>
        <v>43858KabaleMillet Grain</v>
      </c>
      <c r="K7553">
        <v>49</v>
      </c>
      <c r="L7553">
        <v>42</v>
      </c>
      <c r="M7553" t="s">
        <v>5</v>
      </c>
      <c r="N7553" t="s">
        <v>6</v>
      </c>
      <c r="O7553">
        <v>1</v>
      </c>
      <c r="P7553" s="1">
        <v>43859.985034722224</v>
      </c>
    </row>
    <row r="7554" spans="1:16" x14ac:dyDescent="0.25">
      <c r="A7554">
        <v>502395</v>
      </c>
      <c r="B7554" t="s">
        <v>0</v>
      </c>
      <c r="C7554" t="s">
        <v>33</v>
      </c>
      <c r="D7554" t="s">
        <v>1</v>
      </c>
      <c r="E7554" t="s">
        <v>13</v>
      </c>
      <c r="F7554" t="s">
        <v>13</v>
      </c>
      <c r="G7554" t="s">
        <v>28</v>
      </c>
      <c r="H7554" s="1">
        <v>43858</v>
      </c>
      <c r="I7554" t="str">
        <f t="shared" ref="I7554:I7617" si="237">LEFT(H7554,10)</f>
        <v>43858</v>
      </c>
      <c r="J7554" t="str">
        <f t="shared" si="236"/>
        <v>43858KabaleRed Beans</v>
      </c>
      <c r="K7554">
        <v>96</v>
      </c>
      <c r="L7554">
        <v>88</v>
      </c>
      <c r="M7554" t="s">
        <v>5</v>
      </c>
      <c r="N7554" t="s">
        <v>6</v>
      </c>
      <c r="O7554">
        <v>1</v>
      </c>
      <c r="P7554" s="1">
        <v>43859.98505787037</v>
      </c>
    </row>
    <row r="7555" spans="1:16" x14ac:dyDescent="0.25">
      <c r="A7555">
        <v>502397</v>
      </c>
      <c r="B7555" t="s">
        <v>0</v>
      </c>
      <c r="C7555" t="s">
        <v>33</v>
      </c>
      <c r="D7555" t="s">
        <v>1</v>
      </c>
      <c r="E7555" t="s">
        <v>22</v>
      </c>
      <c r="F7555" t="s">
        <v>23</v>
      </c>
      <c r="G7555" t="s">
        <v>24</v>
      </c>
      <c r="H7555" s="1">
        <v>43858</v>
      </c>
      <c r="I7555" t="str">
        <f t="shared" si="237"/>
        <v>43858</v>
      </c>
      <c r="J7555" t="str">
        <f t="shared" si="236"/>
        <v>43858KabaleImported Rice</v>
      </c>
      <c r="K7555">
        <v>110</v>
      </c>
      <c r="L7555">
        <v>96</v>
      </c>
      <c r="M7555" t="s">
        <v>5</v>
      </c>
      <c r="N7555" t="s">
        <v>6</v>
      </c>
      <c r="O7555">
        <v>1</v>
      </c>
      <c r="P7555" s="1">
        <v>43859.985069444447</v>
      </c>
    </row>
    <row r="7556" spans="1:16" x14ac:dyDescent="0.25">
      <c r="A7556">
        <v>502400</v>
      </c>
      <c r="B7556" t="s">
        <v>0</v>
      </c>
      <c r="C7556" t="s">
        <v>38</v>
      </c>
      <c r="D7556" t="s">
        <v>1</v>
      </c>
      <c r="E7556" t="s">
        <v>3</v>
      </c>
      <c r="F7556" t="s">
        <v>3</v>
      </c>
      <c r="G7556" t="s">
        <v>4</v>
      </c>
      <c r="H7556" s="1">
        <v>43858</v>
      </c>
      <c r="I7556" t="str">
        <f t="shared" si="237"/>
        <v>43858</v>
      </c>
      <c r="J7556" t="str">
        <f t="shared" si="236"/>
        <v>43858GuluCowpeas</v>
      </c>
      <c r="K7556">
        <v>96</v>
      </c>
      <c r="L7556">
        <v>82</v>
      </c>
      <c r="M7556" t="s">
        <v>5</v>
      </c>
      <c r="N7556" t="s">
        <v>6</v>
      </c>
      <c r="O7556">
        <v>1</v>
      </c>
      <c r="P7556" s="1">
        <v>43859.985115740739</v>
      </c>
    </row>
    <row r="7557" spans="1:16" x14ac:dyDescent="0.25">
      <c r="A7557">
        <v>502401</v>
      </c>
      <c r="B7557" t="s">
        <v>0</v>
      </c>
      <c r="C7557" t="s">
        <v>34</v>
      </c>
      <c r="D7557" t="s">
        <v>1</v>
      </c>
      <c r="E7557" t="s">
        <v>13</v>
      </c>
      <c r="F7557" t="s">
        <v>13</v>
      </c>
      <c r="G7557" t="s">
        <v>14</v>
      </c>
      <c r="H7557" s="1">
        <v>43858</v>
      </c>
      <c r="I7557" t="str">
        <f t="shared" si="237"/>
        <v>43858</v>
      </c>
      <c r="J7557" t="str">
        <f t="shared" si="236"/>
        <v>43858LiraMixed Beans</v>
      </c>
      <c r="K7557">
        <v>63</v>
      </c>
      <c r="L7557">
        <v>49</v>
      </c>
      <c r="M7557" t="s">
        <v>5</v>
      </c>
      <c r="N7557" t="s">
        <v>6</v>
      </c>
      <c r="O7557">
        <v>1</v>
      </c>
      <c r="P7557" s="1">
        <v>43859.985127314816</v>
      </c>
    </row>
    <row r="7558" spans="1:16" x14ac:dyDescent="0.25">
      <c r="A7558">
        <v>502403</v>
      </c>
      <c r="B7558" t="s">
        <v>0</v>
      </c>
      <c r="C7558" t="s">
        <v>2</v>
      </c>
      <c r="D7558" t="s">
        <v>1</v>
      </c>
      <c r="E7558" t="s">
        <v>13</v>
      </c>
      <c r="F7558" t="s">
        <v>13</v>
      </c>
      <c r="G7558" t="s">
        <v>40</v>
      </c>
      <c r="H7558" s="1">
        <v>43858</v>
      </c>
      <c r="I7558" t="str">
        <f t="shared" si="237"/>
        <v>43858</v>
      </c>
      <c r="J7558" t="str">
        <f t="shared" si="236"/>
        <v>43858KampalaBlack Beans (Dolichos)</v>
      </c>
      <c r="K7558">
        <v>71</v>
      </c>
      <c r="L7558">
        <v>66</v>
      </c>
      <c r="M7558" t="s">
        <v>5</v>
      </c>
      <c r="N7558" t="s">
        <v>6</v>
      </c>
      <c r="O7558">
        <v>1</v>
      </c>
      <c r="P7558" s="1">
        <v>43859.985162037039</v>
      </c>
    </row>
    <row r="7559" spans="1:16" x14ac:dyDescent="0.25">
      <c r="A7559">
        <v>502408</v>
      </c>
      <c r="B7559" t="s">
        <v>0</v>
      </c>
      <c r="C7559" t="s">
        <v>33</v>
      </c>
      <c r="D7559" t="s">
        <v>1</v>
      </c>
      <c r="E7559" t="s">
        <v>13</v>
      </c>
      <c r="F7559" t="s">
        <v>13</v>
      </c>
      <c r="G7559" t="s">
        <v>26</v>
      </c>
      <c r="H7559" s="1">
        <v>43858</v>
      </c>
      <c r="I7559" t="str">
        <f t="shared" si="237"/>
        <v>43858</v>
      </c>
      <c r="J7559" t="str">
        <f t="shared" si="236"/>
        <v>43858KabaleYellow Beans</v>
      </c>
      <c r="K7559">
        <v>96</v>
      </c>
      <c r="L7559">
        <v>88</v>
      </c>
      <c r="M7559" t="s">
        <v>5</v>
      </c>
      <c r="N7559" t="s">
        <v>6</v>
      </c>
      <c r="O7559">
        <v>1</v>
      </c>
      <c r="P7559" s="1">
        <v>43859.985173611109</v>
      </c>
    </row>
    <row r="7560" spans="1:16" x14ac:dyDescent="0.25">
      <c r="A7560">
        <v>502409</v>
      </c>
      <c r="B7560" t="s">
        <v>0</v>
      </c>
      <c r="C7560" t="s">
        <v>34</v>
      </c>
      <c r="D7560" t="s">
        <v>1</v>
      </c>
      <c r="E7560" t="s">
        <v>13</v>
      </c>
      <c r="F7560" t="s">
        <v>13</v>
      </c>
      <c r="G7560" t="s">
        <v>40</v>
      </c>
      <c r="H7560" s="1">
        <v>43858</v>
      </c>
      <c r="I7560" t="str">
        <f t="shared" si="237"/>
        <v>43858</v>
      </c>
      <c r="J7560" t="str">
        <f t="shared" si="236"/>
        <v>43858LiraBlack Beans (Dolichos)</v>
      </c>
      <c r="K7560">
        <v>69</v>
      </c>
      <c r="L7560">
        <v>60</v>
      </c>
      <c r="M7560" t="s">
        <v>5</v>
      </c>
      <c r="N7560" t="s">
        <v>6</v>
      </c>
      <c r="O7560">
        <v>1</v>
      </c>
      <c r="P7560" s="1">
        <v>43859.985173611109</v>
      </c>
    </row>
    <row r="7561" spans="1:16" x14ac:dyDescent="0.25">
      <c r="A7561">
        <v>502411</v>
      </c>
      <c r="B7561" t="s">
        <v>0</v>
      </c>
      <c r="C7561" t="s">
        <v>2</v>
      </c>
      <c r="D7561" t="s">
        <v>1</v>
      </c>
      <c r="E7561" t="s">
        <v>29</v>
      </c>
      <c r="F7561" t="s">
        <v>30</v>
      </c>
      <c r="G7561" t="s">
        <v>31</v>
      </c>
      <c r="H7561" s="1">
        <v>43858</v>
      </c>
      <c r="I7561" t="str">
        <f t="shared" si="237"/>
        <v>43858</v>
      </c>
      <c r="J7561" t="str">
        <f t="shared" si="236"/>
        <v>43858KampalaDry Maize</v>
      </c>
      <c r="K7561">
        <v>36</v>
      </c>
      <c r="L7561">
        <v>25</v>
      </c>
      <c r="M7561" t="s">
        <v>5</v>
      </c>
      <c r="N7561" t="s">
        <v>6</v>
      </c>
      <c r="O7561">
        <v>1</v>
      </c>
      <c r="P7561" s="1">
        <v>43859.985185185185</v>
      </c>
    </row>
    <row r="7562" spans="1:16" x14ac:dyDescent="0.25">
      <c r="A7562">
        <v>502412</v>
      </c>
      <c r="B7562" t="s">
        <v>0</v>
      </c>
      <c r="C7562" t="s">
        <v>54</v>
      </c>
      <c r="D7562" t="s">
        <v>46</v>
      </c>
      <c r="E7562" t="s">
        <v>3</v>
      </c>
      <c r="F7562" t="s">
        <v>3</v>
      </c>
      <c r="G7562" t="s">
        <v>15</v>
      </c>
      <c r="H7562" s="1">
        <v>43858</v>
      </c>
      <c r="I7562" t="str">
        <f t="shared" si="237"/>
        <v>43858</v>
      </c>
      <c r="J7562" t="str">
        <f t="shared" si="236"/>
        <v>43858NakuruGreen Peas</v>
      </c>
      <c r="K7562">
        <v>40</v>
      </c>
      <c r="L7562">
        <v>31</v>
      </c>
      <c r="M7562" t="s">
        <v>5</v>
      </c>
      <c r="N7562" t="s">
        <v>6</v>
      </c>
      <c r="O7562">
        <v>0</v>
      </c>
      <c r="P7562" s="1">
        <v>43860.000208333331</v>
      </c>
    </row>
    <row r="7563" spans="1:16" x14ac:dyDescent="0.25">
      <c r="A7563">
        <v>502416</v>
      </c>
      <c r="B7563" t="s">
        <v>0</v>
      </c>
      <c r="C7563" t="s">
        <v>34</v>
      </c>
      <c r="D7563" t="s">
        <v>1</v>
      </c>
      <c r="E7563" t="s">
        <v>3</v>
      </c>
      <c r="F7563" t="s">
        <v>3</v>
      </c>
      <c r="G7563" t="s">
        <v>4</v>
      </c>
      <c r="H7563" s="1">
        <v>43858</v>
      </c>
      <c r="I7563" t="str">
        <f t="shared" si="237"/>
        <v>43858</v>
      </c>
      <c r="J7563" t="str">
        <f t="shared" si="236"/>
        <v>43858LiraCowpeas</v>
      </c>
      <c r="K7563">
        <v>96</v>
      </c>
      <c r="L7563">
        <v>82</v>
      </c>
      <c r="M7563" t="s">
        <v>5</v>
      </c>
      <c r="N7563" t="s">
        <v>6</v>
      </c>
      <c r="O7563">
        <v>1</v>
      </c>
      <c r="P7563" s="1">
        <v>43859.985324074078</v>
      </c>
    </row>
    <row r="7564" spans="1:16" x14ac:dyDescent="0.25">
      <c r="A7564">
        <v>502417</v>
      </c>
      <c r="B7564" t="s">
        <v>0</v>
      </c>
      <c r="C7564" t="s">
        <v>38</v>
      </c>
      <c r="D7564" t="s">
        <v>1</v>
      </c>
      <c r="E7564" t="s">
        <v>13</v>
      </c>
      <c r="F7564" t="s">
        <v>13</v>
      </c>
      <c r="G7564" t="s">
        <v>28</v>
      </c>
      <c r="H7564" s="1">
        <v>43858</v>
      </c>
      <c r="I7564" t="str">
        <f t="shared" si="237"/>
        <v>43858</v>
      </c>
      <c r="J7564" t="str">
        <f t="shared" si="236"/>
        <v>43858GuluRed Beans</v>
      </c>
      <c r="K7564">
        <v>96</v>
      </c>
      <c r="L7564">
        <v>82</v>
      </c>
      <c r="M7564" t="s">
        <v>5</v>
      </c>
      <c r="N7564" t="s">
        <v>6</v>
      </c>
      <c r="O7564">
        <v>1</v>
      </c>
      <c r="P7564" s="1">
        <v>43859.985324074078</v>
      </c>
    </row>
    <row r="7565" spans="1:16" x14ac:dyDescent="0.25">
      <c r="A7565">
        <v>502421</v>
      </c>
      <c r="B7565" t="s">
        <v>0</v>
      </c>
      <c r="C7565" t="s">
        <v>47</v>
      </c>
      <c r="D7565" t="s">
        <v>46</v>
      </c>
      <c r="E7565" t="s">
        <v>3</v>
      </c>
      <c r="F7565" t="s">
        <v>3</v>
      </c>
      <c r="G7565" t="s">
        <v>15</v>
      </c>
      <c r="H7565" s="1">
        <v>43858</v>
      </c>
      <c r="I7565" t="str">
        <f t="shared" si="237"/>
        <v>43858</v>
      </c>
      <c r="J7565" t="str">
        <f t="shared" ref="J7565:J7628" si="238">I7565&amp;C7565&amp;G7565</f>
        <v>43858NairobiGreen Peas</v>
      </c>
      <c r="K7565">
        <v>45</v>
      </c>
      <c r="L7565">
        <v>39</v>
      </c>
      <c r="M7565" t="s">
        <v>5</v>
      </c>
      <c r="N7565" t="s">
        <v>6</v>
      </c>
      <c r="O7565">
        <v>1</v>
      </c>
      <c r="P7565" s="1">
        <v>43859.985381944447</v>
      </c>
    </row>
    <row r="7566" spans="1:16" x14ac:dyDescent="0.25">
      <c r="A7566">
        <v>502422</v>
      </c>
      <c r="B7566" t="s">
        <v>0</v>
      </c>
      <c r="C7566" t="s">
        <v>52</v>
      </c>
      <c r="D7566" t="s">
        <v>46</v>
      </c>
      <c r="E7566" t="s">
        <v>9</v>
      </c>
      <c r="F7566" t="s">
        <v>10</v>
      </c>
      <c r="G7566" t="s">
        <v>10</v>
      </c>
      <c r="H7566" s="1">
        <v>43858</v>
      </c>
      <c r="I7566" t="str">
        <f t="shared" si="237"/>
        <v>43858</v>
      </c>
      <c r="J7566" t="str">
        <f t="shared" si="238"/>
        <v>43858EldoretWheat</v>
      </c>
      <c r="K7566">
        <v>40</v>
      </c>
      <c r="L7566">
        <v>33</v>
      </c>
      <c r="M7566" t="s">
        <v>5</v>
      </c>
      <c r="N7566" t="s">
        <v>6</v>
      </c>
      <c r="O7566">
        <v>1</v>
      </c>
      <c r="P7566" s="1">
        <v>43859.985405092593</v>
      </c>
    </row>
    <row r="7567" spans="1:16" x14ac:dyDescent="0.25">
      <c r="A7567">
        <v>502425</v>
      </c>
      <c r="B7567" t="s">
        <v>0</v>
      </c>
      <c r="C7567" t="s">
        <v>34</v>
      </c>
      <c r="D7567" t="s">
        <v>1</v>
      </c>
      <c r="E7567" t="s">
        <v>3</v>
      </c>
      <c r="F7567" t="s">
        <v>3</v>
      </c>
      <c r="G7567" t="s">
        <v>15</v>
      </c>
      <c r="H7567" s="1">
        <v>43858</v>
      </c>
      <c r="I7567" t="str">
        <f t="shared" si="237"/>
        <v>43858</v>
      </c>
      <c r="J7567" t="str">
        <f t="shared" si="238"/>
        <v>43858LiraGreen Peas</v>
      </c>
      <c r="K7567">
        <v>96</v>
      </c>
      <c r="L7567">
        <v>82</v>
      </c>
      <c r="M7567" t="s">
        <v>5</v>
      </c>
      <c r="N7567" t="s">
        <v>6</v>
      </c>
      <c r="O7567">
        <v>1</v>
      </c>
      <c r="P7567" s="1">
        <v>43859.985462962963</v>
      </c>
    </row>
    <row r="7568" spans="1:16" x14ac:dyDescent="0.25">
      <c r="A7568">
        <v>502428</v>
      </c>
      <c r="B7568" t="s">
        <v>0</v>
      </c>
      <c r="C7568" t="s">
        <v>2</v>
      </c>
      <c r="D7568" t="s">
        <v>1</v>
      </c>
      <c r="E7568" t="s">
        <v>22</v>
      </c>
      <c r="F7568" t="s">
        <v>23</v>
      </c>
      <c r="G7568" t="s">
        <v>24</v>
      </c>
      <c r="H7568" s="1">
        <v>43858</v>
      </c>
      <c r="I7568" t="str">
        <f t="shared" si="237"/>
        <v>43858</v>
      </c>
      <c r="J7568" t="str">
        <f t="shared" si="238"/>
        <v>43858KampalaImported Rice</v>
      </c>
      <c r="K7568">
        <v>110</v>
      </c>
      <c r="L7568">
        <v>96</v>
      </c>
      <c r="M7568" t="s">
        <v>5</v>
      </c>
      <c r="N7568" t="s">
        <v>6</v>
      </c>
      <c r="O7568">
        <v>1</v>
      </c>
      <c r="P7568" s="1">
        <v>43859.985532407409</v>
      </c>
    </row>
    <row r="7569" spans="1:16" x14ac:dyDescent="0.25">
      <c r="A7569">
        <v>502432</v>
      </c>
      <c r="B7569" t="s">
        <v>0</v>
      </c>
      <c r="C7569" t="s">
        <v>38</v>
      </c>
      <c r="D7569" t="s">
        <v>1</v>
      </c>
      <c r="E7569" t="s">
        <v>13</v>
      </c>
      <c r="F7569" t="s">
        <v>13</v>
      </c>
      <c r="G7569" t="s">
        <v>14</v>
      </c>
      <c r="H7569" s="1">
        <v>43858</v>
      </c>
      <c r="I7569" t="str">
        <f t="shared" si="237"/>
        <v>43858</v>
      </c>
      <c r="J7569" t="str">
        <f t="shared" si="238"/>
        <v>43858GuluMixed Beans</v>
      </c>
      <c r="K7569">
        <v>69</v>
      </c>
      <c r="L7569">
        <v>63</v>
      </c>
      <c r="M7569" t="s">
        <v>5</v>
      </c>
      <c r="N7569" t="s">
        <v>6</v>
      </c>
      <c r="O7569">
        <v>1</v>
      </c>
      <c r="P7569" s="1">
        <v>43859.985555555555</v>
      </c>
    </row>
    <row r="7570" spans="1:16" x14ac:dyDescent="0.25">
      <c r="A7570">
        <v>502434</v>
      </c>
      <c r="B7570" t="s">
        <v>0</v>
      </c>
      <c r="C7570" t="s">
        <v>25</v>
      </c>
      <c r="D7570" t="s">
        <v>1</v>
      </c>
      <c r="E7570" t="s">
        <v>3</v>
      </c>
      <c r="F7570" t="s">
        <v>3</v>
      </c>
      <c r="G7570" t="s">
        <v>4</v>
      </c>
      <c r="H7570" s="1">
        <v>43858</v>
      </c>
      <c r="I7570" t="str">
        <f t="shared" si="237"/>
        <v>43858</v>
      </c>
      <c r="J7570" t="str">
        <f t="shared" si="238"/>
        <v>43858MasindiCowpeas</v>
      </c>
      <c r="K7570">
        <v>96</v>
      </c>
      <c r="L7570">
        <v>82</v>
      </c>
      <c r="M7570" t="s">
        <v>5</v>
      </c>
      <c r="N7570" t="s">
        <v>6</v>
      </c>
      <c r="O7570">
        <v>1</v>
      </c>
      <c r="P7570" s="1">
        <v>43859.985567129632</v>
      </c>
    </row>
    <row r="7571" spans="1:16" x14ac:dyDescent="0.25">
      <c r="A7571">
        <v>502436</v>
      </c>
      <c r="B7571" t="s">
        <v>0</v>
      </c>
      <c r="C7571" t="s">
        <v>54</v>
      </c>
      <c r="D7571" t="s">
        <v>46</v>
      </c>
      <c r="E7571" t="s">
        <v>9</v>
      </c>
      <c r="F7571" t="s">
        <v>17</v>
      </c>
      <c r="G7571" t="s">
        <v>18</v>
      </c>
      <c r="H7571" s="1">
        <v>43858</v>
      </c>
      <c r="I7571" t="str">
        <f t="shared" si="237"/>
        <v>43858</v>
      </c>
      <c r="J7571" t="str">
        <f t="shared" si="238"/>
        <v>43858NakuruRed Sorghum</v>
      </c>
      <c r="K7571">
        <v>49</v>
      </c>
      <c r="L7571">
        <v>40</v>
      </c>
      <c r="M7571" t="s">
        <v>5</v>
      </c>
      <c r="N7571" t="s">
        <v>6</v>
      </c>
      <c r="O7571">
        <v>1</v>
      </c>
      <c r="P7571" s="1">
        <v>43859.985578703701</v>
      </c>
    </row>
    <row r="7572" spans="1:16" x14ac:dyDescent="0.25">
      <c r="A7572">
        <v>502440</v>
      </c>
      <c r="B7572" t="s">
        <v>0</v>
      </c>
      <c r="C7572" t="s">
        <v>38</v>
      </c>
      <c r="D7572" t="s">
        <v>1</v>
      </c>
      <c r="E7572" t="s">
        <v>13</v>
      </c>
      <c r="F7572" t="s">
        <v>13</v>
      </c>
      <c r="G7572" t="s">
        <v>26</v>
      </c>
      <c r="H7572" s="1">
        <v>43858</v>
      </c>
      <c r="I7572" t="str">
        <f t="shared" si="237"/>
        <v>43858</v>
      </c>
      <c r="J7572" t="str">
        <f t="shared" si="238"/>
        <v>43858GuluYellow Beans</v>
      </c>
      <c r="K7572">
        <v>96</v>
      </c>
      <c r="L7572">
        <v>90</v>
      </c>
      <c r="M7572" t="s">
        <v>5</v>
      </c>
      <c r="N7572" t="s">
        <v>6</v>
      </c>
      <c r="O7572">
        <v>1</v>
      </c>
      <c r="P7572" s="1">
        <v>43859.985601851855</v>
      </c>
    </row>
    <row r="7573" spans="1:16" x14ac:dyDescent="0.25">
      <c r="A7573">
        <v>502444</v>
      </c>
      <c r="B7573" t="s">
        <v>0</v>
      </c>
      <c r="C7573" t="s">
        <v>34</v>
      </c>
      <c r="D7573" t="s">
        <v>1</v>
      </c>
      <c r="E7573" t="s">
        <v>9</v>
      </c>
      <c r="F7573" t="s">
        <v>17</v>
      </c>
      <c r="G7573" t="s">
        <v>18</v>
      </c>
      <c r="H7573" s="1">
        <v>43858</v>
      </c>
      <c r="I7573" t="str">
        <f t="shared" si="237"/>
        <v>43858</v>
      </c>
      <c r="J7573" t="str">
        <f t="shared" si="238"/>
        <v>43858LiraRed Sorghum</v>
      </c>
      <c r="K7573">
        <v>36</v>
      </c>
      <c r="L7573">
        <v>25</v>
      </c>
      <c r="M7573" t="s">
        <v>5</v>
      </c>
      <c r="N7573" t="s">
        <v>6</v>
      </c>
      <c r="O7573">
        <v>1</v>
      </c>
      <c r="P7573" s="1">
        <v>43859.985625000001</v>
      </c>
    </row>
    <row r="7574" spans="1:16" x14ac:dyDescent="0.25">
      <c r="A7574">
        <v>502447</v>
      </c>
      <c r="B7574" t="s">
        <v>0</v>
      </c>
      <c r="C7574" t="s">
        <v>52</v>
      </c>
      <c r="D7574" t="s">
        <v>46</v>
      </c>
      <c r="E7574" t="s">
        <v>9</v>
      </c>
      <c r="F7574" t="s">
        <v>20</v>
      </c>
      <c r="G7574" t="s">
        <v>21</v>
      </c>
      <c r="H7574" s="1">
        <v>43858</v>
      </c>
      <c r="I7574" t="str">
        <f t="shared" si="237"/>
        <v>43858</v>
      </c>
      <c r="J7574" t="str">
        <f t="shared" si="238"/>
        <v>43858EldoretMillet Grain</v>
      </c>
      <c r="K7574">
        <v>89</v>
      </c>
      <c r="L7574">
        <v>85</v>
      </c>
      <c r="M7574" t="s">
        <v>5</v>
      </c>
      <c r="N7574" t="s">
        <v>6</v>
      </c>
      <c r="O7574">
        <v>1</v>
      </c>
      <c r="P7574" s="1">
        <v>43859.985671296294</v>
      </c>
    </row>
    <row r="7575" spans="1:16" x14ac:dyDescent="0.25">
      <c r="A7575">
        <v>502448</v>
      </c>
      <c r="B7575" t="s">
        <v>0</v>
      </c>
      <c r="C7575" t="s">
        <v>38</v>
      </c>
      <c r="D7575" t="s">
        <v>1</v>
      </c>
      <c r="E7575" t="s">
        <v>9</v>
      </c>
      <c r="F7575" t="s">
        <v>17</v>
      </c>
      <c r="G7575" t="s">
        <v>18</v>
      </c>
      <c r="H7575" s="1">
        <v>43858</v>
      </c>
      <c r="I7575" t="str">
        <f t="shared" si="237"/>
        <v>43858</v>
      </c>
      <c r="J7575" t="str">
        <f t="shared" si="238"/>
        <v>43858GuluRed Sorghum</v>
      </c>
      <c r="K7575">
        <v>41</v>
      </c>
      <c r="L7575">
        <v>30</v>
      </c>
      <c r="M7575" t="s">
        <v>5</v>
      </c>
      <c r="N7575" t="s">
        <v>6</v>
      </c>
      <c r="O7575">
        <v>1</v>
      </c>
      <c r="P7575" s="1">
        <v>43859.985671296294</v>
      </c>
    </row>
    <row r="7576" spans="1:16" x14ac:dyDescent="0.25">
      <c r="A7576">
        <v>502450</v>
      </c>
      <c r="B7576" t="s">
        <v>0</v>
      </c>
      <c r="C7576" t="s">
        <v>47</v>
      </c>
      <c r="D7576" t="s">
        <v>46</v>
      </c>
      <c r="E7576" t="s">
        <v>3</v>
      </c>
      <c r="F7576" t="s">
        <v>3</v>
      </c>
      <c r="G7576" t="s">
        <v>4</v>
      </c>
      <c r="H7576" s="1">
        <v>43858</v>
      </c>
      <c r="I7576" t="str">
        <f t="shared" si="237"/>
        <v>43858</v>
      </c>
      <c r="J7576" t="str">
        <f t="shared" si="238"/>
        <v>43858NairobiCowpeas</v>
      </c>
      <c r="K7576">
        <v>87</v>
      </c>
      <c r="L7576">
        <v>83</v>
      </c>
      <c r="M7576" t="s">
        <v>5</v>
      </c>
      <c r="N7576" t="s">
        <v>6</v>
      </c>
      <c r="O7576">
        <v>1</v>
      </c>
      <c r="P7576" s="1">
        <v>43859.985694444447</v>
      </c>
    </row>
    <row r="7577" spans="1:16" x14ac:dyDescent="0.25">
      <c r="A7577">
        <v>502451</v>
      </c>
      <c r="B7577" t="s">
        <v>0</v>
      </c>
      <c r="C7577" t="s">
        <v>32</v>
      </c>
      <c r="D7577" t="s">
        <v>1</v>
      </c>
      <c r="E7577" t="s">
        <v>13</v>
      </c>
      <c r="F7577" t="s">
        <v>13</v>
      </c>
      <c r="G7577" t="s">
        <v>14</v>
      </c>
      <c r="H7577" s="1">
        <v>43858</v>
      </c>
      <c r="I7577" t="str">
        <f t="shared" si="237"/>
        <v>43858</v>
      </c>
      <c r="J7577" t="str">
        <f t="shared" si="238"/>
        <v>43858KapchorwaMixed Beans</v>
      </c>
      <c r="K7577">
        <v>55</v>
      </c>
      <c r="L7577">
        <v>49</v>
      </c>
      <c r="M7577" t="s">
        <v>5</v>
      </c>
      <c r="N7577" t="s">
        <v>6</v>
      </c>
      <c r="O7577">
        <v>1</v>
      </c>
      <c r="P7577" s="1">
        <v>43859.985706018517</v>
      </c>
    </row>
    <row r="7578" spans="1:16" x14ac:dyDescent="0.25">
      <c r="A7578">
        <v>502454</v>
      </c>
      <c r="B7578" t="s">
        <v>0</v>
      </c>
      <c r="C7578" t="s">
        <v>25</v>
      </c>
      <c r="D7578" t="s">
        <v>1</v>
      </c>
      <c r="E7578" t="s">
        <v>13</v>
      </c>
      <c r="F7578" t="s">
        <v>13</v>
      </c>
      <c r="G7578" t="s">
        <v>37</v>
      </c>
      <c r="H7578" s="1">
        <v>43858</v>
      </c>
      <c r="I7578" t="str">
        <f t="shared" si="237"/>
        <v>43858</v>
      </c>
      <c r="J7578" t="str">
        <f t="shared" si="238"/>
        <v>43858MasindiGreen Gram</v>
      </c>
      <c r="K7578">
        <v>77</v>
      </c>
      <c r="L7578">
        <v>69</v>
      </c>
      <c r="M7578" t="s">
        <v>5</v>
      </c>
      <c r="N7578" t="s">
        <v>6</v>
      </c>
      <c r="O7578">
        <v>1</v>
      </c>
      <c r="P7578" s="1">
        <v>43859.98574074074</v>
      </c>
    </row>
    <row r="7579" spans="1:16" x14ac:dyDescent="0.25">
      <c r="A7579">
        <v>502462</v>
      </c>
      <c r="B7579" t="s">
        <v>0</v>
      </c>
      <c r="C7579" t="s">
        <v>2</v>
      </c>
      <c r="D7579" t="s">
        <v>1</v>
      </c>
      <c r="E7579" t="s">
        <v>9</v>
      </c>
      <c r="F7579" t="s">
        <v>17</v>
      </c>
      <c r="G7579" t="s">
        <v>18</v>
      </c>
      <c r="H7579" s="1">
        <v>43858</v>
      </c>
      <c r="I7579" t="str">
        <f t="shared" si="237"/>
        <v>43858</v>
      </c>
      <c r="J7579" t="str">
        <f t="shared" si="238"/>
        <v>43858KampalaRed Sorghum</v>
      </c>
      <c r="K7579">
        <v>41</v>
      </c>
      <c r="L7579">
        <v>27</v>
      </c>
      <c r="M7579" t="s">
        <v>5</v>
      </c>
      <c r="N7579" t="s">
        <v>6</v>
      </c>
      <c r="O7579">
        <v>1</v>
      </c>
      <c r="P7579" s="1">
        <v>43859.985833333332</v>
      </c>
    </row>
    <row r="7580" spans="1:16" x14ac:dyDescent="0.25">
      <c r="A7580">
        <v>502467</v>
      </c>
      <c r="B7580" t="s">
        <v>0</v>
      </c>
      <c r="C7580" t="s">
        <v>32</v>
      </c>
      <c r="D7580" t="s">
        <v>1</v>
      </c>
      <c r="E7580" t="s">
        <v>9</v>
      </c>
      <c r="F7580" t="s">
        <v>10</v>
      </c>
      <c r="G7580" t="s">
        <v>10</v>
      </c>
      <c r="H7580" s="1">
        <v>43858</v>
      </c>
      <c r="I7580" t="str">
        <f t="shared" si="237"/>
        <v>43858</v>
      </c>
      <c r="J7580" t="str">
        <f t="shared" si="238"/>
        <v>43858KapchorwaWheat</v>
      </c>
      <c r="K7580">
        <v>41</v>
      </c>
      <c r="L7580">
        <v>30</v>
      </c>
      <c r="M7580" t="s">
        <v>5</v>
      </c>
      <c r="N7580" t="s">
        <v>6</v>
      </c>
      <c r="O7580">
        <v>1</v>
      </c>
      <c r="P7580" s="1">
        <v>43859.985879629632</v>
      </c>
    </row>
    <row r="7581" spans="1:16" x14ac:dyDescent="0.25">
      <c r="A7581">
        <v>502469</v>
      </c>
      <c r="B7581" t="s">
        <v>0</v>
      </c>
      <c r="C7581" t="s">
        <v>2</v>
      </c>
      <c r="D7581" t="s">
        <v>1</v>
      </c>
      <c r="E7581" t="s">
        <v>13</v>
      </c>
      <c r="F7581" t="s">
        <v>13</v>
      </c>
      <c r="G7581" t="s">
        <v>28</v>
      </c>
      <c r="H7581" s="1">
        <v>43858</v>
      </c>
      <c r="I7581" t="str">
        <f t="shared" si="237"/>
        <v>43858</v>
      </c>
      <c r="J7581" t="str">
        <f t="shared" si="238"/>
        <v>43858KampalaRed Beans</v>
      </c>
      <c r="K7581">
        <v>104</v>
      </c>
      <c r="L7581">
        <v>96</v>
      </c>
      <c r="M7581" t="s">
        <v>5</v>
      </c>
      <c r="N7581" t="s">
        <v>6</v>
      </c>
      <c r="O7581">
        <v>1</v>
      </c>
      <c r="P7581" s="1">
        <v>43859.985891203702</v>
      </c>
    </row>
    <row r="7582" spans="1:16" x14ac:dyDescent="0.25">
      <c r="A7582">
        <v>502473</v>
      </c>
      <c r="B7582" t="s">
        <v>0</v>
      </c>
      <c r="C7582" t="s">
        <v>53</v>
      </c>
      <c r="D7582" t="s">
        <v>46</v>
      </c>
      <c r="E7582" t="s">
        <v>9</v>
      </c>
      <c r="F7582" t="s">
        <v>17</v>
      </c>
      <c r="G7582" t="s">
        <v>18</v>
      </c>
      <c r="H7582" s="1">
        <v>43858</v>
      </c>
      <c r="I7582" t="str">
        <f t="shared" si="237"/>
        <v>43858</v>
      </c>
      <c r="J7582" t="str">
        <f t="shared" si="238"/>
        <v>43858MombasaRed Sorghum</v>
      </c>
      <c r="K7582">
        <v>50</v>
      </c>
      <c r="L7582">
        <v>44</v>
      </c>
      <c r="M7582" t="s">
        <v>5</v>
      </c>
      <c r="N7582" t="s">
        <v>6</v>
      </c>
      <c r="O7582">
        <v>1</v>
      </c>
      <c r="P7582" s="1">
        <v>43859.985914351855</v>
      </c>
    </row>
    <row r="7583" spans="1:16" x14ac:dyDescent="0.25">
      <c r="A7583">
        <v>502475</v>
      </c>
      <c r="B7583" t="s">
        <v>0</v>
      </c>
      <c r="C7583" t="s">
        <v>25</v>
      </c>
      <c r="D7583" t="s">
        <v>1</v>
      </c>
      <c r="E7583" t="s">
        <v>29</v>
      </c>
      <c r="F7583" t="s">
        <v>30</v>
      </c>
      <c r="G7583" t="s">
        <v>31</v>
      </c>
      <c r="H7583" s="1">
        <v>43858</v>
      </c>
      <c r="I7583" t="str">
        <f t="shared" si="237"/>
        <v>43858</v>
      </c>
      <c r="J7583" t="str">
        <f t="shared" si="238"/>
        <v>43858MasindiDry Maize</v>
      </c>
      <c r="K7583">
        <v>27</v>
      </c>
      <c r="L7583">
        <v>19</v>
      </c>
      <c r="M7583" t="s">
        <v>5</v>
      </c>
      <c r="N7583" t="s">
        <v>6</v>
      </c>
      <c r="O7583">
        <v>1</v>
      </c>
      <c r="P7583" s="1">
        <v>43859.985960648148</v>
      </c>
    </row>
    <row r="7584" spans="1:16" x14ac:dyDescent="0.25">
      <c r="A7584">
        <v>502482</v>
      </c>
      <c r="B7584" t="s">
        <v>0</v>
      </c>
      <c r="C7584" t="s">
        <v>2</v>
      </c>
      <c r="D7584" t="s">
        <v>1</v>
      </c>
      <c r="E7584" t="s">
        <v>22</v>
      </c>
      <c r="F7584" t="s">
        <v>23</v>
      </c>
      <c r="G7584" t="s">
        <v>23</v>
      </c>
      <c r="H7584" s="1">
        <v>43858</v>
      </c>
      <c r="I7584" t="str">
        <f t="shared" si="237"/>
        <v>43858</v>
      </c>
      <c r="J7584" t="str">
        <f t="shared" si="238"/>
        <v>43858KampalaRice</v>
      </c>
      <c r="K7584">
        <v>104</v>
      </c>
      <c r="L7584">
        <v>99</v>
      </c>
      <c r="M7584" t="s">
        <v>5</v>
      </c>
      <c r="N7584" t="s">
        <v>6</v>
      </c>
      <c r="O7584">
        <v>1</v>
      </c>
      <c r="P7584" s="1">
        <v>43859.98605324074</v>
      </c>
    </row>
    <row r="7585" spans="1:16" x14ac:dyDescent="0.25">
      <c r="A7585">
        <v>502484</v>
      </c>
      <c r="B7585" t="s">
        <v>0</v>
      </c>
      <c r="C7585" t="s">
        <v>54</v>
      </c>
      <c r="D7585" t="s">
        <v>46</v>
      </c>
      <c r="E7585" t="s">
        <v>13</v>
      </c>
      <c r="F7585" t="s">
        <v>13</v>
      </c>
      <c r="G7585" t="s">
        <v>40</v>
      </c>
      <c r="H7585" s="1">
        <v>43858</v>
      </c>
      <c r="I7585" t="str">
        <f t="shared" si="237"/>
        <v>43858</v>
      </c>
      <c r="J7585" t="str">
        <f t="shared" si="238"/>
        <v>43858NakuruBlack Beans (Dolichos)</v>
      </c>
      <c r="K7585">
        <v>158</v>
      </c>
      <c r="L7585">
        <v>155</v>
      </c>
      <c r="M7585" t="s">
        <v>5</v>
      </c>
      <c r="N7585" t="s">
        <v>6</v>
      </c>
      <c r="O7585">
        <v>1</v>
      </c>
      <c r="P7585" s="1">
        <v>43859.986076388886</v>
      </c>
    </row>
    <row r="7586" spans="1:16" x14ac:dyDescent="0.25">
      <c r="A7586">
        <v>502935</v>
      </c>
      <c r="B7586" t="s">
        <v>0</v>
      </c>
      <c r="C7586" t="s">
        <v>32</v>
      </c>
      <c r="D7586" t="s">
        <v>1</v>
      </c>
      <c r="E7586" t="s">
        <v>29</v>
      </c>
      <c r="F7586" t="s">
        <v>30</v>
      </c>
      <c r="G7586" t="s">
        <v>31</v>
      </c>
      <c r="H7586" s="1">
        <v>43858</v>
      </c>
      <c r="I7586" t="str">
        <f t="shared" si="237"/>
        <v>43858</v>
      </c>
      <c r="J7586" t="str">
        <f t="shared" si="238"/>
        <v>43858KapchorwaDry Maize</v>
      </c>
      <c r="K7586">
        <v>33</v>
      </c>
      <c r="L7586">
        <v>21</v>
      </c>
      <c r="M7586" t="s">
        <v>5</v>
      </c>
      <c r="N7586" t="s">
        <v>6</v>
      </c>
      <c r="O7586">
        <v>1</v>
      </c>
      <c r="P7586" s="1">
        <v>43860.176863425928</v>
      </c>
    </row>
    <row r="7587" spans="1:16" x14ac:dyDescent="0.25">
      <c r="A7587">
        <v>502945</v>
      </c>
      <c r="B7587" t="s">
        <v>0</v>
      </c>
      <c r="C7587" t="s">
        <v>53</v>
      </c>
      <c r="D7587" t="s">
        <v>46</v>
      </c>
      <c r="E7587" t="s">
        <v>13</v>
      </c>
      <c r="F7587" t="s">
        <v>13</v>
      </c>
      <c r="G7587" t="s">
        <v>37</v>
      </c>
      <c r="H7587" s="1">
        <v>43858</v>
      </c>
      <c r="I7587" t="str">
        <f t="shared" si="237"/>
        <v>43858</v>
      </c>
      <c r="J7587" t="str">
        <f t="shared" si="238"/>
        <v>43858MombasaGreen Gram</v>
      </c>
      <c r="K7587">
        <v>81</v>
      </c>
      <c r="L7587">
        <v>77</v>
      </c>
      <c r="M7587" t="s">
        <v>5</v>
      </c>
      <c r="N7587" t="s">
        <v>6</v>
      </c>
      <c r="O7587">
        <v>1</v>
      </c>
      <c r="P7587" s="1">
        <v>43860.176990740743</v>
      </c>
    </row>
    <row r="7588" spans="1:16" x14ac:dyDescent="0.25">
      <c r="A7588">
        <v>502947</v>
      </c>
      <c r="B7588" t="s">
        <v>0</v>
      </c>
      <c r="C7588" t="s">
        <v>53</v>
      </c>
      <c r="D7588" t="s">
        <v>46</v>
      </c>
      <c r="E7588" t="s">
        <v>49</v>
      </c>
      <c r="F7588" t="s">
        <v>50</v>
      </c>
      <c r="G7588" t="s">
        <v>51</v>
      </c>
      <c r="H7588" s="1">
        <v>43858</v>
      </c>
      <c r="I7588" t="str">
        <f t="shared" si="237"/>
        <v>43858</v>
      </c>
      <c r="J7588" t="str">
        <f t="shared" si="238"/>
        <v>43858MombasaGround Nuts</v>
      </c>
      <c r="K7588">
        <v>126</v>
      </c>
      <c r="L7588">
        <v>122</v>
      </c>
      <c r="M7588" t="s">
        <v>5</v>
      </c>
      <c r="N7588" t="s">
        <v>6</v>
      </c>
      <c r="O7588">
        <v>1</v>
      </c>
      <c r="P7588" s="1">
        <v>43860.177002314813</v>
      </c>
    </row>
    <row r="7589" spans="1:16" x14ac:dyDescent="0.25">
      <c r="A7589">
        <v>503937</v>
      </c>
      <c r="B7589" t="s">
        <v>0</v>
      </c>
      <c r="C7589" t="s">
        <v>52</v>
      </c>
      <c r="D7589" t="s">
        <v>46</v>
      </c>
      <c r="E7589" t="s">
        <v>49</v>
      </c>
      <c r="F7589" t="s">
        <v>50</v>
      </c>
      <c r="G7589" t="s">
        <v>51</v>
      </c>
      <c r="H7589" s="1">
        <v>43858</v>
      </c>
      <c r="I7589" t="str">
        <f t="shared" si="237"/>
        <v>43858</v>
      </c>
      <c r="J7589" t="str">
        <f t="shared" si="238"/>
        <v>43858EldoretGround Nuts</v>
      </c>
      <c r="K7589">
        <v>94</v>
      </c>
      <c r="L7589">
        <v>90</v>
      </c>
      <c r="M7589" t="s">
        <v>5</v>
      </c>
      <c r="N7589" t="s">
        <v>6</v>
      </c>
      <c r="O7589">
        <v>1</v>
      </c>
      <c r="P7589" s="1">
        <v>43865.060034722221</v>
      </c>
    </row>
    <row r="7590" spans="1:16" x14ac:dyDescent="0.25">
      <c r="A7590">
        <v>504028</v>
      </c>
      <c r="B7590" t="s">
        <v>0</v>
      </c>
      <c r="C7590" t="s">
        <v>52</v>
      </c>
      <c r="D7590" t="s">
        <v>46</v>
      </c>
      <c r="E7590" t="s">
        <v>13</v>
      </c>
      <c r="F7590" t="s">
        <v>13</v>
      </c>
      <c r="G7590" t="s">
        <v>37</v>
      </c>
      <c r="H7590" s="1">
        <v>43858</v>
      </c>
      <c r="I7590" t="str">
        <f t="shared" si="237"/>
        <v>43858</v>
      </c>
      <c r="J7590" t="str">
        <f t="shared" si="238"/>
        <v>43858EldoretGreen Gram</v>
      </c>
      <c r="K7590">
        <v>142</v>
      </c>
      <c r="L7590">
        <v>140</v>
      </c>
      <c r="M7590" t="s">
        <v>5</v>
      </c>
      <c r="N7590" t="s">
        <v>6</v>
      </c>
      <c r="O7590">
        <v>1</v>
      </c>
      <c r="P7590" s="1">
        <v>43865.061064814814</v>
      </c>
    </row>
    <row r="7591" spans="1:16" x14ac:dyDescent="0.25">
      <c r="A7591">
        <v>506215</v>
      </c>
      <c r="B7591" t="s">
        <v>0</v>
      </c>
      <c r="C7591" t="s">
        <v>16</v>
      </c>
      <c r="D7591" t="s">
        <v>7</v>
      </c>
      <c r="E7591" t="s">
        <v>13</v>
      </c>
      <c r="F7591" t="s">
        <v>13</v>
      </c>
      <c r="G7591" t="s">
        <v>26</v>
      </c>
      <c r="H7591" s="1">
        <v>43858</v>
      </c>
      <c r="I7591" t="str">
        <f t="shared" si="237"/>
        <v>43858</v>
      </c>
      <c r="J7591" t="str">
        <f t="shared" si="238"/>
        <v>43858GicumbiYellow Beans</v>
      </c>
      <c r="K7591">
        <v>91</v>
      </c>
      <c r="L7591">
        <v>86</v>
      </c>
      <c r="M7591" t="s">
        <v>5</v>
      </c>
      <c r="N7591" t="s">
        <v>6</v>
      </c>
      <c r="O7591">
        <v>1</v>
      </c>
      <c r="P7591" s="1">
        <v>43873.08871527778</v>
      </c>
    </row>
    <row r="7592" spans="1:16" x14ac:dyDescent="0.25">
      <c r="A7592">
        <v>506238</v>
      </c>
      <c r="B7592" t="s">
        <v>0</v>
      </c>
      <c r="C7592" t="s">
        <v>16</v>
      </c>
      <c r="D7592" t="s">
        <v>7</v>
      </c>
      <c r="E7592" t="s">
        <v>13</v>
      </c>
      <c r="F7592" t="s">
        <v>13</v>
      </c>
      <c r="G7592" t="s">
        <v>28</v>
      </c>
      <c r="H7592" s="1">
        <v>43858</v>
      </c>
      <c r="I7592" t="str">
        <f t="shared" si="237"/>
        <v>43858</v>
      </c>
      <c r="J7592" t="str">
        <f t="shared" si="238"/>
        <v>43858GicumbiRed Beans</v>
      </c>
      <c r="K7592">
        <v>81</v>
      </c>
      <c r="L7592">
        <v>75</v>
      </c>
      <c r="M7592" t="s">
        <v>5</v>
      </c>
      <c r="N7592" t="s">
        <v>6</v>
      </c>
      <c r="O7592">
        <v>1</v>
      </c>
      <c r="P7592" s="1">
        <v>43873.089317129627</v>
      </c>
    </row>
    <row r="7593" spans="1:16" x14ac:dyDescent="0.25">
      <c r="A7593">
        <v>508657</v>
      </c>
      <c r="B7593" t="s">
        <v>0</v>
      </c>
      <c r="C7593" t="s">
        <v>16</v>
      </c>
      <c r="D7593" t="s">
        <v>7</v>
      </c>
      <c r="E7593" t="s">
        <v>13</v>
      </c>
      <c r="F7593" t="s">
        <v>13</v>
      </c>
      <c r="G7593" t="s">
        <v>37</v>
      </c>
      <c r="H7593" s="1">
        <v>43858</v>
      </c>
      <c r="I7593" t="str">
        <f t="shared" si="237"/>
        <v>43858</v>
      </c>
      <c r="J7593" t="str">
        <f t="shared" si="238"/>
        <v>43858GicumbiGreen Gram</v>
      </c>
      <c r="K7593">
        <v>97</v>
      </c>
      <c r="L7593">
        <v>86</v>
      </c>
      <c r="M7593" t="s">
        <v>5</v>
      </c>
      <c r="N7593" t="s">
        <v>6</v>
      </c>
      <c r="O7593">
        <v>1</v>
      </c>
      <c r="P7593" s="1">
        <v>43874.127685185187</v>
      </c>
    </row>
    <row r="7594" spans="1:16" x14ac:dyDescent="0.25">
      <c r="A7594">
        <v>510219</v>
      </c>
      <c r="B7594" t="s">
        <v>0</v>
      </c>
      <c r="C7594" t="s">
        <v>47</v>
      </c>
      <c r="D7594" t="s">
        <v>46</v>
      </c>
      <c r="E7594" t="s">
        <v>49</v>
      </c>
      <c r="F7594" t="s">
        <v>50</v>
      </c>
      <c r="G7594" t="s">
        <v>51</v>
      </c>
      <c r="H7594" s="1">
        <v>43858</v>
      </c>
      <c r="I7594" t="str">
        <f t="shared" si="237"/>
        <v>43858</v>
      </c>
      <c r="J7594" t="str">
        <f t="shared" si="238"/>
        <v>43858NairobiGround Nuts</v>
      </c>
      <c r="K7594">
        <v>1202</v>
      </c>
      <c r="L7594">
        <v>1182</v>
      </c>
      <c r="M7594" t="s">
        <v>5</v>
      </c>
      <c r="N7594" t="s">
        <v>6</v>
      </c>
      <c r="O7594">
        <v>1</v>
      </c>
      <c r="P7594" s="1">
        <v>43879.180694444447</v>
      </c>
    </row>
    <row r="7595" spans="1:16" x14ac:dyDescent="0.25">
      <c r="A7595">
        <v>510409</v>
      </c>
      <c r="B7595" t="s">
        <v>0</v>
      </c>
      <c r="C7595" t="s">
        <v>52</v>
      </c>
      <c r="D7595" t="s">
        <v>46</v>
      </c>
      <c r="E7595" t="s">
        <v>49</v>
      </c>
      <c r="F7595" t="s">
        <v>50</v>
      </c>
      <c r="G7595" t="s">
        <v>51</v>
      </c>
      <c r="H7595" s="1">
        <v>43858</v>
      </c>
      <c r="I7595" t="str">
        <f t="shared" si="237"/>
        <v>43858</v>
      </c>
      <c r="J7595" t="str">
        <f t="shared" si="238"/>
        <v>43858EldoretGround Nuts</v>
      </c>
      <c r="K7595">
        <v>941</v>
      </c>
      <c r="L7595">
        <v>901</v>
      </c>
      <c r="M7595" t="s">
        <v>5</v>
      </c>
      <c r="N7595" t="s">
        <v>6</v>
      </c>
      <c r="O7595">
        <v>1</v>
      </c>
      <c r="P7595" s="1">
        <v>43879.181423611109</v>
      </c>
    </row>
    <row r="7596" spans="1:16" x14ac:dyDescent="0.25">
      <c r="A7596">
        <v>510480</v>
      </c>
      <c r="B7596" t="s">
        <v>0</v>
      </c>
      <c r="C7596" t="s">
        <v>53</v>
      </c>
      <c r="D7596" t="s">
        <v>46</v>
      </c>
      <c r="E7596" t="s">
        <v>49</v>
      </c>
      <c r="F7596" t="s">
        <v>50</v>
      </c>
      <c r="G7596" t="s">
        <v>51</v>
      </c>
      <c r="H7596" s="1">
        <v>43858</v>
      </c>
      <c r="I7596" t="str">
        <f t="shared" si="237"/>
        <v>43858</v>
      </c>
      <c r="J7596" t="str">
        <f t="shared" si="238"/>
        <v>43858MombasaGround Nuts</v>
      </c>
      <c r="K7596">
        <v>1262</v>
      </c>
      <c r="L7596">
        <v>1222</v>
      </c>
      <c r="M7596" t="s">
        <v>5</v>
      </c>
      <c r="N7596" t="s">
        <v>6</v>
      </c>
      <c r="O7596">
        <v>1</v>
      </c>
      <c r="P7596" s="1">
        <v>43879.181643518517</v>
      </c>
    </row>
    <row r="7597" spans="1:16" x14ac:dyDescent="0.25">
      <c r="A7597">
        <v>502195</v>
      </c>
      <c r="B7597" t="s">
        <v>0</v>
      </c>
      <c r="C7597" t="s">
        <v>33</v>
      </c>
      <c r="D7597" t="s">
        <v>1</v>
      </c>
      <c r="E7597" t="s">
        <v>9</v>
      </c>
      <c r="F7597" t="s">
        <v>17</v>
      </c>
      <c r="G7597" t="s">
        <v>18</v>
      </c>
      <c r="H7597" s="1">
        <v>43857</v>
      </c>
      <c r="I7597" t="str">
        <f t="shared" si="237"/>
        <v>43857</v>
      </c>
      <c r="J7597" t="str">
        <f t="shared" si="238"/>
        <v>43857KabaleRed Sorghum</v>
      </c>
      <c r="K7597">
        <v>49</v>
      </c>
      <c r="L7597">
        <v>41</v>
      </c>
      <c r="M7597" t="s">
        <v>5</v>
      </c>
      <c r="N7597" t="s">
        <v>6</v>
      </c>
      <c r="O7597">
        <v>1</v>
      </c>
      <c r="P7597" s="1">
        <v>43859.982777777775</v>
      </c>
    </row>
    <row r="7598" spans="1:16" x14ac:dyDescent="0.25">
      <c r="A7598">
        <v>502196</v>
      </c>
      <c r="B7598" t="s">
        <v>0</v>
      </c>
      <c r="C7598" t="s">
        <v>25</v>
      </c>
      <c r="D7598" t="s">
        <v>1</v>
      </c>
      <c r="E7598" t="s">
        <v>13</v>
      </c>
      <c r="F7598" t="s">
        <v>13</v>
      </c>
      <c r="G7598" t="s">
        <v>40</v>
      </c>
      <c r="H7598" s="1">
        <v>43857</v>
      </c>
      <c r="I7598" t="str">
        <f t="shared" si="237"/>
        <v>43857</v>
      </c>
      <c r="J7598" t="str">
        <f t="shared" si="238"/>
        <v>43857MasindiBlack Beans (Dolichos)</v>
      </c>
      <c r="K7598">
        <v>69</v>
      </c>
      <c r="L7598">
        <v>63</v>
      </c>
      <c r="M7598" t="s">
        <v>5</v>
      </c>
      <c r="N7598" t="s">
        <v>6</v>
      </c>
      <c r="O7598">
        <v>1</v>
      </c>
      <c r="P7598" s="1">
        <v>43859.982777777775</v>
      </c>
    </row>
    <row r="7599" spans="1:16" x14ac:dyDescent="0.25">
      <c r="A7599">
        <v>502201</v>
      </c>
      <c r="B7599" t="s">
        <v>0</v>
      </c>
      <c r="C7599" t="s">
        <v>12</v>
      </c>
      <c r="D7599" t="s">
        <v>11</v>
      </c>
      <c r="E7599" t="s">
        <v>13</v>
      </c>
      <c r="F7599" t="s">
        <v>13</v>
      </c>
      <c r="G7599" t="s">
        <v>26</v>
      </c>
      <c r="H7599" s="1">
        <v>43857</v>
      </c>
      <c r="I7599" t="str">
        <f t="shared" si="237"/>
        <v>43857</v>
      </c>
      <c r="J7599" t="str">
        <f t="shared" si="238"/>
        <v>43857GitegaYellow Beans</v>
      </c>
      <c r="K7599">
        <v>102</v>
      </c>
      <c r="L7599">
        <v>97</v>
      </c>
      <c r="M7599" t="s">
        <v>5</v>
      </c>
      <c r="N7599" t="s">
        <v>6</v>
      </c>
      <c r="O7599">
        <v>1</v>
      </c>
      <c r="P7599" s="1">
        <v>43859.982824074075</v>
      </c>
    </row>
    <row r="7600" spans="1:16" x14ac:dyDescent="0.25">
      <c r="A7600">
        <v>502202</v>
      </c>
      <c r="B7600" t="s">
        <v>0</v>
      </c>
      <c r="C7600" t="s">
        <v>52</v>
      </c>
      <c r="D7600" t="s">
        <v>46</v>
      </c>
      <c r="E7600" t="s">
        <v>9</v>
      </c>
      <c r="F7600" t="s">
        <v>20</v>
      </c>
      <c r="G7600" t="s">
        <v>21</v>
      </c>
      <c r="H7600" s="1">
        <v>43857</v>
      </c>
      <c r="I7600" t="str">
        <f t="shared" si="237"/>
        <v>43857</v>
      </c>
      <c r="J7600" t="str">
        <f t="shared" si="238"/>
        <v>43857EldoretMillet Grain</v>
      </c>
      <c r="K7600">
        <v>90</v>
      </c>
      <c r="L7600">
        <v>85</v>
      </c>
      <c r="M7600" t="s">
        <v>5</v>
      </c>
      <c r="N7600" t="s">
        <v>6</v>
      </c>
      <c r="O7600">
        <v>1</v>
      </c>
      <c r="P7600" s="1">
        <v>43859.982847222222</v>
      </c>
    </row>
    <row r="7601" spans="1:16" x14ac:dyDescent="0.25">
      <c r="A7601">
        <v>502204</v>
      </c>
      <c r="B7601" t="s">
        <v>0</v>
      </c>
      <c r="C7601" t="s">
        <v>47</v>
      </c>
      <c r="D7601" t="s">
        <v>46</v>
      </c>
      <c r="E7601" t="s">
        <v>3</v>
      </c>
      <c r="F7601" t="s">
        <v>3</v>
      </c>
      <c r="G7601" t="s">
        <v>15</v>
      </c>
      <c r="H7601" s="1">
        <v>43857</v>
      </c>
      <c r="I7601" t="str">
        <f t="shared" si="237"/>
        <v>43857</v>
      </c>
      <c r="J7601" t="str">
        <f t="shared" si="238"/>
        <v>43857NairobiGreen Peas</v>
      </c>
      <c r="K7601">
        <v>43</v>
      </c>
      <c r="L7601">
        <v>39</v>
      </c>
      <c r="M7601" t="s">
        <v>5</v>
      </c>
      <c r="N7601" t="s">
        <v>6</v>
      </c>
      <c r="O7601">
        <v>1</v>
      </c>
      <c r="P7601" s="1">
        <v>43859.982870370368</v>
      </c>
    </row>
    <row r="7602" spans="1:16" x14ac:dyDescent="0.25">
      <c r="A7602">
        <v>502205</v>
      </c>
      <c r="B7602" t="s">
        <v>0</v>
      </c>
      <c r="C7602" t="s">
        <v>38</v>
      </c>
      <c r="D7602" t="s">
        <v>1</v>
      </c>
      <c r="E7602" t="s">
        <v>22</v>
      </c>
      <c r="F7602" t="s">
        <v>23</v>
      </c>
      <c r="G7602" t="s">
        <v>24</v>
      </c>
      <c r="H7602" s="1">
        <v>43857</v>
      </c>
      <c r="I7602" t="str">
        <f t="shared" si="237"/>
        <v>43857</v>
      </c>
      <c r="J7602" t="str">
        <f t="shared" si="238"/>
        <v>43857GuluImported Rice</v>
      </c>
      <c r="K7602">
        <v>104</v>
      </c>
      <c r="L7602">
        <v>96</v>
      </c>
      <c r="M7602" t="s">
        <v>5</v>
      </c>
      <c r="N7602" t="s">
        <v>6</v>
      </c>
      <c r="O7602">
        <v>1</v>
      </c>
      <c r="P7602" s="1">
        <v>43859.982905092591</v>
      </c>
    </row>
    <row r="7603" spans="1:16" x14ac:dyDescent="0.25">
      <c r="A7603">
        <v>502210</v>
      </c>
      <c r="B7603" t="s">
        <v>0</v>
      </c>
      <c r="C7603" t="s">
        <v>54</v>
      </c>
      <c r="D7603" t="s">
        <v>46</v>
      </c>
      <c r="E7603" t="s">
        <v>13</v>
      </c>
      <c r="F7603" t="s">
        <v>13</v>
      </c>
      <c r="G7603" t="s">
        <v>40</v>
      </c>
      <c r="H7603" s="1">
        <v>43857</v>
      </c>
      <c r="I7603" t="str">
        <f t="shared" si="237"/>
        <v>43857</v>
      </c>
      <c r="J7603" t="str">
        <f t="shared" si="238"/>
        <v>43857NakuruBlack Beans (Dolichos)</v>
      </c>
      <c r="K7603">
        <v>157</v>
      </c>
      <c r="L7603">
        <v>155</v>
      </c>
      <c r="M7603" t="s">
        <v>5</v>
      </c>
      <c r="N7603" t="s">
        <v>6</v>
      </c>
      <c r="O7603">
        <v>1</v>
      </c>
      <c r="P7603" s="1">
        <v>43859.982951388891</v>
      </c>
    </row>
    <row r="7604" spans="1:16" x14ac:dyDescent="0.25">
      <c r="A7604">
        <v>502214</v>
      </c>
      <c r="B7604" t="s">
        <v>0</v>
      </c>
      <c r="C7604" t="s">
        <v>53</v>
      </c>
      <c r="D7604" t="s">
        <v>46</v>
      </c>
      <c r="E7604" t="s">
        <v>13</v>
      </c>
      <c r="F7604" t="s">
        <v>13</v>
      </c>
      <c r="G7604" t="s">
        <v>37</v>
      </c>
      <c r="H7604" s="1">
        <v>43857</v>
      </c>
      <c r="I7604" t="str">
        <f t="shared" si="237"/>
        <v>43857</v>
      </c>
      <c r="J7604" t="str">
        <f t="shared" si="238"/>
        <v>43857MombasaGreen Gram</v>
      </c>
      <c r="K7604">
        <v>80</v>
      </c>
      <c r="L7604">
        <v>77</v>
      </c>
      <c r="M7604" t="s">
        <v>5</v>
      </c>
      <c r="N7604" t="s">
        <v>6</v>
      </c>
      <c r="O7604">
        <v>1</v>
      </c>
      <c r="P7604" s="1">
        <v>43859.98296296296</v>
      </c>
    </row>
    <row r="7605" spans="1:16" x14ac:dyDescent="0.25">
      <c r="A7605">
        <v>502215</v>
      </c>
      <c r="B7605" t="s">
        <v>0</v>
      </c>
      <c r="C7605" t="s">
        <v>54</v>
      </c>
      <c r="D7605" t="s">
        <v>46</v>
      </c>
      <c r="E7605" t="s">
        <v>9</v>
      </c>
      <c r="F7605" t="s">
        <v>17</v>
      </c>
      <c r="G7605" t="s">
        <v>18</v>
      </c>
      <c r="H7605" s="1">
        <v>43857</v>
      </c>
      <c r="I7605" t="str">
        <f t="shared" si="237"/>
        <v>43857</v>
      </c>
      <c r="J7605" t="str">
        <f t="shared" si="238"/>
        <v>43857NakuruRed Sorghum</v>
      </c>
      <c r="K7605">
        <v>45</v>
      </c>
      <c r="L7605">
        <v>40</v>
      </c>
      <c r="M7605" t="s">
        <v>5</v>
      </c>
      <c r="N7605" t="s">
        <v>6</v>
      </c>
      <c r="O7605">
        <v>1</v>
      </c>
      <c r="P7605" s="1">
        <v>43859.98296296296</v>
      </c>
    </row>
    <row r="7606" spans="1:16" x14ac:dyDescent="0.25">
      <c r="A7606">
        <v>502220</v>
      </c>
      <c r="B7606" t="s">
        <v>0</v>
      </c>
      <c r="C7606" t="s">
        <v>33</v>
      </c>
      <c r="D7606" t="s">
        <v>1</v>
      </c>
      <c r="E7606" t="s">
        <v>22</v>
      </c>
      <c r="F7606" t="s">
        <v>23</v>
      </c>
      <c r="G7606" t="s">
        <v>23</v>
      </c>
      <c r="H7606" s="1">
        <v>43857</v>
      </c>
      <c r="I7606" t="str">
        <f t="shared" si="237"/>
        <v>43857</v>
      </c>
      <c r="J7606" t="str">
        <f t="shared" si="238"/>
        <v>43857KabaleRice</v>
      </c>
      <c r="K7606">
        <v>110</v>
      </c>
      <c r="L7606">
        <v>96</v>
      </c>
      <c r="M7606" t="s">
        <v>5</v>
      </c>
      <c r="N7606" t="s">
        <v>6</v>
      </c>
      <c r="O7606">
        <v>1</v>
      </c>
      <c r="P7606" s="1">
        <v>43859.982986111114</v>
      </c>
    </row>
    <row r="7607" spans="1:16" x14ac:dyDescent="0.25">
      <c r="A7607">
        <v>502222</v>
      </c>
      <c r="B7607" t="s">
        <v>0</v>
      </c>
      <c r="C7607" t="s">
        <v>53</v>
      </c>
      <c r="D7607" t="s">
        <v>46</v>
      </c>
      <c r="E7607" t="s">
        <v>3</v>
      </c>
      <c r="F7607" t="s">
        <v>3</v>
      </c>
      <c r="G7607" t="s">
        <v>4</v>
      </c>
      <c r="H7607" s="1">
        <v>43857</v>
      </c>
      <c r="I7607" t="str">
        <f t="shared" si="237"/>
        <v>43857</v>
      </c>
      <c r="J7607" t="str">
        <f t="shared" si="238"/>
        <v>43857MombasaCowpeas</v>
      </c>
      <c r="K7607">
        <v>68</v>
      </c>
      <c r="L7607">
        <v>61</v>
      </c>
      <c r="M7607" t="s">
        <v>5</v>
      </c>
      <c r="N7607" t="s">
        <v>6</v>
      </c>
      <c r="O7607">
        <v>1</v>
      </c>
      <c r="P7607" s="1">
        <v>43859.98300925926</v>
      </c>
    </row>
    <row r="7608" spans="1:16" x14ac:dyDescent="0.25">
      <c r="A7608">
        <v>502223</v>
      </c>
      <c r="B7608" t="s">
        <v>0</v>
      </c>
      <c r="C7608" t="s">
        <v>27</v>
      </c>
      <c r="D7608" t="s">
        <v>11</v>
      </c>
      <c r="E7608" t="s">
        <v>22</v>
      </c>
      <c r="F7608" t="s">
        <v>23</v>
      </c>
      <c r="G7608" t="s">
        <v>23</v>
      </c>
      <c r="H7608" s="1">
        <v>43857</v>
      </c>
      <c r="I7608" t="str">
        <f t="shared" si="237"/>
        <v>43857</v>
      </c>
      <c r="J7608" t="str">
        <f t="shared" si="238"/>
        <v>43857BujumburaRice</v>
      </c>
      <c r="K7608">
        <v>102</v>
      </c>
      <c r="L7608">
        <v>97</v>
      </c>
      <c r="M7608" t="s">
        <v>5</v>
      </c>
      <c r="N7608" t="s">
        <v>6</v>
      </c>
      <c r="O7608">
        <v>1</v>
      </c>
      <c r="P7608" s="1">
        <v>43859.98300925926</v>
      </c>
    </row>
    <row r="7609" spans="1:16" x14ac:dyDescent="0.25">
      <c r="A7609">
        <v>502224</v>
      </c>
      <c r="B7609" t="s">
        <v>0</v>
      </c>
      <c r="C7609" t="s">
        <v>12</v>
      </c>
      <c r="D7609" t="s">
        <v>11</v>
      </c>
      <c r="E7609" t="s">
        <v>13</v>
      </c>
      <c r="F7609" t="s">
        <v>13</v>
      </c>
      <c r="G7609" t="s">
        <v>28</v>
      </c>
      <c r="H7609" s="1">
        <v>43857</v>
      </c>
      <c r="I7609" t="str">
        <f t="shared" si="237"/>
        <v>43857</v>
      </c>
      <c r="J7609" t="str">
        <f t="shared" si="238"/>
        <v>43857GitegaRed Beans</v>
      </c>
      <c r="K7609">
        <v>59</v>
      </c>
      <c r="L7609">
        <v>54</v>
      </c>
      <c r="M7609" t="s">
        <v>5</v>
      </c>
      <c r="N7609" t="s">
        <v>6</v>
      </c>
      <c r="O7609">
        <v>1</v>
      </c>
      <c r="P7609" s="1">
        <v>43859.983020833337</v>
      </c>
    </row>
    <row r="7610" spans="1:16" x14ac:dyDescent="0.25">
      <c r="A7610">
        <v>502230</v>
      </c>
      <c r="B7610" t="s">
        <v>0</v>
      </c>
      <c r="C7610" t="s">
        <v>2</v>
      </c>
      <c r="D7610" t="s">
        <v>1</v>
      </c>
      <c r="E7610" t="s">
        <v>13</v>
      </c>
      <c r="F7610" t="s">
        <v>13</v>
      </c>
      <c r="G7610" t="s">
        <v>26</v>
      </c>
      <c r="H7610" s="1">
        <v>43857</v>
      </c>
      <c r="I7610" t="str">
        <f t="shared" si="237"/>
        <v>43857</v>
      </c>
      <c r="J7610" t="str">
        <f t="shared" si="238"/>
        <v>43857KampalaYellow Beans</v>
      </c>
      <c r="K7610">
        <v>110</v>
      </c>
      <c r="L7610">
        <v>104</v>
      </c>
      <c r="M7610" t="s">
        <v>5</v>
      </c>
      <c r="N7610" t="s">
        <v>6</v>
      </c>
      <c r="O7610">
        <v>1</v>
      </c>
      <c r="P7610" s="1">
        <v>43859.983055555553</v>
      </c>
    </row>
    <row r="7611" spans="1:16" x14ac:dyDescent="0.25">
      <c r="A7611">
        <v>502231</v>
      </c>
      <c r="B7611" t="s">
        <v>0</v>
      </c>
      <c r="C7611" t="s">
        <v>38</v>
      </c>
      <c r="D7611" t="s">
        <v>1</v>
      </c>
      <c r="E7611" t="s">
        <v>13</v>
      </c>
      <c r="F7611" t="s">
        <v>13</v>
      </c>
      <c r="G7611" t="s">
        <v>14</v>
      </c>
      <c r="H7611" s="1">
        <v>43857</v>
      </c>
      <c r="I7611" t="str">
        <f t="shared" si="237"/>
        <v>43857</v>
      </c>
      <c r="J7611" t="str">
        <f t="shared" si="238"/>
        <v>43857GuluMixed Beans</v>
      </c>
      <c r="K7611">
        <v>77</v>
      </c>
      <c r="L7611">
        <v>69</v>
      </c>
      <c r="M7611" t="s">
        <v>5</v>
      </c>
      <c r="N7611" t="s">
        <v>6</v>
      </c>
      <c r="O7611">
        <v>1</v>
      </c>
      <c r="P7611" s="1">
        <v>43859.983055555553</v>
      </c>
    </row>
    <row r="7612" spans="1:16" x14ac:dyDescent="0.25">
      <c r="A7612">
        <v>502234</v>
      </c>
      <c r="B7612" t="s">
        <v>0</v>
      </c>
      <c r="C7612" t="s">
        <v>19</v>
      </c>
      <c r="D7612" t="s">
        <v>11</v>
      </c>
      <c r="E7612" t="s">
        <v>22</v>
      </c>
      <c r="F7612" t="s">
        <v>23</v>
      </c>
      <c r="G7612" t="s">
        <v>24</v>
      </c>
      <c r="H7612" s="1">
        <v>43857</v>
      </c>
      <c r="I7612" t="str">
        <f t="shared" si="237"/>
        <v>43857</v>
      </c>
      <c r="J7612" t="str">
        <f t="shared" si="238"/>
        <v>43857KoberoImported Rice</v>
      </c>
      <c r="K7612">
        <v>145</v>
      </c>
      <c r="L7612">
        <v>139</v>
      </c>
      <c r="M7612" t="s">
        <v>5</v>
      </c>
      <c r="N7612" t="s">
        <v>6</v>
      </c>
      <c r="O7612">
        <v>1</v>
      </c>
      <c r="P7612" s="1">
        <v>43859.983078703706</v>
      </c>
    </row>
    <row r="7613" spans="1:16" x14ac:dyDescent="0.25">
      <c r="A7613">
        <v>502235</v>
      </c>
      <c r="B7613" t="s">
        <v>0</v>
      </c>
      <c r="C7613" t="s">
        <v>27</v>
      </c>
      <c r="D7613" t="s">
        <v>11</v>
      </c>
      <c r="E7613" t="s">
        <v>13</v>
      </c>
      <c r="F7613" t="s">
        <v>13</v>
      </c>
      <c r="G7613" t="s">
        <v>14</v>
      </c>
      <c r="H7613" s="1">
        <v>43857</v>
      </c>
      <c r="I7613" t="str">
        <f t="shared" si="237"/>
        <v>43857</v>
      </c>
      <c r="J7613" t="str">
        <f t="shared" si="238"/>
        <v>43857BujumburaMixed Beans</v>
      </c>
      <c r="K7613">
        <v>64</v>
      </c>
      <c r="L7613">
        <v>59</v>
      </c>
      <c r="M7613" t="s">
        <v>5</v>
      </c>
      <c r="N7613" t="s">
        <v>6</v>
      </c>
      <c r="O7613">
        <v>1</v>
      </c>
      <c r="P7613" s="1">
        <v>43859.983078703706</v>
      </c>
    </row>
    <row r="7614" spans="1:16" x14ac:dyDescent="0.25">
      <c r="A7614">
        <v>502236</v>
      </c>
      <c r="B7614" t="s">
        <v>0</v>
      </c>
      <c r="C7614" t="s">
        <v>27</v>
      </c>
      <c r="D7614" t="s">
        <v>11</v>
      </c>
      <c r="E7614" t="s">
        <v>13</v>
      </c>
      <c r="F7614" t="s">
        <v>13</v>
      </c>
      <c r="G7614" t="s">
        <v>28</v>
      </c>
      <c r="H7614" s="1">
        <v>43857</v>
      </c>
      <c r="I7614" t="str">
        <f t="shared" si="237"/>
        <v>43857</v>
      </c>
      <c r="J7614" t="str">
        <f t="shared" si="238"/>
        <v>43857BujumburaRed Beans</v>
      </c>
      <c r="K7614">
        <v>70</v>
      </c>
      <c r="L7614">
        <v>64</v>
      </c>
      <c r="M7614" t="s">
        <v>5</v>
      </c>
      <c r="N7614" t="s">
        <v>6</v>
      </c>
      <c r="O7614">
        <v>1</v>
      </c>
      <c r="P7614" s="1">
        <v>43859.983078703706</v>
      </c>
    </row>
    <row r="7615" spans="1:16" x14ac:dyDescent="0.25">
      <c r="A7615">
        <v>502238</v>
      </c>
      <c r="B7615" t="s">
        <v>0</v>
      </c>
      <c r="C7615" t="s">
        <v>25</v>
      </c>
      <c r="D7615" t="s">
        <v>1</v>
      </c>
      <c r="E7615" t="s">
        <v>9</v>
      </c>
      <c r="F7615" t="s">
        <v>17</v>
      </c>
      <c r="G7615" t="s">
        <v>18</v>
      </c>
      <c r="H7615" s="1">
        <v>43857</v>
      </c>
      <c r="I7615" t="str">
        <f t="shared" si="237"/>
        <v>43857</v>
      </c>
      <c r="J7615" t="str">
        <f t="shared" si="238"/>
        <v>43857MasindiRed Sorghum</v>
      </c>
      <c r="K7615">
        <v>41</v>
      </c>
      <c r="L7615">
        <v>33</v>
      </c>
      <c r="M7615" t="s">
        <v>5</v>
      </c>
      <c r="N7615" t="s">
        <v>6</v>
      </c>
      <c r="O7615">
        <v>1</v>
      </c>
      <c r="P7615" s="1">
        <v>43859.983113425929</v>
      </c>
    </row>
    <row r="7616" spans="1:16" x14ac:dyDescent="0.25">
      <c r="A7616">
        <v>502239</v>
      </c>
      <c r="B7616" t="s">
        <v>0</v>
      </c>
      <c r="C7616" t="s">
        <v>2</v>
      </c>
      <c r="D7616" t="s">
        <v>1</v>
      </c>
      <c r="E7616" t="s">
        <v>9</v>
      </c>
      <c r="F7616" t="s">
        <v>17</v>
      </c>
      <c r="G7616" t="s">
        <v>18</v>
      </c>
      <c r="H7616" s="1">
        <v>43857</v>
      </c>
      <c r="I7616" t="str">
        <f t="shared" si="237"/>
        <v>43857</v>
      </c>
      <c r="J7616" t="str">
        <f t="shared" si="238"/>
        <v>43857KampalaRed Sorghum</v>
      </c>
      <c r="K7616">
        <v>41</v>
      </c>
      <c r="L7616">
        <v>27</v>
      </c>
      <c r="M7616" t="s">
        <v>5</v>
      </c>
      <c r="N7616" t="s">
        <v>6</v>
      </c>
      <c r="O7616">
        <v>1</v>
      </c>
      <c r="P7616" s="1">
        <v>43859.983113425929</v>
      </c>
    </row>
    <row r="7617" spans="1:16" x14ac:dyDescent="0.25">
      <c r="A7617">
        <v>502241</v>
      </c>
      <c r="B7617" t="s">
        <v>0</v>
      </c>
      <c r="C7617" t="s">
        <v>33</v>
      </c>
      <c r="D7617" t="s">
        <v>1</v>
      </c>
      <c r="E7617" t="s">
        <v>22</v>
      </c>
      <c r="F7617" t="s">
        <v>23</v>
      </c>
      <c r="G7617" t="s">
        <v>24</v>
      </c>
      <c r="H7617" s="1">
        <v>43857</v>
      </c>
      <c r="I7617" t="str">
        <f t="shared" si="237"/>
        <v>43857</v>
      </c>
      <c r="J7617" t="str">
        <f t="shared" si="238"/>
        <v>43857KabaleImported Rice</v>
      </c>
      <c r="K7617">
        <v>110</v>
      </c>
      <c r="L7617">
        <v>96</v>
      </c>
      <c r="M7617" t="s">
        <v>5</v>
      </c>
      <c r="N7617" t="s">
        <v>6</v>
      </c>
      <c r="O7617">
        <v>1</v>
      </c>
      <c r="P7617" s="1">
        <v>43859.983159722222</v>
      </c>
    </row>
    <row r="7618" spans="1:16" x14ac:dyDescent="0.25">
      <c r="A7618">
        <v>502249</v>
      </c>
      <c r="B7618" t="s">
        <v>0</v>
      </c>
      <c r="C7618" t="s">
        <v>2</v>
      </c>
      <c r="D7618" t="s">
        <v>1</v>
      </c>
      <c r="E7618" t="s">
        <v>9</v>
      </c>
      <c r="F7618" t="s">
        <v>20</v>
      </c>
      <c r="G7618" t="s">
        <v>21</v>
      </c>
      <c r="H7618" s="1">
        <v>43857</v>
      </c>
      <c r="I7618" t="str">
        <f t="shared" ref="I7618:I7681" si="239">LEFT(H7618,10)</f>
        <v>43857</v>
      </c>
      <c r="J7618" t="str">
        <f t="shared" si="238"/>
        <v>43857KampalaMillet Grain</v>
      </c>
      <c r="K7618">
        <v>55</v>
      </c>
      <c r="L7618">
        <v>41</v>
      </c>
      <c r="M7618" t="s">
        <v>5</v>
      </c>
      <c r="N7618" t="s">
        <v>6</v>
      </c>
      <c r="O7618">
        <v>1</v>
      </c>
      <c r="P7618" s="1">
        <v>43859.983217592591</v>
      </c>
    </row>
    <row r="7619" spans="1:16" x14ac:dyDescent="0.25">
      <c r="A7619">
        <v>502250</v>
      </c>
      <c r="B7619" t="s">
        <v>0</v>
      </c>
      <c r="C7619" t="s">
        <v>38</v>
      </c>
      <c r="D7619" t="s">
        <v>1</v>
      </c>
      <c r="E7619" t="s">
        <v>13</v>
      </c>
      <c r="F7619" t="s">
        <v>13</v>
      </c>
      <c r="G7619" t="s">
        <v>37</v>
      </c>
      <c r="H7619" s="1">
        <v>43857</v>
      </c>
      <c r="I7619" t="str">
        <f t="shared" si="239"/>
        <v>43857</v>
      </c>
      <c r="J7619" t="str">
        <f t="shared" si="238"/>
        <v>43857GuluGreen Gram</v>
      </c>
      <c r="K7619">
        <v>69</v>
      </c>
      <c r="L7619">
        <v>52</v>
      </c>
      <c r="M7619" t="s">
        <v>5</v>
      </c>
      <c r="N7619" t="s">
        <v>6</v>
      </c>
      <c r="O7619">
        <v>1</v>
      </c>
      <c r="P7619" s="1">
        <v>43859.983217592591</v>
      </c>
    </row>
    <row r="7620" spans="1:16" x14ac:dyDescent="0.25">
      <c r="A7620">
        <v>502253</v>
      </c>
      <c r="B7620" t="s">
        <v>0</v>
      </c>
      <c r="C7620" t="s">
        <v>25</v>
      </c>
      <c r="D7620" t="s">
        <v>1</v>
      </c>
      <c r="E7620" t="s">
        <v>13</v>
      </c>
      <c r="F7620" t="s">
        <v>13</v>
      </c>
      <c r="G7620" t="s">
        <v>26</v>
      </c>
      <c r="H7620" s="1">
        <v>43857</v>
      </c>
      <c r="I7620" t="str">
        <f t="shared" si="239"/>
        <v>43857</v>
      </c>
      <c r="J7620" t="str">
        <f t="shared" si="238"/>
        <v>43857MasindiYellow Beans</v>
      </c>
      <c r="K7620">
        <v>104</v>
      </c>
      <c r="L7620">
        <v>99</v>
      </c>
      <c r="M7620" t="s">
        <v>5</v>
      </c>
      <c r="N7620" t="s">
        <v>6</v>
      </c>
      <c r="O7620">
        <v>1</v>
      </c>
      <c r="P7620" s="1">
        <v>43859.983240740738</v>
      </c>
    </row>
    <row r="7621" spans="1:16" x14ac:dyDescent="0.25">
      <c r="A7621">
        <v>502254</v>
      </c>
      <c r="B7621" t="s">
        <v>0</v>
      </c>
      <c r="C7621" t="s">
        <v>54</v>
      </c>
      <c r="D7621" t="s">
        <v>46</v>
      </c>
      <c r="E7621" t="s">
        <v>29</v>
      </c>
      <c r="F7621" t="s">
        <v>30</v>
      </c>
      <c r="G7621" t="s">
        <v>31</v>
      </c>
      <c r="H7621" s="1">
        <v>43857</v>
      </c>
      <c r="I7621" t="str">
        <f t="shared" si="239"/>
        <v>43857</v>
      </c>
      <c r="J7621" t="str">
        <f t="shared" si="238"/>
        <v>43857NakuruDry Maize</v>
      </c>
      <c r="K7621">
        <v>37</v>
      </c>
      <c r="L7621">
        <v>31</v>
      </c>
      <c r="M7621" t="s">
        <v>5</v>
      </c>
      <c r="N7621" t="s">
        <v>6</v>
      </c>
      <c r="O7621">
        <v>1</v>
      </c>
      <c r="P7621" s="1">
        <v>43859.983252314814</v>
      </c>
    </row>
    <row r="7622" spans="1:16" x14ac:dyDescent="0.25">
      <c r="A7622">
        <v>502259</v>
      </c>
      <c r="B7622" t="s">
        <v>0</v>
      </c>
      <c r="C7622" t="s">
        <v>52</v>
      </c>
      <c r="D7622" t="s">
        <v>46</v>
      </c>
      <c r="E7622" t="s">
        <v>13</v>
      </c>
      <c r="F7622" t="s">
        <v>13</v>
      </c>
      <c r="G7622" t="s">
        <v>40</v>
      </c>
      <c r="H7622" s="1">
        <v>43857</v>
      </c>
      <c r="I7622" t="str">
        <f t="shared" si="239"/>
        <v>43857</v>
      </c>
      <c r="J7622" t="str">
        <f t="shared" si="238"/>
        <v>43857EldoretBlack Beans (Dolichos)</v>
      </c>
      <c r="K7622">
        <v>133</v>
      </c>
      <c r="L7622">
        <v>130</v>
      </c>
      <c r="M7622" t="s">
        <v>5</v>
      </c>
      <c r="N7622" t="s">
        <v>6</v>
      </c>
      <c r="O7622">
        <v>1</v>
      </c>
      <c r="P7622" s="1">
        <v>43859.983298611114</v>
      </c>
    </row>
    <row r="7623" spans="1:16" x14ac:dyDescent="0.25">
      <c r="A7623">
        <v>502260</v>
      </c>
      <c r="B7623" t="s">
        <v>0</v>
      </c>
      <c r="C7623" t="s">
        <v>38</v>
      </c>
      <c r="D7623" t="s">
        <v>1</v>
      </c>
      <c r="E7623" t="s">
        <v>9</v>
      </c>
      <c r="F7623" t="s">
        <v>17</v>
      </c>
      <c r="G7623" t="s">
        <v>18</v>
      </c>
      <c r="H7623" s="1">
        <v>43857</v>
      </c>
      <c r="I7623" t="str">
        <f t="shared" si="239"/>
        <v>43857</v>
      </c>
      <c r="J7623" t="str">
        <f t="shared" si="238"/>
        <v>43857GuluRed Sorghum</v>
      </c>
      <c r="K7623">
        <v>41</v>
      </c>
      <c r="L7623">
        <v>30</v>
      </c>
      <c r="M7623" t="s">
        <v>5</v>
      </c>
      <c r="N7623" t="s">
        <v>6</v>
      </c>
      <c r="O7623">
        <v>1</v>
      </c>
      <c r="P7623" s="1">
        <v>43859.983298611114</v>
      </c>
    </row>
    <row r="7624" spans="1:16" x14ac:dyDescent="0.25">
      <c r="A7624">
        <v>502265</v>
      </c>
      <c r="B7624" t="s">
        <v>0</v>
      </c>
      <c r="C7624" t="s">
        <v>34</v>
      </c>
      <c r="D7624" t="s">
        <v>1</v>
      </c>
      <c r="E7624" t="s">
        <v>13</v>
      </c>
      <c r="F7624" t="s">
        <v>13</v>
      </c>
      <c r="G7624" t="s">
        <v>40</v>
      </c>
      <c r="H7624" s="1">
        <v>43857</v>
      </c>
      <c r="I7624" t="str">
        <f t="shared" si="239"/>
        <v>43857</v>
      </c>
      <c r="J7624" t="str">
        <f t="shared" si="238"/>
        <v>43857LiraBlack Beans (Dolichos)</v>
      </c>
      <c r="K7624">
        <v>69</v>
      </c>
      <c r="L7624">
        <v>60</v>
      </c>
      <c r="M7624" t="s">
        <v>5</v>
      </c>
      <c r="N7624" t="s">
        <v>6</v>
      </c>
      <c r="O7624">
        <v>1</v>
      </c>
      <c r="P7624" s="1">
        <v>43859.983356481483</v>
      </c>
    </row>
    <row r="7625" spans="1:16" x14ac:dyDescent="0.25">
      <c r="A7625">
        <v>502267</v>
      </c>
      <c r="B7625" t="s">
        <v>0</v>
      </c>
      <c r="C7625" t="s">
        <v>32</v>
      </c>
      <c r="D7625" t="s">
        <v>1</v>
      </c>
      <c r="E7625" t="s">
        <v>3</v>
      </c>
      <c r="F7625" t="s">
        <v>3</v>
      </c>
      <c r="G7625" t="s">
        <v>15</v>
      </c>
      <c r="H7625" s="1">
        <v>43857</v>
      </c>
      <c r="I7625" t="str">
        <f t="shared" si="239"/>
        <v>43857</v>
      </c>
      <c r="J7625" t="str">
        <f t="shared" si="238"/>
        <v>43857KapchorwaGreen Peas</v>
      </c>
      <c r="K7625">
        <v>137</v>
      </c>
      <c r="L7625">
        <v>82</v>
      </c>
      <c r="M7625" t="s">
        <v>5</v>
      </c>
      <c r="N7625" t="s">
        <v>6</v>
      </c>
      <c r="O7625">
        <v>1</v>
      </c>
      <c r="P7625" s="1">
        <v>43859.983368055553</v>
      </c>
    </row>
    <row r="7626" spans="1:16" x14ac:dyDescent="0.25">
      <c r="A7626">
        <v>502270</v>
      </c>
      <c r="B7626" t="s">
        <v>0</v>
      </c>
      <c r="C7626" t="s">
        <v>32</v>
      </c>
      <c r="D7626" t="s">
        <v>1</v>
      </c>
      <c r="E7626" t="s">
        <v>13</v>
      </c>
      <c r="F7626" t="s">
        <v>13</v>
      </c>
      <c r="G7626" t="s">
        <v>26</v>
      </c>
      <c r="H7626" s="1">
        <v>43857</v>
      </c>
      <c r="I7626" t="str">
        <f t="shared" si="239"/>
        <v>43857</v>
      </c>
      <c r="J7626" t="str">
        <f t="shared" si="238"/>
        <v>43857KapchorwaYellow Beans</v>
      </c>
      <c r="K7626">
        <v>104</v>
      </c>
      <c r="L7626">
        <v>96</v>
      </c>
      <c r="M7626" t="s">
        <v>5</v>
      </c>
      <c r="N7626" t="s">
        <v>6</v>
      </c>
      <c r="O7626">
        <v>1</v>
      </c>
      <c r="P7626" s="1">
        <v>43859.983391203707</v>
      </c>
    </row>
    <row r="7627" spans="1:16" x14ac:dyDescent="0.25">
      <c r="A7627">
        <v>502273</v>
      </c>
      <c r="B7627" t="s">
        <v>0</v>
      </c>
      <c r="C7627" t="s">
        <v>48</v>
      </c>
      <c r="D7627" t="s">
        <v>46</v>
      </c>
      <c r="E7627" t="s">
        <v>13</v>
      </c>
      <c r="F7627" t="s">
        <v>13</v>
      </c>
      <c r="G7627" t="s">
        <v>40</v>
      </c>
      <c r="H7627" s="1">
        <v>43857</v>
      </c>
      <c r="I7627" t="str">
        <f t="shared" si="239"/>
        <v>43857</v>
      </c>
      <c r="J7627" t="str">
        <f t="shared" si="238"/>
        <v>43857KitaleBlack Beans (Dolichos)</v>
      </c>
      <c r="K7627">
        <v>135</v>
      </c>
      <c r="L7627">
        <v>130</v>
      </c>
      <c r="M7627" t="s">
        <v>5</v>
      </c>
      <c r="N7627" t="s">
        <v>6</v>
      </c>
      <c r="O7627">
        <v>1</v>
      </c>
      <c r="P7627" s="1">
        <v>43859.983402777776</v>
      </c>
    </row>
    <row r="7628" spans="1:16" x14ac:dyDescent="0.25">
      <c r="A7628">
        <v>502274</v>
      </c>
      <c r="B7628" t="s">
        <v>0</v>
      </c>
      <c r="C7628" t="s">
        <v>2</v>
      </c>
      <c r="D7628" t="s">
        <v>1</v>
      </c>
      <c r="E7628" t="s">
        <v>13</v>
      </c>
      <c r="F7628" t="s">
        <v>13</v>
      </c>
      <c r="G7628" t="s">
        <v>14</v>
      </c>
      <c r="H7628" s="1">
        <v>43857</v>
      </c>
      <c r="I7628" t="str">
        <f t="shared" si="239"/>
        <v>43857</v>
      </c>
      <c r="J7628" t="str">
        <f t="shared" si="238"/>
        <v>43857KampalaMixed Beans</v>
      </c>
      <c r="K7628">
        <v>82</v>
      </c>
      <c r="L7628">
        <v>77</v>
      </c>
      <c r="M7628" t="s">
        <v>5</v>
      </c>
      <c r="N7628" t="s">
        <v>6</v>
      </c>
      <c r="O7628">
        <v>1</v>
      </c>
      <c r="P7628" s="1">
        <v>43859.983414351853</v>
      </c>
    </row>
    <row r="7629" spans="1:16" x14ac:dyDescent="0.25">
      <c r="A7629">
        <v>502275</v>
      </c>
      <c r="B7629" t="s">
        <v>0</v>
      </c>
      <c r="C7629" t="s">
        <v>47</v>
      </c>
      <c r="D7629" t="s">
        <v>46</v>
      </c>
      <c r="E7629" t="s">
        <v>29</v>
      </c>
      <c r="F7629" t="s">
        <v>30</v>
      </c>
      <c r="G7629" t="s">
        <v>31</v>
      </c>
      <c r="H7629" s="1">
        <v>43857</v>
      </c>
      <c r="I7629" t="str">
        <f t="shared" si="239"/>
        <v>43857</v>
      </c>
      <c r="J7629" t="str">
        <f t="shared" ref="J7629:J7692" si="240">I7629&amp;C7629&amp;G7629</f>
        <v>43857NairobiDry Maize</v>
      </c>
      <c r="K7629">
        <v>40</v>
      </c>
      <c r="L7629">
        <v>36</v>
      </c>
      <c r="M7629" t="s">
        <v>5</v>
      </c>
      <c r="N7629" t="s">
        <v>6</v>
      </c>
      <c r="O7629">
        <v>1</v>
      </c>
      <c r="P7629" s="1">
        <v>43859.983437499999</v>
      </c>
    </row>
    <row r="7630" spans="1:16" x14ac:dyDescent="0.25">
      <c r="A7630">
        <v>502279</v>
      </c>
      <c r="B7630" t="s">
        <v>0</v>
      </c>
      <c r="C7630" t="s">
        <v>35</v>
      </c>
      <c r="D7630" t="s">
        <v>11</v>
      </c>
      <c r="E7630" t="s">
        <v>22</v>
      </c>
      <c r="F7630" t="s">
        <v>23</v>
      </c>
      <c r="G7630" t="s">
        <v>24</v>
      </c>
      <c r="H7630" s="1">
        <v>43857</v>
      </c>
      <c r="I7630" t="str">
        <f t="shared" si="239"/>
        <v>43857</v>
      </c>
      <c r="J7630" t="str">
        <f t="shared" si="240"/>
        <v>43857NgoziImported Rice</v>
      </c>
      <c r="K7630">
        <v>161</v>
      </c>
      <c r="L7630">
        <v>156</v>
      </c>
      <c r="M7630" t="s">
        <v>5</v>
      </c>
      <c r="N7630" t="s">
        <v>6</v>
      </c>
      <c r="O7630">
        <v>1</v>
      </c>
      <c r="P7630" s="1">
        <v>43859.983518518522</v>
      </c>
    </row>
    <row r="7631" spans="1:16" x14ac:dyDescent="0.25">
      <c r="A7631">
        <v>502280</v>
      </c>
      <c r="B7631" t="s">
        <v>0</v>
      </c>
      <c r="C7631" t="s">
        <v>32</v>
      </c>
      <c r="D7631" t="s">
        <v>1</v>
      </c>
      <c r="E7631" t="s">
        <v>13</v>
      </c>
      <c r="F7631" t="s">
        <v>13</v>
      </c>
      <c r="G7631" t="s">
        <v>14</v>
      </c>
      <c r="H7631" s="1">
        <v>43857</v>
      </c>
      <c r="I7631" t="str">
        <f t="shared" si="239"/>
        <v>43857</v>
      </c>
      <c r="J7631" t="str">
        <f t="shared" si="240"/>
        <v>43857KapchorwaMixed Beans</v>
      </c>
      <c r="K7631">
        <v>63</v>
      </c>
      <c r="L7631">
        <v>55</v>
      </c>
      <c r="M7631" t="s">
        <v>5</v>
      </c>
      <c r="N7631" t="s">
        <v>6</v>
      </c>
      <c r="O7631">
        <v>1</v>
      </c>
      <c r="P7631" s="1">
        <v>43859.983530092592</v>
      </c>
    </row>
    <row r="7632" spans="1:16" x14ac:dyDescent="0.25">
      <c r="A7632">
        <v>502281</v>
      </c>
      <c r="B7632" t="s">
        <v>0</v>
      </c>
      <c r="C7632" t="s">
        <v>25</v>
      </c>
      <c r="D7632" t="s">
        <v>1</v>
      </c>
      <c r="E7632" t="s">
        <v>3</v>
      </c>
      <c r="F7632" t="s">
        <v>3</v>
      </c>
      <c r="G7632" t="s">
        <v>4</v>
      </c>
      <c r="H7632" s="1">
        <v>43857</v>
      </c>
      <c r="I7632" t="str">
        <f t="shared" si="239"/>
        <v>43857</v>
      </c>
      <c r="J7632" t="str">
        <f t="shared" si="240"/>
        <v>43857MasindiCowpeas</v>
      </c>
      <c r="K7632">
        <v>96</v>
      </c>
      <c r="L7632">
        <v>82</v>
      </c>
      <c r="M7632" t="s">
        <v>5</v>
      </c>
      <c r="N7632" t="s">
        <v>6</v>
      </c>
      <c r="O7632">
        <v>1</v>
      </c>
      <c r="P7632" s="1">
        <v>43859.983530092592</v>
      </c>
    </row>
    <row r="7633" spans="1:16" x14ac:dyDescent="0.25">
      <c r="A7633">
        <v>502282</v>
      </c>
      <c r="B7633" t="s">
        <v>0</v>
      </c>
      <c r="C7633" t="s">
        <v>2</v>
      </c>
      <c r="D7633" t="s">
        <v>1</v>
      </c>
      <c r="E7633" t="s">
        <v>22</v>
      </c>
      <c r="F7633" t="s">
        <v>23</v>
      </c>
      <c r="G7633" t="s">
        <v>23</v>
      </c>
      <c r="H7633" s="1">
        <v>43857</v>
      </c>
      <c r="I7633" t="str">
        <f t="shared" si="239"/>
        <v>43857</v>
      </c>
      <c r="J7633" t="str">
        <f t="shared" si="240"/>
        <v>43857KampalaRice</v>
      </c>
      <c r="K7633">
        <v>104</v>
      </c>
      <c r="L7633">
        <v>99</v>
      </c>
      <c r="M7633" t="s">
        <v>5</v>
      </c>
      <c r="N7633" t="s">
        <v>6</v>
      </c>
      <c r="O7633">
        <v>1</v>
      </c>
      <c r="P7633" s="1">
        <v>43859.983564814815</v>
      </c>
    </row>
    <row r="7634" spans="1:16" x14ac:dyDescent="0.25">
      <c r="A7634">
        <v>502288</v>
      </c>
      <c r="B7634" t="s">
        <v>0</v>
      </c>
      <c r="C7634" t="s">
        <v>53</v>
      </c>
      <c r="D7634" t="s">
        <v>46</v>
      </c>
      <c r="E7634" t="s">
        <v>29</v>
      </c>
      <c r="F7634" t="s">
        <v>30</v>
      </c>
      <c r="G7634" t="s">
        <v>31</v>
      </c>
      <c r="H7634" s="1">
        <v>43857</v>
      </c>
      <c r="I7634" t="str">
        <f t="shared" si="239"/>
        <v>43857</v>
      </c>
      <c r="J7634" t="str">
        <f t="shared" si="240"/>
        <v>43857MombasaDry Maize</v>
      </c>
      <c r="K7634">
        <v>41</v>
      </c>
      <c r="L7634">
        <v>37</v>
      </c>
      <c r="M7634" t="s">
        <v>5</v>
      </c>
      <c r="N7634" t="s">
        <v>6</v>
      </c>
      <c r="O7634">
        <v>1</v>
      </c>
      <c r="P7634" s="1">
        <v>43859.983657407407</v>
      </c>
    </row>
    <row r="7635" spans="1:16" x14ac:dyDescent="0.25">
      <c r="A7635">
        <v>502290</v>
      </c>
      <c r="B7635" t="s">
        <v>0</v>
      </c>
      <c r="C7635" t="s">
        <v>48</v>
      </c>
      <c r="D7635" t="s">
        <v>46</v>
      </c>
      <c r="E7635" t="s">
        <v>29</v>
      </c>
      <c r="F7635" t="s">
        <v>30</v>
      </c>
      <c r="G7635" t="s">
        <v>31</v>
      </c>
      <c r="H7635" s="1">
        <v>43857</v>
      </c>
      <c r="I7635" t="str">
        <f t="shared" si="239"/>
        <v>43857</v>
      </c>
      <c r="J7635" t="str">
        <f t="shared" si="240"/>
        <v>43857KitaleDry Maize</v>
      </c>
      <c r="K7635">
        <v>40</v>
      </c>
      <c r="L7635">
        <v>32</v>
      </c>
      <c r="M7635" t="s">
        <v>5</v>
      </c>
      <c r="N7635" t="s">
        <v>6</v>
      </c>
      <c r="O7635">
        <v>1</v>
      </c>
      <c r="P7635" s="1">
        <v>43859.983703703707</v>
      </c>
    </row>
    <row r="7636" spans="1:16" x14ac:dyDescent="0.25">
      <c r="A7636">
        <v>502291</v>
      </c>
      <c r="B7636" t="s">
        <v>0</v>
      </c>
      <c r="C7636" t="s">
        <v>33</v>
      </c>
      <c r="D7636" t="s">
        <v>1</v>
      </c>
      <c r="E7636" t="s">
        <v>3</v>
      </c>
      <c r="F7636" t="s">
        <v>3</v>
      </c>
      <c r="G7636" t="s">
        <v>4</v>
      </c>
      <c r="H7636" s="1">
        <v>43857</v>
      </c>
      <c r="I7636" t="str">
        <f t="shared" si="239"/>
        <v>43857</v>
      </c>
      <c r="J7636" t="str">
        <f t="shared" si="240"/>
        <v>43857KabaleCowpeas</v>
      </c>
      <c r="K7636">
        <v>137</v>
      </c>
      <c r="L7636">
        <v>96</v>
      </c>
      <c r="M7636" t="s">
        <v>5</v>
      </c>
      <c r="N7636" t="s">
        <v>6</v>
      </c>
      <c r="O7636">
        <v>1</v>
      </c>
      <c r="P7636" s="1">
        <v>43859.983715277776</v>
      </c>
    </row>
    <row r="7637" spans="1:16" x14ac:dyDescent="0.25">
      <c r="A7637">
        <v>502295</v>
      </c>
      <c r="B7637" t="s">
        <v>0</v>
      </c>
      <c r="C7637" t="s">
        <v>47</v>
      </c>
      <c r="D7637" t="s">
        <v>46</v>
      </c>
      <c r="E7637" t="s">
        <v>13</v>
      </c>
      <c r="F7637" t="s">
        <v>13</v>
      </c>
      <c r="G7637" t="s">
        <v>40</v>
      </c>
      <c r="H7637" s="1">
        <v>43857</v>
      </c>
      <c r="I7637" t="str">
        <f t="shared" si="239"/>
        <v>43857</v>
      </c>
      <c r="J7637" t="str">
        <f t="shared" si="240"/>
        <v>43857NairobiBlack Beans (Dolichos)</v>
      </c>
      <c r="K7637">
        <v>132</v>
      </c>
      <c r="L7637">
        <v>130</v>
      </c>
      <c r="M7637" t="s">
        <v>5</v>
      </c>
      <c r="N7637" t="s">
        <v>6</v>
      </c>
      <c r="O7637">
        <v>1</v>
      </c>
      <c r="P7637" s="1">
        <v>43859.983761574076</v>
      </c>
    </row>
    <row r="7638" spans="1:16" x14ac:dyDescent="0.25">
      <c r="A7638">
        <v>502296</v>
      </c>
      <c r="B7638" t="s">
        <v>0</v>
      </c>
      <c r="C7638" t="s">
        <v>19</v>
      </c>
      <c r="D7638" t="s">
        <v>11</v>
      </c>
      <c r="E7638" t="s">
        <v>9</v>
      </c>
      <c r="F7638" t="s">
        <v>20</v>
      </c>
      <c r="G7638" t="s">
        <v>21</v>
      </c>
      <c r="H7638" s="1">
        <v>43857</v>
      </c>
      <c r="I7638" t="str">
        <f t="shared" si="239"/>
        <v>43857</v>
      </c>
      <c r="J7638" t="str">
        <f t="shared" si="240"/>
        <v>43857KoberoMillet Grain</v>
      </c>
      <c r="K7638">
        <v>70</v>
      </c>
      <c r="L7638">
        <v>64</v>
      </c>
      <c r="M7638" t="s">
        <v>5</v>
      </c>
      <c r="N7638" t="s">
        <v>6</v>
      </c>
      <c r="O7638">
        <v>1</v>
      </c>
      <c r="P7638" s="1">
        <v>43859.983784722222</v>
      </c>
    </row>
    <row r="7639" spans="1:16" x14ac:dyDescent="0.25">
      <c r="A7639">
        <v>502297</v>
      </c>
      <c r="B7639" t="s">
        <v>0</v>
      </c>
      <c r="C7639" t="s">
        <v>19</v>
      </c>
      <c r="D7639" t="s">
        <v>11</v>
      </c>
      <c r="E7639" t="s">
        <v>3</v>
      </c>
      <c r="F7639" t="s">
        <v>3</v>
      </c>
      <c r="G7639" t="s">
        <v>39</v>
      </c>
      <c r="H7639" s="1">
        <v>43857</v>
      </c>
      <c r="I7639" t="str">
        <f t="shared" si="239"/>
        <v>43857</v>
      </c>
      <c r="J7639" t="str">
        <f t="shared" si="240"/>
        <v>43857KoberoDry Peas</v>
      </c>
      <c r="K7639">
        <v>150</v>
      </c>
      <c r="L7639">
        <v>145</v>
      </c>
      <c r="M7639" t="s">
        <v>5</v>
      </c>
      <c r="N7639" t="s">
        <v>6</v>
      </c>
      <c r="O7639">
        <v>1</v>
      </c>
      <c r="P7639" s="1">
        <v>43859.983819444446</v>
      </c>
    </row>
    <row r="7640" spans="1:16" x14ac:dyDescent="0.25">
      <c r="A7640">
        <v>502298</v>
      </c>
      <c r="B7640" t="s">
        <v>0</v>
      </c>
      <c r="C7640" t="s">
        <v>34</v>
      </c>
      <c r="D7640" t="s">
        <v>1</v>
      </c>
      <c r="E7640" t="s">
        <v>22</v>
      </c>
      <c r="F7640" t="s">
        <v>23</v>
      </c>
      <c r="G7640" t="s">
        <v>24</v>
      </c>
      <c r="H7640" s="1">
        <v>43857</v>
      </c>
      <c r="I7640" t="str">
        <f t="shared" si="239"/>
        <v>43857</v>
      </c>
      <c r="J7640" t="str">
        <f t="shared" si="240"/>
        <v>43857LiraImported Rice</v>
      </c>
      <c r="K7640">
        <v>96</v>
      </c>
      <c r="L7640">
        <v>90</v>
      </c>
      <c r="M7640" t="s">
        <v>5</v>
      </c>
      <c r="N7640" t="s">
        <v>6</v>
      </c>
      <c r="O7640">
        <v>1</v>
      </c>
      <c r="P7640" s="1">
        <v>43859.983819444446</v>
      </c>
    </row>
    <row r="7641" spans="1:16" x14ac:dyDescent="0.25">
      <c r="A7641">
        <v>502301</v>
      </c>
      <c r="B7641" t="s">
        <v>0</v>
      </c>
      <c r="C7641" t="s">
        <v>27</v>
      </c>
      <c r="D7641" t="s">
        <v>11</v>
      </c>
      <c r="E7641" t="s">
        <v>9</v>
      </c>
      <c r="F7641" t="s">
        <v>17</v>
      </c>
      <c r="G7641" t="s">
        <v>18</v>
      </c>
      <c r="H7641" s="1">
        <v>43857</v>
      </c>
      <c r="I7641" t="str">
        <f t="shared" si="239"/>
        <v>43857</v>
      </c>
      <c r="J7641" t="str">
        <f t="shared" si="240"/>
        <v>43857BujumburaRed Sorghum</v>
      </c>
      <c r="K7641">
        <v>80</v>
      </c>
      <c r="L7641">
        <v>75</v>
      </c>
      <c r="M7641" t="s">
        <v>5</v>
      </c>
      <c r="N7641" t="s">
        <v>6</v>
      </c>
      <c r="O7641">
        <v>1</v>
      </c>
      <c r="P7641" s="1">
        <v>43859.983865740738</v>
      </c>
    </row>
    <row r="7642" spans="1:16" x14ac:dyDescent="0.25">
      <c r="A7642">
        <v>502302</v>
      </c>
      <c r="B7642" t="s">
        <v>0</v>
      </c>
      <c r="C7642" t="s">
        <v>38</v>
      </c>
      <c r="D7642" t="s">
        <v>1</v>
      </c>
      <c r="E7642" t="s">
        <v>13</v>
      </c>
      <c r="F7642" t="s">
        <v>13</v>
      </c>
      <c r="G7642" t="s">
        <v>26</v>
      </c>
      <c r="H7642" s="1">
        <v>43857</v>
      </c>
      <c r="I7642" t="str">
        <f t="shared" si="239"/>
        <v>43857</v>
      </c>
      <c r="J7642" t="str">
        <f t="shared" si="240"/>
        <v>43857GuluYellow Beans</v>
      </c>
      <c r="K7642">
        <v>104</v>
      </c>
      <c r="L7642">
        <v>96</v>
      </c>
      <c r="M7642" t="s">
        <v>5</v>
      </c>
      <c r="N7642" t="s">
        <v>6</v>
      </c>
      <c r="O7642">
        <v>1</v>
      </c>
      <c r="P7642" s="1">
        <v>43859.983877314815</v>
      </c>
    </row>
    <row r="7643" spans="1:16" x14ac:dyDescent="0.25">
      <c r="A7643">
        <v>502303</v>
      </c>
      <c r="B7643" t="s">
        <v>0</v>
      </c>
      <c r="C7643" t="s">
        <v>54</v>
      </c>
      <c r="D7643" t="s">
        <v>46</v>
      </c>
      <c r="E7643" t="s">
        <v>9</v>
      </c>
      <c r="F7643" t="s">
        <v>20</v>
      </c>
      <c r="G7643" t="s">
        <v>21</v>
      </c>
      <c r="H7643" s="1">
        <v>43857</v>
      </c>
      <c r="I7643" t="str">
        <f t="shared" si="239"/>
        <v>43857</v>
      </c>
      <c r="J7643" t="str">
        <f t="shared" si="240"/>
        <v>43857NakuruMillet Grain</v>
      </c>
      <c r="K7643">
        <v>64</v>
      </c>
      <c r="L7643">
        <v>60</v>
      </c>
      <c r="M7643" t="s">
        <v>5</v>
      </c>
      <c r="N7643" t="s">
        <v>6</v>
      </c>
      <c r="O7643">
        <v>1</v>
      </c>
      <c r="P7643" s="1">
        <v>43859.983900462961</v>
      </c>
    </row>
    <row r="7644" spans="1:16" x14ac:dyDescent="0.25">
      <c r="A7644">
        <v>502307</v>
      </c>
      <c r="B7644" t="s">
        <v>0</v>
      </c>
      <c r="C7644" t="s">
        <v>34</v>
      </c>
      <c r="D7644" t="s">
        <v>1</v>
      </c>
      <c r="E7644" t="s">
        <v>13</v>
      </c>
      <c r="F7644" t="s">
        <v>13</v>
      </c>
      <c r="G7644" t="s">
        <v>14</v>
      </c>
      <c r="H7644" s="1">
        <v>43857</v>
      </c>
      <c r="I7644" t="str">
        <f t="shared" si="239"/>
        <v>43857</v>
      </c>
      <c r="J7644" t="str">
        <f t="shared" si="240"/>
        <v>43857LiraMixed Beans</v>
      </c>
      <c r="K7644">
        <v>69</v>
      </c>
      <c r="L7644">
        <v>55</v>
      </c>
      <c r="M7644" t="s">
        <v>5</v>
      </c>
      <c r="N7644" t="s">
        <v>6</v>
      </c>
      <c r="O7644">
        <v>1</v>
      </c>
      <c r="P7644" s="1">
        <v>43859.983969907407</v>
      </c>
    </row>
    <row r="7645" spans="1:16" x14ac:dyDescent="0.25">
      <c r="A7645">
        <v>502315</v>
      </c>
      <c r="B7645" t="s">
        <v>0</v>
      </c>
      <c r="C7645" t="s">
        <v>35</v>
      </c>
      <c r="D7645" t="s">
        <v>11</v>
      </c>
      <c r="E7645" t="s">
        <v>29</v>
      </c>
      <c r="F7645" t="s">
        <v>30</v>
      </c>
      <c r="G7645" t="s">
        <v>31</v>
      </c>
      <c r="H7645" s="1">
        <v>43857</v>
      </c>
      <c r="I7645" t="str">
        <f t="shared" si="239"/>
        <v>43857</v>
      </c>
      <c r="J7645" t="str">
        <f t="shared" si="240"/>
        <v>43857NgoziDry Maize</v>
      </c>
      <c r="K7645">
        <v>64</v>
      </c>
      <c r="L7645">
        <v>59</v>
      </c>
      <c r="M7645" t="s">
        <v>5</v>
      </c>
      <c r="N7645" t="s">
        <v>6</v>
      </c>
      <c r="O7645">
        <v>1</v>
      </c>
      <c r="P7645" s="1">
        <v>43859.98400462963</v>
      </c>
    </row>
    <row r="7646" spans="1:16" x14ac:dyDescent="0.25">
      <c r="A7646">
        <v>502316</v>
      </c>
      <c r="B7646" t="s">
        <v>0</v>
      </c>
      <c r="C7646" t="s">
        <v>52</v>
      </c>
      <c r="D7646" t="s">
        <v>46</v>
      </c>
      <c r="E7646" t="s">
        <v>49</v>
      </c>
      <c r="F7646" t="s">
        <v>50</v>
      </c>
      <c r="G7646" t="s">
        <v>51</v>
      </c>
      <c r="H7646" s="1">
        <v>43857</v>
      </c>
      <c r="I7646" t="str">
        <f t="shared" si="239"/>
        <v>43857</v>
      </c>
      <c r="J7646" t="str">
        <f t="shared" si="240"/>
        <v>43857EldoretGround Nuts</v>
      </c>
      <c r="K7646">
        <v>99</v>
      </c>
      <c r="L7646">
        <v>90</v>
      </c>
      <c r="M7646" t="s">
        <v>5</v>
      </c>
      <c r="N7646" t="s">
        <v>6</v>
      </c>
      <c r="O7646">
        <v>1</v>
      </c>
      <c r="P7646" s="1">
        <v>43859.984016203707</v>
      </c>
    </row>
    <row r="7647" spans="1:16" x14ac:dyDescent="0.25">
      <c r="A7647">
        <v>502317</v>
      </c>
      <c r="B7647" t="s">
        <v>0</v>
      </c>
      <c r="C7647" t="s">
        <v>27</v>
      </c>
      <c r="D7647" t="s">
        <v>11</v>
      </c>
      <c r="E7647" t="s">
        <v>9</v>
      </c>
      <c r="F7647" t="s">
        <v>20</v>
      </c>
      <c r="G7647" t="s">
        <v>21</v>
      </c>
      <c r="H7647" s="1">
        <v>43857</v>
      </c>
      <c r="I7647" t="str">
        <f t="shared" si="239"/>
        <v>43857</v>
      </c>
      <c r="J7647" t="str">
        <f t="shared" si="240"/>
        <v>43857BujumburaMillet Grain</v>
      </c>
      <c r="K7647">
        <v>80</v>
      </c>
      <c r="L7647">
        <v>75</v>
      </c>
      <c r="M7647" t="s">
        <v>5</v>
      </c>
      <c r="N7647" t="s">
        <v>6</v>
      </c>
      <c r="O7647">
        <v>1</v>
      </c>
      <c r="P7647" s="1">
        <v>43859.984027777777</v>
      </c>
    </row>
    <row r="7648" spans="1:16" x14ac:dyDescent="0.25">
      <c r="A7648">
        <v>502320</v>
      </c>
      <c r="B7648" t="s">
        <v>0</v>
      </c>
      <c r="C7648" t="s">
        <v>35</v>
      </c>
      <c r="D7648" t="s">
        <v>11</v>
      </c>
      <c r="E7648" t="s">
        <v>13</v>
      </c>
      <c r="F7648" t="s">
        <v>13</v>
      </c>
      <c r="G7648" t="s">
        <v>26</v>
      </c>
      <c r="H7648" s="1">
        <v>43857</v>
      </c>
      <c r="I7648" t="str">
        <f t="shared" si="239"/>
        <v>43857</v>
      </c>
      <c r="J7648" t="str">
        <f t="shared" si="240"/>
        <v>43857NgoziYellow Beans</v>
      </c>
      <c r="K7648">
        <v>86</v>
      </c>
      <c r="L7648">
        <v>80</v>
      </c>
      <c r="M7648" t="s">
        <v>5</v>
      </c>
      <c r="N7648" t="s">
        <v>6</v>
      </c>
      <c r="O7648">
        <v>1</v>
      </c>
      <c r="P7648" s="1">
        <v>43859.9840625</v>
      </c>
    </row>
    <row r="7649" spans="1:16" x14ac:dyDescent="0.25">
      <c r="A7649">
        <v>502321</v>
      </c>
      <c r="B7649" t="s">
        <v>0</v>
      </c>
      <c r="C7649" t="s">
        <v>33</v>
      </c>
      <c r="D7649" t="s">
        <v>1</v>
      </c>
      <c r="E7649" t="s">
        <v>13</v>
      </c>
      <c r="F7649" t="s">
        <v>13</v>
      </c>
      <c r="G7649" t="s">
        <v>26</v>
      </c>
      <c r="H7649" s="1">
        <v>43857</v>
      </c>
      <c r="I7649" t="str">
        <f t="shared" si="239"/>
        <v>43857</v>
      </c>
      <c r="J7649" t="str">
        <f t="shared" si="240"/>
        <v>43857KabaleYellow Beans</v>
      </c>
      <c r="K7649">
        <v>96</v>
      </c>
      <c r="L7649">
        <v>90</v>
      </c>
      <c r="M7649" t="s">
        <v>5</v>
      </c>
      <c r="N7649" t="s">
        <v>6</v>
      </c>
      <c r="O7649">
        <v>1</v>
      </c>
      <c r="P7649" s="1">
        <v>43859.984074074076</v>
      </c>
    </row>
    <row r="7650" spans="1:16" x14ac:dyDescent="0.25">
      <c r="A7650">
        <v>502324</v>
      </c>
      <c r="B7650" t="s">
        <v>0</v>
      </c>
      <c r="C7650" t="s">
        <v>33</v>
      </c>
      <c r="D7650" t="s">
        <v>1</v>
      </c>
      <c r="E7650" t="s">
        <v>13</v>
      </c>
      <c r="F7650" t="s">
        <v>13</v>
      </c>
      <c r="G7650" t="s">
        <v>14</v>
      </c>
      <c r="H7650" s="1">
        <v>43857</v>
      </c>
      <c r="I7650" t="str">
        <f t="shared" si="239"/>
        <v>43857</v>
      </c>
      <c r="J7650" t="str">
        <f t="shared" si="240"/>
        <v>43857KabaleMixed Beans</v>
      </c>
      <c r="K7650">
        <v>77</v>
      </c>
      <c r="L7650">
        <v>69</v>
      </c>
      <c r="M7650" t="s">
        <v>5</v>
      </c>
      <c r="N7650" t="s">
        <v>6</v>
      </c>
      <c r="O7650">
        <v>1</v>
      </c>
      <c r="P7650" s="1">
        <v>43859.9841087963</v>
      </c>
    </row>
    <row r="7651" spans="1:16" x14ac:dyDescent="0.25">
      <c r="A7651">
        <v>502327</v>
      </c>
      <c r="B7651" t="s">
        <v>0</v>
      </c>
      <c r="C7651" t="s">
        <v>54</v>
      </c>
      <c r="D7651" t="s">
        <v>46</v>
      </c>
      <c r="E7651" t="s">
        <v>3</v>
      </c>
      <c r="F7651" t="s">
        <v>3</v>
      </c>
      <c r="G7651" t="s">
        <v>4</v>
      </c>
      <c r="H7651" s="1">
        <v>43857</v>
      </c>
      <c r="I7651" t="str">
        <f t="shared" si="239"/>
        <v>43857</v>
      </c>
      <c r="J7651" t="str">
        <f t="shared" si="240"/>
        <v>43857NakuruCowpeas</v>
      </c>
      <c r="K7651">
        <v>90</v>
      </c>
      <c r="L7651">
        <v>83</v>
      </c>
      <c r="M7651" t="s">
        <v>5</v>
      </c>
      <c r="N7651" t="s">
        <v>6</v>
      </c>
      <c r="O7651">
        <v>1</v>
      </c>
      <c r="P7651" s="1">
        <v>43859.984155092592</v>
      </c>
    </row>
    <row r="7652" spans="1:16" x14ac:dyDescent="0.25">
      <c r="A7652">
        <v>502329</v>
      </c>
      <c r="B7652" t="s">
        <v>0</v>
      </c>
      <c r="C7652" t="s">
        <v>53</v>
      </c>
      <c r="D7652" t="s">
        <v>46</v>
      </c>
      <c r="E7652" t="s">
        <v>3</v>
      </c>
      <c r="F7652" t="s">
        <v>3</v>
      </c>
      <c r="G7652" t="s">
        <v>15</v>
      </c>
      <c r="H7652" s="1">
        <v>43857</v>
      </c>
      <c r="I7652" t="str">
        <f t="shared" si="239"/>
        <v>43857</v>
      </c>
      <c r="J7652" t="str">
        <f t="shared" si="240"/>
        <v>43857MombasaGreen Peas</v>
      </c>
      <c r="K7652">
        <v>87</v>
      </c>
      <c r="L7652">
        <v>80</v>
      </c>
      <c r="M7652" t="s">
        <v>5</v>
      </c>
      <c r="N7652" t="s">
        <v>6</v>
      </c>
      <c r="O7652">
        <v>1</v>
      </c>
      <c r="P7652" s="1">
        <v>43859.984178240738</v>
      </c>
    </row>
    <row r="7653" spans="1:16" x14ac:dyDescent="0.25">
      <c r="A7653">
        <v>502330</v>
      </c>
      <c r="B7653" t="s">
        <v>0</v>
      </c>
      <c r="C7653" t="s">
        <v>32</v>
      </c>
      <c r="D7653" t="s">
        <v>1</v>
      </c>
      <c r="E7653" t="s">
        <v>9</v>
      </c>
      <c r="F7653" t="s">
        <v>20</v>
      </c>
      <c r="G7653" t="s">
        <v>21</v>
      </c>
      <c r="H7653" s="1">
        <v>43857</v>
      </c>
      <c r="I7653" t="str">
        <f t="shared" si="239"/>
        <v>43857</v>
      </c>
      <c r="J7653" t="str">
        <f t="shared" si="240"/>
        <v>43857KapchorwaMillet Grain</v>
      </c>
      <c r="K7653">
        <v>55</v>
      </c>
      <c r="L7653">
        <v>41</v>
      </c>
      <c r="M7653" t="s">
        <v>5</v>
      </c>
      <c r="N7653" t="s">
        <v>6</v>
      </c>
      <c r="O7653">
        <v>1</v>
      </c>
      <c r="P7653" s="1">
        <v>43859.984178240738</v>
      </c>
    </row>
    <row r="7654" spans="1:16" x14ac:dyDescent="0.25">
      <c r="A7654">
        <v>502333</v>
      </c>
      <c r="B7654" t="s">
        <v>0</v>
      </c>
      <c r="C7654" t="s">
        <v>19</v>
      </c>
      <c r="D7654" t="s">
        <v>11</v>
      </c>
      <c r="E7654" t="s">
        <v>13</v>
      </c>
      <c r="F7654" t="s">
        <v>13</v>
      </c>
      <c r="G7654" t="s">
        <v>26</v>
      </c>
      <c r="H7654" s="1">
        <v>43857</v>
      </c>
      <c r="I7654" t="str">
        <f t="shared" si="239"/>
        <v>43857</v>
      </c>
      <c r="J7654" t="str">
        <f t="shared" si="240"/>
        <v>43857KoberoYellow Beans</v>
      </c>
      <c r="K7654">
        <v>86</v>
      </c>
      <c r="L7654">
        <v>80</v>
      </c>
      <c r="M7654" t="s">
        <v>5</v>
      </c>
      <c r="N7654" t="s">
        <v>6</v>
      </c>
      <c r="O7654">
        <v>1</v>
      </c>
      <c r="P7654" s="1">
        <v>43859.984189814815</v>
      </c>
    </row>
    <row r="7655" spans="1:16" x14ac:dyDescent="0.25">
      <c r="A7655">
        <v>502334</v>
      </c>
      <c r="B7655" t="s">
        <v>0</v>
      </c>
      <c r="C7655" t="s">
        <v>47</v>
      </c>
      <c r="D7655" t="s">
        <v>46</v>
      </c>
      <c r="E7655" t="s">
        <v>49</v>
      </c>
      <c r="F7655" t="s">
        <v>50</v>
      </c>
      <c r="G7655" t="s">
        <v>51</v>
      </c>
      <c r="H7655" s="1">
        <v>43857</v>
      </c>
      <c r="I7655" t="str">
        <f t="shared" si="239"/>
        <v>43857</v>
      </c>
      <c r="J7655" t="str">
        <f t="shared" si="240"/>
        <v>43857NairobiGround Nuts</v>
      </c>
      <c r="K7655">
        <v>122</v>
      </c>
      <c r="L7655">
        <v>118</v>
      </c>
      <c r="M7655" t="s">
        <v>5</v>
      </c>
      <c r="N7655" t="s">
        <v>6</v>
      </c>
      <c r="O7655">
        <v>1</v>
      </c>
      <c r="P7655" s="1">
        <v>43859.984189814815</v>
      </c>
    </row>
    <row r="7656" spans="1:16" x14ac:dyDescent="0.25">
      <c r="A7656">
        <v>502335</v>
      </c>
      <c r="B7656" t="s">
        <v>0</v>
      </c>
      <c r="C7656" t="s">
        <v>12</v>
      </c>
      <c r="D7656" t="s">
        <v>11</v>
      </c>
      <c r="E7656" t="s">
        <v>22</v>
      </c>
      <c r="F7656" t="s">
        <v>23</v>
      </c>
      <c r="G7656" t="s">
        <v>23</v>
      </c>
      <c r="H7656" s="1">
        <v>43857</v>
      </c>
      <c r="I7656" t="str">
        <f t="shared" si="239"/>
        <v>43857</v>
      </c>
      <c r="J7656" t="str">
        <f t="shared" si="240"/>
        <v>43857GitegaRice</v>
      </c>
      <c r="K7656">
        <v>102</v>
      </c>
      <c r="L7656">
        <v>97</v>
      </c>
      <c r="M7656" t="s">
        <v>5</v>
      </c>
      <c r="N7656" t="s">
        <v>6</v>
      </c>
      <c r="O7656">
        <v>1</v>
      </c>
      <c r="P7656" s="1">
        <v>43859.984189814815</v>
      </c>
    </row>
    <row r="7657" spans="1:16" x14ac:dyDescent="0.25">
      <c r="A7657">
        <v>502344</v>
      </c>
      <c r="B7657" t="s">
        <v>0</v>
      </c>
      <c r="C7657" t="s">
        <v>25</v>
      </c>
      <c r="D7657" t="s">
        <v>1</v>
      </c>
      <c r="E7657" t="s">
        <v>29</v>
      </c>
      <c r="F7657" t="s">
        <v>30</v>
      </c>
      <c r="G7657" t="s">
        <v>31</v>
      </c>
      <c r="H7657" s="1">
        <v>43857</v>
      </c>
      <c r="I7657" t="str">
        <f t="shared" si="239"/>
        <v>43857</v>
      </c>
      <c r="J7657" t="str">
        <f t="shared" si="240"/>
        <v>43857MasindiDry Maize</v>
      </c>
      <c r="K7657">
        <v>27</v>
      </c>
      <c r="L7657">
        <v>20</v>
      </c>
      <c r="M7657" t="s">
        <v>5</v>
      </c>
      <c r="N7657" t="s">
        <v>6</v>
      </c>
      <c r="O7657">
        <v>1</v>
      </c>
      <c r="P7657" s="1">
        <v>43859.984305555554</v>
      </c>
    </row>
    <row r="7658" spans="1:16" x14ac:dyDescent="0.25">
      <c r="A7658">
        <v>502348</v>
      </c>
      <c r="B7658" t="s">
        <v>0</v>
      </c>
      <c r="C7658" t="s">
        <v>12</v>
      </c>
      <c r="D7658" t="s">
        <v>11</v>
      </c>
      <c r="E7658" t="s">
        <v>29</v>
      </c>
      <c r="F7658" t="s">
        <v>30</v>
      </c>
      <c r="G7658" t="s">
        <v>31</v>
      </c>
      <c r="H7658" s="1">
        <v>43857</v>
      </c>
      <c r="I7658" t="str">
        <f t="shared" si="239"/>
        <v>43857</v>
      </c>
      <c r="J7658" t="str">
        <f t="shared" si="240"/>
        <v>43857GitegaDry Maize</v>
      </c>
      <c r="K7658">
        <v>70</v>
      </c>
      <c r="L7658">
        <v>64</v>
      </c>
      <c r="M7658" t="s">
        <v>5</v>
      </c>
      <c r="N7658" t="s">
        <v>6</v>
      </c>
      <c r="O7658">
        <v>1</v>
      </c>
      <c r="P7658" s="1">
        <v>43859.984375</v>
      </c>
    </row>
    <row r="7659" spans="1:16" x14ac:dyDescent="0.25">
      <c r="A7659">
        <v>502352</v>
      </c>
      <c r="B7659" t="s">
        <v>0</v>
      </c>
      <c r="C7659" t="s">
        <v>52</v>
      </c>
      <c r="D7659" t="s">
        <v>46</v>
      </c>
      <c r="E7659" t="s">
        <v>13</v>
      </c>
      <c r="F7659" t="s">
        <v>13</v>
      </c>
      <c r="G7659" t="s">
        <v>37</v>
      </c>
      <c r="H7659" s="1">
        <v>43857</v>
      </c>
      <c r="I7659" t="str">
        <f t="shared" si="239"/>
        <v>43857</v>
      </c>
      <c r="J7659" t="str">
        <f t="shared" si="240"/>
        <v>43857EldoretGreen Gram</v>
      </c>
      <c r="K7659">
        <v>144</v>
      </c>
      <c r="L7659">
        <v>140</v>
      </c>
      <c r="M7659" t="s">
        <v>5</v>
      </c>
      <c r="N7659" t="s">
        <v>6</v>
      </c>
      <c r="O7659">
        <v>1</v>
      </c>
      <c r="P7659" s="1">
        <v>43859.984409722223</v>
      </c>
    </row>
    <row r="7660" spans="1:16" x14ac:dyDescent="0.25">
      <c r="A7660">
        <v>502353</v>
      </c>
      <c r="B7660" t="s">
        <v>0</v>
      </c>
      <c r="C7660" t="s">
        <v>35</v>
      </c>
      <c r="D7660" t="s">
        <v>11</v>
      </c>
      <c r="E7660" t="s">
        <v>3</v>
      </c>
      <c r="F7660" t="s">
        <v>3</v>
      </c>
      <c r="G7660" t="s">
        <v>39</v>
      </c>
      <c r="H7660" s="1">
        <v>43857</v>
      </c>
      <c r="I7660" t="str">
        <f t="shared" si="239"/>
        <v>43857</v>
      </c>
      <c r="J7660" t="str">
        <f t="shared" si="240"/>
        <v>43857NgoziDry Peas</v>
      </c>
      <c r="K7660">
        <v>156</v>
      </c>
      <c r="L7660">
        <v>150</v>
      </c>
      <c r="M7660" t="s">
        <v>5</v>
      </c>
      <c r="N7660" t="s">
        <v>6</v>
      </c>
      <c r="O7660">
        <v>1</v>
      </c>
      <c r="P7660" s="1">
        <v>43859.984444444446</v>
      </c>
    </row>
    <row r="7661" spans="1:16" x14ac:dyDescent="0.25">
      <c r="A7661">
        <v>502358</v>
      </c>
      <c r="B7661" t="s">
        <v>0</v>
      </c>
      <c r="C7661" t="s">
        <v>2</v>
      </c>
      <c r="D7661" t="s">
        <v>1</v>
      </c>
      <c r="E7661" t="s">
        <v>22</v>
      </c>
      <c r="F7661" t="s">
        <v>23</v>
      </c>
      <c r="G7661" t="s">
        <v>24</v>
      </c>
      <c r="H7661" s="1">
        <v>43857</v>
      </c>
      <c r="I7661" t="str">
        <f t="shared" si="239"/>
        <v>43857</v>
      </c>
      <c r="J7661" t="str">
        <f t="shared" si="240"/>
        <v>43857KampalaImported Rice</v>
      </c>
      <c r="K7661">
        <v>110</v>
      </c>
      <c r="L7661">
        <v>96</v>
      </c>
      <c r="M7661" t="s">
        <v>5</v>
      </c>
      <c r="N7661" t="s">
        <v>6</v>
      </c>
      <c r="O7661">
        <v>1</v>
      </c>
      <c r="P7661" s="1">
        <v>43859.984479166669</v>
      </c>
    </row>
    <row r="7662" spans="1:16" x14ac:dyDescent="0.25">
      <c r="A7662">
        <v>502360</v>
      </c>
      <c r="B7662" t="s">
        <v>0</v>
      </c>
      <c r="C7662" t="s">
        <v>12</v>
      </c>
      <c r="D7662" t="s">
        <v>11</v>
      </c>
      <c r="E7662" t="s">
        <v>3</v>
      </c>
      <c r="F7662" t="s">
        <v>3</v>
      </c>
      <c r="G7662" t="s">
        <v>39</v>
      </c>
      <c r="H7662" s="1">
        <v>43857</v>
      </c>
      <c r="I7662" t="str">
        <f t="shared" si="239"/>
        <v>43857</v>
      </c>
      <c r="J7662" t="str">
        <f t="shared" si="240"/>
        <v>43857GitegaDry Peas</v>
      </c>
      <c r="K7662">
        <v>134</v>
      </c>
      <c r="L7662">
        <v>129</v>
      </c>
      <c r="M7662" t="s">
        <v>5</v>
      </c>
      <c r="N7662" t="s">
        <v>6</v>
      </c>
      <c r="O7662">
        <v>1</v>
      </c>
      <c r="P7662" s="1">
        <v>43859.984513888892</v>
      </c>
    </row>
    <row r="7663" spans="1:16" x14ac:dyDescent="0.25">
      <c r="A7663">
        <v>502362</v>
      </c>
      <c r="B7663" t="s">
        <v>0</v>
      </c>
      <c r="C7663" t="s">
        <v>2</v>
      </c>
      <c r="D7663" t="s">
        <v>1</v>
      </c>
      <c r="E7663" t="s">
        <v>13</v>
      </c>
      <c r="F7663" t="s">
        <v>13</v>
      </c>
      <c r="G7663" t="s">
        <v>37</v>
      </c>
      <c r="H7663" s="1">
        <v>43857</v>
      </c>
      <c r="I7663" t="str">
        <f t="shared" si="239"/>
        <v>43857</v>
      </c>
      <c r="J7663" t="str">
        <f t="shared" si="240"/>
        <v>43857KampalaGreen Gram</v>
      </c>
      <c r="K7663">
        <v>77</v>
      </c>
      <c r="L7663">
        <v>69</v>
      </c>
      <c r="M7663" t="s">
        <v>5</v>
      </c>
      <c r="N7663" t="s">
        <v>6</v>
      </c>
      <c r="O7663">
        <v>1</v>
      </c>
      <c r="P7663" s="1">
        <v>43859.984525462962</v>
      </c>
    </row>
    <row r="7664" spans="1:16" x14ac:dyDescent="0.25">
      <c r="A7664">
        <v>502365</v>
      </c>
      <c r="B7664" t="s">
        <v>0</v>
      </c>
      <c r="C7664" t="s">
        <v>2</v>
      </c>
      <c r="D7664" t="s">
        <v>1</v>
      </c>
      <c r="E7664" t="s">
        <v>13</v>
      </c>
      <c r="F7664" t="s">
        <v>13</v>
      </c>
      <c r="G7664" t="s">
        <v>28</v>
      </c>
      <c r="H7664" s="1">
        <v>43857</v>
      </c>
      <c r="I7664" t="str">
        <f t="shared" si="239"/>
        <v>43857</v>
      </c>
      <c r="J7664" t="str">
        <f t="shared" si="240"/>
        <v>43857KampalaRed Beans</v>
      </c>
      <c r="K7664">
        <v>104</v>
      </c>
      <c r="L7664">
        <v>96</v>
      </c>
      <c r="M7664" t="s">
        <v>5</v>
      </c>
      <c r="N7664" t="s">
        <v>6</v>
      </c>
      <c r="O7664">
        <v>1</v>
      </c>
      <c r="P7664" s="1">
        <v>43859.984560185185</v>
      </c>
    </row>
    <row r="7665" spans="1:16" x14ac:dyDescent="0.25">
      <c r="A7665">
        <v>502367</v>
      </c>
      <c r="B7665" t="s">
        <v>0</v>
      </c>
      <c r="C7665" t="s">
        <v>35</v>
      </c>
      <c r="D7665" t="s">
        <v>11</v>
      </c>
      <c r="E7665" t="s">
        <v>13</v>
      </c>
      <c r="F7665" t="s">
        <v>13</v>
      </c>
      <c r="G7665" t="s">
        <v>28</v>
      </c>
      <c r="H7665" s="1">
        <v>43857</v>
      </c>
      <c r="I7665" t="str">
        <f t="shared" si="239"/>
        <v>43857</v>
      </c>
      <c r="J7665" t="str">
        <f t="shared" si="240"/>
        <v>43857NgoziRed Beans</v>
      </c>
      <c r="K7665">
        <v>54</v>
      </c>
      <c r="L7665">
        <v>51</v>
      </c>
      <c r="M7665" t="s">
        <v>5</v>
      </c>
      <c r="N7665" t="s">
        <v>6</v>
      </c>
      <c r="O7665">
        <v>1</v>
      </c>
      <c r="P7665" s="1">
        <v>43859.984571759262</v>
      </c>
    </row>
    <row r="7666" spans="1:16" x14ac:dyDescent="0.25">
      <c r="A7666">
        <v>502368</v>
      </c>
      <c r="B7666" t="s">
        <v>0</v>
      </c>
      <c r="C7666" t="s">
        <v>38</v>
      </c>
      <c r="D7666" t="s">
        <v>1</v>
      </c>
      <c r="E7666" t="s">
        <v>13</v>
      </c>
      <c r="F7666" t="s">
        <v>13</v>
      </c>
      <c r="G7666" t="s">
        <v>40</v>
      </c>
      <c r="H7666" s="1">
        <v>43857</v>
      </c>
      <c r="I7666" t="str">
        <f t="shared" si="239"/>
        <v>43857</v>
      </c>
      <c r="J7666" t="str">
        <f t="shared" si="240"/>
        <v>43857GuluBlack Beans (Dolichos)</v>
      </c>
      <c r="K7666">
        <v>77</v>
      </c>
      <c r="L7666">
        <v>71</v>
      </c>
      <c r="M7666" t="s">
        <v>5</v>
      </c>
      <c r="N7666" t="s">
        <v>6</v>
      </c>
      <c r="O7666">
        <v>1</v>
      </c>
      <c r="P7666" s="1">
        <v>43859.984571759262</v>
      </c>
    </row>
    <row r="7667" spans="1:16" x14ac:dyDescent="0.25">
      <c r="A7667">
        <v>502369</v>
      </c>
      <c r="B7667" t="s">
        <v>0</v>
      </c>
      <c r="C7667" t="s">
        <v>38</v>
      </c>
      <c r="D7667" t="s">
        <v>1</v>
      </c>
      <c r="E7667" t="s">
        <v>29</v>
      </c>
      <c r="F7667" t="s">
        <v>30</v>
      </c>
      <c r="G7667" t="s">
        <v>31</v>
      </c>
      <c r="H7667" s="1">
        <v>43857</v>
      </c>
      <c r="I7667" t="str">
        <f t="shared" si="239"/>
        <v>43857</v>
      </c>
      <c r="J7667" t="str">
        <f t="shared" si="240"/>
        <v>43857GuluDry Maize</v>
      </c>
      <c r="K7667">
        <v>33</v>
      </c>
      <c r="L7667">
        <v>22</v>
      </c>
      <c r="M7667" t="s">
        <v>5</v>
      </c>
      <c r="N7667" t="s">
        <v>6</v>
      </c>
      <c r="O7667">
        <v>1</v>
      </c>
      <c r="P7667" s="1">
        <v>43859.984571759262</v>
      </c>
    </row>
    <row r="7668" spans="1:16" x14ac:dyDescent="0.25">
      <c r="A7668">
        <v>502373</v>
      </c>
      <c r="B7668" t="s">
        <v>0</v>
      </c>
      <c r="C7668" t="s">
        <v>32</v>
      </c>
      <c r="D7668" t="s">
        <v>1</v>
      </c>
      <c r="E7668" t="s">
        <v>3</v>
      </c>
      <c r="F7668" t="s">
        <v>3</v>
      </c>
      <c r="G7668" t="s">
        <v>4</v>
      </c>
      <c r="H7668" s="1">
        <v>43857</v>
      </c>
      <c r="I7668" t="str">
        <f t="shared" si="239"/>
        <v>43857</v>
      </c>
      <c r="J7668" t="str">
        <f t="shared" si="240"/>
        <v>43857KapchorwaCowpeas</v>
      </c>
      <c r="K7668">
        <v>96</v>
      </c>
      <c r="L7668">
        <v>88</v>
      </c>
      <c r="M7668" t="s">
        <v>5</v>
      </c>
      <c r="N7668" t="s">
        <v>6</v>
      </c>
      <c r="O7668">
        <v>1</v>
      </c>
      <c r="P7668" s="1">
        <v>43859.984594907408</v>
      </c>
    </row>
    <row r="7669" spans="1:16" x14ac:dyDescent="0.25">
      <c r="A7669">
        <v>502379</v>
      </c>
      <c r="B7669" t="s">
        <v>0</v>
      </c>
      <c r="C7669" t="s">
        <v>32</v>
      </c>
      <c r="D7669" t="s">
        <v>1</v>
      </c>
      <c r="E7669" t="s">
        <v>9</v>
      </c>
      <c r="F7669" t="s">
        <v>10</v>
      </c>
      <c r="G7669" t="s">
        <v>10</v>
      </c>
      <c r="H7669" s="1">
        <v>43857</v>
      </c>
      <c r="I7669" t="str">
        <f t="shared" si="239"/>
        <v>43857</v>
      </c>
      <c r="J7669" t="str">
        <f t="shared" si="240"/>
        <v>43857KapchorwaWheat</v>
      </c>
      <c r="K7669">
        <v>41</v>
      </c>
      <c r="L7669">
        <v>30</v>
      </c>
      <c r="M7669" t="s">
        <v>5</v>
      </c>
      <c r="N7669" t="s">
        <v>6</v>
      </c>
      <c r="O7669">
        <v>1</v>
      </c>
      <c r="P7669" s="1">
        <v>43859.984652777777</v>
      </c>
    </row>
    <row r="7670" spans="1:16" x14ac:dyDescent="0.25">
      <c r="A7670">
        <v>502380</v>
      </c>
      <c r="B7670" t="s">
        <v>0</v>
      </c>
      <c r="C7670" t="s">
        <v>54</v>
      </c>
      <c r="D7670" t="s">
        <v>46</v>
      </c>
      <c r="E7670" t="s">
        <v>3</v>
      </c>
      <c r="F7670" t="s">
        <v>3</v>
      </c>
      <c r="G7670" t="s">
        <v>15</v>
      </c>
      <c r="H7670" s="1">
        <v>43857</v>
      </c>
      <c r="I7670" t="str">
        <f t="shared" si="239"/>
        <v>43857</v>
      </c>
      <c r="J7670" t="str">
        <f t="shared" si="240"/>
        <v>43857NakuruGreen Peas</v>
      </c>
      <c r="K7670">
        <v>56</v>
      </c>
      <c r="L7670">
        <v>54</v>
      </c>
      <c r="M7670" t="s">
        <v>5</v>
      </c>
      <c r="N7670" t="s">
        <v>6</v>
      </c>
      <c r="O7670">
        <v>1</v>
      </c>
      <c r="P7670" s="1">
        <v>43859.984652777777</v>
      </c>
    </row>
    <row r="7671" spans="1:16" x14ac:dyDescent="0.25">
      <c r="A7671">
        <v>502381</v>
      </c>
      <c r="B7671" t="s">
        <v>0</v>
      </c>
      <c r="C7671" t="s">
        <v>52</v>
      </c>
      <c r="D7671" t="s">
        <v>46</v>
      </c>
      <c r="E7671" t="s">
        <v>3</v>
      </c>
      <c r="F7671" t="s">
        <v>3</v>
      </c>
      <c r="G7671" t="s">
        <v>15</v>
      </c>
      <c r="H7671" s="1">
        <v>43857</v>
      </c>
      <c r="I7671" t="str">
        <f t="shared" si="239"/>
        <v>43857</v>
      </c>
      <c r="J7671" t="str">
        <f t="shared" si="240"/>
        <v>43857EldoretGreen Peas</v>
      </c>
      <c r="K7671">
        <v>60</v>
      </c>
      <c r="L7671">
        <v>58</v>
      </c>
      <c r="M7671" t="s">
        <v>5</v>
      </c>
      <c r="N7671" t="s">
        <v>6</v>
      </c>
      <c r="O7671">
        <v>1</v>
      </c>
      <c r="P7671" s="1">
        <v>43859.984699074077</v>
      </c>
    </row>
    <row r="7672" spans="1:16" x14ac:dyDescent="0.25">
      <c r="A7672">
        <v>502389</v>
      </c>
      <c r="B7672" t="s">
        <v>0</v>
      </c>
      <c r="C7672" t="s">
        <v>34</v>
      </c>
      <c r="D7672" t="s">
        <v>1</v>
      </c>
      <c r="E7672" t="s">
        <v>13</v>
      </c>
      <c r="F7672" t="s">
        <v>13</v>
      </c>
      <c r="G7672" t="s">
        <v>37</v>
      </c>
      <c r="H7672" s="1">
        <v>43857</v>
      </c>
      <c r="I7672" t="str">
        <f t="shared" si="239"/>
        <v>43857</v>
      </c>
      <c r="J7672" t="str">
        <f t="shared" si="240"/>
        <v>43857LiraGreen Gram</v>
      </c>
      <c r="K7672">
        <v>63</v>
      </c>
      <c r="L7672">
        <v>55</v>
      </c>
      <c r="M7672" t="s">
        <v>5</v>
      </c>
      <c r="N7672" t="s">
        <v>6</v>
      </c>
      <c r="O7672">
        <v>1</v>
      </c>
      <c r="P7672" s="1">
        <v>43859.984988425924</v>
      </c>
    </row>
    <row r="7673" spans="1:16" x14ac:dyDescent="0.25">
      <c r="A7673">
        <v>502390</v>
      </c>
      <c r="B7673" t="s">
        <v>0</v>
      </c>
      <c r="C7673" t="s">
        <v>19</v>
      </c>
      <c r="D7673" t="s">
        <v>11</v>
      </c>
      <c r="E7673" t="s">
        <v>9</v>
      </c>
      <c r="F7673" t="s">
        <v>17</v>
      </c>
      <c r="G7673" t="s">
        <v>18</v>
      </c>
      <c r="H7673" s="1">
        <v>43857</v>
      </c>
      <c r="I7673" t="str">
        <f t="shared" si="239"/>
        <v>43857</v>
      </c>
      <c r="J7673" t="str">
        <f t="shared" si="240"/>
        <v>43857KoberoRed Sorghum</v>
      </c>
      <c r="K7673">
        <v>75</v>
      </c>
      <c r="L7673">
        <v>70</v>
      </c>
      <c r="M7673" t="s">
        <v>5</v>
      </c>
      <c r="N7673" t="s">
        <v>6</v>
      </c>
      <c r="O7673">
        <v>1</v>
      </c>
      <c r="P7673" s="1">
        <v>43859.985000000001</v>
      </c>
    </row>
    <row r="7674" spans="1:16" x14ac:dyDescent="0.25">
      <c r="A7674">
        <v>502393</v>
      </c>
      <c r="B7674" t="s">
        <v>0</v>
      </c>
      <c r="C7674" t="s">
        <v>34</v>
      </c>
      <c r="D7674" t="s">
        <v>1</v>
      </c>
      <c r="E7674" t="s">
        <v>29</v>
      </c>
      <c r="F7674" t="s">
        <v>30</v>
      </c>
      <c r="G7674" t="s">
        <v>31</v>
      </c>
      <c r="H7674" s="1">
        <v>43857</v>
      </c>
      <c r="I7674" t="str">
        <f t="shared" si="239"/>
        <v>43857</v>
      </c>
      <c r="J7674" t="str">
        <f t="shared" si="240"/>
        <v>43857LiraDry Maize</v>
      </c>
      <c r="K7674">
        <v>33</v>
      </c>
      <c r="L7674">
        <v>20</v>
      </c>
      <c r="M7674" t="s">
        <v>5</v>
      </c>
      <c r="N7674" t="s">
        <v>6</v>
      </c>
      <c r="O7674">
        <v>1</v>
      </c>
      <c r="P7674" s="1">
        <v>43859.985034722224</v>
      </c>
    </row>
    <row r="7675" spans="1:16" x14ac:dyDescent="0.25">
      <c r="A7675">
        <v>502396</v>
      </c>
      <c r="B7675" t="s">
        <v>0</v>
      </c>
      <c r="C7675" t="s">
        <v>33</v>
      </c>
      <c r="D7675" t="s">
        <v>1</v>
      </c>
      <c r="E7675" t="s">
        <v>29</v>
      </c>
      <c r="F7675" t="s">
        <v>30</v>
      </c>
      <c r="G7675" t="s">
        <v>31</v>
      </c>
      <c r="H7675" s="1">
        <v>43857</v>
      </c>
      <c r="I7675" t="str">
        <f t="shared" si="239"/>
        <v>43857</v>
      </c>
      <c r="J7675" t="str">
        <f t="shared" si="240"/>
        <v>43857KabaleDry Maize</v>
      </c>
      <c r="K7675">
        <v>33</v>
      </c>
      <c r="L7675">
        <v>26</v>
      </c>
      <c r="M7675" t="s">
        <v>5</v>
      </c>
      <c r="N7675" t="s">
        <v>6</v>
      </c>
      <c r="O7675">
        <v>1</v>
      </c>
      <c r="P7675" s="1">
        <v>43859.98505787037</v>
      </c>
    </row>
    <row r="7676" spans="1:16" x14ac:dyDescent="0.25">
      <c r="A7676">
        <v>502399</v>
      </c>
      <c r="B7676" t="s">
        <v>0</v>
      </c>
      <c r="C7676" t="s">
        <v>52</v>
      </c>
      <c r="D7676" t="s">
        <v>46</v>
      </c>
      <c r="E7676" t="s">
        <v>9</v>
      </c>
      <c r="F7676" t="s">
        <v>10</v>
      </c>
      <c r="G7676" t="s">
        <v>10</v>
      </c>
      <c r="H7676" s="1">
        <v>43857</v>
      </c>
      <c r="I7676" t="str">
        <f t="shared" si="239"/>
        <v>43857</v>
      </c>
      <c r="J7676" t="str">
        <f t="shared" si="240"/>
        <v>43857EldoretWheat</v>
      </c>
      <c r="K7676">
        <v>40</v>
      </c>
      <c r="L7676">
        <v>33</v>
      </c>
      <c r="M7676" t="s">
        <v>5</v>
      </c>
      <c r="N7676" t="s">
        <v>6</v>
      </c>
      <c r="O7676">
        <v>1</v>
      </c>
      <c r="P7676" s="1">
        <v>43859.98510416667</v>
      </c>
    </row>
    <row r="7677" spans="1:16" x14ac:dyDescent="0.25">
      <c r="A7677">
        <v>502406</v>
      </c>
      <c r="B7677" t="s">
        <v>0</v>
      </c>
      <c r="C7677" t="s">
        <v>27</v>
      </c>
      <c r="D7677" t="s">
        <v>11</v>
      </c>
      <c r="E7677" t="s">
        <v>3</v>
      </c>
      <c r="F7677" t="s">
        <v>3</v>
      </c>
      <c r="G7677" t="s">
        <v>15</v>
      </c>
      <c r="H7677" s="1">
        <v>43857</v>
      </c>
      <c r="I7677" t="str">
        <f t="shared" si="239"/>
        <v>43857</v>
      </c>
      <c r="J7677" t="str">
        <f t="shared" si="240"/>
        <v>43857BujumburaGreen Peas</v>
      </c>
      <c r="K7677">
        <v>134</v>
      </c>
      <c r="L7677">
        <v>123</v>
      </c>
      <c r="M7677" t="s">
        <v>5</v>
      </c>
      <c r="N7677" t="s">
        <v>6</v>
      </c>
      <c r="O7677">
        <v>1</v>
      </c>
      <c r="P7677" s="1">
        <v>43859.985162037039</v>
      </c>
    </row>
    <row r="7678" spans="1:16" x14ac:dyDescent="0.25">
      <c r="A7678">
        <v>502407</v>
      </c>
      <c r="B7678" t="s">
        <v>0</v>
      </c>
      <c r="C7678" t="s">
        <v>35</v>
      </c>
      <c r="D7678" t="s">
        <v>11</v>
      </c>
      <c r="E7678" t="s">
        <v>9</v>
      </c>
      <c r="F7678" t="s">
        <v>17</v>
      </c>
      <c r="G7678" t="s">
        <v>18</v>
      </c>
      <c r="H7678" s="1">
        <v>43857</v>
      </c>
      <c r="I7678" t="str">
        <f t="shared" si="239"/>
        <v>43857</v>
      </c>
      <c r="J7678" t="str">
        <f t="shared" si="240"/>
        <v>43857NgoziRed Sorghum</v>
      </c>
      <c r="K7678">
        <v>75</v>
      </c>
      <c r="L7678">
        <v>70</v>
      </c>
      <c r="M7678" t="s">
        <v>5</v>
      </c>
      <c r="N7678" t="s">
        <v>6</v>
      </c>
      <c r="O7678">
        <v>1</v>
      </c>
      <c r="P7678" s="1">
        <v>43859.985173611109</v>
      </c>
    </row>
    <row r="7679" spans="1:16" x14ac:dyDescent="0.25">
      <c r="A7679">
        <v>502414</v>
      </c>
      <c r="B7679" t="s">
        <v>0</v>
      </c>
      <c r="C7679" t="s">
        <v>2</v>
      </c>
      <c r="D7679" t="s">
        <v>1</v>
      </c>
      <c r="E7679" t="s">
        <v>3</v>
      </c>
      <c r="F7679" t="s">
        <v>3</v>
      </c>
      <c r="G7679" t="s">
        <v>4</v>
      </c>
      <c r="H7679" s="1">
        <v>43857</v>
      </c>
      <c r="I7679" t="str">
        <f t="shared" si="239"/>
        <v>43857</v>
      </c>
      <c r="J7679" t="str">
        <f t="shared" si="240"/>
        <v>43857KampalaCowpeas</v>
      </c>
      <c r="K7679">
        <v>104</v>
      </c>
      <c r="L7679">
        <v>99</v>
      </c>
      <c r="M7679" t="s">
        <v>5</v>
      </c>
      <c r="N7679" t="s">
        <v>6</v>
      </c>
      <c r="O7679">
        <v>1</v>
      </c>
      <c r="P7679" s="1">
        <v>43859.985254629632</v>
      </c>
    </row>
    <row r="7680" spans="1:16" x14ac:dyDescent="0.25">
      <c r="A7680">
        <v>502419</v>
      </c>
      <c r="B7680" t="s">
        <v>0</v>
      </c>
      <c r="C7680" t="s">
        <v>34</v>
      </c>
      <c r="D7680" t="s">
        <v>1</v>
      </c>
      <c r="E7680" t="s">
        <v>9</v>
      </c>
      <c r="F7680" t="s">
        <v>17</v>
      </c>
      <c r="G7680" t="s">
        <v>18</v>
      </c>
      <c r="H7680" s="1">
        <v>43857</v>
      </c>
      <c r="I7680" t="str">
        <f t="shared" si="239"/>
        <v>43857</v>
      </c>
      <c r="J7680" t="str">
        <f t="shared" si="240"/>
        <v>43857LiraRed Sorghum</v>
      </c>
      <c r="K7680">
        <v>36</v>
      </c>
      <c r="L7680">
        <v>25</v>
      </c>
      <c r="M7680" t="s">
        <v>5</v>
      </c>
      <c r="N7680" t="s">
        <v>6</v>
      </c>
      <c r="O7680">
        <v>1</v>
      </c>
      <c r="P7680" s="1">
        <v>43859.985358796293</v>
      </c>
    </row>
    <row r="7681" spans="1:16" x14ac:dyDescent="0.25">
      <c r="A7681">
        <v>502420</v>
      </c>
      <c r="B7681" t="s">
        <v>0</v>
      </c>
      <c r="C7681" t="s">
        <v>53</v>
      </c>
      <c r="D7681" t="s">
        <v>46</v>
      </c>
      <c r="E7681" t="s">
        <v>49</v>
      </c>
      <c r="F7681" t="s">
        <v>50</v>
      </c>
      <c r="G7681" t="s">
        <v>51</v>
      </c>
      <c r="H7681" s="1">
        <v>43857</v>
      </c>
      <c r="I7681" t="str">
        <f t="shared" si="239"/>
        <v>43857</v>
      </c>
      <c r="J7681" t="str">
        <f t="shared" si="240"/>
        <v>43857MombasaGround Nuts</v>
      </c>
      <c r="K7681">
        <v>126</v>
      </c>
      <c r="L7681">
        <v>122</v>
      </c>
      <c r="M7681" t="s">
        <v>5</v>
      </c>
      <c r="N7681" t="s">
        <v>6</v>
      </c>
      <c r="O7681">
        <v>1</v>
      </c>
      <c r="P7681" s="1">
        <v>43859.985358796293</v>
      </c>
    </row>
    <row r="7682" spans="1:16" x14ac:dyDescent="0.25">
      <c r="A7682">
        <v>502427</v>
      </c>
      <c r="B7682" t="s">
        <v>0</v>
      </c>
      <c r="C7682" t="s">
        <v>32</v>
      </c>
      <c r="D7682" t="s">
        <v>1</v>
      </c>
      <c r="E7682" t="s">
        <v>29</v>
      </c>
      <c r="F7682" t="s">
        <v>30</v>
      </c>
      <c r="G7682" t="s">
        <v>31</v>
      </c>
      <c r="H7682" s="1">
        <v>43857</v>
      </c>
      <c r="I7682" t="str">
        <f t="shared" ref="I7682:I7745" si="241">LEFT(H7682,10)</f>
        <v>43857</v>
      </c>
      <c r="J7682" t="str">
        <f t="shared" si="240"/>
        <v>43857KapchorwaDry Maize</v>
      </c>
      <c r="K7682">
        <v>27</v>
      </c>
      <c r="L7682">
        <v>19</v>
      </c>
      <c r="M7682" t="s">
        <v>5</v>
      </c>
      <c r="N7682" t="s">
        <v>6</v>
      </c>
      <c r="O7682">
        <v>1</v>
      </c>
      <c r="P7682" s="1">
        <v>43859.985520833332</v>
      </c>
    </row>
    <row r="7683" spans="1:16" x14ac:dyDescent="0.25">
      <c r="A7683">
        <v>502429</v>
      </c>
      <c r="B7683" t="s">
        <v>0</v>
      </c>
      <c r="C7683" t="s">
        <v>52</v>
      </c>
      <c r="D7683" t="s">
        <v>46</v>
      </c>
      <c r="E7683" t="s">
        <v>9</v>
      </c>
      <c r="F7683" t="s">
        <v>17</v>
      </c>
      <c r="G7683" t="s">
        <v>18</v>
      </c>
      <c r="H7683" s="1">
        <v>43857</v>
      </c>
      <c r="I7683" t="str">
        <f t="shared" si="241"/>
        <v>43857</v>
      </c>
      <c r="J7683" t="str">
        <f t="shared" si="240"/>
        <v>43857EldoretRed Sorghum</v>
      </c>
      <c r="K7683">
        <v>63</v>
      </c>
      <c r="L7683">
        <v>60</v>
      </c>
      <c r="M7683" t="s">
        <v>5</v>
      </c>
      <c r="N7683" t="s">
        <v>6</v>
      </c>
      <c r="O7683">
        <v>1</v>
      </c>
      <c r="P7683" s="1">
        <v>43859.985543981478</v>
      </c>
    </row>
    <row r="7684" spans="1:16" x14ac:dyDescent="0.25">
      <c r="A7684">
        <v>502431</v>
      </c>
      <c r="B7684" t="s">
        <v>0</v>
      </c>
      <c r="C7684" t="s">
        <v>12</v>
      </c>
      <c r="D7684" t="s">
        <v>11</v>
      </c>
      <c r="E7684" t="s">
        <v>22</v>
      </c>
      <c r="F7684" t="s">
        <v>23</v>
      </c>
      <c r="G7684" t="s">
        <v>24</v>
      </c>
      <c r="H7684" s="1">
        <v>43857</v>
      </c>
      <c r="I7684" t="str">
        <f t="shared" si="241"/>
        <v>43857</v>
      </c>
      <c r="J7684" t="str">
        <f t="shared" si="240"/>
        <v>43857GitegaImported Rice</v>
      </c>
      <c r="K7684">
        <v>134</v>
      </c>
      <c r="L7684">
        <v>129</v>
      </c>
      <c r="M7684" t="s">
        <v>5</v>
      </c>
      <c r="N7684" t="s">
        <v>6</v>
      </c>
      <c r="O7684">
        <v>1</v>
      </c>
      <c r="P7684" s="1">
        <v>43859.985555555555</v>
      </c>
    </row>
    <row r="7685" spans="1:16" x14ac:dyDescent="0.25">
      <c r="A7685">
        <v>502437</v>
      </c>
      <c r="B7685" t="s">
        <v>0</v>
      </c>
      <c r="C7685" t="s">
        <v>48</v>
      </c>
      <c r="D7685" t="s">
        <v>46</v>
      </c>
      <c r="E7685" t="s">
        <v>3</v>
      </c>
      <c r="F7685" t="s">
        <v>3</v>
      </c>
      <c r="G7685" t="s">
        <v>4</v>
      </c>
      <c r="H7685" s="1">
        <v>43857</v>
      </c>
      <c r="I7685" t="str">
        <f t="shared" si="241"/>
        <v>43857</v>
      </c>
      <c r="J7685" t="str">
        <f t="shared" si="240"/>
        <v>43857KitaleCowpeas</v>
      </c>
      <c r="K7685">
        <v>90</v>
      </c>
      <c r="L7685">
        <v>88</v>
      </c>
      <c r="M7685" t="s">
        <v>5</v>
      </c>
      <c r="N7685" t="s">
        <v>6</v>
      </c>
      <c r="O7685">
        <v>1</v>
      </c>
      <c r="P7685" s="1">
        <v>43859.985578703701</v>
      </c>
    </row>
    <row r="7686" spans="1:16" x14ac:dyDescent="0.25">
      <c r="A7686">
        <v>502442</v>
      </c>
      <c r="B7686" t="s">
        <v>0</v>
      </c>
      <c r="C7686" t="s">
        <v>27</v>
      </c>
      <c r="D7686" t="s">
        <v>11</v>
      </c>
      <c r="E7686" t="s">
        <v>9</v>
      </c>
      <c r="F7686" t="s">
        <v>10</v>
      </c>
      <c r="G7686" t="s">
        <v>10</v>
      </c>
      <c r="H7686" s="1">
        <v>43857</v>
      </c>
      <c r="I7686" t="str">
        <f t="shared" si="241"/>
        <v>43857</v>
      </c>
      <c r="J7686" t="str">
        <f t="shared" si="240"/>
        <v>43857BujumburaWheat</v>
      </c>
      <c r="K7686">
        <v>78</v>
      </c>
      <c r="L7686">
        <v>75</v>
      </c>
      <c r="M7686" t="s">
        <v>5</v>
      </c>
      <c r="N7686" t="s">
        <v>6</v>
      </c>
      <c r="O7686">
        <v>1</v>
      </c>
      <c r="P7686" s="1">
        <v>43859.985625000001</v>
      </c>
    </row>
    <row r="7687" spans="1:16" x14ac:dyDescent="0.25">
      <c r="A7687">
        <v>502443</v>
      </c>
      <c r="B7687" t="s">
        <v>0</v>
      </c>
      <c r="C7687" t="s">
        <v>47</v>
      </c>
      <c r="D7687" t="s">
        <v>46</v>
      </c>
      <c r="E7687" t="s">
        <v>13</v>
      </c>
      <c r="F7687" t="s">
        <v>13</v>
      </c>
      <c r="G7687" t="s">
        <v>37</v>
      </c>
      <c r="H7687" s="1">
        <v>43857</v>
      </c>
      <c r="I7687" t="str">
        <f t="shared" si="241"/>
        <v>43857</v>
      </c>
      <c r="J7687" t="str">
        <f t="shared" si="240"/>
        <v>43857NairobiGreen Gram</v>
      </c>
      <c r="K7687">
        <v>93</v>
      </c>
      <c r="L7687">
        <v>90</v>
      </c>
      <c r="M7687" t="s">
        <v>5</v>
      </c>
      <c r="N7687" t="s">
        <v>6</v>
      </c>
      <c r="O7687">
        <v>1</v>
      </c>
      <c r="P7687" s="1">
        <v>43859.985625000001</v>
      </c>
    </row>
    <row r="7688" spans="1:16" x14ac:dyDescent="0.25">
      <c r="A7688">
        <v>502445</v>
      </c>
      <c r="B7688" t="s">
        <v>0</v>
      </c>
      <c r="C7688" t="s">
        <v>53</v>
      </c>
      <c r="D7688" t="s">
        <v>46</v>
      </c>
      <c r="E7688" t="s">
        <v>9</v>
      </c>
      <c r="F7688" t="s">
        <v>20</v>
      </c>
      <c r="G7688" t="s">
        <v>21</v>
      </c>
      <c r="H7688" s="1">
        <v>43857</v>
      </c>
      <c r="I7688" t="str">
        <f t="shared" si="241"/>
        <v>43857</v>
      </c>
      <c r="J7688" t="str">
        <f t="shared" si="240"/>
        <v>43857MombasaMillet Grain</v>
      </c>
      <c r="K7688">
        <v>68</v>
      </c>
      <c r="L7688">
        <v>61</v>
      </c>
      <c r="M7688" t="s">
        <v>5</v>
      </c>
      <c r="N7688" t="s">
        <v>6</v>
      </c>
      <c r="O7688">
        <v>1</v>
      </c>
      <c r="P7688" s="1">
        <v>43859.985636574071</v>
      </c>
    </row>
    <row r="7689" spans="1:16" x14ac:dyDescent="0.25">
      <c r="A7689">
        <v>502449</v>
      </c>
      <c r="B7689" t="s">
        <v>0</v>
      </c>
      <c r="C7689" t="s">
        <v>48</v>
      </c>
      <c r="D7689" t="s">
        <v>46</v>
      </c>
      <c r="E7689" t="s">
        <v>3</v>
      </c>
      <c r="F7689" t="s">
        <v>3</v>
      </c>
      <c r="G7689" t="s">
        <v>15</v>
      </c>
      <c r="H7689" s="1">
        <v>43857</v>
      </c>
      <c r="I7689" t="str">
        <f t="shared" si="241"/>
        <v>43857</v>
      </c>
      <c r="J7689" t="str">
        <f t="shared" si="240"/>
        <v>43857KitaleGreen Peas</v>
      </c>
      <c r="K7689">
        <v>53</v>
      </c>
      <c r="L7689">
        <v>49</v>
      </c>
      <c r="M7689" t="s">
        <v>5</v>
      </c>
      <c r="N7689" t="s">
        <v>6</v>
      </c>
      <c r="O7689">
        <v>1</v>
      </c>
      <c r="P7689" s="1">
        <v>43859.985682870371</v>
      </c>
    </row>
    <row r="7690" spans="1:16" x14ac:dyDescent="0.25">
      <c r="A7690">
        <v>502453</v>
      </c>
      <c r="B7690" t="s">
        <v>0</v>
      </c>
      <c r="C7690" t="s">
        <v>12</v>
      </c>
      <c r="D7690" t="s">
        <v>11</v>
      </c>
      <c r="E7690" t="s">
        <v>9</v>
      </c>
      <c r="F7690" t="s">
        <v>20</v>
      </c>
      <c r="G7690" t="s">
        <v>21</v>
      </c>
      <c r="H7690" s="1">
        <v>43857</v>
      </c>
      <c r="I7690" t="str">
        <f t="shared" si="241"/>
        <v>43857</v>
      </c>
      <c r="J7690" t="str">
        <f t="shared" si="240"/>
        <v>43857GitegaMillet Grain</v>
      </c>
      <c r="K7690">
        <v>64</v>
      </c>
      <c r="L7690">
        <v>59</v>
      </c>
      <c r="M7690" t="s">
        <v>5</v>
      </c>
      <c r="N7690" t="s">
        <v>6</v>
      </c>
      <c r="O7690">
        <v>1</v>
      </c>
      <c r="P7690" s="1">
        <v>43859.985729166663</v>
      </c>
    </row>
    <row r="7691" spans="1:16" x14ac:dyDescent="0.25">
      <c r="A7691">
        <v>502456</v>
      </c>
      <c r="B7691" t="s">
        <v>0</v>
      </c>
      <c r="C7691" t="s">
        <v>19</v>
      </c>
      <c r="D7691" t="s">
        <v>11</v>
      </c>
      <c r="E7691" t="s">
        <v>13</v>
      </c>
      <c r="F7691" t="s">
        <v>13</v>
      </c>
      <c r="G7691" t="s">
        <v>28</v>
      </c>
      <c r="H7691" s="1">
        <v>43857</v>
      </c>
      <c r="I7691" t="str">
        <f t="shared" si="241"/>
        <v>43857</v>
      </c>
      <c r="J7691" t="str">
        <f t="shared" si="240"/>
        <v>43857KoberoRed Beans</v>
      </c>
      <c r="K7691">
        <v>48</v>
      </c>
      <c r="L7691">
        <v>43</v>
      </c>
      <c r="M7691" t="s">
        <v>5</v>
      </c>
      <c r="N7691" t="s">
        <v>6</v>
      </c>
      <c r="O7691">
        <v>1</v>
      </c>
      <c r="P7691" s="1">
        <v>43859.985752314817</v>
      </c>
    </row>
    <row r="7692" spans="1:16" x14ac:dyDescent="0.25">
      <c r="A7692">
        <v>502457</v>
      </c>
      <c r="B7692" t="s">
        <v>0</v>
      </c>
      <c r="C7692" t="s">
        <v>35</v>
      </c>
      <c r="D7692" t="s">
        <v>11</v>
      </c>
      <c r="E7692" t="s">
        <v>13</v>
      </c>
      <c r="F7692" t="s">
        <v>13</v>
      </c>
      <c r="G7692" t="s">
        <v>14</v>
      </c>
      <c r="H7692" s="1">
        <v>43857</v>
      </c>
      <c r="I7692" t="str">
        <f t="shared" si="241"/>
        <v>43857</v>
      </c>
      <c r="J7692" t="str">
        <f t="shared" si="240"/>
        <v>43857NgoziMixed Beans</v>
      </c>
      <c r="K7692">
        <v>51</v>
      </c>
      <c r="L7692">
        <v>48</v>
      </c>
      <c r="M7692" t="s">
        <v>5</v>
      </c>
      <c r="N7692" t="s">
        <v>6</v>
      </c>
      <c r="O7692">
        <v>1</v>
      </c>
      <c r="P7692" s="1">
        <v>43859.985752314817</v>
      </c>
    </row>
    <row r="7693" spans="1:16" x14ac:dyDescent="0.25">
      <c r="A7693">
        <v>502459</v>
      </c>
      <c r="B7693" t="s">
        <v>0</v>
      </c>
      <c r="C7693" t="s">
        <v>48</v>
      </c>
      <c r="D7693" t="s">
        <v>46</v>
      </c>
      <c r="E7693" t="s">
        <v>49</v>
      </c>
      <c r="F7693" t="s">
        <v>50</v>
      </c>
      <c r="G7693" t="s">
        <v>51</v>
      </c>
      <c r="H7693" s="1">
        <v>43857</v>
      </c>
      <c r="I7693" t="str">
        <f t="shared" si="241"/>
        <v>43857</v>
      </c>
      <c r="J7693" t="str">
        <f t="shared" ref="J7693:J7756" si="242">I7693&amp;C7693&amp;G7693</f>
        <v>43857KitaleGround Nuts</v>
      </c>
      <c r="K7693">
        <v>134</v>
      </c>
      <c r="L7693">
        <v>130</v>
      </c>
      <c r="M7693" t="s">
        <v>5</v>
      </c>
      <c r="N7693" t="s">
        <v>6</v>
      </c>
      <c r="O7693">
        <v>1</v>
      </c>
      <c r="P7693" s="1">
        <v>43859.985775462963</v>
      </c>
    </row>
    <row r="7694" spans="1:16" x14ac:dyDescent="0.25">
      <c r="A7694">
        <v>502463</v>
      </c>
      <c r="B7694" t="s">
        <v>0</v>
      </c>
      <c r="C7694" t="s">
        <v>27</v>
      </c>
      <c r="D7694" t="s">
        <v>11</v>
      </c>
      <c r="E7694" t="s">
        <v>3</v>
      </c>
      <c r="F7694" t="s">
        <v>3</v>
      </c>
      <c r="G7694" t="s">
        <v>39</v>
      </c>
      <c r="H7694" s="1">
        <v>43857</v>
      </c>
      <c r="I7694" t="str">
        <f t="shared" si="241"/>
        <v>43857</v>
      </c>
      <c r="J7694" t="str">
        <f t="shared" si="242"/>
        <v>43857BujumburaDry Peas</v>
      </c>
      <c r="K7694">
        <v>172</v>
      </c>
      <c r="L7694">
        <v>166</v>
      </c>
      <c r="M7694" t="s">
        <v>5</v>
      </c>
      <c r="N7694" t="s">
        <v>6</v>
      </c>
      <c r="O7694">
        <v>1</v>
      </c>
      <c r="P7694" s="1">
        <v>43859.985856481479</v>
      </c>
    </row>
    <row r="7695" spans="1:16" x14ac:dyDescent="0.25">
      <c r="A7695">
        <v>502464</v>
      </c>
      <c r="B7695" t="s">
        <v>0</v>
      </c>
      <c r="C7695" t="s">
        <v>34</v>
      </c>
      <c r="D7695" t="s">
        <v>1</v>
      </c>
      <c r="E7695" t="s">
        <v>13</v>
      </c>
      <c r="F7695" t="s">
        <v>13</v>
      </c>
      <c r="G7695" t="s">
        <v>26</v>
      </c>
      <c r="H7695" s="1">
        <v>43857</v>
      </c>
      <c r="I7695" t="str">
        <f t="shared" si="241"/>
        <v>43857</v>
      </c>
      <c r="J7695" t="str">
        <f t="shared" si="242"/>
        <v>43857LiraYellow Beans</v>
      </c>
      <c r="K7695">
        <v>104</v>
      </c>
      <c r="L7695">
        <v>96</v>
      </c>
      <c r="M7695" t="s">
        <v>5</v>
      </c>
      <c r="N7695" t="s">
        <v>6</v>
      </c>
      <c r="O7695">
        <v>1</v>
      </c>
      <c r="P7695" s="1">
        <v>43859.985856481479</v>
      </c>
    </row>
    <row r="7696" spans="1:16" x14ac:dyDescent="0.25">
      <c r="A7696">
        <v>502465</v>
      </c>
      <c r="B7696" t="s">
        <v>0</v>
      </c>
      <c r="C7696" t="s">
        <v>2</v>
      </c>
      <c r="D7696" t="s">
        <v>1</v>
      </c>
      <c r="E7696" t="s">
        <v>29</v>
      </c>
      <c r="F7696" t="s">
        <v>30</v>
      </c>
      <c r="G7696" t="s">
        <v>31</v>
      </c>
      <c r="H7696" s="1">
        <v>43857</v>
      </c>
      <c r="I7696" t="str">
        <f t="shared" si="241"/>
        <v>43857</v>
      </c>
      <c r="J7696" t="str">
        <f t="shared" si="242"/>
        <v>43857KampalaDry Maize</v>
      </c>
      <c r="K7696">
        <v>33</v>
      </c>
      <c r="L7696">
        <v>25</v>
      </c>
      <c r="M7696" t="s">
        <v>5</v>
      </c>
      <c r="N7696" t="s">
        <v>6</v>
      </c>
      <c r="O7696">
        <v>1</v>
      </c>
      <c r="P7696" s="1">
        <v>43859.985868055555</v>
      </c>
    </row>
    <row r="7697" spans="1:16" x14ac:dyDescent="0.25">
      <c r="A7697">
        <v>502466</v>
      </c>
      <c r="B7697" t="s">
        <v>0</v>
      </c>
      <c r="C7697" t="s">
        <v>35</v>
      </c>
      <c r="D7697" t="s">
        <v>11</v>
      </c>
      <c r="E7697" t="s">
        <v>9</v>
      </c>
      <c r="F7697" t="s">
        <v>20</v>
      </c>
      <c r="G7697" t="s">
        <v>21</v>
      </c>
      <c r="H7697" s="1">
        <v>43857</v>
      </c>
      <c r="I7697" t="str">
        <f t="shared" si="241"/>
        <v>43857</v>
      </c>
      <c r="J7697" t="str">
        <f t="shared" si="242"/>
        <v>43857NgoziMillet Grain</v>
      </c>
      <c r="K7697">
        <v>75</v>
      </c>
      <c r="L7697">
        <v>70</v>
      </c>
      <c r="M7697" t="s">
        <v>5</v>
      </c>
      <c r="N7697" t="s">
        <v>6</v>
      </c>
      <c r="O7697">
        <v>1</v>
      </c>
      <c r="P7697" s="1">
        <v>43859.985868055555</v>
      </c>
    </row>
    <row r="7698" spans="1:16" x14ac:dyDescent="0.25">
      <c r="A7698">
        <v>502470</v>
      </c>
      <c r="B7698" t="s">
        <v>0</v>
      </c>
      <c r="C7698" t="s">
        <v>25</v>
      </c>
      <c r="D7698" t="s">
        <v>1</v>
      </c>
      <c r="E7698" t="s">
        <v>13</v>
      </c>
      <c r="F7698" t="s">
        <v>13</v>
      </c>
      <c r="G7698" t="s">
        <v>14</v>
      </c>
      <c r="H7698" s="1">
        <v>43857</v>
      </c>
      <c r="I7698" t="str">
        <f t="shared" si="241"/>
        <v>43857</v>
      </c>
      <c r="J7698" t="str">
        <f t="shared" si="242"/>
        <v>43857MasindiMixed Beans</v>
      </c>
      <c r="K7698">
        <v>82</v>
      </c>
      <c r="L7698">
        <v>71</v>
      </c>
      <c r="M7698" t="s">
        <v>5</v>
      </c>
      <c r="N7698" t="s">
        <v>6</v>
      </c>
      <c r="O7698">
        <v>1</v>
      </c>
      <c r="P7698" s="1">
        <v>43859.985902777778</v>
      </c>
    </row>
    <row r="7699" spans="1:16" x14ac:dyDescent="0.25">
      <c r="A7699">
        <v>502474</v>
      </c>
      <c r="B7699" t="s">
        <v>0</v>
      </c>
      <c r="C7699" t="s">
        <v>48</v>
      </c>
      <c r="D7699" t="s">
        <v>46</v>
      </c>
      <c r="E7699" t="s">
        <v>13</v>
      </c>
      <c r="F7699" t="s">
        <v>13</v>
      </c>
      <c r="G7699" t="s">
        <v>37</v>
      </c>
      <c r="H7699" s="1">
        <v>43857</v>
      </c>
      <c r="I7699" t="str">
        <f t="shared" si="241"/>
        <v>43857</v>
      </c>
      <c r="J7699" t="str">
        <f t="shared" si="242"/>
        <v>43857KitaleGreen Gram</v>
      </c>
      <c r="K7699">
        <v>157</v>
      </c>
      <c r="L7699">
        <v>150</v>
      </c>
      <c r="M7699" t="s">
        <v>5</v>
      </c>
      <c r="N7699" t="s">
        <v>6</v>
      </c>
      <c r="O7699">
        <v>1</v>
      </c>
      <c r="P7699" s="1">
        <v>43859.985949074071</v>
      </c>
    </row>
    <row r="7700" spans="1:16" x14ac:dyDescent="0.25">
      <c r="A7700">
        <v>502476</v>
      </c>
      <c r="B7700" t="s">
        <v>0</v>
      </c>
      <c r="C7700" t="s">
        <v>19</v>
      </c>
      <c r="D7700" t="s">
        <v>11</v>
      </c>
      <c r="E7700" t="s">
        <v>13</v>
      </c>
      <c r="F7700" t="s">
        <v>13</v>
      </c>
      <c r="G7700" t="s">
        <v>14</v>
      </c>
      <c r="H7700" s="1">
        <v>43857</v>
      </c>
      <c r="I7700" t="str">
        <f t="shared" si="241"/>
        <v>43857</v>
      </c>
      <c r="J7700" t="str">
        <f t="shared" si="242"/>
        <v>43857KoberoMixed Beans</v>
      </c>
      <c r="K7700">
        <v>54</v>
      </c>
      <c r="L7700">
        <v>48</v>
      </c>
      <c r="M7700" t="s">
        <v>5</v>
      </c>
      <c r="N7700" t="s">
        <v>6</v>
      </c>
      <c r="O7700">
        <v>1</v>
      </c>
      <c r="P7700" s="1">
        <v>43859.985960648148</v>
      </c>
    </row>
    <row r="7701" spans="1:16" x14ac:dyDescent="0.25">
      <c r="A7701">
        <v>502478</v>
      </c>
      <c r="B7701" t="s">
        <v>0</v>
      </c>
      <c r="C7701" t="s">
        <v>12</v>
      </c>
      <c r="D7701" t="s">
        <v>11</v>
      </c>
      <c r="E7701" t="s">
        <v>13</v>
      </c>
      <c r="F7701" t="s">
        <v>13</v>
      </c>
      <c r="G7701" t="s">
        <v>14</v>
      </c>
      <c r="H7701" s="1">
        <v>43857</v>
      </c>
      <c r="I7701" t="str">
        <f t="shared" si="241"/>
        <v>43857</v>
      </c>
      <c r="J7701" t="str">
        <f t="shared" si="242"/>
        <v>43857GitegaMixed Beans</v>
      </c>
      <c r="K7701">
        <v>59</v>
      </c>
      <c r="L7701">
        <v>54</v>
      </c>
      <c r="M7701" t="s">
        <v>5</v>
      </c>
      <c r="N7701" t="s">
        <v>6</v>
      </c>
      <c r="O7701">
        <v>1</v>
      </c>
      <c r="P7701" s="1">
        <v>43859.985983796294</v>
      </c>
    </row>
    <row r="7702" spans="1:16" x14ac:dyDescent="0.25">
      <c r="A7702">
        <v>502479</v>
      </c>
      <c r="B7702" t="s">
        <v>0</v>
      </c>
      <c r="C7702" t="s">
        <v>27</v>
      </c>
      <c r="D7702" t="s">
        <v>11</v>
      </c>
      <c r="E7702" t="s">
        <v>22</v>
      </c>
      <c r="F7702" t="s">
        <v>23</v>
      </c>
      <c r="G7702" t="s">
        <v>24</v>
      </c>
      <c r="H7702" s="1">
        <v>43857</v>
      </c>
      <c r="I7702" t="str">
        <f t="shared" si="241"/>
        <v>43857</v>
      </c>
      <c r="J7702" t="str">
        <f t="shared" si="242"/>
        <v>43857BujumburaImported Rice</v>
      </c>
      <c r="K7702">
        <v>145</v>
      </c>
      <c r="L7702">
        <v>139</v>
      </c>
      <c r="M7702" t="s">
        <v>5</v>
      </c>
      <c r="N7702" t="s">
        <v>6</v>
      </c>
      <c r="O7702">
        <v>1</v>
      </c>
      <c r="P7702" s="1">
        <v>43859.985995370371</v>
      </c>
    </row>
    <row r="7703" spans="1:16" x14ac:dyDescent="0.25">
      <c r="A7703">
        <v>502480</v>
      </c>
      <c r="B7703" t="s">
        <v>0</v>
      </c>
      <c r="C7703" t="s">
        <v>19</v>
      </c>
      <c r="D7703" t="s">
        <v>11</v>
      </c>
      <c r="E7703" t="s">
        <v>3</v>
      </c>
      <c r="F7703" t="s">
        <v>3</v>
      </c>
      <c r="G7703" t="s">
        <v>15</v>
      </c>
      <c r="H7703" s="1">
        <v>43857</v>
      </c>
      <c r="I7703" t="str">
        <f t="shared" si="241"/>
        <v>43857</v>
      </c>
      <c r="J7703" t="str">
        <f t="shared" si="242"/>
        <v>43857KoberoGreen Peas</v>
      </c>
      <c r="K7703">
        <v>97</v>
      </c>
      <c r="L7703">
        <v>91</v>
      </c>
      <c r="M7703" t="s">
        <v>5</v>
      </c>
      <c r="N7703" t="s">
        <v>6</v>
      </c>
      <c r="O7703">
        <v>1</v>
      </c>
      <c r="P7703" s="1">
        <v>43859.986018518517</v>
      </c>
    </row>
    <row r="7704" spans="1:16" x14ac:dyDescent="0.25">
      <c r="A7704">
        <v>502481</v>
      </c>
      <c r="B7704" t="s">
        <v>0</v>
      </c>
      <c r="C7704" t="s">
        <v>12</v>
      </c>
      <c r="D7704" t="s">
        <v>11</v>
      </c>
      <c r="E7704" t="s">
        <v>3</v>
      </c>
      <c r="F7704" t="s">
        <v>3</v>
      </c>
      <c r="G7704" t="s">
        <v>15</v>
      </c>
      <c r="H7704" s="1">
        <v>43857</v>
      </c>
      <c r="I7704" t="str">
        <f t="shared" si="241"/>
        <v>43857</v>
      </c>
      <c r="J7704" t="str">
        <f t="shared" si="242"/>
        <v>43857GitegaGreen Peas</v>
      </c>
      <c r="K7704">
        <v>91</v>
      </c>
      <c r="L7704">
        <v>86</v>
      </c>
      <c r="M7704" t="s">
        <v>5</v>
      </c>
      <c r="N7704" t="s">
        <v>6</v>
      </c>
      <c r="O7704">
        <v>1</v>
      </c>
      <c r="P7704" s="1">
        <v>43859.986041666663</v>
      </c>
    </row>
    <row r="7705" spans="1:16" x14ac:dyDescent="0.25">
      <c r="A7705">
        <v>502884</v>
      </c>
      <c r="B7705" t="s">
        <v>0</v>
      </c>
      <c r="C7705" t="s">
        <v>19</v>
      </c>
      <c r="D7705" t="s">
        <v>11</v>
      </c>
      <c r="E7705" t="s">
        <v>22</v>
      </c>
      <c r="F7705" t="s">
        <v>23</v>
      </c>
      <c r="G7705" t="s">
        <v>23</v>
      </c>
      <c r="H7705" s="1">
        <v>43857</v>
      </c>
      <c r="I7705" t="str">
        <f t="shared" si="241"/>
        <v>43857</v>
      </c>
      <c r="J7705" t="str">
        <f t="shared" si="242"/>
        <v>43857KoberoRice</v>
      </c>
      <c r="K7705">
        <v>97</v>
      </c>
      <c r="L7705">
        <v>91</v>
      </c>
      <c r="M7705" t="s">
        <v>5</v>
      </c>
      <c r="N7705" t="s">
        <v>6</v>
      </c>
      <c r="O7705">
        <v>1</v>
      </c>
      <c r="P7705" s="1">
        <v>43860.176192129627</v>
      </c>
    </row>
    <row r="7706" spans="1:16" x14ac:dyDescent="0.25">
      <c r="A7706">
        <v>502899</v>
      </c>
      <c r="B7706" t="s">
        <v>0</v>
      </c>
      <c r="C7706" t="s">
        <v>12</v>
      </c>
      <c r="D7706" t="s">
        <v>11</v>
      </c>
      <c r="E7706" t="s">
        <v>9</v>
      </c>
      <c r="F7706" t="s">
        <v>10</v>
      </c>
      <c r="G7706" t="s">
        <v>10</v>
      </c>
      <c r="H7706" s="1">
        <v>43857</v>
      </c>
      <c r="I7706" t="str">
        <f t="shared" si="241"/>
        <v>43857</v>
      </c>
      <c r="J7706" t="str">
        <f t="shared" si="242"/>
        <v>43857GitegaWheat</v>
      </c>
      <c r="K7706">
        <v>80</v>
      </c>
      <c r="L7706">
        <v>75</v>
      </c>
      <c r="M7706" t="s">
        <v>5</v>
      </c>
      <c r="N7706" t="s">
        <v>6</v>
      </c>
      <c r="O7706">
        <v>1</v>
      </c>
      <c r="P7706" s="1">
        <v>43860.176365740743</v>
      </c>
    </row>
    <row r="7707" spans="1:16" x14ac:dyDescent="0.25">
      <c r="A7707">
        <v>502902</v>
      </c>
      <c r="B7707" t="s">
        <v>0</v>
      </c>
      <c r="C7707" t="s">
        <v>35</v>
      </c>
      <c r="D7707" t="s">
        <v>11</v>
      </c>
      <c r="E7707" t="s">
        <v>9</v>
      </c>
      <c r="F7707" t="s">
        <v>10</v>
      </c>
      <c r="G7707" t="s">
        <v>10</v>
      </c>
      <c r="H7707" s="1">
        <v>43857</v>
      </c>
      <c r="I7707" t="str">
        <f t="shared" si="241"/>
        <v>43857</v>
      </c>
      <c r="J7707" t="str">
        <f t="shared" si="242"/>
        <v>43857NgoziWheat</v>
      </c>
      <c r="K7707">
        <v>80</v>
      </c>
      <c r="L7707">
        <v>78</v>
      </c>
      <c r="M7707" t="s">
        <v>5</v>
      </c>
      <c r="N7707" t="s">
        <v>6</v>
      </c>
      <c r="O7707">
        <v>1</v>
      </c>
      <c r="P7707" s="1">
        <v>43860.176388888889</v>
      </c>
    </row>
    <row r="7708" spans="1:16" x14ac:dyDescent="0.25">
      <c r="A7708">
        <v>502963</v>
      </c>
      <c r="B7708" t="s">
        <v>0</v>
      </c>
      <c r="C7708" t="s">
        <v>38</v>
      </c>
      <c r="D7708" t="s">
        <v>1</v>
      </c>
      <c r="E7708" t="s">
        <v>3</v>
      </c>
      <c r="F7708" t="s">
        <v>3</v>
      </c>
      <c r="G7708" t="s">
        <v>4</v>
      </c>
      <c r="H7708" s="1">
        <v>43857</v>
      </c>
      <c r="I7708" t="str">
        <f t="shared" si="241"/>
        <v>43857</v>
      </c>
      <c r="J7708" t="str">
        <f t="shared" si="242"/>
        <v>43857GuluCowpeas</v>
      </c>
      <c r="K7708">
        <v>96</v>
      </c>
      <c r="L7708">
        <v>84</v>
      </c>
      <c r="M7708" t="s">
        <v>5</v>
      </c>
      <c r="N7708" t="s">
        <v>6</v>
      </c>
      <c r="O7708">
        <v>1</v>
      </c>
      <c r="P7708" s="1">
        <v>43860.177349537036</v>
      </c>
    </row>
    <row r="7709" spans="1:16" x14ac:dyDescent="0.25">
      <c r="A7709">
        <v>502964</v>
      </c>
      <c r="B7709" t="s">
        <v>0</v>
      </c>
      <c r="C7709" t="s">
        <v>27</v>
      </c>
      <c r="D7709" t="s">
        <v>11</v>
      </c>
      <c r="E7709" t="s">
        <v>13</v>
      </c>
      <c r="F7709" t="s">
        <v>13</v>
      </c>
      <c r="G7709" t="s">
        <v>26</v>
      </c>
      <c r="H7709" s="1">
        <v>43857</v>
      </c>
      <c r="I7709" t="str">
        <f t="shared" si="241"/>
        <v>43857</v>
      </c>
      <c r="J7709" t="str">
        <f t="shared" si="242"/>
        <v>43857BujumburaYellow Beans</v>
      </c>
      <c r="K7709">
        <v>102</v>
      </c>
      <c r="L7709">
        <v>97</v>
      </c>
      <c r="M7709" t="s">
        <v>5</v>
      </c>
      <c r="N7709" t="s">
        <v>6</v>
      </c>
      <c r="O7709">
        <v>1</v>
      </c>
      <c r="P7709" s="1">
        <v>43860.177349537036</v>
      </c>
    </row>
    <row r="7710" spans="1:16" x14ac:dyDescent="0.25">
      <c r="A7710">
        <v>502965</v>
      </c>
      <c r="B7710" t="s">
        <v>0</v>
      </c>
      <c r="C7710" t="s">
        <v>35</v>
      </c>
      <c r="D7710" t="s">
        <v>11</v>
      </c>
      <c r="E7710" t="s">
        <v>22</v>
      </c>
      <c r="F7710" t="s">
        <v>23</v>
      </c>
      <c r="G7710" t="s">
        <v>23</v>
      </c>
      <c r="H7710" s="1">
        <v>43857</v>
      </c>
      <c r="I7710" t="str">
        <f t="shared" si="241"/>
        <v>43857</v>
      </c>
      <c r="J7710" t="str">
        <f t="shared" si="242"/>
        <v>43857NgoziRice</v>
      </c>
      <c r="K7710">
        <v>97</v>
      </c>
      <c r="L7710">
        <v>91</v>
      </c>
      <c r="M7710" t="s">
        <v>5</v>
      </c>
      <c r="N7710" t="s">
        <v>6</v>
      </c>
      <c r="O7710">
        <v>1</v>
      </c>
      <c r="P7710" s="1">
        <v>43860.177361111113</v>
      </c>
    </row>
    <row r="7711" spans="1:16" x14ac:dyDescent="0.25">
      <c r="A7711">
        <v>502980</v>
      </c>
      <c r="B7711" t="s">
        <v>0</v>
      </c>
      <c r="C7711" t="s">
        <v>48</v>
      </c>
      <c r="D7711" t="s">
        <v>46</v>
      </c>
      <c r="E7711" t="s">
        <v>9</v>
      </c>
      <c r="F7711" t="s">
        <v>20</v>
      </c>
      <c r="G7711" t="s">
        <v>21</v>
      </c>
      <c r="H7711" s="1">
        <v>43857</v>
      </c>
      <c r="I7711" t="str">
        <f t="shared" si="241"/>
        <v>43857</v>
      </c>
      <c r="J7711" t="str">
        <f t="shared" si="242"/>
        <v>43857KitaleMillet Grain</v>
      </c>
      <c r="K7711">
        <v>52</v>
      </c>
      <c r="L7711">
        <v>50</v>
      </c>
      <c r="M7711" t="s">
        <v>5</v>
      </c>
      <c r="N7711" t="s">
        <v>6</v>
      </c>
      <c r="O7711">
        <v>1</v>
      </c>
      <c r="P7711" s="1">
        <v>43860.177789351852</v>
      </c>
    </row>
    <row r="7712" spans="1:16" x14ac:dyDescent="0.25">
      <c r="A7712">
        <v>503030</v>
      </c>
      <c r="B7712" t="s">
        <v>0</v>
      </c>
      <c r="C7712" t="s">
        <v>53</v>
      </c>
      <c r="D7712" t="s">
        <v>46</v>
      </c>
      <c r="E7712" t="s">
        <v>9</v>
      </c>
      <c r="F7712" t="s">
        <v>17</v>
      </c>
      <c r="G7712" t="s">
        <v>18</v>
      </c>
      <c r="H7712" s="1">
        <v>43857</v>
      </c>
      <c r="I7712" t="str">
        <f t="shared" si="241"/>
        <v>43857</v>
      </c>
      <c r="J7712" t="str">
        <f t="shared" si="242"/>
        <v>43857MombasaRed Sorghum</v>
      </c>
      <c r="K7712">
        <v>47</v>
      </c>
      <c r="L7712">
        <v>44</v>
      </c>
      <c r="M7712" t="s">
        <v>5</v>
      </c>
      <c r="N7712" t="s">
        <v>6</v>
      </c>
      <c r="O7712">
        <v>1</v>
      </c>
      <c r="P7712" s="1">
        <v>43860.178356481483</v>
      </c>
    </row>
    <row r="7713" spans="1:16" x14ac:dyDescent="0.25">
      <c r="A7713">
        <v>503047</v>
      </c>
      <c r="B7713" t="s">
        <v>0</v>
      </c>
      <c r="C7713" t="s">
        <v>48</v>
      </c>
      <c r="D7713" t="s">
        <v>46</v>
      </c>
      <c r="E7713" t="s">
        <v>9</v>
      </c>
      <c r="F7713" t="s">
        <v>17</v>
      </c>
      <c r="G7713" t="s">
        <v>18</v>
      </c>
      <c r="H7713" s="1">
        <v>43857</v>
      </c>
      <c r="I7713" t="str">
        <f t="shared" si="241"/>
        <v>43857</v>
      </c>
      <c r="J7713" t="str">
        <f t="shared" si="242"/>
        <v>43857KitaleRed Sorghum</v>
      </c>
      <c r="K7713">
        <v>49</v>
      </c>
      <c r="L7713">
        <v>40</v>
      </c>
      <c r="M7713" t="s">
        <v>5</v>
      </c>
      <c r="N7713" t="s">
        <v>6</v>
      </c>
      <c r="O7713">
        <v>1</v>
      </c>
      <c r="P7713" s="1">
        <v>43860.17863425926</v>
      </c>
    </row>
    <row r="7714" spans="1:16" x14ac:dyDescent="0.25">
      <c r="A7714">
        <v>503079</v>
      </c>
      <c r="B7714" t="s">
        <v>0</v>
      </c>
      <c r="C7714" t="s">
        <v>47</v>
      </c>
      <c r="D7714" t="s">
        <v>46</v>
      </c>
      <c r="E7714" t="s">
        <v>3</v>
      </c>
      <c r="F7714" t="s">
        <v>3</v>
      </c>
      <c r="G7714" t="s">
        <v>4</v>
      </c>
      <c r="H7714" s="1">
        <v>43857</v>
      </c>
      <c r="I7714" t="str">
        <f t="shared" si="241"/>
        <v>43857</v>
      </c>
      <c r="J7714" t="str">
        <f t="shared" si="242"/>
        <v>43857NairobiCowpeas</v>
      </c>
      <c r="K7714">
        <v>89</v>
      </c>
      <c r="L7714">
        <v>83</v>
      </c>
      <c r="M7714" t="s">
        <v>5</v>
      </c>
      <c r="N7714" t="s">
        <v>6</v>
      </c>
      <c r="O7714">
        <v>1</v>
      </c>
      <c r="P7714" s="1">
        <v>43860.179212962961</v>
      </c>
    </row>
    <row r="7715" spans="1:16" x14ac:dyDescent="0.25">
      <c r="A7715">
        <v>503798</v>
      </c>
      <c r="B7715" t="s">
        <v>0</v>
      </c>
      <c r="C7715" t="s">
        <v>54</v>
      </c>
      <c r="D7715" t="s">
        <v>46</v>
      </c>
      <c r="E7715" t="s">
        <v>49</v>
      </c>
      <c r="F7715" t="s">
        <v>50</v>
      </c>
      <c r="G7715" t="s">
        <v>51</v>
      </c>
      <c r="H7715" s="1">
        <v>43857</v>
      </c>
      <c r="I7715" t="str">
        <f t="shared" si="241"/>
        <v>43857</v>
      </c>
      <c r="J7715" t="str">
        <f t="shared" si="242"/>
        <v>43857NakuruGround Nuts</v>
      </c>
      <c r="K7715">
        <v>144</v>
      </c>
      <c r="L7715">
        <v>140</v>
      </c>
      <c r="M7715" t="s">
        <v>5</v>
      </c>
      <c r="N7715" t="s">
        <v>6</v>
      </c>
      <c r="O7715">
        <v>1</v>
      </c>
      <c r="P7715" s="1">
        <v>43865.058807870373</v>
      </c>
    </row>
    <row r="7716" spans="1:16" x14ac:dyDescent="0.25">
      <c r="A7716">
        <v>510003</v>
      </c>
      <c r="B7716" t="s">
        <v>0</v>
      </c>
      <c r="C7716" t="s">
        <v>52</v>
      </c>
      <c r="D7716" t="s">
        <v>46</v>
      </c>
      <c r="E7716" t="s">
        <v>9</v>
      </c>
      <c r="F7716" t="s">
        <v>10</v>
      </c>
      <c r="G7716" t="s">
        <v>10</v>
      </c>
      <c r="H7716" s="1">
        <v>43857</v>
      </c>
      <c r="I7716" t="str">
        <f t="shared" si="241"/>
        <v>43857</v>
      </c>
      <c r="J7716" t="str">
        <f t="shared" si="242"/>
        <v>43857EldoretWheat</v>
      </c>
      <c r="K7716">
        <v>401</v>
      </c>
      <c r="L7716">
        <v>331</v>
      </c>
      <c r="M7716" t="s">
        <v>5</v>
      </c>
      <c r="N7716" t="s">
        <v>6</v>
      </c>
      <c r="O7716">
        <v>1</v>
      </c>
      <c r="P7716" s="1">
        <v>43879.180092592593</v>
      </c>
    </row>
    <row r="7717" spans="1:16" x14ac:dyDescent="0.25">
      <c r="A7717">
        <v>510022</v>
      </c>
      <c r="B7717" t="s">
        <v>0</v>
      </c>
      <c r="C7717" t="s">
        <v>54</v>
      </c>
      <c r="D7717" t="s">
        <v>46</v>
      </c>
      <c r="E7717" t="s">
        <v>49</v>
      </c>
      <c r="F7717" t="s">
        <v>50</v>
      </c>
      <c r="G7717" t="s">
        <v>51</v>
      </c>
      <c r="H7717" s="1">
        <v>43857</v>
      </c>
      <c r="I7717" t="str">
        <f t="shared" si="241"/>
        <v>43857</v>
      </c>
      <c r="J7717" t="str">
        <f t="shared" si="242"/>
        <v>43857NakuruGround Nuts</v>
      </c>
      <c r="K7717">
        <v>1443</v>
      </c>
      <c r="L7717">
        <v>1403</v>
      </c>
      <c r="M7717" t="s">
        <v>5</v>
      </c>
      <c r="N7717" t="s">
        <v>6</v>
      </c>
      <c r="O7717">
        <v>1</v>
      </c>
      <c r="P7717" s="1">
        <v>43879.180138888885</v>
      </c>
    </row>
    <row r="7718" spans="1:16" x14ac:dyDescent="0.25">
      <c r="A7718">
        <v>510169</v>
      </c>
      <c r="B7718" t="s">
        <v>0</v>
      </c>
      <c r="C7718" t="s">
        <v>47</v>
      </c>
      <c r="D7718" t="s">
        <v>46</v>
      </c>
      <c r="E7718" t="s">
        <v>49</v>
      </c>
      <c r="F7718" t="s">
        <v>50</v>
      </c>
      <c r="G7718" t="s">
        <v>51</v>
      </c>
      <c r="H7718" s="1">
        <v>43857</v>
      </c>
      <c r="I7718" t="str">
        <f t="shared" si="241"/>
        <v>43857</v>
      </c>
      <c r="J7718" t="str">
        <f t="shared" si="242"/>
        <v>43857NairobiGround Nuts</v>
      </c>
      <c r="K7718">
        <v>1223</v>
      </c>
      <c r="L7718">
        <v>1183</v>
      </c>
      <c r="M7718" t="s">
        <v>5</v>
      </c>
      <c r="N7718" t="s">
        <v>6</v>
      </c>
      <c r="O7718">
        <v>1</v>
      </c>
      <c r="P7718" s="1">
        <v>43879.180509259262</v>
      </c>
    </row>
    <row r="7719" spans="1:16" x14ac:dyDescent="0.25">
      <c r="A7719">
        <v>510222</v>
      </c>
      <c r="B7719" t="s">
        <v>0</v>
      </c>
      <c r="C7719" t="s">
        <v>35</v>
      </c>
      <c r="D7719" t="s">
        <v>11</v>
      </c>
      <c r="E7719" t="s">
        <v>9</v>
      </c>
      <c r="F7719" t="s">
        <v>10</v>
      </c>
      <c r="G7719" t="s">
        <v>10</v>
      </c>
      <c r="H7719" s="1">
        <v>43857</v>
      </c>
      <c r="I7719" t="str">
        <f t="shared" si="241"/>
        <v>43857</v>
      </c>
      <c r="J7719" t="str">
        <f t="shared" si="242"/>
        <v>43857NgoziWheat</v>
      </c>
      <c r="K7719">
        <v>805</v>
      </c>
      <c r="L7719">
        <v>778</v>
      </c>
      <c r="M7719" t="s">
        <v>5</v>
      </c>
      <c r="N7719" t="s">
        <v>6</v>
      </c>
      <c r="O7719">
        <v>1</v>
      </c>
      <c r="P7719" s="1">
        <v>43879.180717592593</v>
      </c>
    </row>
    <row r="7720" spans="1:16" x14ac:dyDescent="0.25">
      <c r="A7720">
        <v>510321</v>
      </c>
      <c r="B7720" t="s">
        <v>0</v>
      </c>
      <c r="C7720" t="s">
        <v>35</v>
      </c>
      <c r="D7720" t="s">
        <v>11</v>
      </c>
      <c r="E7720" t="s">
        <v>3</v>
      </c>
      <c r="F7720" t="s">
        <v>3</v>
      </c>
      <c r="G7720" t="s">
        <v>39</v>
      </c>
      <c r="H7720" s="1">
        <v>43857</v>
      </c>
      <c r="I7720" t="str">
        <f t="shared" si="241"/>
        <v>43857</v>
      </c>
      <c r="J7720" t="str">
        <f t="shared" si="242"/>
        <v>43857NgoziDry Peas</v>
      </c>
      <c r="K7720">
        <v>1557</v>
      </c>
      <c r="L7720">
        <v>1503</v>
      </c>
      <c r="M7720" t="s">
        <v>5</v>
      </c>
      <c r="N7720" t="s">
        <v>6</v>
      </c>
      <c r="O7720">
        <v>1</v>
      </c>
      <c r="P7720" s="1">
        <v>43879.181122685186</v>
      </c>
    </row>
    <row r="7721" spans="1:16" x14ac:dyDescent="0.25">
      <c r="A7721">
        <v>510335</v>
      </c>
      <c r="B7721" t="s">
        <v>0</v>
      </c>
      <c r="C7721" t="s">
        <v>52</v>
      </c>
      <c r="D7721" t="s">
        <v>46</v>
      </c>
      <c r="E7721" t="s">
        <v>49</v>
      </c>
      <c r="F7721" t="s">
        <v>50</v>
      </c>
      <c r="G7721" t="s">
        <v>51</v>
      </c>
      <c r="H7721" s="1">
        <v>43857</v>
      </c>
      <c r="I7721" t="str">
        <f t="shared" si="241"/>
        <v>43857</v>
      </c>
      <c r="J7721" t="str">
        <f t="shared" si="242"/>
        <v>43857EldoretGround Nuts</v>
      </c>
      <c r="K7721">
        <v>992</v>
      </c>
      <c r="L7721">
        <v>902</v>
      </c>
      <c r="M7721" t="s">
        <v>5</v>
      </c>
      <c r="N7721" t="s">
        <v>6</v>
      </c>
      <c r="O7721">
        <v>1</v>
      </c>
      <c r="P7721" s="1">
        <v>43879.181203703702</v>
      </c>
    </row>
    <row r="7722" spans="1:16" x14ac:dyDescent="0.25">
      <c r="A7722">
        <v>510549</v>
      </c>
      <c r="B7722" t="s">
        <v>0</v>
      </c>
      <c r="C7722" t="s">
        <v>27</v>
      </c>
      <c r="D7722" t="s">
        <v>11</v>
      </c>
      <c r="E7722" t="s">
        <v>9</v>
      </c>
      <c r="F7722" t="s">
        <v>10</v>
      </c>
      <c r="G7722" t="s">
        <v>10</v>
      </c>
      <c r="H7722" s="1">
        <v>43857</v>
      </c>
      <c r="I7722" t="str">
        <f t="shared" si="241"/>
        <v>43857</v>
      </c>
      <c r="J7722" t="str">
        <f t="shared" si="242"/>
        <v>43857BujumburaWheat</v>
      </c>
      <c r="K7722">
        <v>778</v>
      </c>
      <c r="L7722">
        <v>752</v>
      </c>
      <c r="M7722" t="s">
        <v>5</v>
      </c>
      <c r="N7722" t="s">
        <v>6</v>
      </c>
      <c r="O7722">
        <v>1</v>
      </c>
      <c r="P7722" s="1">
        <v>43879.182037037041</v>
      </c>
    </row>
    <row r="7723" spans="1:16" x14ac:dyDescent="0.25">
      <c r="A7723">
        <v>510608</v>
      </c>
      <c r="B7723" t="s">
        <v>0</v>
      </c>
      <c r="C7723" t="s">
        <v>19</v>
      </c>
      <c r="D7723" t="s">
        <v>11</v>
      </c>
      <c r="E7723" t="s">
        <v>3</v>
      </c>
      <c r="F7723" t="s">
        <v>3</v>
      </c>
      <c r="G7723" t="s">
        <v>39</v>
      </c>
      <c r="H7723" s="1">
        <v>43857</v>
      </c>
      <c r="I7723" t="str">
        <f t="shared" si="241"/>
        <v>43857</v>
      </c>
      <c r="J7723" t="str">
        <f t="shared" si="242"/>
        <v>43857KoberoDry Peas</v>
      </c>
      <c r="K7723">
        <v>1503</v>
      </c>
      <c r="L7723">
        <v>1449</v>
      </c>
      <c r="M7723" t="s">
        <v>5</v>
      </c>
      <c r="N7723" t="s">
        <v>6</v>
      </c>
      <c r="O7723">
        <v>1</v>
      </c>
      <c r="P7723" s="1">
        <v>43879.182222222225</v>
      </c>
    </row>
    <row r="7724" spans="1:16" x14ac:dyDescent="0.25">
      <c r="A7724">
        <v>510853</v>
      </c>
      <c r="B7724" t="s">
        <v>0</v>
      </c>
      <c r="C7724" t="s">
        <v>53</v>
      </c>
      <c r="D7724" t="s">
        <v>46</v>
      </c>
      <c r="E7724" t="s">
        <v>49</v>
      </c>
      <c r="F7724" t="s">
        <v>50</v>
      </c>
      <c r="G7724" t="s">
        <v>51</v>
      </c>
      <c r="H7724" s="1">
        <v>43857</v>
      </c>
      <c r="I7724" t="str">
        <f t="shared" si="241"/>
        <v>43857</v>
      </c>
      <c r="J7724" t="str">
        <f t="shared" si="242"/>
        <v>43857MombasaGround Nuts</v>
      </c>
      <c r="K7724">
        <v>1263</v>
      </c>
      <c r="L7724">
        <v>1223</v>
      </c>
      <c r="M7724" t="s">
        <v>5</v>
      </c>
      <c r="N7724" t="s">
        <v>6</v>
      </c>
      <c r="O7724">
        <v>1</v>
      </c>
      <c r="P7724" s="1">
        <v>43879.183009259257</v>
      </c>
    </row>
    <row r="7725" spans="1:16" x14ac:dyDescent="0.25">
      <c r="A7725">
        <v>510479</v>
      </c>
      <c r="B7725" t="s">
        <v>0</v>
      </c>
      <c r="C7725" t="s">
        <v>16</v>
      </c>
      <c r="D7725" t="s">
        <v>7</v>
      </c>
      <c r="E7725" t="s">
        <v>9</v>
      </c>
      <c r="F7725" t="s">
        <v>10</v>
      </c>
      <c r="G7725" t="s">
        <v>10</v>
      </c>
      <c r="H7725" s="1">
        <v>43855</v>
      </c>
      <c r="I7725" t="str">
        <f t="shared" si="241"/>
        <v>43855</v>
      </c>
      <c r="J7725" t="str">
        <f t="shared" si="242"/>
        <v>43855GicumbiWheat</v>
      </c>
      <c r="K7725">
        <v>753</v>
      </c>
      <c r="L7725">
        <v>699</v>
      </c>
      <c r="M7725" t="s">
        <v>5</v>
      </c>
      <c r="N7725" t="s">
        <v>6</v>
      </c>
      <c r="O7725">
        <v>1</v>
      </c>
      <c r="P7725" s="1">
        <v>43879.181643518517</v>
      </c>
    </row>
    <row r="7726" spans="1:16" x14ac:dyDescent="0.25">
      <c r="A7726">
        <v>502194</v>
      </c>
      <c r="B7726" t="s">
        <v>0</v>
      </c>
      <c r="C7726" t="s">
        <v>52</v>
      </c>
      <c r="D7726" t="s">
        <v>46</v>
      </c>
      <c r="E7726" t="s">
        <v>3</v>
      </c>
      <c r="F7726" t="s">
        <v>3</v>
      </c>
      <c r="G7726" t="s">
        <v>4</v>
      </c>
      <c r="H7726" s="1">
        <v>43854</v>
      </c>
      <c r="I7726" t="str">
        <f t="shared" si="241"/>
        <v>43854</v>
      </c>
      <c r="J7726" t="str">
        <f t="shared" si="242"/>
        <v>43854EldoretCowpeas</v>
      </c>
      <c r="K7726">
        <v>89</v>
      </c>
      <c r="L7726">
        <v>85</v>
      </c>
      <c r="M7726" t="s">
        <v>5</v>
      </c>
      <c r="N7726" t="s">
        <v>6</v>
      </c>
      <c r="O7726">
        <v>1</v>
      </c>
      <c r="P7726" s="1">
        <v>43859.982743055552</v>
      </c>
    </row>
    <row r="7727" spans="1:16" x14ac:dyDescent="0.25">
      <c r="A7727">
        <v>502197</v>
      </c>
      <c r="B7727" t="s">
        <v>0</v>
      </c>
      <c r="C7727" t="s">
        <v>19</v>
      </c>
      <c r="D7727" t="s">
        <v>11</v>
      </c>
      <c r="E7727" t="s">
        <v>22</v>
      </c>
      <c r="F7727" t="s">
        <v>23</v>
      </c>
      <c r="G7727" t="s">
        <v>24</v>
      </c>
      <c r="H7727" s="1">
        <v>43854</v>
      </c>
      <c r="I7727" t="str">
        <f t="shared" si="241"/>
        <v>43854</v>
      </c>
      <c r="J7727" t="str">
        <f t="shared" si="242"/>
        <v>43854KoberoImported Rice</v>
      </c>
      <c r="K7727">
        <v>145</v>
      </c>
      <c r="L7727">
        <v>139</v>
      </c>
      <c r="M7727" t="s">
        <v>5</v>
      </c>
      <c r="N7727" t="s">
        <v>6</v>
      </c>
      <c r="O7727">
        <v>1</v>
      </c>
      <c r="P7727" s="1">
        <v>43859.982789351852</v>
      </c>
    </row>
    <row r="7728" spans="1:16" x14ac:dyDescent="0.25">
      <c r="A7728">
        <v>502200</v>
      </c>
      <c r="B7728" t="s">
        <v>0</v>
      </c>
      <c r="C7728" t="s">
        <v>27</v>
      </c>
      <c r="D7728" t="s">
        <v>11</v>
      </c>
      <c r="E7728" t="s">
        <v>13</v>
      </c>
      <c r="F7728" t="s">
        <v>13</v>
      </c>
      <c r="G7728" t="s">
        <v>28</v>
      </c>
      <c r="H7728" s="1">
        <v>43854</v>
      </c>
      <c r="I7728" t="str">
        <f t="shared" si="241"/>
        <v>43854</v>
      </c>
      <c r="J7728" t="str">
        <f t="shared" si="242"/>
        <v>43854BujumburaRed Beans</v>
      </c>
      <c r="K7728">
        <v>70</v>
      </c>
      <c r="L7728">
        <v>64</v>
      </c>
      <c r="M7728" t="s">
        <v>5</v>
      </c>
      <c r="N7728" t="s">
        <v>6</v>
      </c>
      <c r="O7728">
        <v>1</v>
      </c>
      <c r="P7728" s="1">
        <v>43859.982800925929</v>
      </c>
    </row>
    <row r="7729" spans="1:16" x14ac:dyDescent="0.25">
      <c r="A7729">
        <v>502203</v>
      </c>
      <c r="B7729" t="s">
        <v>0</v>
      </c>
      <c r="C7729" t="s">
        <v>47</v>
      </c>
      <c r="D7729" t="s">
        <v>46</v>
      </c>
      <c r="E7729" t="s">
        <v>13</v>
      </c>
      <c r="F7729" t="s">
        <v>13</v>
      </c>
      <c r="G7729" t="s">
        <v>40</v>
      </c>
      <c r="H7729" s="1">
        <v>43854</v>
      </c>
      <c r="I7729" t="str">
        <f t="shared" si="241"/>
        <v>43854</v>
      </c>
      <c r="J7729" t="str">
        <f t="shared" si="242"/>
        <v>43854NairobiBlack Beans (Dolichos)</v>
      </c>
      <c r="K7729">
        <v>146</v>
      </c>
      <c r="L7729">
        <v>142</v>
      </c>
      <c r="M7729" t="s">
        <v>5</v>
      </c>
      <c r="N7729" t="s">
        <v>6</v>
      </c>
      <c r="O7729">
        <v>1</v>
      </c>
      <c r="P7729" s="1">
        <v>43859.982858796298</v>
      </c>
    </row>
    <row r="7730" spans="1:16" x14ac:dyDescent="0.25">
      <c r="A7730">
        <v>502206</v>
      </c>
      <c r="B7730" t="s">
        <v>0</v>
      </c>
      <c r="C7730" t="s">
        <v>52</v>
      </c>
      <c r="D7730" t="s">
        <v>46</v>
      </c>
      <c r="E7730" t="s">
        <v>13</v>
      </c>
      <c r="F7730" t="s">
        <v>13</v>
      </c>
      <c r="G7730" t="s">
        <v>40</v>
      </c>
      <c r="H7730" s="1">
        <v>43854</v>
      </c>
      <c r="I7730" t="str">
        <f t="shared" si="241"/>
        <v>43854</v>
      </c>
      <c r="J7730" t="str">
        <f t="shared" si="242"/>
        <v>43854EldoretBlack Beans (Dolichos)</v>
      </c>
      <c r="K7730">
        <v>136</v>
      </c>
      <c r="L7730">
        <v>130</v>
      </c>
      <c r="M7730" t="s">
        <v>5</v>
      </c>
      <c r="N7730" t="s">
        <v>6</v>
      </c>
      <c r="O7730">
        <v>1</v>
      </c>
      <c r="P7730" s="1">
        <v>43859.982916666668</v>
      </c>
    </row>
    <row r="7731" spans="1:16" x14ac:dyDescent="0.25">
      <c r="A7731">
        <v>502207</v>
      </c>
      <c r="B7731" t="s">
        <v>0</v>
      </c>
      <c r="C7731" t="s">
        <v>19</v>
      </c>
      <c r="D7731" t="s">
        <v>11</v>
      </c>
      <c r="E7731" t="s">
        <v>3</v>
      </c>
      <c r="F7731" t="s">
        <v>3</v>
      </c>
      <c r="G7731" t="s">
        <v>15</v>
      </c>
      <c r="H7731" s="1">
        <v>43854</v>
      </c>
      <c r="I7731" t="str">
        <f t="shared" si="241"/>
        <v>43854</v>
      </c>
      <c r="J7731" t="str">
        <f t="shared" si="242"/>
        <v>43854KoberoGreen Peas</v>
      </c>
      <c r="K7731">
        <v>96</v>
      </c>
      <c r="L7731">
        <v>91</v>
      </c>
      <c r="M7731" t="s">
        <v>5</v>
      </c>
      <c r="N7731" t="s">
        <v>6</v>
      </c>
      <c r="O7731">
        <v>1</v>
      </c>
      <c r="P7731" s="1">
        <v>43859.982939814814</v>
      </c>
    </row>
    <row r="7732" spans="1:16" x14ac:dyDescent="0.25">
      <c r="A7732">
        <v>502208</v>
      </c>
      <c r="B7732" t="s">
        <v>0</v>
      </c>
      <c r="C7732" t="s">
        <v>54</v>
      </c>
      <c r="D7732" t="s">
        <v>46</v>
      </c>
      <c r="E7732" t="s">
        <v>9</v>
      </c>
      <c r="F7732" t="s">
        <v>20</v>
      </c>
      <c r="G7732" t="s">
        <v>21</v>
      </c>
      <c r="H7732" s="1">
        <v>43854</v>
      </c>
      <c r="I7732" t="str">
        <f t="shared" si="241"/>
        <v>43854</v>
      </c>
      <c r="J7732" t="str">
        <f t="shared" si="242"/>
        <v>43854NakuruMillet Grain</v>
      </c>
      <c r="K7732">
        <v>66</v>
      </c>
      <c r="L7732">
        <v>60</v>
      </c>
      <c r="M7732" t="s">
        <v>5</v>
      </c>
      <c r="N7732" t="s">
        <v>6</v>
      </c>
      <c r="O7732">
        <v>1</v>
      </c>
      <c r="P7732" s="1">
        <v>43859.982939814814</v>
      </c>
    </row>
    <row r="7733" spans="1:16" x14ac:dyDescent="0.25">
      <c r="A7733">
        <v>502212</v>
      </c>
      <c r="B7733" t="s">
        <v>0</v>
      </c>
      <c r="C7733" t="s">
        <v>53</v>
      </c>
      <c r="D7733" t="s">
        <v>46</v>
      </c>
      <c r="E7733" t="s">
        <v>13</v>
      </c>
      <c r="F7733" t="s">
        <v>13</v>
      </c>
      <c r="G7733" t="s">
        <v>40</v>
      </c>
      <c r="H7733" s="1">
        <v>43854</v>
      </c>
      <c r="I7733" t="str">
        <f t="shared" si="241"/>
        <v>43854</v>
      </c>
      <c r="J7733" t="str">
        <f t="shared" si="242"/>
        <v>43854MombasaBlack Beans (Dolichos)</v>
      </c>
      <c r="K7733">
        <v>140</v>
      </c>
      <c r="L7733">
        <v>135</v>
      </c>
      <c r="M7733" t="s">
        <v>5</v>
      </c>
      <c r="N7733" t="s">
        <v>6</v>
      </c>
      <c r="O7733">
        <v>1</v>
      </c>
      <c r="P7733" s="1">
        <v>43859.982951388891</v>
      </c>
    </row>
    <row r="7734" spans="1:16" x14ac:dyDescent="0.25">
      <c r="A7734">
        <v>502213</v>
      </c>
      <c r="B7734" t="s">
        <v>0</v>
      </c>
      <c r="C7734" t="s">
        <v>54</v>
      </c>
      <c r="D7734" t="s">
        <v>46</v>
      </c>
      <c r="E7734" t="s">
        <v>49</v>
      </c>
      <c r="F7734" t="s">
        <v>50</v>
      </c>
      <c r="G7734" t="s">
        <v>51</v>
      </c>
      <c r="H7734" s="1">
        <v>43854</v>
      </c>
      <c r="I7734" t="str">
        <f t="shared" si="241"/>
        <v>43854</v>
      </c>
      <c r="J7734" t="str">
        <f t="shared" si="242"/>
        <v>43854NakuruGround Nuts</v>
      </c>
      <c r="K7734">
        <v>143</v>
      </c>
      <c r="L7734">
        <v>140</v>
      </c>
      <c r="M7734" t="s">
        <v>5</v>
      </c>
      <c r="N7734" t="s">
        <v>6</v>
      </c>
      <c r="O7734">
        <v>1</v>
      </c>
      <c r="P7734" s="1">
        <v>43859.982951388891</v>
      </c>
    </row>
    <row r="7735" spans="1:16" x14ac:dyDescent="0.25">
      <c r="A7735">
        <v>502216</v>
      </c>
      <c r="B7735" t="s">
        <v>0</v>
      </c>
      <c r="C7735" t="s">
        <v>53</v>
      </c>
      <c r="D7735" t="s">
        <v>46</v>
      </c>
      <c r="E7735" t="s">
        <v>9</v>
      </c>
      <c r="F7735" t="s">
        <v>17</v>
      </c>
      <c r="G7735" t="s">
        <v>18</v>
      </c>
      <c r="H7735" s="1">
        <v>43854</v>
      </c>
      <c r="I7735" t="str">
        <f t="shared" si="241"/>
        <v>43854</v>
      </c>
      <c r="J7735" t="str">
        <f t="shared" si="242"/>
        <v>43854MombasaRed Sorghum</v>
      </c>
      <c r="K7735">
        <v>48</v>
      </c>
      <c r="L7735">
        <v>44</v>
      </c>
      <c r="M7735" t="s">
        <v>5</v>
      </c>
      <c r="N7735" t="s">
        <v>6</v>
      </c>
      <c r="O7735">
        <v>1</v>
      </c>
      <c r="P7735" s="1">
        <v>43859.98296296296</v>
      </c>
    </row>
    <row r="7736" spans="1:16" x14ac:dyDescent="0.25">
      <c r="A7736">
        <v>502227</v>
      </c>
      <c r="B7736" t="s">
        <v>0</v>
      </c>
      <c r="C7736" t="s">
        <v>35</v>
      </c>
      <c r="D7736" t="s">
        <v>11</v>
      </c>
      <c r="E7736" t="s">
        <v>13</v>
      </c>
      <c r="F7736" t="s">
        <v>13</v>
      </c>
      <c r="G7736" t="s">
        <v>28</v>
      </c>
      <c r="H7736" s="1">
        <v>43854</v>
      </c>
      <c r="I7736" t="str">
        <f t="shared" si="241"/>
        <v>43854</v>
      </c>
      <c r="J7736" t="str">
        <f t="shared" si="242"/>
        <v>43854NgoziRed Beans</v>
      </c>
      <c r="K7736">
        <v>54</v>
      </c>
      <c r="L7736">
        <v>51</v>
      </c>
      <c r="M7736" t="s">
        <v>5</v>
      </c>
      <c r="N7736" t="s">
        <v>6</v>
      </c>
      <c r="O7736">
        <v>1</v>
      </c>
      <c r="P7736" s="1">
        <v>43859.983032407406</v>
      </c>
    </row>
    <row r="7737" spans="1:16" x14ac:dyDescent="0.25">
      <c r="A7737">
        <v>502232</v>
      </c>
      <c r="B7737" t="s">
        <v>0</v>
      </c>
      <c r="C7737" t="s">
        <v>19</v>
      </c>
      <c r="D7737" t="s">
        <v>11</v>
      </c>
      <c r="E7737" t="s">
        <v>9</v>
      </c>
      <c r="F7737" t="s">
        <v>17</v>
      </c>
      <c r="G7737" t="s">
        <v>18</v>
      </c>
      <c r="H7737" s="1">
        <v>43854</v>
      </c>
      <c r="I7737" t="str">
        <f t="shared" si="241"/>
        <v>43854</v>
      </c>
      <c r="J7737" t="str">
        <f t="shared" si="242"/>
        <v>43854KoberoRed Sorghum</v>
      </c>
      <c r="K7737">
        <v>75</v>
      </c>
      <c r="L7737">
        <v>70</v>
      </c>
      <c r="M7737" t="s">
        <v>5</v>
      </c>
      <c r="N7737" t="s">
        <v>6</v>
      </c>
      <c r="O7737">
        <v>1</v>
      </c>
      <c r="P7737" s="1">
        <v>43859.983067129629</v>
      </c>
    </row>
    <row r="7738" spans="1:16" x14ac:dyDescent="0.25">
      <c r="A7738">
        <v>502247</v>
      </c>
      <c r="B7738" t="s">
        <v>0</v>
      </c>
      <c r="C7738" t="s">
        <v>35</v>
      </c>
      <c r="D7738" t="s">
        <v>11</v>
      </c>
      <c r="E7738" t="s">
        <v>13</v>
      </c>
      <c r="F7738" t="s">
        <v>13</v>
      </c>
      <c r="G7738" t="s">
        <v>26</v>
      </c>
      <c r="H7738" s="1">
        <v>43854</v>
      </c>
      <c r="I7738" t="str">
        <f t="shared" si="241"/>
        <v>43854</v>
      </c>
      <c r="J7738" t="str">
        <f t="shared" si="242"/>
        <v>43854NgoziYellow Beans</v>
      </c>
      <c r="K7738">
        <v>86</v>
      </c>
      <c r="L7738">
        <v>80</v>
      </c>
      <c r="M7738" t="s">
        <v>5</v>
      </c>
      <c r="N7738" t="s">
        <v>6</v>
      </c>
      <c r="O7738">
        <v>1</v>
      </c>
      <c r="P7738" s="1">
        <v>43859.983182870368</v>
      </c>
    </row>
    <row r="7739" spans="1:16" x14ac:dyDescent="0.25">
      <c r="A7739">
        <v>502251</v>
      </c>
      <c r="B7739" t="s">
        <v>0</v>
      </c>
      <c r="C7739" t="s">
        <v>52</v>
      </c>
      <c r="D7739" t="s">
        <v>46</v>
      </c>
      <c r="E7739" t="s">
        <v>49</v>
      </c>
      <c r="F7739" t="s">
        <v>50</v>
      </c>
      <c r="G7739" t="s">
        <v>51</v>
      </c>
      <c r="H7739" s="1">
        <v>43854</v>
      </c>
      <c r="I7739" t="str">
        <f t="shared" si="241"/>
        <v>43854</v>
      </c>
      <c r="J7739" t="str">
        <f t="shared" si="242"/>
        <v>43854EldoretGround Nuts</v>
      </c>
      <c r="K7739">
        <v>99</v>
      </c>
      <c r="L7739">
        <v>90</v>
      </c>
      <c r="M7739" t="s">
        <v>5</v>
      </c>
      <c r="N7739" t="s">
        <v>6</v>
      </c>
      <c r="O7739">
        <v>1</v>
      </c>
      <c r="P7739" s="1">
        <v>43859.983229166668</v>
      </c>
    </row>
    <row r="7740" spans="1:16" x14ac:dyDescent="0.25">
      <c r="A7740">
        <v>502255</v>
      </c>
      <c r="B7740" t="s">
        <v>0</v>
      </c>
      <c r="C7740" t="s">
        <v>12</v>
      </c>
      <c r="D7740" t="s">
        <v>11</v>
      </c>
      <c r="E7740" t="s">
        <v>29</v>
      </c>
      <c r="F7740" t="s">
        <v>30</v>
      </c>
      <c r="G7740" t="s">
        <v>31</v>
      </c>
      <c r="H7740" s="1">
        <v>43854</v>
      </c>
      <c r="I7740" t="str">
        <f t="shared" si="241"/>
        <v>43854</v>
      </c>
      <c r="J7740" t="str">
        <f t="shared" si="242"/>
        <v>43854GitegaDry Maize</v>
      </c>
      <c r="K7740">
        <v>70</v>
      </c>
      <c r="L7740">
        <v>64</v>
      </c>
      <c r="M7740" t="s">
        <v>5</v>
      </c>
      <c r="N7740" t="s">
        <v>6</v>
      </c>
      <c r="O7740">
        <v>1</v>
      </c>
      <c r="P7740" s="1">
        <v>43859.983252314814</v>
      </c>
    </row>
    <row r="7741" spans="1:16" x14ac:dyDescent="0.25">
      <c r="A7741">
        <v>502257</v>
      </c>
      <c r="B7741" t="s">
        <v>0</v>
      </c>
      <c r="C7741" t="s">
        <v>47</v>
      </c>
      <c r="D7741" t="s">
        <v>46</v>
      </c>
      <c r="E7741" t="s">
        <v>9</v>
      </c>
      <c r="F7741" t="s">
        <v>20</v>
      </c>
      <c r="G7741" t="s">
        <v>21</v>
      </c>
      <c r="H7741" s="1">
        <v>43854</v>
      </c>
      <c r="I7741" t="str">
        <f t="shared" si="241"/>
        <v>43854</v>
      </c>
      <c r="J7741" t="str">
        <f t="shared" si="242"/>
        <v>43854NairobiMillet Grain</v>
      </c>
      <c r="K7741">
        <v>95</v>
      </c>
      <c r="L7741">
        <v>93</v>
      </c>
      <c r="M7741" t="s">
        <v>5</v>
      </c>
      <c r="N7741" t="s">
        <v>6</v>
      </c>
      <c r="O7741">
        <v>1</v>
      </c>
      <c r="P7741" s="1">
        <v>43859.983263888891</v>
      </c>
    </row>
    <row r="7742" spans="1:16" x14ac:dyDescent="0.25">
      <c r="A7742">
        <v>502258</v>
      </c>
      <c r="B7742" t="s">
        <v>0</v>
      </c>
      <c r="C7742" t="s">
        <v>54</v>
      </c>
      <c r="D7742" t="s">
        <v>46</v>
      </c>
      <c r="E7742" t="s">
        <v>3</v>
      </c>
      <c r="F7742" t="s">
        <v>3</v>
      </c>
      <c r="G7742" t="s">
        <v>15</v>
      </c>
      <c r="H7742" s="1">
        <v>43854</v>
      </c>
      <c r="I7742" t="str">
        <f t="shared" si="241"/>
        <v>43854</v>
      </c>
      <c r="J7742" t="str">
        <f t="shared" si="242"/>
        <v>43854NakuruGreen Peas</v>
      </c>
      <c r="K7742">
        <v>60</v>
      </c>
      <c r="L7742">
        <v>54</v>
      </c>
      <c r="M7742" t="s">
        <v>5</v>
      </c>
      <c r="N7742" t="s">
        <v>6</v>
      </c>
      <c r="O7742">
        <v>1</v>
      </c>
      <c r="P7742" s="1">
        <v>43859.983275462961</v>
      </c>
    </row>
    <row r="7743" spans="1:16" x14ac:dyDescent="0.25">
      <c r="A7743">
        <v>502261</v>
      </c>
      <c r="B7743" t="s">
        <v>0</v>
      </c>
      <c r="C7743" t="s">
        <v>19</v>
      </c>
      <c r="D7743" t="s">
        <v>11</v>
      </c>
      <c r="E7743" t="s">
        <v>3</v>
      </c>
      <c r="F7743" t="s">
        <v>3</v>
      </c>
      <c r="G7743" t="s">
        <v>39</v>
      </c>
      <c r="H7743" s="1">
        <v>43854</v>
      </c>
      <c r="I7743" t="str">
        <f t="shared" si="241"/>
        <v>43854</v>
      </c>
      <c r="J7743" t="str">
        <f t="shared" si="242"/>
        <v>43854KoberoDry Peas</v>
      </c>
      <c r="K7743">
        <v>150</v>
      </c>
      <c r="L7743">
        <v>145</v>
      </c>
      <c r="M7743" t="s">
        <v>5</v>
      </c>
      <c r="N7743" t="s">
        <v>6</v>
      </c>
      <c r="O7743">
        <v>1</v>
      </c>
      <c r="P7743" s="1">
        <v>43859.983310185184</v>
      </c>
    </row>
    <row r="7744" spans="1:16" x14ac:dyDescent="0.25">
      <c r="A7744">
        <v>502263</v>
      </c>
      <c r="B7744" t="s">
        <v>0</v>
      </c>
      <c r="C7744" t="s">
        <v>35</v>
      </c>
      <c r="D7744" t="s">
        <v>11</v>
      </c>
      <c r="E7744" t="s">
        <v>29</v>
      </c>
      <c r="F7744" t="s">
        <v>30</v>
      </c>
      <c r="G7744" t="s">
        <v>31</v>
      </c>
      <c r="H7744" s="1">
        <v>43854</v>
      </c>
      <c r="I7744" t="str">
        <f t="shared" si="241"/>
        <v>43854</v>
      </c>
      <c r="J7744" t="str">
        <f t="shared" si="242"/>
        <v>43854NgoziDry Maize</v>
      </c>
      <c r="K7744">
        <v>64</v>
      </c>
      <c r="L7744">
        <v>59</v>
      </c>
      <c r="M7744" t="s">
        <v>5</v>
      </c>
      <c r="N7744" t="s">
        <v>6</v>
      </c>
      <c r="O7744">
        <v>1</v>
      </c>
      <c r="P7744" s="1">
        <v>43859.983344907407</v>
      </c>
    </row>
    <row r="7745" spans="1:16" x14ac:dyDescent="0.25">
      <c r="A7745">
        <v>502264</v>
      </c>
      <c r="B7745" t="s">
        <v>0</v>
      </c>
      <c r="C7745" t="s">
        <v>27</v>
      </c>
      <c r="D7745" t="s">
        <v>11</v>
      </c>
      <c r="E7745" t="s">
        <v>9</v>
      </c>
      <c r="F7745" t="s">
        <v>10</v>
      </c>
      <c r="G7745" t="s">
        <v>10</v>
      </c>
      <c r="H7745" s="1">
        <v>43854</v>
      </c>
      <c r="I7745" t="str">
        <f t="shared" si="241"/>
        <v>43854</v>
      </c>
      <c r="J7745" t="str">
        <f t="shared" si="242"/>
        <v>43854BujumburaWheat</v>
      </c>
      <c r="K7745">
        <v>78</v>
      </c>
      <c r="L7745">
        <v>75</v>
      </c>
      <c r="M7745" t="s">
        <v>5</v>
      </c>
      <c r="N7745" t="s">
        <v>6</v>
      </c>
      <c r="O7745">
        <v>1</v>
      </c>
      <c r="P7745" s="1">
        <v>43859.983344907407</v>
      </c>
    </row>
    <row r="7746" spans="1:16" x14ac:dyDescent="0.25">
      <c r="A7746">
        <v>502266</v>
      </c>
      <c r="B7746" t="s">
        <v>0</v>
      </c>
      <c r="C7746" t="s">
        <v>53</v>
      </c>
      <c r="D7746" t="s">
        <v>46</v>
      </c>
      <c r="E7746" t="s">
        <v>9</v>
      </c>
      <c r="F7746" t="s">
        <v>20</v>
      </c>
      <c r="G7746" t="s">
        <v>21</v>
      </c>
      <c r="H7746" s="1">
        <v>43854</v>
      </c>
      <c r="I7746" t="str">
        <f t="shared" ref="I7746:I7809" si="243">LEFT(H7746,10)</f>
        <v>43854</v>
      </c>
      <c r="J7746" t="str">
        <f t="shared" si="242"/>
        <v>43854MombasaMillet Grain</v>
      </c>
      <c r="K7746">
        <v>67</v>
      </c>
      <c r="L7746">
        <v>61</v>
      </c>
      <c r="M7746" t="s">
        <v>5</v>
      </c>
      <c r="N7746" t="s">
        <v>6</v>
      </c>
      <c r="O7746">
        <v>1</v>
      </c>
      <c r="P7746" s="1">
        <v>43859.983356481483</v>
      </c>
    </row>
    <row r="7747" spans="1:16" x14ac:dyDescent="0.25">
      <c r="A7747">
        <v>502269</v>
      </c>
      <c r="B7747" t="s">
        <v>0</v>
      </c>
      <c r="C7747" t="s">
        <v>19</v>
      </c>
      <c r="D7747" t="s">
        <v>11</v>
      </c>
      <c r="E7747" t="s">
        <v>13</v>
      </c>
      <c r="F7747" t="s">
        <v>13</v>
      </c>
      <c r="G7747" t="s">
        <v>28</v>
      </c>
      <c r="H7747" s="1">
        <v>43854</v>
      </c>
      <c r="I7747" t="str">
        <f t="shared" si="243"/>
        <v>43854</v>
      </c>
      <c r="J7747" t="str">
        <f t="shared" si="242"/>
        <v>43854KoberoRed Beans</v>
      </c>
      <c r="K7747">
        <v>48</v>
      </c>
      <c r="L7747">
        <v>43</v>
      </c>
      <c r="M7747" t="s">
        <v>5</v>
      </c>
      <c r="N7747" t="s">
        <v>6</v>
      </c>
      <c r="O7747">
        <v>1</v>
      </c>
      <c r="P7747" s="1">
        <v>43859.98337962963</v>
      </c>
    </row>
    <row r="7748" spans="1:16" x14ac:dyDescent="0.25">
      <c r="A7748">
        <v>502278</v>
      </c>
      <c r="B7748" t="s">
        <v>0</v>
      </c>
      <c r="C7748" t="s">
        <v>12</v>
      </c>
      <c r="D7748" t="s">
        <v>11</v>
      </c>
      <c r="E7748" t="s">
        <v>22</v>
      </c>
      <c r="F7748" t="s">
        <v>23</v>
      </c>
      <c r="G7748" t="s">
        <v>23</v>
      </c>
      <c r="H7748" s="1">
        <v>43854</v>
      </c>
      <c r="I7748" t="str">
        <f t="shared" si="243"/>
        <v>43854</v>
      </c>
      <c r="J7748" t="str">
        <f t="shared" si="242"/>
        <v>43854GitegaRice</v>
      </c>
      <c r="K7748">
        <v>102</v>
      </c>
      <c r="L7748">
        <v>96</v>
      </c>
      <c r="M7748" t="s">
        <v>5</v>
      </c>
      <c r="N7748" t="s">
        <v>6</v>
      </c>
      <c r="O7748">
        <v>1</v>
      </c>
      <c r="P7748" s="1">
        <v>43859.983495370368</v>
      </c>
    </row>
    <row r="7749" spans="1:16" x14ac:dyDescent="0.25">
      <c r="A7749">
        <v>502287</v>
      </c>
      <c r="B7749" t="s">
        <v>0</v>
      </c>
      <c r="C7749" t="s">
        <v>35</v>
      </c>
      <c r="D7749" t="s">
        <v>11</v>
      </c>
      <c r="E7749" t="s">
        <v>9</v>
      </c>
      <c r="F7749" t="s">
        <v>20</v>
      </c>
      <c r="G7749" t="s">
        <v>21</v>
      </c>
      <c r="H7749" s="1">
        <v>43854</v>
      </c>
      <c r="I7749" t="str">
        <f t="shared" si="243"/>
        <v>43854</v>
      </c>
      <c r="J7749" t="str">
        <f t="shared" si="242"/>
        <v>43854NgoziMillet Grain</v>
      </c>
      <c r="K7749">
        <v>75</v>
      </c>
      <c r="L7749">
        <v>70</v>
      </c>
      <c r="M7749" t="s">
        <v>5</v>
      </c>
      <c r="N7749" t="s">
        <v>6</v>
      </c>
      <c r="O7749">
        <v>1</v>
      </c>
      <c r="P7749" s="1">
        <v>43859.98364583333</v>
      </c>
    </row>
    <row r="7750" spans="1:16" x14ac:dyDescent="0.25">
      <c r="A7750">
        <v>502289</v>
      </c>
      <c r="B7750" t="s">
        <v>0</v>
      </c>
      <c r="C7750" t="s">
        <v>35</v>
      </c>
      <c r="D7750" t="s">
        <v>11</v>
      </c>
      <c r="E7750" t="s">
        <v>9</v>
      </c>
      <c r="F7750" t="s">
        <v>10</v>
      </c>
      <c r="G7750" t="s">
        <v>10</v>
      </c>
      <c r="H7750" s="1">
        <v>43854</v>
      </c>
      <c r="I7750" t="str">
        <f t="shared" si="243"/>
        <v>43854</v>
      </c>
      <c r="J7750" t="str">
        <f t="shared" si="242"/>
        <v>43854NgoziWheat</v>
      </c>
      <c r="K7750">
        <v>80</v>
      </c>
      <c r="L7750">
        <v>78</v>
      </c>
      <c r="M7750" t="s">
        <v>5</v>
      </c>
      <c r="N7750" t="s">
        <v>6</v>
      </c>
      <c r="O7750">
        <v>1</v>
      </c>
      <c r="P7750" s="1">
        <v>43859.98369212963</v>
      </c>
    </row>
    <row r="7751" spans="1:16" x14ac:dyDescent="0.25">
      <c r="A7751">
        <v>502300</v>
      </c>
      <c r="B7751" t="s">
        <v>0</v>
      </c>
      <c r="C7751" t="s">
        <v>12</v>
      </c>
      <c r="D7751" t="s">
        <v>11</v>
      </c>
      <c r="E7751" t="s">
        <v>3</v>
      </c>
      <c r="F7751" t="s">
        <v>3</v>
      </c>
      <c r="G7751" t="s">
        <v>15</v>
      </c>
      <c r="H7751" s="1">
        <v>43854</v>
      </c>
      <c r="I7751" t="str">
        <f t="shared" si="243"/>
        <v>43854</v>
      </c>
      <c r="J7751" t="str">
        <f t="shared" si="242"/>
        <v>43854GitegaGreen Peas</v>
      </c>
      <c r="K7751">
        <v>91</v>
      </c>
      <c r="L7751">
        <v>86</v>
      </c>
      <c r="M7751" t="s">
        <v>5</v>
      </c>
      <c r="N7751" t="s">
        <v>6</v>
      </c>
      <c r="O7751">
        <v>1</v>
      </c>
      <c r="P7751" s="1">
        <v>43859.983842592592</v>
      </c>
    </row>
    <row r="7752" spans="1:16" x14ac:dyDescent="0.25">
      <c r="A7752">
        <v>502310</v>
      </c>
      <c r="B7752" t="s">
        <v>0</v>
      </c>
      <c r="C7752" t="s">
        <v>12</v>
      </c>
      <c r="D7752" t="s">
        <v>11</v>
      </c>
      <c r="E7752" t="s">
        <v>13</v>
      </c>
      <c r="F7752" t="s">
        <v>13</v>
      </c>
      <c r="G7752" t="s">
        <v>14</v>
      </c>
      <c r="H7752" s="1">
        <v>43854</v>
      </c>
      <c r="I7752" t="str">
        <f t="shared" si="243"/>
        <v>43854</v>
      </c>
      <c r="J7752" t="str">
        <f t="shared" si="242"/>
        <v>43854GitegaMixed Beans</v>
      </c>
      <c r="K7752">
        <v>59</v>
      </c>
      <c r="L7752">
        <v>54</v>
      </c>
      <c r="M7752" t="s">
        <v>5</v>
      </c>
      <c r="N7752" t="s">
        <v>6</v>
      </c>
      <c r="O7752">
        <v>1</v>
      </c>
      <c r="P7752" s="1">
        <v>43859.983993055554</v>
      </c>
    </row>
    <row r="7753" spans="1:16" x14ac:dyDescent="0.25">
      <c r="A7753">
        <v>502312</v>
      </c>
      <c r="B7753" t="s">
        <v>0</v>
      </c>
      <c r="C7753" t="s">
        <v>52</v>
      </c>
      <c r="D7753" t="s">
        <v>46</v>
      </c>
      <c r="E7753" t="s">
        <v>3</v>
      </c>
      <c r="F7753" t="s">
        <v>3</v>
      </c>
      <c r="G7753" t="s">
        <v>15</v>
      </c>
      <c r="H7753" s="1">
        <v>43854</v>
      </c>
      <c r="I7753" t="str">
        <f t="shared" si="243"/>
        <v>43854</v>
      </c>
      <c r="J7753" t="str">
        <f t="shared" si="242"/>
        <v>43854EldoretGreen Peas</v>
      </c>
      <c r="K7753">
        <v>59</v>
      </c>
      <c r="L7753">
        <v>50</v>
      </c>
      <c r="M7753" t="s">
        <v>5</v>
      </c>
      <c r="N7753" t="s">
        <v>6</v>
      </c>
      <c r="O7753">
        <v>1</v>
      </c>
      <c r="P7753" s="1">
        <v>43859.98400462963</v>
      </c>
    </row>
    <row r="7754" spans="1:16" x14ac:dyDescent="0.25">
      <c r="A7754">
        <v>502313</v>
      </c>
      <c r="B7754" t="s">
        <v>0</v>
      </c>
      <c r="C7754" t="s">
        <v>48</v>
      </c>
      <c r="D7754" t="s">
        <v>46</v>
      </c>
      <c r="E7754" t="s">
        <v>9</v>
      </c>
      <c r="F7754" t="s">
        <v>17</v>
      </c>
      <c r="G7754" t="s">
        <v>18</v>
      </c>
      <c r="H7754" s="1">
        <v>43854</v>
      </c>
      <c r="I7754" t="str">
        <f t="shared" si="243"/>
        <v>43854</v>
      </c>
      <c r="J7754" t="str">
        <f t="shared" si="242"/>
        <v>43854KitaleRed Sorghum</v>
      </c>
      <c r="K7754">
        <v>44</v>
      </c>
      <c r="L7754">
        <v>40</v>
      </c>
      <c r="M7754" t="s">
        <v>5</v>
      </c>
      <c r="N7754" t="s">
        <v>6</v>
      </c>
      <c r="O7754">
        <v>1</v>
      </c>
      <c r="P7754" s="1">
        <v>43859.98400462963</v>
      </c>
    </row>
    <row r="7755" spans="1:16" x14ac:dyDescent="0.25">
      <c r="A7755">
        <v>502314</v>
      </c>
      <c r="B7755" t="s">
        <v>0</v>
      </c>
      <c r="C7755" t="s">
        <v>52</v>
      </c>
      <c r="D7755" t="s">
        <v>46</v>
      </c>
      <c r="E7755" t="s">
        <v>29</v>
      </c>
      <c r="F7755" t="s">
        <v>30</v>
      </c>
      <c r="G7755" t="s">
        <v>31</v>
      </c>
      <c r="H7755" s="1">
        <v>43854</v>
      </c>
      <c r="I7755" t="str">
        <f t="shared" si="243"/>
        <v>43854</v>
      </c>
      <c r="J7755" t="str">
        <f t="shared" si="242"/>
        <v>43854EldoretDry Maize</v>
      </c>
      <c r="K7755">
        <v>36</v>
      </c>
      <c r="L7755">
        <v>33</v>
      </c>
      <c r="M7755" t="s">
        <v>5</v>
      </c>
      <c r="N7755" t="s">
        <v>6</v>
      </c>
      <c r="O7755">
        <v>1</v>
      </c>
      <c r="P7755" s="1">
        <v>43859.98400462963</v>
      </c>
    </row>
    <row r="7756" spans="1:16" x14ac:dyDescent="0.25">
      <c r="A7756">
        <v>502322</v>
      </c>
      <c r="B7756" t="s">
        <v>0</v>
      </c>
      <c r="C7756" t="s">
        <v>48</v>
      </c>
      <c r="D7756" t="s">
        <v>46</v>
      </c>
      <c r="E7756" t="s">
        <v>13</v>
      </c>
      <c r="F7756" t="s">
        <v>13</v>
      </c>
      <c r="G7756" t="s">
        <v>37</v>
      </c>
      <c r="H7756" s="1">
        <v>43854</v>
      </c>
      <c r="I7756" t="str">
        <f t="shared" si="243"/>
        <v>43854</v>
      </c>
      <c r="J7756" t="str">
        <f t="shared" si="242"/>
        <v>43854KitaleGreen Gram</v>
      </c>
      <c r="K7756">
        <v>157</v>
      </c>
      <c r="L7756">
        <v>150</v>
      </c>
      <c r="M7756" t="s">
        <v>5</v>
      </c>
      <c r="N7756" t="s">
        <v>6</v>
      </c>
      <c r="O7756">
        <v>1</v>
      </c>
      <c r="P7756" s="1">
        <v>43859.984097222223</v>
      </c>
    </row>
    <row r="7757" spans="1:16" x14ac:dyDescent="0.25">
      <c r="A7757">
        <v>502325</v>
      </c>
      <c r="B7757" t="s">
        <v>0</v>
      </c>
      <c r="C7757" t="s">
        <v>35</v>
      </c>
      <c r="D7757" t="s">
        <v>11</v>
      </c>
      <c r="E7757" t="s">
        <v>22</v>
      </c>
      <c r="F7757" t="s">
        <v>23</v>
      </c>
      <c r="G7757" t="s">
        <v>24</v>
      </c>
      <c r="H7757" s="1">
        <v>43854</v>
      </c>
      <c r="I7757" t="str">
        <f t="shared" si="243"/>
        <v>43854</v>
      </c>
      <c r="J7757" t="str">
        <f t="shared" ref="J7757:J7820" si="244">I7757&amp;C7757&amp;G7757</f>
        <v>43854NgoziImported Rice</v>
      </c>
      <c r="K7757">
        <v>161</v>
      </c>
      <c r="L7757">
        <v>155</v>
      </c>
      <c r="M7757" t="s">
        <v>5</v>
      </c>
      <c r="N7757" t="s">
        <v>6</v>
      </c>
      <c r="O7757">
        <v>1</v>
      </c>
      <c r="P7757" s="1">
        <v>43859.984131944446</v>
      </c>
    </row>
    <row r="7758" spans="1:16" x14ac:dyDescent="0.25">
      <c r="A7758">
        <v>502332</v>
      </c>
      <c r="B7758" t="s">
        <v>0</v>
      </c>
      <c r="C7758" t="s">
        <v>35</v>
      </c>
      <c r="D7758" t="s">
        <v>11</v>
      </c>
      <c r="E7758" t="s">
        <v>22</v>
      </c>
      <c r="F7758" t="s">
        <v>23</v>
      </c>
      <c r="G7758" t="s">
        <v>23</v>
      </c>
      <c r="H7758" s="1">
        <v>43854</v>
      </c>
      <c r="I7758" t="str">
        <f t="shared" si="243"/>
        <v>43854</v>
      </c>
      <c r="J7758" t="str">
        <f t="shared" si="244"/>
        <v>43854NgoziRice</v>
      </c>
      <c r="K7758">
        <v>96</v>
      </c>
      <c r="L7758">
        <v>91</v>
      </c>
      <c r="M7758" t="s">
        <v>5</v>
      </c>
      <c r="N7758" t="s">
        <v>6</v>
      </c>
      <c r="O7758">
        <v>1</v>
      </c>
      <c r="P7758" s="1">
        <v>43859.984189814815</v>
      </c>
    </row>
    <row r="7759" spans="1:16" x14ac:dyDescent="0.25">
      <c r="A7759">
        <v>502336</v>
      </c>
      <c r="B7759" t="s">
        <v>0</v>
      </c>
      <c r="C7759" t="s">
        <v>19</v>
      </c>
      <c r="D7759" t="s">
        <v>11</v>
      </c>
      <c r="E7759" t="s">
        <v>13</v>
      </c>
      <c r="F7759" t="s">
        <v>13</v>
      </c>
      <c r="G7759" t="s">
        <v>14</v>
      </c>
      <c r="H7759" s="1">
        <v>43854</v>
      </c>
      <c r="I7759" t="str">
        <f t="shared" si="243"/>
        <v>43854</v>
      </c>
      <c r="J7759" t="str">
        <f t="shared" si="244"/>
        <v>43854KoberoMixed Beans</v>
      </c>
      <c r="K7759">
        <v>54</v>
      </c>
      <c r="L7759">
        <v>48</v>
      </c>
      <c r="M7759" t="s">
        <v>5</v>
      </c>
      <c r="N7759" t="s">
        <v>6</v>
      </c>
      <c r="O7759">
        <v>1</v>
      </c>
      <c r="P7759" s="1">
        <v>43859.984212962961</v>
      </c>
    </row>
    <row r="7760" spans="1:16" x14ac:dyDescent="0.25">
      <c r="A7760">
        <v>502338</v>
      </c>
      <c r="B7760" t="s">
        <v>0</v>
      </c>
      <c r="C7760" t="s">
        <v>27</v>
      </c>
      <c r="D7760" t="s">
        <v>11</v>
      </c>
      <c r="E7760" t="s">
        <v>9</v>
      </c>
      <c r="F7760" t="s">
        <v>17</v>
      </c>
      <c r="G7760" t="s">
        <v>18</v>
      </c>
      <c r="H7760" s="1">
        <v>43854</v>
      </c>
      <c r="I7760" t="str">
        <f t="shared" si="243"/>
        <v>43854</v>
      </c>
      <c r="J7760" t="str">
        <f t="shared" si="244"/>
        <v>43854BujumburaRed Sorghum</v>
      </c>
      <c r="K7760">
        <v>75</v>
      </c>
      <c r="L7760">
        <v>70</v>
      </c>
      <c r="M7760" t="s">
        <v>5</v>
      </c>
      <c r="N7760" t="s">
        <v>6</v>
      </c>
      <c r="O7760">
        <v>1</v>
      </c>
      <c r="P7760" s="1">
        <v>43859.984212962961</v>
      </c>
    </row>
    <row r="7761" spans="1:16" x14ac:dyDescent="0.25">
      <c r="A7761">
        <v>502341</v>
      </c>
      <c r="B7761" t="s">
        <v>0</v>
      </c>
      <c r="C7761" t="s">
        <v>35</v>
      </c>
      <c r="D7761" t="s">
        <v>11</v>
      </c>
      <c r="E7761" t="s">
        <v>3</v>
      </c>
      <c r="F7761" t="s">
        <v>3</v>
      </c>
      <c r="G7761" t="s">
        <v>39</v>
      </c>
      <c r="H7761" s="1">
        <v>43854</v>
      </c>
      <c r="I7761" t="str">
        <f t="shared" si="243"/>
        <v>43854</v>
      </c>
      <c r="J7761" t="str">
        <f t="shared" si="244"/>
        <v>43854NgoziDry Peas</v>
      </c>
      <c r="K7761">
        <v>155</v>
      </c>
      <c r="L7761">
        <v>150</v>
      </c>
      <c r="M7761" t="s">
        <v>5</v>
      </c>
      <c r="N7761" t="s">
        <v>6</v>
      </c>
      <c r="O7761">
        <v>1</v>
      </c>
      <c r="P7761" s="1">
        <v>43859.984224537038</v>
      </c>
    </row>
    <row r="7762" spans="1:16" x14ac:dyDescent="0.25">
      <c r="A7762">
        <v>502351</v>
      </c>
      <c r="B7762" t="s">
        <v>0</v>
      </c>
      <c r="C7762" t="s">
        <v>27</v>
      </c>
      <c r="D7762" t="s">
        <v>11</v>
      </c>
      <c r="E7762" t="s">
        <v>22</v>
      </c>
      <c r="F7762" t="s">
        <v>23</v>
      </c>
      <c r="G7762" t="s">
        <v>23</v>
      </c>
      <c r="H7762" s="1">
        <v>43854</v>
      </c>
      <c r="I7762" t="str">
        <f t="shared" si="243"/>
        <v>43854</v>
      </c>
      <c r="J7762" t="str">
        <f t="shared" si="244"/>
        <v>43854BujumburaRice</v>
      </c>
      <c r="K7762">
        <v>102</v>
      </c>
      <c r="L7762">
        <v>96</v>
      </c>
      <c r="M7762" t="s">
        <v>5</v>
      </c>
      <c r="N7762" t="s">
        <v>6</v>
      </c>
      <c r="O7762">
        <v>1</v>
      </c>
      <c r="P7762" s="1">
        <v>43859.984398148146</v>
      </c>
    </row>
    <row r="7763" spans="1:16" x14ac:dyDescent="0.25">
      <c r="A7763">
        <v>502357</v>
      </c>
      <c r="B7763" t="s">
        <v>0</v>
      </c>
      <c r="C7763" t="s">
        <v>54</v>
      </c>
      <c r="D7763" t="s">
        <v>46</v>
      </c>
      <c r="E7763" t="s">
        <v>13</v>
      </c>
      <c r="F7763" t="s">
        <v>13</v>
      </c>
      <c r="G7763" t="s">
        <v>40</v>
      </c>
      <c r="H7763" s="1">
        <v>43854</v>
      </c>
      <c r="I7763" t="str">
        <f t="shared" si="243"/>
        <v>43854</v>
      </c>
      <c r="J7763" t="str">
        <f t="shared" si="244"/>
        <v>43854NakuruBlack Beans (Dolichos)</v>
      </c>
      <c r="K7763">
        <v>159</v>
      </c>
      <c r="L7763">
        <v>155</v>
      </c>
      <c r="M7763" t="s">
        <v>5</v>
      </c>
      <c r="N7763" t="s">
        <v>6</v>
      </c>
      <c r="O7763">
        <v>1</v>
      </c>
      <c r="P7763" s="1">
        <v>43859.984467592592</v>
      </c>
    </row>
    <row r="7764" spans="1:16" x14ac:dyDescent="0.25">
      <c r="A7764">
        <v>502361</v>
      </c>
      <c r="B7764" t="s">
        <v>0</v>
      </c>
      <c r="C7764" t="s">
        <v>53</v>
      </c>
      <c r="D7764" t="s">
        <v>46</v>
      </c>
      <c r="E7764" t="s">
        <v>3</v>
      </c>
      <c r="F7764" t="s">
        <v>3</v>
      </c>
      <c r="G7764" t="s">
        <v>15</v>
      </c>
      <c r="H7764" s="1">
        <v>43854</v>
      </c>
      <c r="I7764" t="str">
        <f t="shared" si="243"/>
        <v>43854</v>
      </c>
      <c r="J7764" t="str">
        <f t="shared" si="244"/>
        <v>43854MombasaGreen Peas</v>
      </c>
      <c r="K7764">
        <v>78</v>
      </c>
      <c r="L7764">
        <v>74</v>
      </c>
      <c r="M7764" t="s">
        <v>5</v>
      </c>
      <c r="N7764" t="s">
        <v>6</v>
      </c>
      <c r="O7764">
        <v>1</v>
      </c>
      <c r="P7764" s="1">
        <v>43859.984513888892</v>
      </c>
    </row>
    <row r="7765" spans="1:16" x14ac:dyDescent="0.25">
      <c r="A7765">
        <v>502363</v>
      </c>
      <c r="B7765" t="s">
        <v>0</v>
      </c>
      <c r="C7765" t="s">
        <v>12</v>
      </c>
      <c r="D7765" t="s">
        <v>11</v>
      </c>
      <c r="E7765" t="s">
        <v>9</v>
      </c>
      <c r="F7765" t="s">
        <v>10</v>
      </c>
      <c r="G7765" t="s">
        <v>10</v>
      </c>
      <c r="H7765" s="1">
        <v>43854</v>
      </c>
      <c r="I7765" t="str">
        <f t="shared" si="243"/>
        <v>43854</v>
      </c>
      <c r="J7765" t="str">
        <f t="shared" si="244"/>
        <v>43854GitegaWheat</v>
      </c>
      <c r="K7765">
        <v>80</v>
      </c>
      <c r="L7765">
        <v>75</v>
      </c>
      <c r="M7765" t="s">
        <v>5</v>
      </c>
      <c r="N7765" t="s">
        <v>6</v>
      </c>
      <c r="O7765">
        <v>1</v>
      </c>
      <c r="P7765" s="1">
        <v>43859.984548611108</v>
      </c>
    </row>
    <row r="7766" spans="1:16" x14ac:dyDescent="0.25">
      <c r="A7766">
        <v>502372</v>
      </c>
      <c r="B7766" t="s">
        <v>0</v>
      </c>
      <c r="C7766" t="s">
        <v>52</v>
      </c>
      <c r="D7766" t="s">
        <v>46</v>
      </c>
      <c r="E7766" t="s">
        <v>9</v>
      </c>
      <c r="F7766" t="s">
        <v>17</v>
      </c>
      <c r="G7766" t="s">
        <v>18</v>
      </c>
      <c r="H7766" s="1">
        <v>43854</v>
      </c>
      <c r="I7766" t="str">
        <f t="shared" si="243"/>
        <v>43854</v>
      </c>
      <c r="J7766" t="str">
        <f t="shared" si="244"/>
        <v>43854EldoretRed Sorghum</v>
      </c>
      <c r="K7766">
        <v>65</v>
      </c>
      <c r="L7766">
        <v>60</v>
      </c>
      <c r="M7766" t="s">
        <v>5</v>
      </c>
      <c r="N7766" t="s">
        <v>6</v>
      </c>
      <c r="O7766">
        <v>1</v>
      </c>
      <c r="P7766" s="1">
        <v>43859.984594907408</v>
      </c>
    </row>
    <row r="7767" spans="1:16" x14ac:dyDescent="0.25">
      <c r="A7767">
        <v>502374</v>
      </c>
      <c r="B7767" t="s">
        <v>0</v>
      </c>
      <c r="C7767" t="s">
        <v>54</v>
      </c>
      <c r="D7767" t="s">
        <v>46</v>
      </c>
      <c r="E7767" t="s">
        <v>29</v>
      </c>
      <c r="F7767" t="s">
        <v>30</v>
      </c>
      <c r="G7767" t="s">
        <v>31</v>
      </c>
      <c r="H7767" s="1">
        <v>43854</v>
      </c>
      <c r="I7767" t="str">
        <f t="shared" si="243"/>
        <v>43854</v>
      </c>
      <c r="J7767" t="str">
        <f t="shared" si="244"/>
        <v>43854NakuruDry Maize</v>
      </c>
      <c r="K7767">
        <v>35</v>
      </c>
      <c r="L7767">
        <v>31</v>
      </c>
      <c r="M7767" t="s">
        <v>5</v>
      </c>
      <c r="N7767" t="s">
        <v>6</v>
      </c>
      <c r="O7767">
        <v>1</v>
      </c>
      <c r="P7767" s="1">
        <v>43859.984594907408</v>
      </c>
    </row>
    <row r="7768" spans="1:16" x14ac:dyDescent="0.25">
      <c r="A7768">
        <v>502375</v>
      </c>
      <c r="B7768" t="s">
        <v>0</v>
      </c>
      <c r="C7768" t="s">
        <v>27</v>
      </c>
      <c r="D7768" t="s">
        <v>11</v>
      </c>
      <c r="E7768" t="s">
        <v>29</v>
      </c>
      <c r="F7768" t="s">
        <v>30</v>
      </c>
      <c r="G7768" t="s">
        <v>31</v>
      </c>
      <c r="H7768" s="1">
        <v>43854</v>
      </c>
      <c r="I7768" t="str">
        <f t="shared" si="243"/>
        <v>43854</v>
      </c>
      <c r="J7768" t="str">
        <f t="shared" si="244"/>
        <v>43854BujumburaDry Maize</v>
      </c>
      <c r="K7768">
        <v>70</v>
      </c>
      <c r="L7768">
        <v>64</v>
      </c>
      <c r="M7768" t="s">
        <v>5</v>
      </c>
      <c r="N7768" t="s">
        <v>6</v>
      </c>
      <c r="O7768">
        <v>1</v>
      </c>
      <c r="P7768" s="1">
        <v>43859.984606481485</v>
      </c>
    </row>
    <row r="7769" spans="1:16" x14ac:dyDescent="0.25">
      <c r="A7769">
        <v>502386</v>
      </c>
      <c r="B7769" t="s">
        <v>0</v>
      </c>
      <c r="C7769" t="s">
        <v>48</v>
      </c>
      <c r="D7769" t="s">
        <v>46</v>
      </c>
      <c r="E7769" t="s">
        <v>3</v>
      </c>
      <c r="F7769" t="s">
        <v>3</v>
      </c>
      <c r="G7769" t="s">
        <v>15</v>
      </c>
      <c r="H7769" s="1">
        <v>43854</v>
      </c>
      <c r="I7769" t="str">
        <f t="shared" si="243"/>
        <v>43854</v>
      </c>
      <c r="J7769" t="str">
        <f t="shared" si="244"/>
        <v>43854KitaleGreen Peas</v>
      </c>
      <c r="K7769">
        <v>60</v>
      </c>
      <c r="L7769">
        <v>58</v>
      </c>
      <c r="M7769" t="s">
        <v>5</v>
      </c>
      <c r="N7769" t="s">
        <v>6</v>
      </c>
      <c r="O7769">
        <v>1</v>
      </c>
      <c r="P7769" s="1">
        <v>43859.984849537039</v>
      </c>
    </row>
    <row r="7770" spans="1:16" x14ac:dyDescent="0.25">
      <c r="A7770">
        <v>502410</v>
      </c>
      <c r="B7770" t="s">
        <v>0</v>
      </c>
      <c r="C7770" t="s">
        <v>48</v>
      </c>
      <c r="D7770" t="s">
        <v>46</v>
      </c>
      <c r="E7770" t="s">
        <v>29</v>
      </c>
      <c r="F7770" t="s">
        <v>30</v>
      </c>
      <c r="G7770" t="s">
        <v>31</v>
      </c>
      <c r="H7770" s="1">
        <v>43854</v>
      </c>
      <c r="I7770" t="str">
        <f t="shared" si="243"/>
        <v>43854</v>
      </c>
      <c r="J7770" t="str">
        <f t="shared" si="244"/>
        <v>43854KitaleDry Maize</v>
      </c>
      <c r="K7770">
        <v>34</v>
      </c>
      <c r="L7770">
        <v>32</v>
      </c>
      <c r="M7770" t="s">
        <v>5</v>
      </c>
      <c r="N7770" t="s">
        <v>6</v>
      </c>
      <c r="O7770">
        <v>1</v>
      </c>
      <c r="P7770" s="1">
        <v>43859.985185185185</v>
      </c>
    </row>
    <row r="7771" spans="1:16" x14ac:dyDescent="0.25">
      <c r="A7771">
        <v>502413</v>
      </c>
      <c r="B7771" t="s">
        <v>0</v>
      </c>
      <c r="C7771" t="s">
        <v>47</v>
      </c>
      <c r="D7771" t="s">
        <v>46</v>
      </c>
      <c r="E7771" t="s">
        <v>29</v>
      </c>
      <c r="F7771" t="s">
        <v>30</v>
      </c>
      <c r="G7771" t="s">
        <v>31</v>
      </c>
      <c r="H7771" s="1">
        <v>43854</v>
      </c>
      <c r="I7771" t="str">
        <f t="shared" si="243"/>
        <v>43854</v>
      </c>
      <c r="J7771" t="str">
        <f t="shared" si="244"/>
        <v>43854NairobiDry Maize</v>
      </c>
      <c r="K7771">
        <v>40</v>
      </c>
      <c r="L7771">
        <v>37</v>
      </c>
      <c r="M7771" t="s">
        <v>5</v>
      </c>
      <c r="N7771" t="s">
        <v>6</v>
      </c>
      <c r="O7771">
        <v>1</v>
      </c>
      <c r="P7771" s="1">
        <v>43859.985208333332</v>
      </c>
    </row>
    <row r="7772" spans="1:16" x14ac:dyDescent="0.25">
      <c r="A7772">
        <v>502415</v>
      </c>
      <c r="B7772" t="s">
        <v>0</v>
      </c>
      <c r="C7772" t="s">
        <v>54</v>
      </c>
      <c r="D7772" t="s">
        <v>46</v>
      </c>
      <c r="E7772" t="s">
        <v>13</v>
      </c>
      <c r="F7772" t="s">
        <v>13</v>
      </c>
      <c r="G7772" t="s">
        <v>37</v>
      </c>
      <c r="H7772" s="1">
        <v>43854</v>
      </c>
      <c r="I7772" t="str">
        <f t="shared" si="243"/>
        <v>43854</v>
      </c>
      <c r="J7772" t="str">
        <f t="shared" si="244"/>
        <v>43854NakuruGreen Gram</v>
      </c>
      <c r="K7772">
        <v>80</v>
      </c>
      <c r="L7772">
        <v>72</v>
      </c>
      <c r="M7772" t="s">
        <v>5</v>
      </c>
      <c r="N7772" t="s">
        <v>6</v>
      </c>
      <c r="O7772">
        <v>1</v>
      </c>
      <c r="P7772" s="1">
        <v>43859.985324074078</v>
      </c>
    </row>
    <row r="7773" spans="1:16" x14ac:dyDescent="0.25">
      <c r="A7773">
        <v>502424</v>
      </c>
      <c r="B7773" t="s">
        <v>0</v>
      </c>
      <c r="C7773" t="s">
        <v>12</v>
      </c>
      <c r="D7773" t="s">
        <v>11</v>
      </c>
      <c r="E7773" t="s">
        <v>9</v>
      </c>
      <c r="F7773" t="s">
        <v>20</v>
      </c>
      <c r="G7773" t="s">
        <v>21</v>
      </c>
      <c r="H7773" s="1">
        <v>43854</v>
      </c>
      <c r="I7773" t="str">
        <f t="shared" si="243"/>
        <v>43854</v>
      </c>
      <c r="J7773" t="str">
        <f t="shared" si="244"/>
        <v>43854GitegaMillet Grain</v>
      </c>
      <c r="K7773">
        <v>64</v>
      </c>
      <c r="L7773">
        <v>59</v>
      </c>
      <c r="M7773" t="s">
        <v>5</v>
      </c>
      <c r="N7773" t="s">
        <v>6</v>
      </c>
      <c r="O7773">
        <v>1</v>
      </c>
      <c r="P7773" s="1">
        <v>43859.985451388886</v>
      </c>
    </row>
    <row r="7774" spans="1:16" x14ac:dyDescent="0.25">
      <c r="A7774">
        <v>502433</v>
      </c>
      <c r="B7774" t="s">
        <v>0</v>
      </c>
      <c r="C7774" t="s">
        <v>48</v>
      </c>
      <c r="D7774" t="s">
        <v>46</v>
      </c>
      <c r="E7774" t="s">
        <v>49</v>
      </c>
      <c r="F7774" t="s">
        <v>50</v>
      </c>
      <c r="G7774" t="s">
        <v>51</v>
      </c>
      <c r="H7774" s="1">
        <v>43854</v>
      </c>
      <c r="I7774" t="str">
        <f t="shared" si="243"/>
        <v>43854</v>
      </c>
      <c r="J7774" t="str">
        <f t="shared" si="244"/>
        <v>43854KitaleGround Nuts</v>
      </c>
      <c r="K7774">
        <v>134</v>
      </c>
      <c r="L7774">
        <v>130</v>
      </c>
      <c r="M7774" t="s">
        <v>5</v>
      </c>
      <c r="N7774" t="s">
        <v>6</v>
      </c>
      <c r="O7774">
        <v>1</v>
      </c>
      <c r="P7774" s="1">
        <v>43859.985567129632</v>
      </c>
    </row>
    <row r="7775" spans="1:16" x14ac:dyDescent="0.25">
      <c r="A7775">
        <v>502435</v>
      </c>
      <c r="B7775" t="s">
        <v>0</v>
      </c>
      <c r="C7775" t="s">
        <v>53</v>
      </c>
      <c r="D7775" t="s">
        <v>46</v>
      </c>
      <c r="E7775" t="s">
        <v>13</v>
      </c>
      <c r="F7775" t="s">
        <v>13</v>
      </c>
      <c r="G7775" t="s">
        <v>37</v>
      </c>
      <c r="H7775" s="1">
        <v>43854</v>
      </c>
      <c r="I7775" t="str">
        <f t="shared" si="243"/>
        <v>43854</v>
      </c>
      <c r="J7775" t="str">
        <f t="shared" si="244"/>
        <v>43854MombasaGreen Gram</v>
      </c>
      <c r="K7775">
        <v>86</v>
      </c>
      <c r="L7775">
        <v>83</v>
      </c>
      <c r="M7775" t="s">
        <v>5</v>
      </c>
      <c r="N7775" t="s">
        <v>6</v>
      </c>
      <c r="O7775">
        <v>1</v>
      </c>
      <c r="P7775" s="1">
        <v>43859.985567129632</v>
      </c>
    </row>
    <row r="7776" spans="1:16" x14ac:dyDescent="0.25">
      <c r="A7776">
        <v>502439</v>
      </c>
      <c r="B7776" t="s">
        <v>0</v>
      </c>
      <c r="C7776" t="s">
        <v>12</v>
      </c>
      <c r="D7776" t="s">
        <v>11</v>
      </c>
      <c r="E7776" t="s">
        <v>13</v>
      </c>
      <c r="F7776" t="s">
        <v>13</v>
      </c>
      <c r="G7776" t="s">
        <v>26</v>
      </c>
      <c r="H7776" s="1">
        <v>43854</v>
      </c>
      <c r="I7776" t="str">
        <f t="shared" si="243"/>
        <v>43854</v>
      </c>
      <c r="J7776" t="str">
        <f t="shared" si="244"/>
        <v>43854GitegaYellow Beans</v>
      </c>
      <c r="K7776">
        <v>96</v>
      </c>
      <c r="L7776">
        <v>91</v>
      </c>
      <c r="M7776" t="s">
        <v>5</v>
      </c>
      <c r="N7776" t="s">
        <v>6</v>
      </c>
      <c r="O7776">
        <v>1</v>
      </c>
      <c r="P7776" s="1">
        <v>43859.985601851855</v>
      </c>
    </row>
    <row r="7777" spans="1:16" x14ac:dyDescent="0.25">
      <c r="A7777">
        <v>502441</v>
      </c>
      <c r="B7777" t="s">
        <v>0</v>
      </c>
      <c r="C7777" t="s">
        <v>47</v>
      </c>
      <c r="D7777" t="s">
        <v>46</v>
      </c>
      <c r="E7777" t="s">
        <v>3</v>
      </c>
      <c r="F7777" t="s">
        <v>3</v>
      </c>
      <c r="G7777" t="s">
        <v>15</v>
      </c>
      <c r="H7777" s="1">
        <v>43854</v>
      </c>
      <c r="I7777" t="str">
        <f t="shared" si="243"/>
        <v>43854</v>
      </c>
      <c r="J7777" t="str">
        <f t="shared" si="244"/>
        <v>43854NairobiGreen Peas</v>
      </c>
      <c r="K7777">
        <v>61</v>
      </c>
      <c r="L7777">
        <v>58</v>
      </c>
      <c r="M7777" t="s">
        <v>5</v>
      </c>
      <c r="N7777" t="s">
        <v>6</v>
      </c>
      <c r="O7777">
        <v>1</v>
      </c>
      <c r="P7777" s="1">
        <v>43859.985613425924</v>
      </c>
    </row>
    <row r="7778" spans="1:16" x14ac:dyDescent="0.25">
      <c r="A7778">
        <v>502446</v>
      </c>
      <c r="B7778" t="s">
        <v>0</v>
      </c>
      <c r="C7778" t="s">
        <v>54</v>
      </c>
      <c r="D7778" t="s">
        <v>46</v>
      </c>
      <c r="E7778" t="s">
        <v>9</v>
      </c>
      <c r="F7778" t="s">
        <v>17</v>
      </c>
      <c r="G7778" t="s">
        <v>18</v>
      </c>
      <c r="H7778" s="1">
        <v>43854</v>
      </c>
      <c r="I7778" t="str">
        <f t="shared" si="243"/>
        <v>43854</v>
      </c>
      <c r="J7778" t="str">
        <f t="shared" si="244"/>
        <v>43854NakuruRed Sorghum</v>
      </c>
      <c r="K7778">
        <v>44</v>
      </c>
      <c r="L7778">
        <v>40</v>
      </c>
      <c r="M7778" t="s">
        <v>5</v>
      </c>
      <c r="N7778" t="s">
        <v>6</v>
      </c>
      <c r="O7778">
        <v>1</v>
      </c>
      <c r="P7778" s="1">
        <v>43859.985671296294</v>
      </c>
    </row>
    <row r="7779" spans="1:16" x14ac:dyDescent="0.25">
      <c r="A7779">
        <v>502455</v>
      </c>
      <c r="B7779" t="s">
        <v>0</v>
      </c>
      <c r="C7779" t="s">
        <v>19</v>
      </c>
      <c r="D7779" t="s">
        <v>11</v>
      </c>
      <c r="E7779" t="s">
        <v>29</v>
      </c>
      <c r="F7779" t="s">
        <v>30</v>
      </c>
      <c r="G7779" t="s">
        <v>31</v>
      </c>
      <c r="H7779" s="1">
        <v>43854</v>
      </c>
      <c r="I7779" t="str">
        <f t="shared" si="243"/>
        <v>43854</v>
      </c>
      <c r="J7779" t="str">
        <f t="shared" si="244"/>
        <v>43854KoberoDry Maize</v>
      </c>
      <c r="K7779">
        <v>54</v>
      </c>
      <c r="L7779">
        <v>48</v>
      </c>
      <c r="M7779" t="s">
        <v>5</v>
      </c>
      <c r="N7779" t="s">
        <v>6</v>
      </c>
      <c r="O7779">
        <v>1</v>
      </c>
      <c r="P7779" s="1">
        <v>43859.985752314817</v>
      </c>
    </row>
    <row r="7780" spans="1:16" x14ac:dyDescent="0.25">
      <c r="A7780">
        <v>502458</v>
      </c>
      <c r="B7780" t="s">
        <v>0</v>
      </c>
      <c r="C7780" t="s">
        <v>27</v>
      </c>
      <c r="D7780" t="s">
        <v>11</v>
      </c>
      <c r="E7780" t="s">
        <v>13</v>
      </c>
      <c r="F7780" t="s">
        <v>13</v>
      </c>
      <c r="G7780" t="s">
        <v>26</v>
      </c>
      <c r="H7780" s="1">
        <v>43854</v>
      </c>
      <c r="I7780" t="str">
        <f t="shared" si="243"/>
        <v>43854</v>
      </c>
      <c r="J7780" t="str">
        <f t="shared" si="244"/>
        <v>43854BujumburaYellow Beans</v>
      </c>
      <c r="K7780">
        <v>102</v>
      </c>
      <c r="L7780">
        <v>96</v>
      </c>
      <c r="M7780" t="s">
        <v>5</v>
      </c>
      <c r="N7780" t="s">
        <v>6</v>
      </c>
      <c r="O7780">
        <v>1</v>
      </c>
      <c r="P7780" s="1">
        <v>43859.985763888886</v>
      </c>
    </row>
    <row r="7781" spans="1:16" x14ac:dyDescent="0.25">
      <c r="A7781">
        <v>502460</v>
      </c>
      <c r="B7781" t="s">
        <v>0</v>
      </c>
      <c r="C7781" t="s">
        <v>47</v>
      </c>
      <c r="D7781" t="s">
        <v>46</v>
      </c>
      <c r="E7781" t="s">
        <v>9</v>
      </c>
      <c r="F7781" t="s">
        <v>17</v>
      </c>
      <c r="G7781" t="s">
        <v>18</v>
      </c>
      <c r="H7781" s="1">
        <v>43854</v>
      </c>
      <c r="I7781" t="str">
        <f t="shared" si="243"/>
        <v>43854</v>
      </c>
      <c r="J7781" t="str">
        <f t="shared" si="244"/>
        <v>43854NairobiRed Sorghum</v>
      </c>
      <c r="K7781">
        <v>64</v>
      </c>
      <c r="L7781">
        <v>58</v>
      </c>
      <c r="M7781" t="s">
        <v>5</v>
      </c>
      <c r="N7781" t="s">
        <v>6</v>
      </c>
      <c r="O7781">
        <v>1</v>
      </c>
      <c r="P7781" s="1">
        <v>43859.985798611109</v>
      </c>
    </row>
    <row r="7782" spans="1:16" x14ac:dyDescent="0.25">
      <c r="A7782">
        <v>502461</v>
      </c>
      <c r="B7782" t="s">
        <v>0</v>
      </c>
      <c r="C7782" t="s">
        <v>47</v>
      </c>
      <c r="D7782" t="s">
        <v>46</v>
      </c>
      <c r="E7782" t="s">
        <v>3</v>
      </c>
      <c r="F7782" t="s">
        <v>3</v>
      </c>
      <c r="G7782" t="s">
        <v>4</v>
      </c>
      <c r="H7782" s="1">
        <v>43854</v>
      </c>
      <c r="I7782" t="str">
        <f t="shared" si="243"/>
        <v>43854</v>
      </c>
      <c r="J7782" t="str">
        <f t="shared" si="244"/>
        <v>43854NairobiCowpeas</v>
      </c>
      <c r="K7782">
        <v>85</v>
      </c>
      <c r="L7782">
        <v>83</v>
      </c>
      <c r="M7782" t="s">
        <v>5</v>
      </c>
      <c r="N7782" t="s">
        <v>6</v>
      </c>
      <c r="O7782">
        <v>1</v>
      </c>
      <c r="P7782" s="1">
        <v>43859.985821759263</v>
      </c>
    </row>
    <row r="7783" spans="1:16" x14ac:dyDescent="0.25">
      <c r="A7783">
        <v>502468</v>
      </c>
      <c r="B7783" t="s">
        <v>0</v>
      </c>
      <c r="C7783" t="s">
        <v>19</v>
      </c>
      <c r="D7783" t="s">
        <v>11</v>
      </c>
      <c r="E7783" t="s">
        <v>22</v>
      </c>
      <c r="F7783" t="s">
        <v>23</v>
      </c>
      <c r="G7783" t="s">
        <v>23</v>
      </c>
      <c r="H7783" s="1">
        <v>43854</v>
      </c>
      <c r="I7783" t="str">
        <f t="shared" si="243"/>
        <v>43854</v>
      </c>
      <c r="J7783" t="str">
        <f t="shared" si="244"/>
        <v>43854KoberoRice</v>
      </c>
      <c r="K7783">
        <v>96</v>
      </c>
      <c r="L7783">
        <v>91</v>
      </c>
      <c r="M7783" t="s">
        <v>5</v>
      </c>
      <c r="N7783" t="s">
        <v>6</v>
      </c>
      <c r="O7783">
        <v>1</v>
      </c>
      <c r="P7783" s="1">
        <v>43859.985891203702</v>
      </c>
    </row>
    <row r="7784" spans="1:16" x14ac:dyDescent="0.25">
      <c r="A7784">
        <v>502472</v>
      </c>
      <c r="B7784" t="s">
        <v>0</v>
      </c>
      <c r="C7784" t="s">
        <v>48</v>
      </c>
      <c r="D7784" t="s">
        <v>46</v>
      </c>
      <c r="E7784" t="s">
        <v>9</v>
      </c>
      <c r="F7784" t="s">
        <v>20</v>
      </c>
      <c r="G7784" t="s">
        <v>21</v>
      </c>
      <c r="H7784" s="1">
        <v>43854</v>
      </c>
      <c r="I7784" t="str">
        <f t="shared" si="243"/>
        <v>43854</v>
      </c>
      <c r="J7784" t="str">
        <f t="shared" si="244"/>
        <v>43854KitaleMillet Grain</v>
      </c>
      <c r="K7784">
        <v>55</v>
      </c>
      <c r="L7784">
        <v>50</v>
      </c>
      <c r="M7784" t="s">
        <v>5</v>
      </c>
      <c r="N7784" t="s">
        <v>6</v>
      </c>
      <c r="O7784">
        <v>1</v>
      </c>
      <c r="P7784" s="1">
        <v>43859.985914351855</v>
      </c>
    </row>
    <row r="7785" spans="1:16" x14ac:dyDescent="0.25">
      <c r="A7785">
        <v>502477</v>
      </c>
      <c r="B7785" t="s">
        <v>0</v>
      </c>
      <c r="C7785" t="s">
        <v>53</v>
      </c>
      <c r="D7785" t="s">
        <v>46</v>
      </c>
      <c r="E7785" t="s">
        <v>3</v>
      </c>
      <c r="F7785" t="s">
        <v>3</v>
      </c>
      <c r="G7785" t="s">
        <v>4</v>
      </c>
      <c r="H7785" s="1">
        <v>43854</v>
      </c>
      <c r="I7785" t="str">
        <f t="shared" si="243"/>
        <v>43854</v>
      </c>
      <c r="J7785" t="str">
        <f t="shared" si="244"/>
        <v>43854MombasaCowpeas</v>
      </c>
      <c r="K7785">
        <v>68</v>
      </c>
      <c r="L7785">
        <v>66</v>
      </c>
      <c r="M7785" t="s">
        <v>5</v>
      </c>
      <c r="N7785" t="s">
        <v>6</v>
      </c>
      <c r="O7785">
        <v>1</v>
      </c>
      <c r="P7785" s="1">
        <v>43859.985972222225</v>
      </c>
    </row>
    <row r="7786" spans="1:16" x14ac:dyDescent="0.25">
      <c r="A7786">
        <v>502483</v>
      </c>
      <c r="B7786" t="s">
        <v>0</v>
      </c>
      <c r="C7786" t="s">
        <v>54</v>
      </c>
      <c r="D7786" t="s">
        <v>46</v>
      </c>
      <c r="E7786" t="s">
        <v>3</v>
      </c>
      <c r="F7786" t="s">
        <v>3</v>
      </c>
      <c r="G7786" t="s">
        <v>4</v>
      </c>
      <c r="H7786" s="1">
        <v>43854</v>
      </c>
      <c r="I7786" t="str">
        <f t="shared" si="243"/>
        <v>43854</v>
      </c>
      <c r="J7786" t="str">
        <f t="shared" si="244"/>
        <v>43854NakuruCowpeas</v>
      </c>
      <c r="K7786">
        <v>89</v>
      </c>
      <c r="L7786">
        <v>83</v>
      </c>
      <c r="M7786" t="s">
        <v>5</v>
      </c>
      <c r="N7786" t="s">
        <v>6</v>
      </c>
      <c r="O7786">
        <v>1</v>
      </c>
      <c r="P7786" s="1">
        <v>43859.986064814817</v>
      </c>
    </row>
    <row r="7787" spans="1:16" x14ac:dyDescent="0.25">
      <c r="A7787">
        <v>502887</v>
      </c>
      <c r="B7787" t="s">
        <v>0</v>
      </c>
      <c r="C7787" t="s">
        <v>12</v>
      </c>
      <c r="D7787" t="s">
        <v>11</v>
      </c>
      <c r="E7787" t="s">
        <v>3</v>
      </c>
      <c r="F7787" t="s">
        <v>3</v>
      </c>
      <c r="G7787" t="s">
        <v>39</v>
      </c>
      <c r="H7787" s="1">
        <v>43854</v>
      </c>
      <c r="I7787" t="str">
        <f t="shared" si="243"/>
        <v>43854</v>
      </c>
      <c r="J7787" t="str">
        <f t="shared" si="244"/>
        <v>43854GitegaDry Peas</v>
      </c>
      <c r="K7787">
        <v>129</v>
      </c>
      <c r="L7787">
        <v>118</v>
      </c>
      <c r="M7787" t="s">
        <v>5</v>
      </c>
      <c r="N7787" t="s">
        <v>6</v>
      </c>
      <c r="O7787">
        <v>1</v>
      </c>
      <c r="P7787" s="1">
        <v>43860.176226851851</v>
      </c>
    </row>
    <row r="7788" spans="1:16" x14ac:dyDescent="0.25">
      <c r="A7788">
        <v>502978</v>
      </c>
      <c r="B7788" t="s">
        <v>0</v>
      </c>
      <c r="C7788" t="s">
        <v>27</v>
      </c>
      <c r="D7788" t="s">
        <v>11</v>
      </c>
      <c r="E7788" t="s">
        <v>3</v>
      </c>
      <c r="F7788" t="s">
        <v>3</v>
      </c>
      <c r="G7788" t="s">
        <v>39</v>
      </c>
      <c r="H7788" s="1">
        <v>43854</v>
      </c>
      <c r="I7788" t="str">
        <f t="shared" si="243"/>
        <v>43854</v>
      </c>
      <c r="J7788" t="str">
        <f t="shared" si="244"/>
        <v>43854BujumburaDry Peas</v>
      </c>
      <c r="K7788">
        <v>171</v>
      </c>
      <c r="L7788">
        <v>166</v>
      </c>
      <c r="M7788" t="s">
        <v>5</v>
      </c>
      <c r="N7788" t="s">
        <v>6</v>
      </c>
      <c r="O7788">
        <v>1</v>
      </c>
      <c r="P7788" s="1">
        <v>43860.177719907406</v>
      </c>
    </row>
    <row r="7789" spans="1:16" x14ac:dyDescent="0.25">
      <c r="A7789">
        <v>503014</v>
      </c>
      <c r="B7789" t="s">
        <v>0</v>
      </c>
      <c r="C7789" t="s">
        <v>53</v>
      </c>
      <c r="D7789" t="s">
        <v>46</v>
      </c>
      <c r="E7789" t="s">
        <v>49</v>
      </c>
      <c r="F7789" t="s">
        <v>50</v>
      </c>
      <c r="G7789" t="s">
        <v>51</v>
      </c>
      <c r="H7789" s="1">
        <v>43854</v>
      </c>
      <c r="I7789" t="str">
        <f t="shared" si="243"/>
        <v>43854</v>
      </c>
      <c r="J7789" t="str">
        <f t="shared" si="244"/>
        <v>43854MombasaGround Nuts</v>
      </c>
      <c r="K7789">
        <v>128</v>
      </c>
      <c r="L7789">
        <v>122</v>
      </c>
      <c r="M7789" t="s">
        <v>5</v>
      </c>
      <c r="N7789" t="s">
        <v>6</v>
      </c>
      <c r="O7789">
        <v>1</v>
      </c>
      <c r="P7789" s="1">
        <v>43860.178194444445</v>
      </c>
    </row>
    <row r="7790" spans="1:16" x14ac:dyDescent="0.25">
      <c r="A7790">
        <v>509897</v>
      </c>
      <c r="B7790" t="s">
        <v>0</v>
      </c>
      <c r="C7790" t="s">
        <v>53</v>
      </c>
      <c r="D7790" t="s">
        <v>46</v>
      </c>
      <c r="E7790" t="s">
        <v>49</v>
      </c>
      <c r="F7790" t="s">
        <v>50</v>
      </c>
      <c r="G7790" t="s">
        <v>51</v>
      </c>
      <c r="H7790" s="1">
        <v>43854</v>
      </c>
      <c r="I7790" t="str">
        <f t="shared" si="243"/>
        <v>43854</v>
      </c>
      <c r="J7790" t="str">
        <f t="shared" si="244"/>
        <v>43854MombasaGround Nuts</v>
      </c>
      <c r="K7790">
        <v>1283</v>
      </c>
      <c r="L7790">
        <v>1223</v>
      </c>
      <c r="M7790" t="s">
        <v>5</v>
      </c>
      <c r="N7790" t="s">
        <v>6</v>
      </c>
      <c r="O7790">
        <v>1</v>
      </c>
      <c r="P7790" s="1">
        <v>43879.179756944446</v>
      </c>
    </row>
    <row r="7791" spans="1:16" x14ac:dyDescent="0.25">
      <c r="A7791">
        <v>510233</v>
      </c>
      <c r="B7791" t="s">
        <v>0</v>
      </c>
      <c r="C7791" t="s">
        <v>27</v>
      </c>
      <c r="D7791" t="s">
        <v>11</v>
      </c>
      <c r="E7791" t="s">
        <v>9</v>
      </c>
      <c r="F7791" t="s">
        <v>10</v>
      </c>
      <c r="G7791" t="s">
        <v>10</v>
      </c>
      <c r="H7791" s="1">
        <v>43854</v>
      </c>
      <c r="I7791" t="str">
        <f t="shared" si="243"/>
        <v>43854</v>
      </c>
      <c r="J7791" t="str">
        <f t="shared" si="244"/>
        <v>43854BujumburaWheat</v>
      </c>
      <c r="K7791">
        <v>778</v>
      </c>
      <c r="L7791">
        <v>752</v>
      </c>
      <c r="M7791" t="s">
        <v>5</v>
      </c>
      <c r="N7791" t="s">
        <v>6</v>
      </c>
      <c r="O7791">
        <v>1</v>
      </c>
      <c r="P7791" s="1">
        <v>43879.18074074074</v>
      </c>
    </row>
    <row r="7792" spans="1:16" x14ac:dyDescent="0.25">
      <c r="A7792">
        <v>510325</v>
      </c>
      <c r="B7792" t="s">
        <v>0</v>
      </c>
      <c r="C7792" t="s">
        <v>12</v>
      </c>
      <c r="D7792" t="s">
        <v>11</v>
      </c>
      <c r="E7792" t="s">
        <v>9</v>
      </c>
      <c r="F7792" t="s">
        <v>10</v>
      </c>
      <c r="G7792" t="s">
        <v>10</v>
      </c>
      <c r="H7792" s="1">
        <v>43854</v>
      </c>
      <c r="I7792" t="str">
        <f t="shared" si="243"/>
        <v>43854</v>
      </c>
      <c r="J7792" t="str">
        <f t="shared" si="244"/>
        <v>43854GitegaWheat</v>
      </c>
      <c r="K7792">
        <v>805</v>
      </c>
      <c r="L7792">
        <v>752</v>
      </c>
      <c r="M7792" t="s">
        <v>5</v>
      </c>
      <c r="N7792" t="s">
        <v>6</v>
      </c>
      <c r="O7792">
        <v>1</v>
      </c>
      <c r="P7792" s="1">
        <v>43879.181134259263</v>
      </c>
    </row>
    <row r="7793" spans="1:16" x14ac:dyDescent="0.25">
      <c r="A7793">
        <v>510837</v>
      </c>
      <c r="B7793" t="s">
        <v>0</v>
      </c>
      <c r="C7793" t="s">
        <v>12</v>
      </c>
      <c r="D7793" t="s">
        <v>11</v>
      </c>
      <c r="E7793" t="s">
        <v>3</v>
      </c>
      <c r="F7793" t="s">
        <v>3</v>
      </c>
      <c r="G7793" t="s">
        <v>39</v>
      </c>
      <c r="H7793" s="1">
        <v>43854</v>
      </c>
      <c r="I7793" t="str">
        <f t="shared" si="243"/>
        <v>43854</v>
      </c>
      <c r="J7793" t="str">
        <f t="shared" si="244"/>
        <v>43854GitegaDry Peas</v>
      </c>
      <c r="K7793">
        <v>1288</v>
      </c>
      <c r="L7793">
        <v>1181</v>
      </c>
      <c r="M7793" t="s">
        <v>5</v>
      </c>
      <c r="N7793" t="s">
        <v>6</v>
      </c>
      <c r="O7793">
        <v>1</v>
      </c>
      <c r="P7793" s="1">
        <v>43879.182962962965</v>
      </c>
    </row>
    <row r="7794" spans="1:16" x14ac:dyDescent="0.25">
      <c r="A7794">
        <v>500620</v>
      </c>
      <c r="B7794" t="s">
        <v>0</v>
      </c>
      <c r="C7794" t="s">
        <v>33</v>
      </c>
      <c r="D7794" t="s">
        <v>1</v>
      </c>
      <c r="E7794" t="s">
        <v>22</v>
      </c>
      <c r="F7794" t="s">
        <v>23</v>
      </c>
      <c r="G7794" t="s">
        <v>23</v>
      </c>
      <c r="H7794" s="1">
        <v>43853</v>
      </c>
      <c r="I7794" t="str">
        <f t="shared" si="243"/>
        <v>43853</v>
      </c>
      <c r="J7794" t="str">
        <f t="shared" si="244"/>
        <v>43853KabaleRice</v>
      </c>
      <c r="K7794">
        <v>110</v>
      </c>
      <c r="L7794">
        <v>96</v>
      </c>
      <c r="M7794" t="s">
        <v>5</v>
      </c>
      <c r="N7794" t="s">
        <v>6</v>
      </c>
      <c r="O7794">
        <v>1</v>
      </c>
      <c r="P7794" s="1">
        <v>43857.031053240738</v>
      </c>
    </row>
    <row r="7795" spans="1:16" x14ac:dyDescent="0.25">
      <c r="A7795">
        <v>500623</v>
      </c>
      <c r="B7795" t="s">
        <v>0</v>
      </c>
      <c r="C7795" t="s">
        <v>38</v>
      </c>
      <c r="D7795" t="s">
        <v>1</v>
      </c>
      <c r="E7795" t="s">
        <v>13</v>
      </c>
      <c r="F7795" t="s">
        <v>13</v>
      </c>
      <c r="G7795" t="s">
        <v>26</v>
      </c>
      <c r="H7795" s="1">
        <v>43853</v>
      </c>
      <c r="I7795" t="str">
        <f t="shared" si="243"/>
        <v>43853</v>
      </c>
      <c r="J7795" t="str">
        <f t="shared" si="244"/>
        <v>43853GuluYellow Beans</v>
      </c>
      <c r="K7795">
        <v>96</v>
      </c>
      <c r="L7795">
        <v>90</v>
      </c>
      <c r="M7795" t="s">
        <v>5</v>
      </c>
      <c r="N7795" t="s">
        <v>6</v>
      </c>
      <c r="O7795">
        <v>1</v>
      </c>
      <c r="P7795" s="1">
        <v>43857.031087962961</v>
      </c>
    </row>
    <row r="7796" spans="1:16" x14ac:dyDescent="0.25">
      <c r="A7796">
        <v>500624</v>
      </c>
      <c r="B7796" t="s">
        <v>0</v>
      </c>
      <c r="C7796" t="s">
        <v>36</v>
      </c>
      <c r="D7796" t="s">
        <v>7</v>
      </c>
      <c r="E7796" t="s">
        <v>9</v>
      </c>
      <c r="F7796" t="s">
        <v>20</v>
      </c>
      <c r="G7796" t="s">
        <v>21</v>
      </c>
      <c r="H7796" s="1">
        <v>43853</v>
      </c>
      <c r="I7796" t="str">
        <f t="shared" si="243"/>
        <v>43853</v>
      </c>
      <c r="J7796" t="str">
        <f t="shared" si="244"/>
        <v>43853KimironkoMillet Grain</v>
      </c>
      <c r="K7796">
        <v>86</v>
      </c>
      <c r="L7796">
        <v>80</v>
      </c>
      <c r="M7796" t="s">
        <v>5</v>
      </c>
      <c r="N7796" t="s">
        <v>6</v>
      </c>
      <c r="O7796">
        <v>1</v>
      </c>
      <c r="P7796" s="1">
        <v>43857.031087962961</v>
      </c>
    </row>
    <row r="7797" spans="1:16" x14ac:dyDescent="0.25">
      <c r="A7797">
        <v>500625</v>
      </c>
      <c r="B7797" t="s">
        <v>0</v>
      </c>
      <c r="C7797" t="s">
        <v>48</v>
      </c>
      <c r="D7797" t="s">
        <v>46</v>
      </c>
      <c r="E7797" t="s">
        <v>9</v>
      </c>
      <c r="F7797" t="s">
        <v>17</v>
      </c>
      <c r="G7797" t="s">
        <v>18</v>
      </c>
      <c r="H7797" s="1">
        <v>43853</v>
      </c>
      <c r="I7797" t="str">
        <f t="shared" si="243"/>
        <v>43853</v>
      </c>
      <c r="J7797" t="str">
        <f t="shared" si="244"/>
        <v>43853KitaleRed Sorghum</v>
      </c>
      <c r="K7797">
        <v>47</v>
      </c>
      <c r="L7797">
        <v>40</v>
      </c>
      <c r="M7797" t="s">
        <v>5</v>
      </c>
      <c r="N7797" t="s">
        <v>6</v>
      </c>
      <c r="O7797">
        <v>1</v>
      </c>
      <c r="P7797" s="1">
        <v>43857.031099537038</v>
      </c>
    </row>
    <row r="7798" spans="1:16" x14ac:dyDescent="0.25">
      <c r="A7798">
        <v>500626</v>
      </c>
      <c r="B7798" t="s">
        <v>0</v>
      </c>
      <c r="C7798" t="s">
        <v>25</v>
      </c>
      <c r="D7798" t="s">
        <v>1</v>
      </c>
      <c r="E7798" t="s">
        <v>22</v>
      </c>
      <c r="F7798" t="s">
        <v>23</v>
      </c>
      <c r="G7798" t="s">
        <v>23</v>
      </c>
      <c r="H7798" s="1">
        <v>43853</v>
      </c>
      <c r="I7798" t="str">
        <f t="shared" si="243"/>
        <v>43853</v>
      </c>
      <c r="J7798" t="str">
        <f t="shared" si="244"/>
        <v>43853MasindiRice</v>
      </c>
      <c r="K7798">
        <v>104</v>
      </c>
      <c r="L7798">
        <v>96</v>
      </c>
      <c r="M7798" t="s">
        <v>5</v>
      </c>
      <c r="N7798" t="s">
        <v>6</v>
      </c>
      <c r="O7798">
        <v>1</v>
      </c>
      <c r="P7798" s="1">
        <v>43857.031122685185</v>
      </c>
    </row>
    <row r="7799" spans="1:16" x14ac:dyDescent="0.25">
      <c r="A7799">
        <v>500629</v>
      </c>
      <c r="B7799" t="s">
        <v>0</v>
      </c>
      <c r="C7799" t="s">
        <v>33</v>
      </c>
      <c r="D7799" t="s">
        <v>1</v>
      </c>
      <c r="E7799" t="s">
        <v>9</v>
      </c>
      <c r="F7799" t="s">
        <v>20</v>
      </c>
      <c r="G7799" t="s">
        <v>21</v>
      </c>
      <c r="H7799" s="1">
        <v>43853</v>
      </c>
      <c r="I7799" t="str">
        <f t="shared" si="243"/>
        <v>43853</v>
      </c>
      <c r="J7799" t="str">
        <f t="shared" si="244"/>
        <v>43853KabaleMillet Grain</v>
      </c>
      <c r="K7799">
        <v>49</v>
      </c>
      <c r="L7799">
        <v>42</v>
      </c>
      <c r="M7799" t="s">
        <v>5</v>
      </c>
      <c r="N7799" t="s">
        <v>6</v>
      </c>
      <c r="O7799">
        <v>1</v>
      </c>
      <c r="P7799" s="1">
        <v>43857.031168981484</v>
      </c>
    </row>
    <row r="7800" spans="1:16" x14ac:dyDescent="0.25">
      <c r="A7800">
        <v>500631</v>
      </c>
      <c r="B7800" t="s">
        <v>0</v>
      </c>
      <c r="C7800" t="s">
        <v>2</v>
      </c>
      <c r="D7800" t="s">
        <v>1</v>
      </c>
      <c r="E7800" t="s">
        <v>22</v>
      </c>
      <c r="F7800" t="s">
        <v>23</v>
      </c>
      <c r="G7800" t="s">
        <v>23</v>
      </c>
      <c r="H7800" s="1">
        <v>43853</v>
      </c>
      <c r="I7800" t="str">
        <f t="shared" si="243"/>
        <v>43853</v>
      </c>
      <c r="J7800" t="str">
        <f t="shared" si="244"/>
        <v>43853KampalaRice</v>
      </c>
      <c r="K7800">
        <v>104</v>
      </c>
      <c r="L7800">
        <v>99</v>
      </c>
      <c r="M7800" t="s">
        <v>5</v>
      </c>
      <c r="N7800" t="s">
        <v>6</v>
      </c>
      <c r="O7800">
        <v>1</v>
      </c>
      <c r="P7800" s="1">
        <v>43857.031215277777</v>
      </c>
    </row>
    <row r="7801" spans="1:16" x14ac:dyDescent="0.25">
      <c r="A7801">
        <v>500633</v>
      </c>
      <c r="B7801" t="s">
        <v>0</v>
      </c>
      <c r="C7801" t="s">
        <v>53</v>
      </c>
      <c r="D7801" t="s">
        <v>46</v>
      </c>
      <c r="E7801" t="s">
        <v>29</v>
      </c>
      <c r="F7801" t="s">
        <v>30</v>
      </c>
      <c r="G7801" t="s">
        <v>31</v>
      </c>
      <c r="H7801" s="1">
        <v>43853</v>
      </c>
      <c r="I7801" t="str">
        <f t="shared" si="243"/>
        <v>43853</v>
      </c>
      <c r="J7801" t="str">
        <f t="shared" si="244"/>
        <v>43853MombasaDry Maize</v>
      </c>
      <c r="K7801">
        <v>41</v>
      </c>
      <c r="L7801">
        <v>37</v>
      </c>
      <c r="M7801" t="s">
        <v>5</v>
      </c>
      <c r="N7801" t="s">
        <v>6</v>
      </c>
      <c r="O7801">
        <v>1</v>
      </c>
      <c r="P7801" s="1">
        <v>43857.031226851854</v>
      </c>
    </row>
    <row r="7802" spans="1:16" x14ac:dyDescent="0.25">
      <c r="A7802">
        <v>500643</v>
      </c>
      <c r="B7802" t="s">
        <v>0</v>
      </c>
      <c r="C7802" t="s">
        <v>36</v>
      </c>
      <c r="D7802" t="s">
        <v>7</v>
      </c>
      <c r="E7802" t="s">
        <v>29</v>
      </c>
      <c r="F7802" t="s">
        <v>30</v>
      </c>
      <c r="G7802" t="s">
        <v>31</v>
      </c>
      <c r="H7802" s="1">
        <v>43853</v>
      </c>
      <c r="I7802" t="str">
        <f t="shared" si="243"/>
        <v>43853</v>
      </c>
      <c r="J7802" t="str">
        <f t="shared" si="244"/>
        <v>43853KimironkoDry Maize</v>
      </c>
      <c r="K7802">
        <v>47</v>
      </c>
      <c r="L7802">
        <v>43</v>
      </c>
      <c r="M7802" t="s">
        <v>5</v>
      </c>
      <c r="N7802" t="s">
        <v>6</v>
      </c>
      <c r="O7802">
        <v>1</v>
      </c>
      <c r="P7802" s="1">
        <v>43857.031481481485</v>
      </c>
    </row>
    <row r="7803" spans="1:16" x14ac:dyDescent="0.25">
      <c r="A7803">
        <v>500644</v>
      </c>
      <c r="B7803" t="s">
        <v>0</v>
      </c>
      <c r="C7803" t="s">
        <v>8</v>
      </c>
      <c r="D7803" t="s">
        <v>7</v>
      </c>
      <c r="E7803" t="s">
        <v>13</v>
      </c>
      <c r="F7803" t="s">
        <v>13</v>
      </c>
      <c r="G7803" t="s">
        <v>26</v>
      </c>
      <c r="H7803" s="1">
        <v>43853</v>
      </c>
      <c r="I7803" t="str">
        <f t="shared" si="243"/>
        <v>43853</v>
      </c>
      <c r="J7803" t="str">
        <f t="shared" si="244"/>
        <v>43853RuhengeriYellow Beans</v>
      </c>
      <c r="K7803">
        <v>102</v>
      </c>
      <c r="L7803">
        <v>96</v>
      </c>
      <c r="M7803" t="s">
        <v>5</v>
      </c>
      <c r="N7803" t="s">
        <v>6</v>
      </c>
      <c r="O7803">
        <v>1</v>
      </c>
      <c r="P7803" s="1">
        <v>43857.031493055554</v>
      </c>
    </row>
    <row r="7804" spans="1:16" x14ac:dyDescent="0.25">
      <c r="A7804">
        <v>500645</v>
      </c>
      <c r="B7804" t="s">
        <v>0</v>
      </c>
      <c r="C7804" t="s">
        <v>32</v>
      </c>
      <c r="D7804" t="s">
        <v>1</v>
      </c>
      <c r="E7804" t="s">
        <v>22</v>
      </c>
      <c r="F7804" t="s">
        <v>23</v>
      </c>
      <c r="G7804" t="s">
        <v>23</v>
      </c>
      <c r="H7804" s="1">
        <v>43853</v>
      </c>
      <c r="I7804" t="str">
        <f t="shared" si="243"/>
        <v>43853</v>
      </c>
      <c r="J7804" t="str">
        <f t="shared" si="244"/>
        <v>43853KapchorwaRice</v>
      </c>
      <c r="K7804">
        <v>110</v>
      </c>
      <c r="L7804">
        <v>99</v>
      </c>
      <c r="M7804" t="s">
        <v>5</v>
      </c>
      <c r="N7804" t="s">
        <v>6</v>
      </c>
      <c r="O7804">
        <v>1</v>
      </c>
      <c r="P7804" s="1">
        <v>43857.031493055554</v>
      </c>
    </row>
    <row r="7805" spans="1:16" x14ac:dyDescent="0.25">
      <c r="A7805">
        <v>500646</v>
      </c>
      <c r="B7805" t="s">
        <v>0</v>
      </c>
      <c r="C7805" t="s">
        <v>2</v>
      </c>
      <c r="D7805" t="s">
        <v>1</v>
      </c>
      <c r="E7805" t="s">
        <v>13</v>
      </c>
      <c r="F7805" t="s">
        <v>13</v>
      </c>
      <c r="G7805" t="s">
        <v>28</v>
      </c>
      <c r="H7805" s="1">
        <v>43853</v>
      </c>
      <c r="I7805" t="str">
        <f t="shared" si="243"/>
        <v>43853</v>
      </c>
      <c r="J7805" t="str">
        <f t="shared" si="244"/>
        <v>43853KampalaRed Beans</v>
      </c>
      <c r="K7805">
        <v>104</v>
      </c>
      <c r="L7805">
        <v>96</v>
      </c>
      <c r="M7805" t="s">
        <v>5</v>
      </c>
      <c r="N7805" t="s">
        <v>6</v>
      </c>
      <c r="O7805">
        <v>1</v>
      </c>
      <c r="P7805" s="1">
        <v>43857.031493055554</v>
      </c>
    </row>
    <row r="7806" spans="1:16" x14ac:dyDescent="0.25">
      <c r="A7806">
        <v>500652</v>
      </c>
      <c r="B7806" t="s">
        <v>0</v>
      </c>
      <c r="C7806" t="s">
        <v>25</v>
      </c>
      <c r="D7806" t="s">
        <v>1</v>
      </c>
      <c r="E7806" t="s">
        <v>13</v>
      </c>
      <c r="F7806" t="s">
        <v>13</v>
      </c>
      <c r="G7806" t="s">
        <v>26</v>
      </c>
      <c r="H7806" s="1">
        <v>43853</v>
      </c>
      <c r="I7806" t="str">
        <f t="shared" si="243"/>
        <v>43853</v>
      </c>
      <c r="J7806" t="str">
        <f t="shared" si="244"/>
        <v>43853MasindiYellow Beans</v>
      </c>
      <c r="K7806">
        <v>104</v>
      </c>
      <c r="L7806">
        <v>96</v>
      </c>
      <c r="M7806" t="s">
        <v>5</v>
      </c>
      <c r="N7806" t="s">
        <v>6</v>
      </c>
      <c r="O7806">
        <v>1</v>
      </c>
      <c r="P7806" s="1">
        <v>43857.0315625</v>
      </c>
    </row>
    <row r="7807" spans="1:16" x14ac:dyDescent="0.25">
      <c r="A7807">
        <v>500654</v>
      </c>
      <c r="B7807" t="s">
        <v>0</v>
      </c>
      <c r="C7807" t="s">
        <v>34</v>
      </c>
      <c r="D7807" t="s">
        <v>1</v>
      </c>
      <c r="E7807" t="s">
        <v>22</v>
      </c>
      <c r="F7807" t="s">
        <v>23</v>
      </c>
      <c r="G7807" t="s">
        <v>24</v>
      </c>
      <c r="H7807" s="1">
        <v>43853</v>
      </c>
      <c r="I7807" t="str">
        <f t="shared" si="243"/>
        <v>43853</v>
      </c>
      <c r="J7807" t="str">
        <f t="shared" si="244"/>
        <v>43853LiraImported Rice</v>
      </c>
      <c r="K7807">
        <v>96</v>
      </c>
      <c r="L7807">
        <v>90</v>
      </c>
      <c r="M7807" t="s">
        <v>5</v>
      </c>
      <c r="N7807" t="s">
        <v>6</v>
      </c>
      <c r="O7807">
        <v>1</v>
      </c>
      <c r="P7807" s="1">
        <v>43857.03162037037</v>
      </c>
    </row>
    <row r="7808" spans="1:16" x14ac:dyDescent="0.25">
      <c r="A7808">
        <v>500658</v>
      </c>
      <c r="B7808" t="s">
        <v>0</v>
      </c>
      <c r="C7808" t="s">
        <v>52</v>
      </c>
      <c r="D7808" t="s">
        <v>46</v>
      </c>
      <c r="E7808" t="s">
        <v>3</v>
      </c>
      <c r="F7808" t="s">
        <v>3</v>
      </c>
      <c r="G7808" t="s">
        <v>15</v>
      </c>
      <c r="H7808" s="1">
        <v>43853</v>
      </c>
      <c r="I7808" t="str">
        <f t="shared" si="243"/>
        <v>43853</v>
      </c>
      <c r="J7808" t="str">
        <f t="shared" si="244"/>
        <v>43853EldoretGreen Peas</v>
      </c>
      <c r="K7808">
        <v>56</v>
      </c>
      <c r="L7808">
        <v>50</v>
      </c>
      <c r="M7808" t="s">
        <v>5</v>
      </c>
      <c r="N7808" t="s">
        <v>6</v>
      </c>
      <c r="O7808">
        <v>1</v>
      </c>
      <c r="P7808" s="1">
        <v>43857.031701388885</v>
      </c>
    </row>
    <row r="7809" spans="1:16" x14ac:dyDescent="0.25">
      <c r="A7809">
        <v>500662</v>
      </c>
      <c r="B7809" t="s">
        <v>0</v>
      </c>
      <c r="C7809" t="s">
        <v>32</v>
      </c>
      <c r="D7809" t="s">
        <v>1</v>
      </c>
      <c r="E7809" t="s">
        <v>9</v>
      </c>
      <c r="F7809" t="s">
        <v>17</v>
      </c>
      <c r="G7809" t="s">
        <v>18</v>
      </c>
      <c r="H7809" s="1">
        <v>43853</v>
      </c>
      <c r="I7809" t="str">
        <f t="shared" si="243"/>
        <v>43853</v>
      </c>
      <c r="J7809" t="str">
        <f t="shared" si="244"/>
        <v>43853KapchorwaRed Sorghum</v>
      </c>
      <c r="K7809">
        <v>41</v>
      </c>
      <c r="L7809">
        <v>36</v>
      </c>
      <c r="M7809" t="s">
        <v>5</v>
      </c>
      <c r="N7809" t="s">
        <v>6</v>
      </c>
      <c r="O7809">
        <v>1</v>
      </c>
      <c r="P7809" s="1">
        <v>43857.031759259262</v>
      </c>
    </row>
    <row r="7810" spans="1:16" x14ac:dyDescent="0.25">
      <c r="A7810">
        <v>500663</v>
      </c>
      <c r="B7810" t="s">
        <v>0</v>
      </c>
      <c r="C7810" t="s">
        <v>36</v>
      </c>
      <c r="D7810" t="s">
        <v>7</v>
      </c>
      <c r="E7810" t="s">
        <v>3</v>
      </c>
      <c r="F7810" t="s">
        <v>3</v>
      </c>
      <c r="G7810" t="s">
        <v>4</v>
      </c>
      <c r="H7810" s="1">
        <v>43853</v>
      </c>
      <c r="I7810" t="str">
        <f t="shared" ref="I7810:I7873" si="245">LEFT(H7810,10)</f>
        <v>43853</v>
      </c>
      <c r="J7810" t="str">
        <f t="shared" si="244"/>
        <v>43853KimironkoCowpeas</v>
      </c>
      <c r="K7810">
        <v>150</v>
      </c>
      <c r="L7810">
        <v>128</v>
      </c>
      <c r="M7810" t="s">
        <v>5</v>
      </c>
      <c r="N7810" t="s">
        <v>6</v>
      </c>
      <c r="O7810">
        <v>1</v>
      </c>
      <c r="P7810" s="1">
        <v>43857.031759259262</v>
      </c>
    </row>
    <row r="7811" spans="1:16" x14ac:dyDescent="0.25">
      <c r="A7811">
        <v>500664</v>
      </c>
      <c r="B7811" t="s">
        <v>0</v>
      </c>
      <c r="C7811" t="s">
        <v>34</v>
      </c>
      <c r="D7811" t="s">
        <v>1</v>
      </c>
      <c r="E7811" t="s">
        <v>3</v>
      </c>
      <c r="F7811" t="s">
        <v>3</v>
      </c>
      <c r="G7811" t="s">
        <v>4</v>
      </c>
      <c r="H7811" s="1">
        <v>43853</v>
      </c>
      <c r="I7811" t="str">
        <f t="shared" si="245"/>
        <v>43853</v>
      </c>
      <c r="J7811" t="str">
        <f t="shared" si="244"/>
        <v>43853LiraCowpeas</v>
      </c>
      <c r="K7811">
        <v>96</v>
      </c>
      <c r="L7811">
        <v>82</v>
      </c>
      <c r="M7811" t="s">
        <v>5</v>
      </c>
      <c r="N7811" t="s">
        <v>6</v>
      </c>
      <c r="O7811">
        <v>1</v>
      </c>
      <c r="P7811" s="1">
        <v>43857.031770833331</v>
      </c>
    </row>
    <row r="7812" spans="1:16" x14ac:dyDescent="0.25">
      <c r="A7812">
        <v>500665</v>
      </c>
      <c r="B7812" t="s">
        <v>0</v>
      </c>
      <c r="C7812" t="s">
        <v>33</v>
      </c>
      <c r="D7812" t="s">
        <v>1</v>
      </c>
      <c r="E7812" t="s">
        <v>9</v>
      </c>
      <c r="F7812" t="s">
        <v>17</v>
      </c>
      <c r="G7812" t="s">
        <v>18</v>
      </c>
      <c r="H7812" s="1">
        <v>43853</v>
      </c>
      <c r="I7812" t="str">
        <f t="shared" si="245"/>
        <v>43853</v>
      </c>
      <c r="J7812" t="str">
        <f t="shared" si="244"/>
        <v>43853KabaleRed Sorghum</v>
      </c>
      <c r="K7812">
        <v>49</v>
      </c>
      <c r="L7812">
        <v>41</v>
      </c>
      <c r="M7812" t="s">
        <v>5</v>
      </c>
      <c r="N7812" t="s">
        <v>6</v>
      </c>
      <c r="O7812">
        <v>1</v>
      </c>
      <c r="P7812" s="1">
        <v>43857.031770833331</v>
      </c>
    </row>
    <row r="7813" spans="1:16" x14ac:dyDescent="0.25">
      <c r="A7813">
        <v>500676</v>
      </c>
      <c r="B7813" t="s">
        <v>0</v>
      </c>
      <c r="C7813" t="s">
        <v>25</v>
      </c>
      <c r="D7813" t="s">
        <v>1</v>
      </c>
      <c r="E7813" t="s">
        <v>13</v>
      </c>
      <c r="F7813" t="s">
        <v>13</v>
      </c>
      <c r="G7813" t="s">
        <v>14</v>
      </c>
      <c r="H7813" s="1">
        <v>43853</v>
      </c>
      <c r="I7813" t="str">
        <f t="shared" si="245"/>
        <v>43853</v>
      </c>
      <c r="J7813" t="str">
        <f t="shared" si="244"/>
        <v>43853MasindiMixed Beans</v>
      </c>
      <c r="K7813">
        <v>77</v>
      </c>
      <c r="L7813">
        <v>69</v>
      </c>
      <c r="M7813" t="s">
        <v>5</v>
      </c>
      <c r="N7813" t="s">
        <v>6</v>
      </c>
      <c r="O7813">
        <v>1</v>
      </c>
      <c r="P7813" s="1">
        <v>43857.031944444447</v>
      </c>
    </row>
    <row r="7814" spans="1:16" x14ac:dyDescent="0.25">
      <c r="A7814">
        <v>500678</v>
      </c>
      <c r="B7814" t="s">
        <v>0</v>
      </c>
      <c r="C7814" t="s">
        <v>32</v>
      </c>
      <c r="D7814" t="s">
        <v>1</v>
      </c>
      <c r="E7814" t="s">
        <v>22</v>
      </c>
      <c r="F7814" t="s">
        <v>23</v>
      </c>
      <c r="G7814" t="s">
        <v>24</v>
      </c>
      <c r="H7814" s="1">
        <v>43853</v>
      </c>
      <c r="I7814" t="str">
        <f t="shared" si="245"/>
        <v>43853</v>
      </c>
      <c r="J7814" t="str">
        <f t="shared" si="244"/>
        <v>43853KapchorwaImported Rice</v>
      </c>
      <c r="K7814">
        <v>123</v>
      </c>
      <c r="L7814">
        <v>104</v>
      </c>
      <c r="M7814" t="s">
        <v>5</v>
      </c>
      <c r="N7814" t="s">
        <v>6</v>
      </c>
      <c r="O7814">
        <v>1</v>
      </c>
      <c r="P7814" s="1">
        <v>43857.031967592593</v>
      </c>
    </row>
    <row r="7815" spans="1:16" x14ac:dyDescent="0.25">
      <c r="A7815">
        <v>500679</v>
      </c>
      <c r="B7815" t="s">
        <v>0</v>
      </c>
      <c r="C7815" t="s">
        <v>38</v>
      </c>
      <c r="D7815" t="s">
        <v>1</v>
      </c>
      <c r="E7815" t="s">
        <v>13</v>
      </c>
      <c r="F7815" t="s">
        <v>13</v>
      </c>
      <c r="G7815" t="s">
        <v>37</v>
      </c>
      <c r="H7815" s="1">
        <v>43853</v>
      </c>
      <c r="I7815" t="str">
        <f t="shared" si="245"/>
        <v>43853</v>
      </c>
      <c r="J7815" t="str">
        <f t="shared" si="244"/>
        <v>43853GuluGreen Gram</v>
      </c>
      <c r="K7815">
        <v>69</v>
      </c>
      <c r="L7815">
        <v>49</v>
      </c>
      <c r="M7815" t="s">
        <v>5</v>
      </c>
      <c r="N7815" t="s">
        <v>6</v>
      </c>
      <c r="O7815">
        <v>1</v>
      </c>
      <c r="P7815" s="1">
        <v>43857.03197916667</v>
      </c>
    </row>
    <row r="7816" spans="1:16" x14ac:dyDescent="0.25">
      <c r="A7816">
        <v>500683</v>
      </c>
      <c r="B7816" t="s">
        <v>0</v>
      </c>
      <c r="C7816" t="s">
        <v>47</v>
      </c>
      <c r="D7816" t="s">
        <v>46</v>
      </c>
      <c r="E7816" t="s">
        <v>9</v>
      </c>
      <c r="F7816" t="s">
        <v>20</v>
      </c>
      <c r="G7816" t="s">
        <v>21</v>
      </c>
      <c r="H7816" s="1">
        <v>43853</v>
      </c>
      <c r="I7816" t="str">
        <f t="shared" si="245"/>
        <v>43853</v>
      </c>
      <c r="J7816" t="str">
        <f t="shared" si="244"/>
        <v>43853NairobiMillet Grain</v>
      </c>
      <c r="K7816">
        <v>97</v>
      </c>
      <c r="L7816">
        <v>93</v>
      </c>
      <c r="M7816" t="s">
        <v>5</v>
      </c>
      <c r="N7816" t="s">
        <v>6</v>
      </c>
      <c r="O7816">
        <v>1</v>
      </c>
      <c r="P7816" s="1">
        <v>43857.032037037039</v>
      </c>
    </row>
    <row r="7817" spans="1:16" x14ac:dyDescent="0.25">
      <c r="A7817">
        <v>500684</v>
      </c>
      <c r="B7817" t="s">
        <v>0</v>
      </c>
      <c r="C7817" t="s">
        <v>38</v>
      </c>
      <c r="D7817" t="s">
        <v>1</v>
      </c>
      <c r="E7817" t="s">
        <v>3</v>
      </c>
      <c r="F7817" t="s">
        <v>3</v>
      </c>
      <c r="G7817" t="s">
        <v>15</v>
      </c>
      <c r="H7817" s="1">
        <v>43853</v>
      </c>
      <c r="I7817" t="str">
        <f t="shared" si="245"/>
        <v>43853</v>
      </c>
      <c r="J7817" t="str">
        <f t="shared" si="244"/>
        <v>43853GuluGreen Peas</v>
      </c>
      <c r="K7817">
        <v>137</v>
      </c>
      <c r="L7817">
        <v>110</v>
      </c>
      <c r="M7817" t="s">
        <v>5</v>
      </c>
      <c r="N7817" t="s">
        <v>6</v>
      </c>
      <c r="O7817">
        <v>1</v>
      </c>
      <c r="P7817" s="1">
        <v>43857.032037037039</v>
      </c>
    </row>
    <row r="7818" spans="1:16" x14ac:dyDescent="0.25">
      <c r="A7818">
        <v>500685</v>
      </c>
      <c r="B7818" t="s">
        <v>0</v>
      </c>
      <c r="C7818" t="s">
        <v>2</v>
      </c>
      <c r="D7818" t="s">
        <v>1</v>
      </c>
      <c r="E7818" t="s">
        <v>9</v>
      </c>
      <c r="F7818" t="s">
        <v>20</v>
      </c>
      <c r="G7818" t="s">
        <v>21</v>
      </c>
      <c r="H7818" s="1">
        <v>43853</v>
      </c>
      <c r="I7818" t="str">
        <f t="shared" si="245"/>
        <v>43853</v>
      </c>
      <c r="J7818" t="str">
        <f t="shared" si="244"/>
        <v>43853KampalaMillet Grain</v>
      </c>
      <c r="K7818">
        <v>55</v>
      </c>
      <c r="L7818">
        <v>41</v>
      </c>
      <c r="M7818" t="s">
        <v>5</v>
      </c>
      <c r="N7818" t="s">
        <v>6</v>
      </c>
      <c r="O7818">
        <v>1</v>
      </c>
      <c r="P7818" s="1">
        <v>43857.032048611109</v>
      </c>
    </row>
    <row r="7819" spans="1:16" x14ac:dyDescent="0.25">
      <c r="A7819">
        <v>500689</v>
      </c>
      <c r="B7819" t="s">
        <v>0</v>
      </c>
      <c r="C7819" t="s">
        <v>8</v>
      </c>
      <c r="D7819" t="s">
        <v>7</v>
      </c>
      <c r="E7819" t="s">
        <v>13</v>
      </c>
      <c r="F7819" t="s">
        <v>13</v>
      </c>
      <c r="G7819" t="s">
        <v>14</v>
      </c>
      <c r="H7819" s="1">
        <v>43853</v>
      </c>
      <c r="I7819" t="str">
        <f t="shared" si="245"/>
        <v>43853</v>
      </c>
      <c r="J7819" t="str">
        <f t="shared" si="244"/>
        <v>43853RuhengeriMixed Beans</v>
      </c>
      <c r="K7819">
        <v>86</v>
      </c>
      <c r="L7819">
        <v>75</v>
      </c>
      <c r="M7819" t="s">
        <v>5</v>
      </c>
      <c r="N7819" t="s">
        <v>6</v>
      </c>
      <c r="O7819">
        <v>1</v>
      </c>
      <c r="P7819" s="1">
        <v>43857.032094907408</v>
      </c>
    </row>
    <row r="7820" spans="1:16" x14ac:dyDescent="0.25">
      <c r="A7820">
        <v>500691</v>
      </c>
      <c r="B7820" t="s">
        <v>0</v>
      </c>
      <c r="C7820" t="s">
        <v>52</v>
      </c>
      <c r="D7820" t="s">
        <v>46</v>
      </c>
      <c r="E7820" t="s">
        <v>9</v>
      </c>
      <c r="F7820" t="s">
        <v>20</v>
      </c>
      <c r="G7820" t="s">
        <v>21</v>
      </c>
      <c r="H7820" s="1">
        <v>43853</v>
      </c>
      <c r="I7820" t="str">
        <f t="shared" si="245"/>
        <v>43853</v>
      </c>
      <c r="J7820" t="str">
        <f t="shared" si="244"/>
        <v>43853EldoretMillet Grain</v>
      </c>
      <c r="K7820">
        <v>90</v>
      </c>
      <c r="L7820">
        <v>85</v>
      </c>
      <c r="M7820" t="s">
        <v>5</v>
      </c>
      <c r="N7820" t="s">
        <v>6</v>
      </c>
      <c r="O7820">
        <v>1</v>
      </c>
      <c r="P7820" s="1">
        <v>43857.032118055555</v>
      </c>
    </row>
    <row r="7821" spans="1:16" x14ac:dyDescent="0.25">
      <c r="A7821">
        <v>500692</v>
      </c>
      <c r="B7821" t="s">
        <v>0</v>
      </c>
      <c r="C7821" t="s">
        <v>32</v>
      </c>
      <c r="D7821" t="s">
        <v>1</v>
      </c>
      <c r="E7821" t="s">
        <v>13</v>
      </c>
      <c r="F7821" t="s">
        <v>13</v>
      </c>
      <c r="G7821" t="s">
        <v>14</v>
      </c>
      <c r="H7821" s="1">
        <v>43853</v>
      </c>
      <c r="I7821" t="str">
        <f t="shared" si="245"/>
        <v>43853</v>
      </c>
      <c r="J7821" t="str">
        <f t="shared" ref="J7821:J7884" si="246">I7821&amp;C7821&amp;G7821</f>
        <v>43853KapchorwaMixed Beans</v>
      </c>
      <c r="K7821">
        <v>55</v>
      </c>
      <c r="L7821">
        <v>49</v>
      </c>
      <c r="M7821" t="s">
        <v>5</v>
      </c>
      <c r="N7821" t="s">
        <v>6</v>
      </c>
      <c r="O7821">
        <v>1</v>
      </c>
      <c r="P7821" s="1">
        <v>43857.032118055555</v>
      </c>
    </row>
    <row r="7822" spans="1:16" x14ac:dyDescent="0.25">
      <c r="A7822">
        <v>500693</v>
      </c>
      <c r="B7822" t="s">
        <v>0</v>
      </c>
      <c r="C7822" t="s">
        <v>36</v>
      </c>
      <c r="D7822" t="s">
        <v>7</v>
      </c>
      <c r="E7822" t="s">
        <v>13</v>
      </c>
      <c r="F7822" t="s">
        <v>13</v>
      </c>
      <c r="G7822" t="s">
        <v>26</v>
      </c>
      <c r="H7822" s="1">
        <v>43853</v>
      </c>
      <c r="I7822" t="str">
        <f t="shared" si="245"/>
        <v>43853</v>
      </c>
      <c r="J7822" t="str">
        <f t="shared" si="246"/>
        <v>43853KimironkoYellow Beans</v>
      </c>
      <c r="K7822">
        <v>107</v>
      </c>
      <c r="L7822">
        <v>96</v>
      </c>
      <c r="M7822" t="s">
        <v>5</v>
      </c>
      <c r="N7822" t="s">
        <v>6</v>
      </c>
      <c r="O7822">
        <v>1</v>
      </c>
      <c r="P7822" s="1">
        <v>43857.032118055555</v>
      </c>
    </row>
    <row r="7823" spans="1:16" x14ac:dyDescent="0.25">
      <c r="A7823">
        <v>500695</v>
      </c>
      <c r="B7823" t="s">
        <v>0</v>
      </c>
      <c r="C7823" t="s">
        <v>34</v>
      </c>
      <c r="D7823" t="s">
        <v>1</v>
      </c>
      <c r="E7823" t="s">
        <v>13</v>
      </c>
      <c r="F7823" t="s">
        <v>13</v>
      </c>
      <c r="G7823" t="s">
        <v>37</v>
      </c>
      <c r="H7823" s="1">
        <v>43853</v>
      </c>
      <c r="I7823" t="str">
        <f t="shared" si="245"/>
        <v>43853</v>
      </c>
      <c r="J7823" t="str">
        <f t="shared" si="246"/>
        <v>43853LiraGreen Gram</v>
      </c>
      <c r="K7823">
        <v>63</v>
      </c>
      <c r="L7823">
        <v>52</v>
      </c>
      <c r="M7823" t="s">
        <v>5</v>
      </c>
      <c r="N7823" t="s">
        <v>6</v>
      </c>
      <c r="O7823">
        <v>1</v>
      </c>
      <c r="P7823" s="1">
        <v>43857.032210648147</v>
      </c>
    </row>
    <row r="7824" spans="1:16" x14ac:dyDescent="0.25">
      <c r="A7824">
        <v>500696</v>
      </c>
      <c r="B7824" t="s">
        <v>0</v>
      </c>
      <c r="C7824" t="s">
        <v>34</v>
      </c>
      <c r="D7824" t="s">
        <v>1</v>
      </c>
      <c r="E7824" t="s">
        <v>13</v>
      </c>
      <c r="F7824" t="s">
        <v>13</v>
      </c>
      <c r="G7824" t="s">
        <v>26</v>
      </c>
      <c r="H7824" s="1">
        <v>43853</v>
      </c>
      <c r="I7824" t="str">
        <f t="shared" si="245"/>
        <v>43853</v>
      </c>
      <c r="J7824" t="str">
        <f t="shared" si="246"/>
        <v>43853LiraYellow Beans</v>
      </c>
      <c r="K7824">
        <v>90</v>
      </c>
      <c r="L7824">
        <v>82</v>
      </c>
      <c r="M7824" t="s">
        <v>5</v>
      </c>
      <c r="N7824" t="s">
        <v>6</v>
      </c>
      <c r="O7824">
        <v>1</v>
      </c>
      <c r="P7824" s="1">
        <v>43857.032233796293</v>
      </c>
    </row>
    <row r="7825" spans="1:16" x14ac:dyDescent="0.25">
      <c r="A7825">
        <v>500697</v>
      </c>
      <c r="B7825" t="s">
        <v>0</v>
      </c>
      <c r="C7825" t="s">
        <v>32</v>
      </c>
      <c r="D7825" t="s">
        <v>1</v>
      </c>
      <c r="E7825" t="s">
        <v>3</v>
      </c>
      <c r="F7825" t="s">
        <v>3</v>
      </c>
      <c r="G7825" t="s">
        <v>15</v>
      </c>
      <c r="H7825" s="1">
        <v>43853</v>
      </c>
      <c r="I7825" t="str">
        <f t="shared" si="245"/>
        <v>43853</v>
      </c>
      <c r="J7825" t="str">
        <f t="shared" si="246"/>
        <v>43853KapchorwaGreen Peas</v>
      </c>
      <c r="K7825">
        <v>137</v>
      </c>
      <c r="L7825">
        <v>82</v>
      </c>
      <c r="M7825" t="s">
        <v>5</v>
      </c>
      <c r="N7825" t="s">
        <v>6</v>
      </c>
      <c r="O7825">
        <v>1</v>
      </c>
      <c r="P7825" s="1">
        <v>43857.03224537037</v>
      </c>
    </row>
    <row r="7826" spans="1:16" x14ac:dyDescent="0.25">
      <c r="A7826">
        <v>500699</v>
      </c>
      <c r="B7826" t="s">
        <v>0</v>
      </c>
      <c r="C7826" t="s">
        <v>52</v>
      </c>
      <c r="D7826" t="s">
        <v>46</v>
      </c>
      <c r="E7826" t="s">
        <v>13</v>
      </c>
      <c r="F7826" t="s">
        <v>13</v>
      </c>
      <c r="G7826" t="s">
        <v>37</v>
      </c>
      <c r="H7826" s="1">
        <v>43853</v>
      </c>
      <c r="I7826" t="str">
        <f t="shared" si="245"/>
        <v>43853</v>
      </c>
      <c r="J7826" t="str">
        <f t="shared" si="246"/>
        <v>43853EldoretGreen Gram</v>
      </c>
      <c r="K7826">
        <v>145</v>
      </c>
      <c r="L7826">
        <v>140</v>
      </c>
      <c r="M7826" t="s">
        <v>5</v>
      </c>
      <c r="N7826" t="s">
        <v>6</v>
      </c>
      <c r="O7826">
        <v>1</v>
      </c>
      <c r="P7826" s="1">
        <v>43857.032256944447</v>
      </c>
    </row>
    <row r="7827" spans="1:16" x14ac:dyDescent="0.25">
      <c r="A7827">
        <v>500700</v>
      </c>
      <c r="B7827" t="s">
        <v>0</v>
      </c>
      <c r="C7827" t="s">
        <v>53</v>
      </c>
      <c r="D7827" t="s">
        <v>46</v>
      </c>
      <c r="E7827" t="s">
        <v>13</v>
      </c>
      <c r="F7827" t="s">
        <v>13</v>
      </c>
      <c r="G7827" t="s">
        <v>40</v>
      </c>
      <c r="H7827" s="1">
        <v>43853</v>
      </c>
      <c r="I7827" t="str">
        <f t="shared" si="245"/>
        <v>43853</v>
      </c>
      <c r="J7827" t="str">
        <f t="shared" si="246"/>
        <v>43853MombasaBlack Beans (Dolichos)</v>
      </c>
      <c r="K7827">
        <v>140</v>
      </c>
      <c r="L7827">
        <v>135</v>
      </c>
      <c r="M7827" t="s">
        <v>5</v>
      </c>
      <c r="N7827" t="s">
        <v>6</v>
      </c>
      <c r="O7827">
        <v>1</v>
      </c>
      <c r="P7827" s="1">
        <v>43857.032268518517</v>
      </c>
    </row>
    <row r="7828" spans="1:16" x14ac:dyDescent="0.25">
      <c r="A7828">
        <v>500702</v>
      </c>
      <c r="B7828" t="s">
        <v>0</v>
      </c>
      <c r="C7828" t="s">
        <v>8</v>
      </c>
      <c r="D7828" t="s">
        <v>7</v>
      </c>
      <c r="E7828" t="s">
        <v>3</v>
      </c>
      <c r="F7828" t="s">
        <v>3</v>
      </c>
      <c r="G7828" t="s">
        <v>15</v>
      </c>
      <c r="H7828" s="1">
        <v>43853</v>
      </c>
      <c r="I7828" t="str">
        <f t="shared" si="245"/>
        <v>43853</v>
      </c>
      <c r="J7828" t="str">
        <f t="shared" si="246"/>
        <v>43853RuhengeriGreen Peas</v>
      </c>
      <c r="K7828">
        <v>107</v>
      </c>
      <c r="L7828">
        <v>96</v>
      </c>
      <c r="M7828" t="s">
        <v>5</v>
      </c>
      <c r="N7828" t="s">
        <v>6</v>
      </c>
      <c r="O7828">
        <v>1</v>
      </c>
      <c r="P7828" s="1">
        <v>43857.03229166667</v>
      </c>
    </row>
    <row r="7829" spans="1:16" x14ac:dyDescent="0.25">
      <c r="A7829">
        <v>500703</v>
      </c>
      <c r="B7829" t="s">
        <v>0</v>
      </c>
      <c r="C7829" t="s">
        <v>34</v>
      </c>
      <c r="D7829" t="s">
        <v>1</v>
      </c>
      <c r="E7829" t="s">
        <v>13</v>
      </c>
      <c r="F7829" t="s">
        <v>13</v>
      </c>
      <c r="G7829" t="s">
        <v>14</v>
      </c>
      <c r="H7829" s="1">
        <v>43853</v>
      </c>
      <c r="I7829" t="str">
        <f t="shared" si="245"/>
        <v>43853</v>
      </c>
      <c r="J7829" t="str">
        <f t="shared" si="246"/>
        <v>43853LiraMixed Beans</v>
      </c>
      <c r="K7829">
        <v>63</v>
      </c>
      <c r="L7829">
        <v>49</v>
      </c>
      <c r="M7829" t="s">
        <v>5</v>
      </c>
      <c r="N7829" t="s">
        <v>6</v>
      </c>
      <c r="O7829">
        <v>1</v>
      </c>
      <c r="P7829" s="1">
        <v>43857.03230324074</v>
      </c>
    </row>
    <row r="7830" spans="1:16" x14ac:dyDescent="0.25">
      <c r="A7830">
        <v>500707</v>
      </c>
      <c r="B7830" t="s">
        <v>0</v>
      </c>
      <c r="C7830" t="s">
        <v>47</v>
      </c>
      <c r="D7830" t="s">
        <v>46</v>
      </c>
      <c r="E7830" t="s">
        <v>13</v>
      </c>
      <c r="F7830" t="s">
        <v>13</v>
      </c>
      <c r="G7830" t="s">
        <v>40</v>
      </c>
      <c r="H7830" s="1">
        <v>43853</v>
      </c>
      <c r="I7830" t="str">
        <f t="shared" si="245"/>
        <v>43853</v>
      </c>
      <c r="J7830" t="str">
        <f t="shared" si="246"/>
        <v>43853NairobiBlack Beans (Dolichos)</v>
      </c>
      <c r="K7830">
        <v>145</v>
      </c>
      <c r="L7830">
        <v>142</v>
      </c>
      <c r="M7830" t="s">
        <v>5</v>
      </c>
      <c r="N7830" t="s">
        <v>6</v>
      </c>
      <c r="O7830">
        <v>1</v>
      </c>
      <c r="P7830" s="1">
        <v>43857.032326388886</v>
      </c>
    </row>
    <row r="7831" spans="1:16" x14ac:dyDescent="0.25">
      <c r="A7831">
        <v>500708</v>
      </c>
      <c r="B7831" t="s">
        <v>0</v>
      </c>
      <c r="C7831" t="s">
        <v>53</v>
      </c>
      <c r="D7831" t="s">
        <v>46</v>
      </c>
      <c r="E7831" t="s">
        <v>9</v>
      </c>
      <c r="F7831" t="s">
        <v>20</v>
      </c>
      <c r="G7831" t="s">
        <v>21</v>
      </c>
      <c r="H7831" s="1">
        <v>43853</v>
      </c>
      <c r="I7831" t="str">
        <f t="shared" si="245"/>
        <v>43853</v>
      </c>
      <c r="J7831" t="str">
        <f t="shared" si="246"/>
        <v>43853MombasaMillet Grain</v>
      </c>
      <c r="K7831">
        <v>56</v>
      </c>
      <c r="L7831">
        <v>51</v>
      </c>
      <c r="M7831" t="s">
        <v>5</v>
      </c>
      <c r="N7831" t="s">
        <v>6</v>
      </c>
      <c r="O7831">
        <v>1</v>
      </c>
      <c r="P7831" s="1">
        <v>43857.032337962963</v>
      </c>
    </row>
    <row r="7832" spans="1:16" x14ac:dyDescent="0.25">
      <c r="A7832">
        <v>500713</v>
      </c>
      <c r="B7832" t="s">
        <v>0</v>
      </c>
      <c r="C7832" t="s">
        <v>38</v>
      </c>
      <c r="D7832" t="s">
        <v>1</v>
      </c>
      <c r="E7832" t="s">
        <v>3</v>
      </c>
      <c r="F7832" t="s">
        <v>3</v>
      </c>
      <c r="G7832" t="s">
        <v>4</v>
      </c>
      <c r="H7832" s="1">
        <v>43853</v>
      </c>
      <c r="I7832" t="str">
        <f t="shared" si="245"/>
        <v>43853</v>
      </c>
      <c r="J7832" t="str">
        <f t="shared" si="246"/>
        <v>43853GuluCowpeas</v>
      </c>
      <c r="K7832">
        <v>96</v>
      </c>
      <c r="L7832">
        <v>82</v>
      </c>
      <c r="M7832" t="s">
        <v>5</v>
      </c>
      <c r="N7832" t="s">
        <v>6</v>
      </c>
      <c r="O7832">
        <v>1</v>
      </c>
      <c r="P7832" s="1">
        <v>43857.032418981478</v>
      </c>
    </row>
    <row r="7833" spans="1:16" x14ac:dyDescent="0.25">
      <c r="A7833">
        <v>500714</v>
      </c>
      <c r="B7833" t="s">
        <v>0</v>
      </c>
      <c r="C7833" t="s">
        <v>53</v>
      </c>
      <c r="D7833" t="s">
        <v>46</v>
      </c>
      <c r="E7833" t="s">
        <v>3</v>
      </c>
      <c r="F7833" t="s">
        <v>3</v>
      </c>
      <c r="G7833" t="s">
        <v>4</v>
      </c>
      <c r="H7833" s="1">
        <v>43853</v>
      </c>
      <c r="I7833" t="str">
        <f t="shared" si="245"/>
        <v>43853</v>
      </c>
      <c r="J7833" t="str">
        <f t="shared" si="246"/>
        <v>43853MombasaCowpeas</v>
      </c>
      <c r="K7833">
        <v>68</v>
      </c>
      <c r="L7833">
        <v>66</v>
      </c>
      <c r="M7833" t="s">
        <v>5</v>
      </c>
      <c r="N7833" t="s">
        <v>6</v>
      </c>
      <c r="O7833">
        <v>1</v>
      </c>
      <c r="P7833" s="1">
        <v>43857.032418981478</v>
      </c>
    </row>
    <row r="7834" spans="1:16" x14ac:dyDescent="0.25">
      <c r="A7834">
        <v>500715</v>
      </c>
      <c r="B7834" t="s">
        <v>0</v>
      </c>
      <c r="C7834" t="s">
        <v>34</v>
      </c>
      <c r="D7834" t="s">
        <v>1</v>
      </c>
      <c r="E7834" t="s">
        <v>3</v>
      </c>
      <c r="F7834" t="s">
        <v>3</v>
      </c>
      <c r="G7834" t="s">
        <v>15</v>
      </c>
      <c r="H7834" s="1">
        <v>43853</v>
      </c>
      <c r="I7834" t="str">
        <f t="shared" si="245"/>
        <v>43853</v>
      </c>
      <c r="J7834" t="str">
        <f t="shared" si="246"/>
        <v>43853LiraGreen Peas</v>
      </c>
      <c r="K7834">
        <v>96</v>
      </c>
      <c r="L7834">
        <v>82</v>
      </c>
      <c r="M7834" t="s">
        <v>5</v>
      </c>
      <c r="N7834" t="s">
        <v>6</v>
      </c>
      <c r="O7834">
        <v>1</v>
      </c>
      <c r="P7834" s="1">
        <v>43857.032430555555</v>
      </c>
    </row>
    <row r="7835" spans="1:16" x14ac:dyDescent="0.25">
      <c r="A7835">
        <v>500716</v>
      </c>
      <c r="B7835" t="s">
        <v>0</v>
      </c>
      <c r="C7835" t="s">
        <v>2</v>
      </c>
      <c r="D7835" t="s">
        <v>1</v>
      </c>
      <c r="E7835" t="s">
        <v>13</v>
      </c>
      <c r="F7835" t="s">
        <v>13</v>
      </c>
      <c r="G7835" t="s">
        <v>14</v>
      </c>
      <c r="H7835" s="1">
        <v>43853</v>
      </c>
      <c r="I7835" t="str">
        <f t="shared" si="245"/>
        <v>43853</v>
      </c>
      <c r="J7835" t="str">
        <f t="shared" si="246"/>
        <v>43853KampalaMixed Beans</v>
      </c>
      <c r="K7835">
        <v>77</v>
      </c>
      <c r="L7835">
        <v>69</v>
      </c>
      <c r="M7835" t="s">
        <v>5</v>
      </c>
      <c r="N7835" t="s">
        <v>6</v>
      </c>
      <c r="O7835">
        <v>1</v>
      </c>
      <c r="P7835" s="1">
        <v>43857.032442129632</v>
      </c>
    </row>
    <row r="7836" spans="1:16" x14ac:dyDescent="0.25">
      <c r="A7836">
        <v>500717</v>
      </c>
      <c r="B7836" t="s">
        <v>0</v>
      </c>
      <c r="C7836" t="s">
        <v>32</v>
      </c>
      <c r="D7836" t="s">
        <v>1</v>
      </c>
      <c r="E7836" t="s">
        <v>13</v>
      </c>
      <c r="F7836" t="s">
        <v>13</v>
      </c>
      <c r="G7836" t="s">
        <v>28</v>
      </c>
      <c r="H7836" s="1">
        <v>43853</v>
      </c>
      <c r="I7836" t="str">
        <f t="shared" si="245"/>
        <v>43853</v>
      </c>
      <c r="J7836" t="str">
        <f t="shared" si="246"/>
        <v>43853KapchorwaRed Beans</v>
      </c>
      <c r="K7836">
        <v>82</v>
      </c>
      <c r="L7836">
        <v>77</v>
      </c>
      <c r="M7836" t="s">
        <v>5</v>
      </c>
      <c r="N7836" t="s">
        <v>6</v>
      </c>
      <c r="O7836">
        <v>1</v>
      </c>
      <c r="P7836" s="1">
        <v>43857.032442129632</v>
      </c>
    </row>
    <row r="7837" spans="1:16" x14ac:dyDescent="0.25">
      <c r="A7837">
        <v>500720</v>
      </c>
      <c r="B7837" t="s">
        <v>0</v>
      </c>
      <c r="C7837" t="s">
        <v>8</v>
      </c>
      <c r="D7837" t="s">
        <v>7</v>
      </c>
      <c r="E7837" t="s">
        <v>22</v>
      </c>
      <c r="F7837" t="s">
        <v>23</v>
      </c>
      <c r="G7837" t="s">
        <v>24</v>
      </c>
      <c r="H7837" s="1">
        <v>43853</v>
      </c>
      <c r="I7837" t="str">
        <f t="shared" si="245"/>
        <v>43853</v>
      </c>
      <c r="J7837" t="str">
        <f t="shared" si="246"/>
        <v>43853RuhengeriImported Rice</v>
      </c>
      <c r="K7837">
        <v>118</v>
      </c>
      <c r="L7837">
        <v>107</v>
      </c>
      <c r="M7837" t="s">
        <v>5</v>
      </c>
      <c r="N7837" t="s">
        <v>6</v>
      </c>
      <c r="O7837">
        <v>1</v>
      </c>
      <c r="P7837" s="1">
        <v>43857.032465277778</v>
      </c>
    </row>
    <row r="7838" spans="1:16" x14ac:dyDescent="0.25">
      <c r="A7838">
        <v>500721</v>
      </c>
      <c r="B7838" t="s">
        <v>0</v>
      </c>
      <c r="C7838" t="s">
        <v>33</v>
      </c>
      <c r="D7838" t="s">
        <v>1</v>
      </c>
      <c r="E7838" t="s">
        <v>3</v>
      </c>
      <c r="F7838" t="s">
        <v>3</v>
      </c>
      <c r="G7838" t="s">
        <v>15</v>
      </c>
      <c r="H7838" s="1">
        <v>43853</v>
      </c>
      <c r="I7838" t="str">
        <f t="shared" si="245"/>
        <v>43853</v>
      </c>
      <c r="J7838" t="str">
        <f t="shared" si="246"/>
        <v>43853KabaleGreen Peas</v>
      </c>
      <c r="K7838">
        <v>137</v>
      </c>
      <c r="L7838">
        <v>82</v>
      </c>
      <c r="M7838" t="s">
        <v>5</v>
      </c>
      <c r="N7838" t="s">
        <v>6</v>
      </c>
      <c r="O7838">
        <v>1</v>
      </c>
      <c r="P7838" s="1">
        <v>43857.032465277778</v>
      </c>
    </row>
    <row r="7839" spans="1:16" x14ac:dyDescent="0.25">
      <c r="A7839">
        <v>500722</v>
      </c>
      <c r="B7839" t="s">
        <v>0</v>
      </c>
      <c r="C7839" t="s">
        <v>52</v>
      </c>
      <c r="D7839" t="s">
        <v>46</v>
      </c>
      <c r="E7839" t="s">
        <v>3</v>
      </c>
      <c r="F7839" t="s">
        <v>3</v>
      </c>
      <c r="G7839" t="s">
        <v>4</v>
      </c>
      <c r="H7839" s="1">
        <v>43853</v>
      </c>
      <c r="I7839" t="str">
        <f t="shared" si="245"/>
        <v>43853</v>
      </c>
      <c r="J7839" t="str">
        <f t="shared" si="246"/>
        <v>43853EldoretCowpeas</v>
      </c>
      <c r="K7839">
        <v>90</v>
      </c>
      <c r="L7839">
        <v>85</v>
      </c>
      <c r="M7839" t="s">
        <v>5</v>
      </c>
      <c r="N7839" t="s">
        <v>6</v>
      </c>
      <c r="O7839">
        <v>1</v>
      </c>
      <c r="P7839" s="1">
        <v>43857.032476851855</v>
      </c>
    </row>
    <row r="7840" spans="1:16" x14ac:dyDescent="0.25">
      <c r="A7840">
        <v>500723</v>
      </c>
      <c r="B7840" t="s">
        <v>0</v>
      </c>
      <c r="C7840" t="s">
        <v>48</v>
      </c>
      <c r="D7840" t="s">
        <v>46</v>
      </c>
      <c r="E7840" t="s">
        <v>13</v>
      </c>
      <c r="F7840" t="s">
        <v>13</v>
      </c>
      <c r="G7840" t="s">
        <v>37</v>
      </c>
      <c r="H7840" s="1">
        <v>43853</v>
      </c>
      <c r="I7840" t="str">
        <f t="shared" si="245"/>
        <v>43853</v>
      </c>
      <c r="J7840" t="str">
        <f t="shared" si="246"/>
        <v>43853KitaleGreen Gram</v>
      </c>
      <c r="K7840">
        <v>154</v>
      </c>
      <c r="L7840">
        <v>150</v>
      </c>
      <c r="M7840" t="s">
        <v>5</v>
      </c>
      <c r="N7840" t="s">
        <v>6</v>
      </c>
      <c r="O7840">
        <v>1</v>
      </c>
      <c r="P7840" s="1">
        <v>43857.032488425924</v>
      </c>
    </row>
    <row r="7841" spans="1:16" x14ac:dyDescent="0.25">
      <c r="A7841">
        <v>500724</v>
      </c>
      <c r="B7841" t="s">
        <v>0</v>
      </c>
      <c r="C7841" t="s">
        <v>25</v>
      </c>
      <c r="D7841" t="s">
        <v>1</v>
      </c>
      <c r="E7841" t="s">
        <v>9</v>
      </c>
      <c r="F7841" t="s">
        <v>20</v>
      </c>
      <c r="G7841" t="s">
        <v>21</v>
      </c>
      <c r="H7841" s="1">
        <v>43853</v>
      </c>
      <c r="I7841" t="str">
        <f t="shared" si="245"/>
        <v>43853</v>
      </c>
      <c r="J7841" t="str">
        <f t="shared" si="246"/>
        <v>43853MasindiMillet Grain</v>
      </c>
      <c r="K7841">
        <v>69</v>
      </c>
      <c r="L7841">
        <v>49</v>
      </c>
      <c r="M7841" t="s">
        <v>5</v>
      </c>
      <c r="N7841" t="s">
        <v>6</v>
      </c>
      <c r="O7841">
        <v>1</v>
      </c>
      <c r="P7841" s="1">
        <v>43857.032488425924</v>
      </c>
    </row>
    <row r="7842" spans="1:16" x14ac:dyDescent="0.25">
      <c r="A7842">
        <v>500725</v>
      </c>
      <c r="B7842" t="s">
        <v>0</v>
      </c>
      <c r="C7842" t="s">
        <v>36</v>
      </c>
      <c r="D7842" t="s">
        <v>7</v>
      </c>
      <c r="E7842" t="s">
        <v>22</v>
      </c>
      <c r="F7842" t="s">
        <v>23</v>
      </c>
      <c r="G7842" t="s">
        <v>24</v>
      </c>
      <c r="H7842" s="1">
        <v>43853</v>
      </c>
      <c r="I7842" t="str">
        <f t="shared" si="245"/>
        <v>43853</v>
      </c>
      <c r="J7842" t="str">
        <f t="shared" si="246"/>
        <v>43853KimironkoImported Rice</v>
      </c>
      <c r="K7842">
        <v>128</v>
      </c>
      <c r="L7842">
        <v>118</v>
      </c>
      <c r="M7842" t="s">
        <v>5</v>
      </c>
      <c r="N7842" t="s">
        <v>6</v>
      </c>
      <c r="O7842">
        <v>1</v>
      </c>
      <c r="P7842" s="1">
        <v>43857.032488425924</v>
      </c>
    </row>
    <row r="7843" spans="1:16" x14ac:dyDescent="0.25">
      <c r="A7843">
        <v>500726</v>
      </c>
      <c r="B7843" t="s">
        <v>0</v>
      </c>
      <c r="C7843" t="s">
        <v>48</v>
      </c>
      <c r="D7843" t="s">
        <v>46</v>
      </c>
      <c r="E7843" t="s">
        <v>49</v>
      </c>
      <c r="F7843" t="s">
        <v>50</v>
      </c>
      <c r="G7843" t="s">
        <v>51</v>
      </c>
      <c r="H7843" s="1">
        <v>43853</v>
      </c>
      <c r="I7843" t="str">
        <f t="shared" si="245"/>
        <v>43853</v>
      </c>
      <c r="J7843" t="str">
        <f t="shared" si="246"/>
        <v>43853KitaleGround Nuts</v>
      </c>
      <c r="K7843">
        <v>134</v>
      </c>
      <c r="L7843">
        <v>130</v>
      </c>
      <c r="M7843" t="s">
        <v>5</v>
      </c>
      <c r="N7843" t="s">
        <v>6</v>
      </c>
      <c r="O7843">
        <v>1</v>
      </c>
      <c r="P7843" s="1">
        <v>43857.032488425924</v>
      </c>
    </row>
    <row r="7844" spans="1:16" x14ac:dyDescent="0.25">
      <c r="A7844">
        <v>500729</v>
      </c>
      <c r="B7844" t="s">
        <v>0</v>
      </c>
      <c r="C7844" t="s">
        <v>8</v>
      </c>
      <c r="D7844" t="s">
        <v>7</v>
      </c>
      <c r="E7844" t="s">
        <v>13</v>
      </c>
      <c r="F7844" t="s">
        <v>13</v>
      </c>
      <c r="G7844" t="s">
        <v>28</v>
      </c>
      <c r="H7844" s="1">
        <v>43853</v>
      </c>
      <c r="I7844" t="str">
        <f t="shared" si="245"/>
        <v>43853</v>
      </c>
      <c r="J7844" t="str">
        <f t="shared" si="246"/>
        <v>43853RuhengeriRed Beans</v>
      </c>
      <c r="K7844">
        <v>96</v>
      </c>
      <c r="L7844">
        <v>91</v>
      </c>
      <c r="M7844" t="s">
        <v>5</v>
      </c>
      <c r="N7844" t="s">
        <v>6</v>
      </c>
      <c r="O7844">
        <v>1</v>
      </c>
      <c r="P7844" s="1">
        <v>43857.032557870371</v>
      </c>
    </row>
    <row r="7845" spans="1:16" x14ac:dyDescent="0.25">
      <c r="A7845">
        <v>500732</v>
      </c>
      <c r="B7845" t="s">
        <v>0</v>
      </c>
      <c r="C7845" t="s">
        <v>38</v>
      </c>
      <c r="D7845" t="s">
        <v>1</v>
      </c>
      <c r="E7845" t="s">
        <v>22</v>
      </c>
      <c r="F7845" t="s">
        <v>23</v>
      </c>
      <c r="G7845" t="s">
        <v>24</v>
      </c>
      <c r="H7845" s="1">
        <v>43853</v>
      </c>
      <c r="I7845" t="str">
        <f t="shared" si="245"/>
        <v>43853</v>
      </c>
      <c r="J7845" t="str">
        <f t="shared" si="246"/>
        <v>43853GuluImported Rice</v>
      </c>
      <c r="K7845">
        <v>104</v>
      </c>
      <c r="L7845">
        <v>96</v>
      </c>
      <c r="M7845" t="s">
        <v>5</v>
      </c>
      <c r="N7845" t="s">
        <v>6</v>
      </c>
      <c r="O7845">
        <v>1</v>
      </c>
      <c r="P7845" s="1">
        <v>43857.03261574074</v>
      </c>
    </row>
    <row r="7846" spans="1:16" x14ac:dyDescent="0.25">
      <c r="A7846">
        <v>500735</v>
      </c>
      <c r="B7846" t="s">
        <v>0</v>
      </c>
      <c r="C7846" t="s">
        <v>34</v>
      </c>
      <c r="D7846" t="s">
        <v>1</v>
      </c>
      <c r="E7846" t="s">
        <v>29</v>
      </c>
      <c r="F7846" t="s">
        <v>30</v>
      </c>
      <c r="G7846" t="s">
        <v>31</v>
      </c>
      <c r="H7846" s="1">
        <v>43853</v>
      </c>
      <c r="I7846" t="str">
        <f t="shared" si="245"/>
        <v>43853</v>
      </c>
      <c r="J7846" t="str">
        <f t="shared" si="246"/>
        <v>43853LiraDry Maize</v>
      </c>
      <c r="K7846">
        <v>33</v>
      </c>
      <c r="L7846">
        <v>21</v>
      </c>
      <c r="M7846" t="s">
        <v>5</v>
      </c>
      <c r="N7846" t="s">
        <v>6</v>
      </c>
      <c r="O7846">
        <v>1</v>
      </c>
      <c r="P7846" s="1">
        <v>43857.03266203704</v>
      </c>
    </row>
    <row r="7847" spans="1:16" x14ac:dyDescent="0.25">
      <c r="A7847">
        <v>500740</v>
      </c>
      <c r="B7847" t="s">
        <v>0</v>
      </c>
      <c r="C7847" t="s">
        <v>53</v>
      </c>
      <c r="D7847" t="s">
        <v>46</v>
      </c>
      <c r="E7847" t="s">
        <v>13</v>
      </c>
      <c r="F7847" t="s">
        <v>13</v>
      </c>
      <c r="G7847" t="s">
        <v>37</v>
      </c>
      <c r="H7847" s="1">
        <v>43853</v>
      </c>
      <c r="I7847" t="str">
        <f t="shared" si="245"/>
        <v>43853</v>
      </c>
      <c r="J7847" t="str">
        <f t="shared" si="246"/>
        <v>43853MombasaGreen Gram</v>
      </c>
      <c r="K7847">
        <v>86</v>
      </c>
      <c r="L7847">
        <v>83</v>
      </c>
      <c r="M7847" t="s">
        <v>5</v>
      </c>
      <c r="N7847" t="s">
        <v>6</v>
      </c>
      <c r="O7847">
        <v>1</v>
      </c>
      <c r="P7847" s="1">
        <v>43857.032685185186</v>
      </c>
    </row>
    <row r="7848" spans="1:16" x14ac:dyDescent="0.25">
      <c r="A7848">
        <v>500741</v>
      </c>
      <c r="B7848" t="s">
        <v>0</v>
      </c>
      <c r="C7848" t="s">
        <v>47</v>
      </c>
      <c r="D7848" t="s">
        <v>46</v>
      </c>
      <c r="E7848" t="s">
        <v>49</v>
      </c>
      <c r="F7848" t="s">
        <v>50</v>
      </c>
      <c r="G7848" t="s">
        <v>51</v>
      </c>
      <c r="H7848" s="1">
        <v>43853</v>
      </c>
      <c r="I7848" t="str">
        <f t="shared" si="245"/>
        <v>43853</v>
      </c>
      <c r="J7848" t="str">
        <f t="shared" si="246"/>
        <v>43853NairobiGround Nuts</v>
      </c>
      <c r="K7848">
        <v>120</v>
      </c>
      <c r="L7848">
        <v>118</v>
      </c>
      <c r="M7848" t="s">
        <v>5</v>
      </c>
      <c r="N7848" t="s">
        <v>6</v>
      </c>
      <c r="O7848">
        <v>1</v>
      </c>
      <c r="P7848" s="1">
        <v>43857.032685185186</v>
      </c>
    </row>
    <row r="7849" spans="1:16" x14ac:dyDescent="0.25">
      <c r="A7849">
        <v>500742</v>
      </c>
      <c r="B7849" t="s">
        <v>0</v>
      </c>
      <c r="C7849" t="s">
        <v>36</v>
      </c>
      <c r="D7849" t="s">
        <v>7</v>
      </c>
      <c r="E7849" t="s">
        <v>3</v>
      </c>
      <c r="F7849" t="s">
        <v>3</v>
      </c>
      <c r="G7849" t="s">
        <v>15</v>
      </c>
      <c r="H7849" s="1">
        <v>43853</v>
      </c>
      <c r="I7849" t="str">
        <f t="shared" si="245"/>
        <v>43853</v>
      </c>
      <c r="J7849" t="str">
        <f t="shared" si="246"/>
        <v>43853KimironkoGreen Peas</v>
      </c>
      <c r="K7849">
        <v>128</v>
      </c>
      <c r="L7849">
        <v>107</v>
      </c>
      <c r="M7849" t="s">
        <v>5</v>
      </c>
      <c r="N7849" t="s">
        <v>6</v>
      </c>
      <c r="O7849">
        <v>1</v>
      </c>
      <c r="P7849" s="1">
        <v>43857.032696759263</v>
      </c>
    </row>
    <row r="7850" spans="1:16" x14ac:dyDescent="0.25">
      <c r="A7850">
        <v>500746</v>
      </c>
      <c r="B7850" t="s">
        <v>0</v>
      </c>
      <c r="C7850" t="s">
        <v>53</v>
      </c>
      <c r="D7850" t="s">
        <v>46</v>
      </c>
      <c r="E7850" t="s">
        <v>49</v>
      </c>
      <c r="F7850" t="s">
        <v>50</v>
      </c>
      <c r="G7850" t="s">
        <v>51</v>
      </c>
      <c r="H7850" s="1">
        <v>43853</v>
      </c>
      <c r="I7850" t="str">
        <f t="shared" si="245"/>
        <v>43853</v>
      </c>
      <c r="J7850" t="str">
        <f t="shared" si="246"/>
        <v>43853MombasaGround Nuts</v>
      </c>
      <c r="K7850">
        <v>126</v>
      </c>
      <c r="L7850">
        <v>124</v>
      </c>
      <c r="M7850" t="s">
        <v>5</v>
      </c>
      <c r="N7850" t="s">
        <v>6</v>
      </c>
      <c r="O7850">
        <v>1</v>
      </c>
      <c r="P7850" s="1">
        <v>43857.032719907409</v>
      </c>
    </row>
    <row r="7851" spans="1:16" x14ac:dyDescent="0.25">
      <c r="A7851">
        <v>500747</v>
      </c>
      <c r="B7851" t="s">
        <v>0</v>
      </c>
      <c r="C7851" t="s">
        <v>36</v>
      </c>
      <c r="D7851" t="s">
        <v>7</v>
      </c>
      <c r="E7851" t="s">
        <v>13</v>
      </c>
      <c r="F7851" t="s">
        <v>13</v>
      </c>
      <c r="G7851" t="s">
        <v>28</v>
      </c>
      <c r="H7851" s="1">
        <v>43853</v>
      </c>
      <c r="I7851" t="str">
        <f t="shared" si="245"/>
        <v>43853</v>
      </c>
      <c r="J7851" t="str">
        <f t="shared" si="246"/>
        <v>43853KimironkoRed Beans</v>
      </c>
      <c r="K7851">
        <v>91</v>
      </c>
      <c r="L7851">
        <v>86</v>
      </c>
      <c r="M7851" t="s">
        <v>5</v>
      </c>
      <c r="N7851" t="s">
        <v>6</v>
      </c>
      <c r="O7851">
        <v>1</v>
      </c>
      <c r="P7851" s="1">
        <v>43857.032731481479</v>
      </c>
    </row>
    <row r="7852" spans="1:16" x14ac:dyDescent="0.25">
      <c r="A7852">
        <v>500748</v>
      </c>
      <c r="B7852" t="s">
        <v>0</v>
      </c>
      <c r="C7852" t="s">
        <v>33</v>
      </c>
      <c r="D7852" t="s">
        <v>1</v>
      </c>
      <c r="E7852" t="s">
        <v>13</v>
      </c>
      <c r="F7852" t="s">
        <v>13</v>
      </c>
      <c r="G7852" t="s">
        <v>26</v>
      </c>
      <c r="H7852" s="1">
        <v>43853</v>
      </c>
      <c r="I7852" t="str">
        <f t="shared" si="245"/>
        <v>43853</v>
      </c>
      <c r="J7852" t="str">
        <f t="shared" si="246"/>
        <v>43853KabaleYellow Beans</v>
      </c>
      <c r="K7852">
        <v>96</v>
      </c>
      <c r="L7852">
        <v>88</v>
      </c>
      <c r="M7852" t="s">
        <v>5</v>
      </c>
      <c r="N7852" t="s">
        <v>6</v>
      </c>
      <c r="O7852">
        <v>1</v>
      </c>
      <c r="P7852" s="1">
        <v>43857.032731481479</v>
      </c>
    </row>
    <row r="7853" spans="1:16" x14ac:dyDescent="0.25">
      <c r="A7853">
        <v>500750</v>
      </c>
      <c r="B7853" t="s">
        <v>0</v>
      </c>
      <c r="C7853" t="s">
        <v>34</v>
      </c>
      <c r="D7853" t="s">
        <v>1</v>
      </c>
      <c r="E7853" t="s">
        <v>9</v>
      </c>
      <c r="F7853" t="s">
        <v>20</v>
      </c>
      <c r="G7853" t="s">
        <v>21</v>
      </c>
      <c r="H7853" s="1">
        <v>43853</v>
      </c>
      <c r="I7853" t="str">
        <f t="shared" si="245"/>
        <v>43853</v>
      </c>
      <c r="J7853" t="str">
        <f t="shared" si="246"/>
        <v>43853LiraMillet Grain</v>
      </c>
      <c r="K7853">
        <v>41</v>
      </c>
      <c r="L7853">
        <v>36</v>
      </c>
      <c r="M7853" t="s">
        <v>5</v>
      </c>
      <c r="N7853" t="s">
        <v>6</v>
      </c>
      <c r="O7853">
        <v>1</v>
      </c>
      <c r="P7853" s="1">
        <v>43857.032766203702</v>
      </c>
    </row>
    <row r="7854" spans="1:16" x14ac:dyDescent="0.25">
      <c r="A7854">
        <v>500752</v>
      </c>
      <c r="B7854" t="s">
        <v>0</v>
      </c>
      <c r="C7854" t="s">
        <v>8</v>
      </c>
      <c r="D7854" t="s">
        <v>7</v>
      </c>
      <c r="E7854" t="s">
        <v>3</v>
      </c>
      <c r="F7854" t="s">
        <v>3</v>
      </c>
      <c r="G7854" t="s">
        <v>4</v>
      </c>
      <c r="H7854" s="1">
        <v>43853</v>
      </c>
      <c r="I7854" t="str">
        <f t="shared" si="245"/>
        <v>43853</v>
      </c>
      <c r="J7854" t="str">
        <f t="shared" si="246"/>
        <v>43853RuhengeriCowpeas</v>
      </c>
      <c r="K7854">
        <v>139</v>
      </c>
      <c r="L7854">
        <v>128</v>
      </c>
      <c r="M7854" t="s">
        <v>5</v>
      </c>
      <c r="N7854" t="s">
        <v>6</v>
      </c>
      <c r="O7854">
        <v>1</v>
      </c>
      <c r="P7854" s="1">
        <v>43857.032800925925</v>
      </c>
    </row>
    <row r="7855" spans="1:16" x14ac:dyDescent="0.25">
      <c r="A7855">
        <v>500753</v>
      </c>
      <c r="B7855" t="s">
        <v>0</v>
      </c>
      <c r="C7855" t="s">
        <v>47</v>
      </c>
      <c r="D7855" t="s">
        <v>46</v>
      </c>
      <c r="E7855" t="s">
        <v>3</v>
      </c>
      <c r="F7855" t="s">
        <v>3</v>
      </c>
      <c r="G7855" t="s">
        <v>15</v>
      </c>
      <c r="H7855" s="1">
        <v>43853</v>
      </c>
      <c r="I7855" t="str">
        <f t="shared" si="245"/>
        <v>43853</v>
      </c>
      <c r="J7855" t="str">
        <f t="shared" si="246"/>
        <v>43853NairobiGreen Peas</v>
      </c>
      <c r="K7855">
        <v>64</v>
      </c>
      <c r="L7855">
        <v>58</v>
      </c>
      <c r="M7855" t="s">
        <v>5</v>
      </c>
      <c r="N7855" t="s">
        <v>6</v>
      </c>
      <c r="O7855">
        <v>1</v>
      </c>
      <c r="P7855" s="1">
        <v>43857.032800925925</v>
      </c>
    </row>
    <row r="7856" spans="1:16" x14ac:dyDescent="0.25">
      <c r="A7856">
        <v>500754</v>
      </c>
      <c r="B7856" t="s">
        <v>0</v>
      </c>
      <c r="C7856" t="s">
        <v>36</v>
      </c>
      <c r="D7856" t="s">
        <v>7</v>
      </c>
      <c r="E7856" t="s">
        <v>13</v>
      </c>
      <c r="F7856" t="s">
        <v>13</v>
      </c>
      <c r="G7856" t="s">
        <v>40</v>
      </c>
      <c r="H7856" s="1">
        <v>43853</v>
      </c>
      <c r="I7856" t="str">
        <f t="shared" si="245"/>
        <v>43853</v>
      </c>
      <c r="J7856" t="str">
        <f t="shared" si="246"/>
        <v>43853KimironkoBlack Beans (Dolichos)</v>
      </c>
      <c r="K7856">
        <v>128</v>
      </c>
      <c r="L7856">
        <v>118</v>
      </c>
      <c r="M7856" t="s">
        <v>5</v>
      </c>
      <c r="N7856" t="s">
        <v>6</v>
      </c>
      <c r="O7856">
        <v>1</v>
      </c>
      <c r="P7856" s="1">
        <v>43857.032812500001</v>
      </c>
    </row>
    <row r="7857" spans="1:16" x14ac:dyDescent="0.25">
      <c r="A7857">
        <v>500755</v>
      </c>
      <c r="B7857" t="s">
        <v>0</v>
      </c>
      <c r="C7857" t="s">
        <v>47</v>
      </c>
      <c r="D7857" t="s">
        <v>46</v>
      </c>
      <c r="E7857" t="s">
        <v>9</v>
      </c>
      <c r="F7857" t="s">
        <v>17</v>
      </c>
      <c r="G7857" t="s">
        <v>18</v>
      </c>
      <c r="H7857" s="1">
        <v>43853</v>
      </c>
      <c r="I7857" t="str">
        <f t="shared" si="245"/>
        <v>43853</v>
      </c>
      <c r="J7857" t="str">
        <f t="shared" si="246"/>
        <v>43853NairobiRed Sorghum</v>
      </c>
      <c r="K7857">
        <v>60</v>
      </c>
      <c r="L7857">
        <v>58</v>
      </c>
      <c r="M7857" t="s">
        <v>5</v>
      </c>
      <c r="N7857" t="s">
        <v>6</v>
      </c>
      <c r="O7857">
        <v>1</v>
      </c>
      <c r="P7857" s="1">
        <v>43857.032824074071</v>
      </c>
    </row>
    <row r="7858" spans="1:16" x14ac:dyDescent="0.25">
      <c r="A7858">
        <v>500761</v>
      </c>
      <c r="B7858" t="s">
        <v>0</v>
      </c>
      <c r="C7858" t="s">
        <v>32</v>
      </c>
      <c r="D7858" t="s">
        <v>1</v>
      </c>
      <c r="E7858" t="s">
        <v>13</v>
      </c>
      <c r="F7858" t="s">
        <v>13</v>
      </c>
      <c r="G7858" t="s">
        <v>40</v>
      </c>
      <c r="H7858" s="1">
        <v>43853</v>
      </c>
      <c r="I7858" t="str">
        <f t="shared" si="245"/>
        <v>43853</v>
      </c>
      <c r="J7858" t="str">
        <f t="shared" si="246"/>
        <v>43853KapchorwaBlack Beans (Dolichos)</v>
      </c>
      <c r="K7858">
        <v>69</v>
      </c>
      <c r="L7858">
        <v>63</v>
      </c>
      <c r="M7858" t="s">
        <v>5</v>
      </c>
      <c r="N7858" t="s">
        <v>6</v>
      </c>
      <c r="O7858">
        <v>1</v>
      </c>
      <c r="P7858" s="1">
        <v>43857.032986111109</v>
      </c>
    </row>
    <row r="7859" spans="1:16" x14ac:dyDescent="0.25">
      <c r="A7859">
        <v>500762</v>
      </c>
      <c r="B7859" t="s">
        <v>0</v>
      </c>
      <c r="C7859" t="s">
        <v>32</v>
      </c>
      <c r="D7859" t="s">
        <v>1</v>
      </c>
      <c r="E7859" t="s">
        <v>9</v>
      </c>
      <c r="F7859" t="s">
        <v>10</v>
      </c>
      <c r="G7859" t="s">
        <v>10</v>
      </c>
      <c r="H7859" s="1">
        <v>43853</v>
      </c>
      <c r="I7859" t="str">
        <f t="shared" si="245"/>
        <v>43853</v>
      </c>
      <c r="J7859" t="str">
        <f t="shared" si="246"/>
        <v>43853KapchorwaWheat</v>
      </c>
      <c r="K7859">
        <v>41</v>
      </c>
      <c r="L7859">
        <v>30</v>
      </c>
      <c r="M7859" t="s">
        <v>5</v>
      </c>
      <c r="N7859" t="s">
        <v>6</v>
      </c>
      <c r="O7859">
        <v>1</v>
      </c>
      <c r="P7859" s="1">
        <v>43857.033020833333</v>
      </c>
    </row>
    <row r="7860" spans="1:16" x14ac:dyDescent="0.25">
      <c r="A7860">
        <v>500763</v>
      </c>
      <c r="B7860" t="s">
        <v>0</v>
      </c>
      <c r="C7860" t="s">
        <v>52</v>
      </c>
      <c r="D7860" t="s">
        <v>46</v>
      </c>
      <c r="E7860" t="s">
        <v>9</v>
      </c>
      <c r="F7860" t="s">
        <v>17</v>
      </c>
      <c r="G7860" t="s">
        <v>18</v>
      </c>
      <c r="H7860" s="1">
        <v>43853</v>
      </c>
      <c r="I7860" t="str">
        <f t="shared" si="245"/>
        <v>43853</v>
      </c>
      <c r="J7860" t="str">
        <f t="shared" si="246"/>
        <v>43853EldoretRed Sorghum</v>
      </c>
      <c r="K7860">
        <v>68</v>
      </c>
      <c r="L7860">
        <v>60</v>
      </c>
      <c r="M7860" t="s">
        <v>5</v>
      </c>
      <c r="N7860" t="s">
        <v>6</v>
      </c>
      <c r="O7860">
        <v>1</v>
      </c>
      <c r="P7860" s="1">
        <v>43857.033032407409</v>
      </c>
    </row>
    <row r="7861" spans="1:16" x14ac:dyDescent="0.25">
      <c r="A7861">
        <v>500764</v>
      </c>
      <c r="B7861" t="s">
        <v>0</v>
      </c>
      <c r="C7861" t="s">
        <v>32</v>
      </c>
      <c r="D7861" t="s">
        <v>1</v>
      </c>
      <c r="E7861" t="s">
        <v>29</v>
      </c>
      <c r="F7861" t="s">
        <v>30</v>
      </c>
      <c r="G7861" t="s">
        <v>31</v>
      </c>
      <c r="H7861" s="1">
        <v>43853</v>
      </c>
      <c r="I7861" t="str">
        <f t="shared" si="245"/>
        <v>43853</v>
      </c>
      <c r="J7861" t="str">
        <f t="shared" si="246"/>
        <v>43853KapchorwaDry Maize</v>
      </c>
      <c r="K7861">
        <v>33</v>
      </c>
      <c r="L7861">
        <v>21</v>
      </c>
      <c r="M7861" t="s">
        <v>5</v>
      </c>
      <c r="N7861" t="s">
        <v>6</v>
      </c>
      <c r="O7861">
        <v>1</v>
      </c>
      <c r="P7861" s="1">
        <v>43857.033067129632</v>
      </c>
    </row>
    <row r="7862" spans="1:16" x14ac:dyDescent="0.25">
      <c r="A7862">
        <v>500765</v>
      </c>
      <c r="B7862" t="s">
        <v>0</v>
      </c>
      <c r="C7862" t="s">
        <v>8</v>
      </c>
      <c r="D7862" t="s">
        <v>7</v>
      </c>
      <c r="E7862" t="s">
        <v>9</v>
      </c>
      <c r="F7862" t="s">
        <v>10</v>
      </c>
      <c r="G7862" t="s">
        <v>10</v>
      </c>
      <c r="H7862" s="1">
        <v>43853</v>
      </c>
      <c r="I7862" t="str">
        <f t="shared" si="245"/>
        <v>43853</v>
      </c>
      <c r="J7862" t="str">
        <f t="shared" si="246"/>
        <v>43853RuhengeriWheat</v>
      </c>
      <c r="K7862">
        <v>64</v>
      </c>
      <c r="L7862">
        <v>59</v>
      </c>
      <c r="M7862" t="s">
        <v>5</v>
      </c>
      <c r="N7862" t="s">
        <v>6</v>
      </c>
      <c r="O7862">
        <v>1</v>
      </c>
      <c r="P7862" s="1">
        <v>43857.033090277779</v>
      </c>
    </row>
    <row r="7863" spans="1:16" x14ac:dyDescent="0.25">
      <c r="A7863">
        <v>500766</v>
      </c>
      <c r="B7863" t="s">
        <v>0</v>
      </c>
      <c r="C7863" t="s">
        <v>38</v>
      </c>
      <c r="D7863" t="s">
        <v>1</v>
      </c>
      <c r="E7863" t="s">
        <v>22</v>
      </c>
      <c r="F7863" t="s">
        <v>23</v>
      </c>
      <c r="G7863" t="s">
        <v>23</v>
      </c>
      <c r="H7863" s="1">
        <v>43853</v>
      </c>
      <c r="I7863" t="str">
        <f t="shared" si="245"/>
        <v>43853</v>
      </c>
      <c r="J7863" t="str">
        <f t="shared" si="246"/>
        <v>43853GuluRice</v>
      </c>
      <c r="K7863">
        <v>104</v>
      </c>
      <c r="L7863">
        <v>96</v>
      </c>
      <c r="M7863" t="s">
        <v>5</v>
      </c>
      <c r="N7863" t="s">
        <v>6</v>
      </c>
      <c r="O7863">
        <v>1</v>
      </c>
      <c r="P7863" s="1">
        <v>43857.033113425925</v>
      </c>
    </row>
    <row r="7864" spans="1:16" x14ac:dyDescent="0.25">
      <c r="A7864">
        <v>500768</v>
      </c>
      <c r="B7864" t="s">
        <v>0</v>
      </c>
      <c r="C7864" t="s">
        <v>25</v>
      </c>
      <c r="D7864" t="s">
        <v>1</v>
      </c>
      <c r="E7864" t="s">
        <v>13</v>
      </c>
      <c r="F7864" t="s">
        <v>13</v>
      </c>
      <c r="G7864" t="s">
        <v>37</v>
      </c>
      <c r="H7864" s="1">
        <v>43853</v>
      </c>
      <c r="I7864" t="str">
        <f t="shared" si="245"/>
        <v>43853</v>
      </c>
      <c r="J7864" t="str">
        <f t="shared" si="246"/>
        <v>43853MasindiGreen Gram</v>
      </c>
      <c r="K7864">
        <v>77</v>
      </c>
      <c r="L7864">
        <v>69</v>
      </c>
      <c r="M7864" t="s">
        <v>5</v>
      </c>
      <c r="N7864" t="s">
        <v>6</v>
      </c>
      <c r="O7864">
        <v>1</v>
      </c>
      <c r="P7864" s="1">
        <v>43857.033113425925</v>
      </c>
    </row>
    <row r="7865" spans="1:16" x14ac:dyDescent="0.25">
      <c r="A7865">
        <v>500769</v>
      </c>
      <c r="B7865" t="s">
        <v>0</v>
      </c>
      <c r="C7865" t="s">
        <v>34</v>
      </c>
      <c r="D7865" t="s">
        <v>1</v>
      </c>
      <c r="E7865" t="s">
        <v>13</v>
      </c>
      <c r="F7865" t="s">
        <v>13</v>
      </c>
      <c r="G7865" t="s">
        <v>28</v>
      </c>
      <c r="H7865" s="1">
        <v>43853</v>
      </c>
      <c r="I7865" t="str">
        <f t="shared" si="245"/>
        <v>43853</v>
      </c>
      <c r="J7865" t="str">
        <f t="shared" si="246"/>
        <v>43853LiraRed Beans</v>
      </c>
      <c r="K7865">
        <v>96</v>
      </c>
      <c r="L7865">
        <v>88</v>
      </c>
      <c r="M7865" t="s">
        <v>5</v>
      </c>
      <c r="N7865" t="s">
        <v>6</v>
      </c>
      <c r="O7865">
        <v>1</v>
      </c>
      <c r="P7865" s="1">
        <v>43857.033159722225</v>
      </c>
    </row>
    <row r="7866" spans="1:16" x14ac:dyDescent="0.25">
      <c r="A7866">
        <v>500771</v>
      </c>
      <c r="B7866" t="s">
        <v>0</v>
      </c>
      <c r="C7866" t="s">
        <v>8</v>
      </c>
      <c r="D7866" t="s">
        <v>7</v>
      </c>
      <c r="E7866" t="s">
        <v>22</v>
      </c>
      <c r="F7866" t="s">
        <v>23</v>
      </c>
      <c r="G7866" t="s">
        <v>56</v>
      </c>
      <c r="H7866" s="1">
        <v>43853</v>
      </c>
      <c r="I7866" t="str">
        <f t="shared" si="245"/>
        <v>43853</v>
      </c>
      <c r="J7866" t="str">
        <f t="shared" si="246"/>
        <v>43853RuhengeriRice Bran</v>
      </c>
      <c r="K7866">
        <v>91</v>
      </c>
      <c r="L7866">
        <v>86</v>
      </c>
      <c r="M7866" t="s">
        <v>5</v>
      </c>
      <c r="N7866" t="s">
        <v>6</v>
      </c>
      <c r="O7866">
        <v>1</v>
      </c>
      <c r="P7866" s="1">
        <v>43857.033159722225</v>
      </c>
    </row>
    <row r="7867" spans="1:16" x14ac:dyDescent="0.25">
      <c r="A7867">
        <v>500772</v>
      </c>
      <c r="B7867" t="s">
        <v>0</v>
      </c>
      <c r="C7867" t="s">
        <v>52</v>
      </c>
      <c r="D7867" t="s">
        <v>46</v>
      </c>
      <c r="E7867" t="s">
        <v>13</v>
      </c>
      <c r="F7867" t="s">
        <v>13</v>
      </c>
      <c r="G7867" t="s">
        <v>40</v>
      </c>
      <c r="H7867" s="1">
        <v>43853</v>
      </c>
      <c r="I7867" t="str">
        <f t="shared" si="245"/>
        <v>43853</v>
      </c>
      <c r="J7867" t="str">
        <f t="shared" si="246"/>
        <v>43853EldoretBlack Beans (Dolichos)</v>
      </c>
      <c r="K7867">
        <v>133</v>
      </c>
      <c r="L7867">
        <v>130</v>
      </c>
      <c r="M7867" t="s">
        <v>5</v>
      </c>
      <c r="N7867" t="s">
        <v>6</v>
      </c>
      <c r="O7867">
        <v>1</v>
      </c>
      <c r="P7867" s="1">
        <v>43857.033206018517</v>
      </c>
    </row>
    <row r="7868" spans="1:16" x14ac:dyDescent="0.25">
      <c r="A7868">
        <v>500774</v>
      </c>
      <c r="B7868" t="s">
        <v>0</v>
      </c>
      <c r="C7868" t="s">
        <v>32</v>
      </c>
      <c r="D7868" t="s">
        <v>1</v>
      </c>
      <c r="E7868" t="s">
        <v>13</v>
      </c>
      <c r="F7868" t="s">
        <v>13</v>
      </c>
      <c r="G7868" t="s">
        <v>26</v>
      </c>
      <c r="H7868" s="1">
        <v>43853</v>
      </c>
      <c r="I7868" t="str">
        <f t="shared" si="245"/>
        <v>43853</v>
      </c>
      <c r="J7868" t="str">
        <f t="shared" si="246"/>
        <v>43853KapchorwaYellow Beans</v>
      </c>
      <c r="K7868">
        <v>96</v>
      </c>
      <c r="L7868">
        <v>90</v>
      </c>
      <c r="M7868" t="s">
        <v>5</v>
      </c>
      <c r="N7868" t="s">
        <v>6</v>
      </c>
      <c r="O7868">
        <v>1</v>
      </c>
      <c r="P7868" s="1">
        <v>43857.033206018517</v>
      </c>
    </row>
    <row r="7869" spans="1:16" x14ac:dyDescent="0.25">
      <c r="A7869">
        <v>500779</v>
      </c>
      <c r="B7869" t="s">
        <v>0</v>
      </c>
      <c r="C7869" t="s">
        <v>2</v>
      </c>
      <c r="D7869" t="s">
        <v>1</v>
      </c>
      <c r="E7869" t="s">
        <v>3</v>
      </c>
      <c r="F7869" t="s">
        <v>3</v>
      </c>
      <c r="G7869" t="s">
        <v>4</v>
      </c>
      <c r="H7869" s="1">
        <v>43853</v>
      </c>
      <c r="I7869" t="str">
        <f t="shared" si="245"/>
        <v>43853</v>
      </c>
      <c r="J7869" t="str">
        <f t="shared" si="246"/>
        <v>43853KampalaCowpeas</v>
      </c>
      <c r="K7869">
        <v>104</v>
      </c>
      <c r="L7869">
        <v>96</v>
      </c>
      <c r="M7869" t="s">
        <v>5</v>
      </c>
      <c r="N7869" t="s">
        <v>6</v>
      </c>
      <c r="O7869">
        <v>1</v>
      </c>
      <c r="P7869" s="1">
        <v>43857.033321759256</v>
      </c>
    </row>
    <row r="7870" spans="1:16" x14ac:dyDescent="0.25">
      <c r="A7870">
        <v>500781</v>
      </c>
      <c r="B7870" t="s">
        <v>0</v>
      </c>
      <c r="C7870" t="s">
        <v>2</v>
      </c>
      <c r="D7870" t="s">
        <v>1</v>
      </c>
      <c r="E7870" t="s">
        <v>22</v>
      </c>
      <c r="F7870" t="s">
        <v>23</v>
      </c>
      <c r="G7870" t="s">
        <v>24</v>
      </c>
      <c r="H7870" s="1">
        <v>43853</v>
      </c>
      <c r="I7870" t="str">
        <f t="shared" si="245"/>
        <v>43853</v>
      </c>
      <c r="J7870" t="str">
        <f t="shared" si="246"/>
        <v>43853KampalaImported Rice</v>
      </c>
      <c r="K7870">
        <v>110</v>
      </c>
      <c r="L7870">
        <v>96</v>
      </c>
      <c r="M7870" t="s">
        <v>5</v>
      </c>
      <c r="N7870" t="s">
        <v>6</v>
      </c>
      <c r="O7870">
        <v>1</v>
      </c>
      <c r="P7870" s="1">
        <v>43857.033402777779</v>
      </c>
    </row>
    <row r="7871" spans="1:16" x14ac:dyDescent="0.25">
      <c r="A7871">
        <v>500784</v>
      </c>
      <c r="B7871" t="s">
        <v>0</v>
      </c>
      <c r="C7871" t="s">
        <v>8</v>
      </c>
      <c r="D7871" t="s">
        <v>7</v>
      </c>
      <c r="E7871" t="s">
        <v>9</v>
      </c>
      <c r="F7871" t="s">
        <v>17</v>
      </c>
      <c r="G7871" t="s">
        <v>18</v>
      </c>
      <c r="H7871" s="1">
        <v>43853</v>
      </c>
      <c r="I7871" t="str">
        <f t="shared" si="245"/>
        <v>43853</v>
      </c>
      <c r="J7871" t="str">
        <f t="shared" si="246"/>
        <v>43853RuhengeriRed Sorghum</v>
      </c>
      <c r="K7871">
        <v>45</v>
      </c>
      <c r="L7871">
        <v>41</v>
      </c>
      <c r="M7871" t="s">
        <v>5</v>
      </c>
      <c r="N7871" t="s">
        <v>6</v>
      </c>
      <c r="O7871">
        <v>1</v>
      </c>
      <c r="P7871" s="1">
        <v>43857.033437500002</v>
      </c>
    </row>
    <row r="7872" spans="1:16" x14ac:dyDescent="0.25">
      <c r="A7872">
        <v>500785</v>
      </c>
      <c r="B7872" t="s">
        <v>0</v>
      </c>
      <c r="C7872" t="s">
        <v>53</v>
      </c>
      <c r="D7872" t="s">
        <v>46</v>
      </c>
      <c r="E7872" t="s">
        <v>3</v>
      </c>
      <c r="F7872" t="s">
        <v>3</v>
      </c>
      <c r="G7872" t="s">
        <v>15</v>
      </c>
      <c r="H7872" s="1">
        <v>43853</v>
      </c>
      <c r="I7872" t="str">
        <f t="shared" si="245"/>
        <v>43853</v>
      </c>
      <c r="J7872" t="str">
        <f t="shared" si="246"/>
        <v>43853MombasaGreen Peas</v>
      </c>
      <c r="K7872">
        <v>85</v>
      </c>
      <c r="L7872">
        <v>80</v>
      </c>
      <c r="M7872" t="s">
        <v>5</v>
      </c>
      <c r="N7872" t="s">
        <v>6</v>
      </c>
      <c r="O7872">
        <v>1</v>
      </c>
      <c r="P7872" s="1">
        <v>43857.033449074072</v>
      </c>
    </row>
    <row r="7873" spans="1:16" x14ac:dyDescent="0.25">
      <c r="A7873">
        <v>500788</v>
      </c>
      <c r="B7873" t="s">
        <v>0</v>
      </c>
      <c r="C7873" t="s">
        <v>38</v>
      </c>
      <c r="D7873" t="s">
        <v>1</v>
      </c>
      <c r="E7873" t="s">
        <v>9</v>
      </c>
      <c r="F7873" t="s">
        <v>20</v>
      </c>
      <c r="G7873" t="s">
        <v>21</v>
      </c>
      <c r="H7873" s="1">
        <v>43853</v>
      </c>
      <c r="I7873" t="str">
        <f t="shared" si="245"/>
        <v>43853</v>
      </c>
      <c r="J7873" t="str">
        <f t="shared" si="246"/>
        <v>43853GuluMillet Grain</v>
      </c>
      <c r="K7873">
        <v>41</v>
      </c>
      <c r="L7873">
        <v>29</v>
      </c>
      <c r="M7873" t="s">
        <v>5</v>
      </c>
      <c r="N7873" t="s">
        <v>6</v>
      </c>
      <c r="O7873">
        <v>1</v>
      </c>
      <c r="P7873" s="1">
        <v>43857.033506944441</v>
      </c>
    </row>
    <row r="7874" spans="1:16" x14ac:dyDescent="0.25">
      <c r="A7874">
        <v>500789</v>
      </c>
      <c r="B7874" t="s">
        <v>0</v>
      </c>
      <c r="C7874" t="s">
        <v>48</v>
      </c>
      <c r="D7874" t="s">
        <v>46</v>
      </c>
      <c r="E7874" t="s">
        <v>13</v>
      </c>
      <c r="F7874" t="s">
        <v>13</v>
      </c>
      <c r="G7874" t="s">
        <v>40</v>
      </c>
      <c r="H7874" s="1">
        <v>43853</v>
      </c>
      <c r="I7874" t="str">
        <f t="shared" ref="I7874:I7937" si="247">LEFT(H7874,10)</f>
        <v>43853</v>
      </c>
      <c r="J7874" t="str">
        <f t="shared" si="246"/>
        <v>43853KitaleBlack Beans (Dolichos)</v>
      </c>
      <c r="K7874">
        <v>138</v>
      </c>
      <c r="L7874">
        <v>130</v>
      </c>
      <c r="M7874" t="s">
        <v>5</v>
      </c>
      <c r="N7874" t="s">
        <v>6</v>
      </c>
      <c r="O7874">
        <v>1</v>
      </c>
      <c r="P7874" s="1">
        <v>43857.033530092594</v>
      </c>
    </row>
    <row r="7875" spans="1:16" x14ac:dyDescent="0.25">
      <c r="A7875">
        <v>500790</v>
      </c>
      <c r="B7875" t="s">
        <v>0</v>
      </c>
      <c r="C7875" t="s">
        <v>38</v>
      </c>
      <c r="D7875" t="s">
        <v>1</v>
      </c>
      <c r="E7875" t="s">
        <v>13</v>
      </c>
      <c r="F7875" t="s">
        <v>13</v>
      </c>
      <c r="G7875" t="s">
        <v>14</v>
      </c>
      <c r="H7875" s="1">
        <v>43853</v>
      </c>
      <c r="I7875" t="str">
        <f t="shared" si="247"/>
        <v>43853</v>
      </c>
      <c r="J7875" t="str">
        <f t="shared" si="246"/>
        <v>43853GuluMixed Beans</v>
      </c>
      <c r="K7875">
        <v>69</v>
      </c>
      <c r="L7875">
        <v>63</v>
      </c>
      <c r="M7875" t="s">
        <v>5</v>
      </c>
      <c r="N7875" t="s">
        <v>6</v>
      </c>
      <c r="O7875">
        <v>1</v>
      </c>
      <c r="P7875" s="1">
        <v>43857.033564814818</v>
      </c>
    </row>
    <row r="7876" spans="1:16" x14ac:dyDescent="0.25">
      <c r="A7876">
        <v>500791</v>
      </c>
      <c r="B7876" t="s">
        <v>0</v>
      </c>
      <c r="C7876" t="s">
        <v>52</v>
      </c>
      <c r="D7876" t="s">
        <v>46</v>
      </c>
      <c r="E7876" t="s">
        <v>9</v>
      </c>
      <c r="F7876" t="s">
        <v>10</v>
      </c>
      <c r="G7876" t="s">
        <v>10</v>
      </c>
      <c r="H7876" s="1">
        <v>43853</v>
      </c>
      <c r="I7876" t="str">
        <f t="shared" si="247"/>
        <v>43853</v>
      </c>
      <c r="J7876" t="str">
        <f t="shared" si="246"/>
        <v>43853EldoretWheat</v>
      </c>
      <c r="K7876">
        <v>40</v>
      </c>
      <c r="L7876">
        <v>33</v>
      </c>
      <c r="M7876" t="s">
        <v>5</v>
      </c>
      <c r="N7876" t="s">
        <v>6</v>
      </c>
      <c r="O7876">
        <v>1</v>
      </c>
      <c r="P7876" s="1">
        <v>43857.033576388887</v>
      </c>
    </row>
    <row r="7877" spans="1:16" x14ac:dyDescent="0.25">
      <c r="A7877">
        <v>500796</v>
      </c>
      <c r="B7877" t="s">
        <v>0</v>
      </c>
      <c r="C7877" t="s">
        <v>25</v>
      </c>
      <c r="D7877" t="s">
        <v>1</v>
      </c>
      <c r="E7877" t="s">
        <v>13</v>
      </c>
      <c r="F7877" t="s">
        <v>13</v>
      </c>
      <c r="G7877" t="s">
        <v>28</v>
      </c>
      <c r="H7877" s="1">
        <v>43853</v>
      </c>
      <c r="I7877" t="str">
        <f t="shared" si="247"/>
        <v>43853</v>
      </c>
      <c r="J7877" t="str">
        <f t="shared" si="246"/>
        <v>43853MasindiRed Beans</v>
      </c>
      <c r="K7877">
        <v>82</v>
      </c>
      <c r="L7877">
        <v>77</v>
      </c>
      <c r="M7877" t="s">
        <v>5</v>
      </c>
      <c r="N7877" t="s">
        <v>6</v>
      </c>
      <c r="O7877">
        <v>1</v>
      </c>
      <c r="P7877" s="1">
        <v>43857.033668981479</v>
      </c>
    </row>
    <row r="7878" spans="1:16" x14ac:dyDescent="0.25">
      <c r="A7878">
        <v>500797</v>
      </c>
      <c r="B7878" t="s">
        <v>0</v>
      </c>
      <c r="C7878" t="s">
        <v>48</v>
      </c>
      <c r="D7878" t="s">
        <v>46</v>
      </c>
      <c r="E7878" t="s">
        <v>9</v>
      </c>
      <c r="F7878" t="s">
        <v>20</v>
      </c>
      <c r="G7878" t="s">
        <v>21</v>
      </c>
      <c r="H7878" s="1">
        <v>43853</v>
      </c>
      <c r="I7878" t="str">
        <f t="shared" si="247"/>
        <v>43853</v>
      </c>
      <c r="J7878" t="str">
        <f t="shared" si="246"/>
        <v>43853KitaleMillet Grain</v>
      </c>
      <c r="K7878">
        <v>54</v>
      </c>
      <c r="L7878">
        <v>50</v>
      </c>
      <c r="M7878" t="s">
        <v>5</v>
      </c>
      <c r="N7878" t="s">
        <v>6</v>
      </c>
      <c r="O7878">
        <v>1</v>
      </c>
      <c r="P7878" s="1">
        <v>43857.033680555556</v>
      </c>
    </row>
    <row r="7879" spans="1:16" x14ac:dyDescent="0.25">
      <c r="A7879">
        <v>500801</v>
      </c>
      <c r="B7879" t="s">
        <v>0</v>
      </c>
      <c r="C7879" t="s">
        <v>38</v>
      </c>
      <c r="D7879" t="s">
        <v>1</v>
      </c>
      <c r="E7879" t="s">
        <v>29</v>
      </c>
      <c r="F7879" t="s">
        <v>30</v>
      </c>
      <c r="G7879" t="s">
        <v>31</v>
      </c>
      <c r="H7879" s="1">
        <v>43853</v>
      </c>
      <c r="I7879" t="str">
        <f t="shared" si="247"/>
        <v>43853</v>
      </c>
      <c r="J7879" t="str">
        <f t="shared" si="246"/>
        <v>43853GuluDry Maize</v>
      </c>
      <c r="K7879">
        <v>36</v>
      </c>
      <c r="L7879">
        <v>22</v>
      </c>
      <c r="M7879" t="s">
        <v>5</v>
      </c>
      <c r="N7879" t="s">
        <v>6</v>
      </c>
      <c r="O7879">
        <v>1</v>
      </c>
      <c r="P7879" s="1">
        <v>43857.033761574072</v>
      </c>
    </row>
    <row r="7880" spans="1:16" x14ac:dyDescent="0.25">
      <c r="A7880">
        <v>500802</v>
      </c>
      <c r="B7880" t="s">
        <v>0</v>
      </c>
      <c r="C7880" t="s">
        <v>38</v>
      </c>
      <c r="D7880" t="s">
        <v>1</v>
      </c>
      <c r="E7880" t="s">
        <v>13</v>
      </c>
      <c r="F7880" t="s">
        <v>13</v>
      </c>
      <c r="G7880" t="s">
        <v>28</v>
      </c>
      <c r="H7880" s="1">
        <v>43853</v>
      </c>
      <c r="I7880" t="str">
        <f t="shared" si="247"/>
        <v>43853</v>
      </c>
      <c r="J7880" t="str">
        <f t="shared" si="246"/>
        <v>43853GuluRed Beans</v>
      </c>
      <c r="K7880">
        <v>96</v>
      </c>
      <c r="L7880">
        <v>82</v>
      </c>
      <c r="M7880" t="s">
        <v>5</v>
      </c>
      <c r="N7880" t="s">
        <v>6</v>
      </c>
      <c r="O7880">
        <v>1</v>
      </c>
      <c r="P7880" s="1">
        <v>43857.033784722225</v>
      </c>
    </row>
    <row r="7881" spans="1:16" x14ac:dyDescent="0.25">
      <c r="A7881">
        <v>500804</v>
      </c>
      <c r="B7881" t="s">
        <v>0</v>
      </c>
      <c r="C7881" t="s">
        <v>8</v>
      </c>
      <c r="D7881" t="s">
        <v>7</v>
      </c>
      <c r="E7881" t="s">
        <v>9</v>
      </c>
      <c r="F7881" t="s">
        <v>20</v>
      </c>
      <c r="G7881" t="s">
        <v>21</v>
      </c>
      <c r="H7881" s="1">
        <v>43853</v>
      </c>
      <c r="I7881" t="str">
        <f t="shared" si="247"/>
        <v>43853</v>
      </c>
      <c r="J7881" t="str">
        <f t="shared" si="246"/>
        <v>43853RuhengeriMillet Grain</v>
      </c>
      <c r="K7881">
        <v>68</v>
      </c>
      <c r="L7881">
        <v>62</v>
      </c>
      <c r="M7881" t="s">
        <v>5</v>
      </c>
      <c r="N7881" t="s">
        <v>6</v>
      </c>
      <c r="O7881">
        <v>1</v>
      </c>
      <c r="P7881" s="1">
        <v>43857.033784722225</v>
      </c>
    </row>
    <row r="7882" spans="1:16" x14ac:dyDescent="0.25">
      <c r="A7882">
        <v>500805</v>
      </c>
      <c r="B7882" t="s">
        <v>0</v>
      </c>
      <c r="C7882" t="s">
        <v>53</v>
      </c>
      <c r="D7882" t="s">
        <v>46</v>
      </c>
      <c r="E7882" t="s">
        <v>9</v>
      </c>
      <c r="F7882" t="s">
        <v>17</v>
      </c>
      <c r="G7882" t="s">
        <v>18</v>
      </c>
      <c r="H7882" s="1">
        <v>43853</v>
      </c>
      <c r="I7882" t="str">
        <f t="shared" si="247"/>
        <v>43853</v>
      </c>
      <c r="J7882" t="str">
        <f t="shared" si="246"/>
        <v>43853MombasaRed Sorghum</v>
      </c>
      <c r="K7882">
        <v>48</v>
      </c>
      <c r="L7882">
        <v>44</v>
      </c>
      <c r="M7882" t="s">
        <v>5</v>
      </c>
      <c r="N7882" t="s">
        <v>6</v>
      </c>
      <c r="O7882">
        <v>1</v>
      </c>
      <c r="P7882" s="1">
        <v>43857.033831018518</v>
      </c>
    </row>
    <row r="7883" spans="1:16" x14ac:dyDescent="0.25">
      <c r="A7883">
        <v>500806</v>
      </c>
      <c r="B7883" t="s">
        <v>0</v>
      </c>
      <c r="C7883" t="s">
        <v>48</v>
      </c>
      <c r="D7883" t="s">
        <v>46</v>
      </c>
      <c r="E7883" t="s">
        <v>29</v>
      </c>
      <c r="F7883" t="s">
        <v>30</v>
      </c>
      <c r="G7883" t="s">
        <v>31</v>
      </c>
      <c r="H7883" s="1">
        <v>43853</v>
      </c>
      <c r="I7883" t="str">
        <f t="shared" si="247"/>
        <v>43853</v>
      </c>
      <c r="J7883" t="str">
        <f t="shared" si="246"/>
        <v>43853KitaleDry Maize</v>
      </c>
      <c r="K7883">
        <v>34</v>
      </c>
      <c r="L7883">
        <v>32</v>
      </c>
      <c r="M7883" t="s">
        <v>5</v>
      </c>
      <c r="N7883" t="s">
        <v>6</v>
      </c>
      <c r="O7883">
        <v>1</v>
      </c>
      <c r="P7883" s="1">
        <v>43857.033854166664</v>
      </c>
    </row>
    <row r="7884" spans="1:16" x14ac:dyDescent="0.25">
      <c r="A7884">
        <v>500808</v>
      </c>
      <c r="B7884" t="s">
        <v>0</v>
      </c>
      <c r="C7884" t="s">
        <v>34</v>
      </c>
      <c r="D7884" t="s">
        <v>1</v>
      </c>
      <c r="E7884" t="s">
        <v>13</v>
      </c>
      <c r="F7884" t="s">
        <v>13</v>
      </c>
      <c r="G7884" t="s">
        <v>40</v>
      </c>
      <c r="H7884" s="1">
        <v>43853</v>
      </c>
      <c r="I7884" t="str">
        <f t="shared" si="247"/>
        <v>43853</v>
      </c>
      <c r="J7884" t="str">
        <f t="shared" si="246"/>
        <v>43853LiraBlack Beans (Dolichos)</v>
      </c>
      <c r="K7884">
        <v>69</v>
      </c>
      <c r="L7884">
        <v>60</v>
      </c>
      <c r="M7884" t="s">
        <v>5</v>
      </c>
      <c r="N7884" t="s">
        <v>6</v>
      </c>
      <c r="O7884">
        <v>1</v>
      </c>
      <c r="P7884" s="1">
        <v>43857.033900462964</v>
      </c>
    </row>
    <row r="7885" spans="1:16" x14ac:dyDescent="0.25">
      <c r="A7885">
        <v>500810</v>
      </c>
      <c r="B7885" t="s">
        <v>0</v>
      </c>
      <c r="C7885" t="s">
        <v>52</v>
      </c>
      <c r="D7885" t="s">
        <v>46</v>
      </c>
      <c r="E7885" t="s">
        <v>29</v>
      </c>
      <c r="F7885" t="s">
        <v>30</v>
      </c>
      <c r="G7885" t="s">
        <v>31</v>
      </c>
      <c r="H7885" s="1">
        <v>43853</v>
      </c>
      <c r="I7885" t="str">
        <f t="shared" si="247"/>
        <v>43853</v>
      </c>
      <c r="J7885" t="str">
        <f t="shared" ref="J7885:J7948" si="248">I7885&amp;C7885&amp;G7885</f>
        <v>43853EldoretDry Maize</v>
      </c>
      <c r="K7885">
        <v>36</v>
      </c>
      <c r="L7885">
        <v>33</v>
      </c>
      <c r="M7885" t="s">
        <v>5</v>
      </c>
      <c r="N7885" t="s">
        <v>6</v>
      </c>
      <c r="O7885">
        <v>1</v>
      </c>
      <c r="P7885" s="1">
        <v>43857.033935185187</v>
      </c>
    </row>
    <row r="7886" spans="1:16" x14ac:dyDescent="0.25">
      <c r="A7886">
        <v>500811</v>
      </c>
      <c r="B7886" t="s">
        <v>0</v>
      </c>
      <c r="C7886" t="s">
        <v>2</v>
      </c>
      <c r="D7886" t="s">
        <v>1</v>
      </c>
      <c r="E7886" t="s">
        <v>9</v>
      </c>
      <c r="F7886" t="s">
        <v>17</v>
      </c>
      <c r="G7886" t="s">
        <v>18</v>
      </c>
      <c r="H7886" s="1">
        <v>43853</v>
      </c>
      <c r="I7886" t="str">
        <f t="shared" si="247"/>
        <v>43853</v>
      </c>
      <c r="J7886" t="str">
        <f t="shared" si="248"/>
        <v>43853KampalaRed Sorghum</v>
      </c>
      <c r="K7886">
        <v>41</v>
      </c>
      <c r="L7886">
        <v>27</v>
      </c>
      <c r="M7886" t="s">
        <v>5</v>
      </c>
      <c r="N7886" t="s">
        <v>6</v>
      </c>
      <c r="O7886">
        <v>1</v>
      </c>
      <c r="P7886" s="1">
        <v>43857.033946759257</v>
      </c>
    </row>
    <row r="7887" spans="1:16" x14ac:dyDescent="0.25">
      <c r="A7887">
        <v>500812</v>
      </c>
      <c r="B7887" t="s">
        <v>0</v>
      </c>
      <c r="C7887" t="s">
        <v>34</v>
      </c>
      <c r="D7887" t="s">
        <v>1</v>
      </c>
      <c r="E7887" t="s">
        <v>9</v>
      </c>
      <c r="F7887" t="s">
        <v>17</v>
      </c>
      <c r="G7887" t="s">
        <v>18</v>
      </c>
      <c r="H7887" s="1">
        <v>43853</v>
      </c>
      <c r="I7887" t="str">
        <f t="shared" si="247"/>
        <v>43853</v>
      </c>
      <c r="J7887" t="str">
        <f t="shared" si="248"/>
        <v>43853LiraRed Sorghum</v>
      </c>
      <c r="K7887">
        <v>36</v>
      </c>
      <c r="L7887">
        <v>25</v>
      </c>
      <c r="M7887" t="s">
        <v>5</v>
      </c>
      <c r="N7887" t="s">
        <v>6</v>
      </c>
      <c r="O7887">
        <v>1</v>
      </c>
      <c r="P7887" s="1">
        <v>43857.033958333333</v>
      </c>
    </row>
    <row r="7888" spans="1:16" x14ac:dyDescent="0.25">
      <c r="A7888">
        <v>500816</v>
      </c>
      <c r="B7888" t="s">
        <v>0</v>
      </c>
      <c r="C7888" t="s">
        <v>33</v>
      </c>
      <c r="D7888" t="s">
        <v>1</v>
      </c>
      <c r="E7888" t="s">
        <v>29</v>
      </c>
      <c r="F7888" t="s">
        <v>30</v>
      </c>
      <c r="G7888" t="s">
        <v>31</v>
      </c>
      <c r="H7888" s="1">
        <v>43853</v>
      </c>
      <c r="I7888" t="str">
        <f t="shared" si="247"/>
        <v>43853</v>
      </c>
      <c r="J7888" t="str">
        <f t="shared" si="248"/>
        <v>43853KabaleDry Maize</v>
      </c>
      <c r="K7888">
        <v>33</v>
      </c>
      <c r="L7888">
        <v>25</v>
      </c>
      <c r="M7888" t="s">
        <v>5</v>
      </c>
      <c r="N7888" t="s">
        <v>6</v>
      </c>
      <c r="O7888">
        <v>1</v>
      </c>
      <c r="P7888" s="1">
        <v>43857.034004629626</v>
      </c>
    </row>
    <row r="7889" spans="1:16" x14ac:dyDescent="0.25">
      <c r="A7889">
        <v>500819</v>
      </c>
      <c r="B7889" t="s">
        <v>0</v>
      </c>
      <c r="C7889" t="s">
        <v>32</v>
      </c>
      <c r="D7889" t="s">
        <v>1</v>
      </c>
      <c r="E7889" t="s">
        <v>3</v>
      </c>
      <c r="F7889" t="s">
        <v>3</v>
      </c>
      <c r="G7889" t="s">
        <v>4</v>
      </c>
      <c r="H7889" s="1">
        <v>43853</v>
      </c>
      <c r="I7889" t="str">
        <f t="shared" si="247"/>
        <v>43853</v>
      </c>
      <c r="J7889" t="str">
        <f t="shared" si="248"/>
        <v>43853KapchorwaCowpeas</v>
      </c>
      <c r="K7889">
        <v>96</v>
      </c>
      <c r="L7889">
        <v>82</v>
      </c>
      <c r="M7889" t="s">
        <v>5</v>
      </c>
      <c r="N7889" t="s">
        <v>6</v>
      </c>
      <c r="O7889">
        <v>1</v>
      </c>
      <c r="P7889" s="1">
        <v>43857.034050925926</v>
      </c>
    </row>
    <row r="7890" spans="1:16" x14ac:dyDescent="0.25">
      <c r="A7890">
        <v>500820</v>
      </c>
      <c r="B7890" t="s">
        <v>0</v>
      </c>
      <c r="C7890" t="s">
        <v>25</v>
      </c>
      <c r="D7890" t="s">
        <v>1</v>
      </c>
      <c r="E7890" t="s">
        <v>22</v>
      </c>
      <c r="F7890" t="s">
        <v>23</v>
      </c>
      <c r="G7890" t="s">
        <v>24</v>
      </c>
      <c r="H7890" s="1">
        <v>43853</v>
      </c>
      <c r="I7890" t="str">
        <f t="shared" si="247"/>
        <v>43853</v>
      </c>
      <c r="J7890" t="str">
        <f t="shared" si="248"/>
        <v>43853MasindiImported Rice</v>
      </c>
      <c r="K7890">
        <v>110</v>
      </c>
      <c r="L7890">
        <v>99</v>
      </c>
      <c r="M7890" t="s">
        <v>5</v>
      </c>
      <c r="N7890" t="s">
        <v>6</v>
      </c>
      <c r="O7890">
        <v>1</v>
      </c>
      <c r="P7890" s="1">
        <v>43857.034074074072</v>
      </c>
    </row>
    <row r="7891" spans="1:16" x14ac:dyDescent="0.25">
      <c r="A7891">
        <v>500822</v>
      </c>
      <c r="B7891" t="s">
        <v>0</v>
      </c>
      <c r="C7891" t="s">
        <v>33</v>
      </c>
      <c r="D7891" t="s">
        <v>1</v>
      </c>
      <c r="E7891" t="s">
        <v>13</v>
      </c>
      <c r="F7891" t="s">
        <v>13</v>
      </c>
      <c r="G7891" t="s">
        <v>28</v>
      </c>
      <c r="H7891" s="1">
        <v>43853</v>
      </c>
      <c r="I7891" t="str">
        <f t="shared" si="247"/>
        <v>43853</v>
      </c>
      <c r="J7891" t="str">
        <f t="shared" si="248"/>
        <v>43853KabaleRed Beans</v>
      </c>
      <c r="K7891">
        <v>96</v>
      </c>
      <c r="L7891">
        <v>88</v>
      </c>
      <c r="M7891" t="s">
        <v>5</v>
      </c>
      <c r="N7891" t="s">
        <v>6</v>
      </c>
      <c r="O7891">
        <v>1</v>
      </c>
      <c r="P7891" s="1">
        <v>43857.034120370372</v>
      </c>
    </row>
    <row r="7892" spans="1:16" x14ac:dyDescent="0.25">
      <c r="A7892">
        <v>500825</v>
      </c>
      <c r="B7892" t="s">
        <v>0</v>
      </c>
      <c r="C7892" t="s">
        <v>33</v>
      </c>
      <c r="D7892" t="s">
        <v>1</v>
      </c>
      <c r="E7892" t="s">
        <v>3</v>
      </c>
      <c r="F7892" t="s">
        <v>3</v>
      </c>
      <c r="G7892" t="s">
        <v>4</v>
      </c>
      <c r="H7892" s="1">
        <v>43853</v>
      </c>
      <c r="I7892" t="str">
        <f t="shared" si="247"/>
        <v>43853</v>
      </c>
      <c r="J7892" t="str">
        <f t="shared" si="248"/>
        <v>43853KabaleCowpeas</v>
      </c>
      <c r="K7892">
        <v>137</v>
      </c>
      <c r="L7892">
        <v>96</v>
      </c>
      <c r="M7892" t="s">
        <v>5</v>
      </c>
      <c r="N7892" t="s">
        <v>6</v>
      </c>
      <c r="O7892">
        <v>1</v>
      </c>
      <c r="P7892" s="1">
        <v>43857.034143518518</v>
      </c>
    </row>
    <row r="7893" spans="1:16" x14ac:dyDescent="0.25">
      <c r="A7893">
        <v>500828</v>
      </c>
      <c r="B7893" t="s">
        <v>0</v>
      </c>
      <c r="C7893" t="s">
        <v>25</v>
      </c>
      <c r="D7893" t="s">
        <v>1</v>
      </c>
      <c r="E7893" t="s">
        <v>29</v>
      </c>
      <c r="F7893" t="s">
        <v>30</v>
      </c>
      <c r="G7893" t="s">
        <v>31</v>
      </c>
      <c r="H7893" s="1">
        <v>43853</v>
      </c>
      <c r="I7893" t="str">
        <f t="shared" si="247"/>
        <v>43853</v>
      </c>
      <c r="J7893" t="str">
        <f t="shared" si="248"/>
        <v>43853MasindiDry Maize</v>
      </c>
      <c r="K7893">
        <v>27</v>
      </c>
      <c r="L7893">
        <v>19</v>
      </c>
      <c r="M7893" t="s">
        <v>5</v>
      </c>
      <c r="N7893" t="s">
        <v>6</v>
      </c>
      <c r="O7893">
        <v>1</v>
      </c>
      <c r="P7893" s="1">
        <v>43857.034189814818</v>
      </c>
    </row>
    <row r="7894" spans="1:16" x14ac:dyDescent="0.25">
      <c r="A7894">
        <v>500834</v>
      </c>
      <c r="B7894" t="s">
        <v>0</v>
      </c>
      <c r="C7894" t="s">
        <v>47</v>
      </c>
      <c r="D7894" t="s">
        <v>46</v>
      </c>
      <c r="E7894" t="s">
        <v>3</v>
      </c>
      <c r="F7894" t="s">
        <v>3</v>
      </c>
      <c r="G7894" t="s">
        <v>4</v>
      </c>
      <c r="H7894" s="1">
        <v>43853</v>
      </c>
      <c r="I7894" t="str">
        <f t="shared" si="247"/>
        <v>43853</v>
      </c>
      <c r="J7894" t="str">
        <f t="shared" si="248"/>
        <v>43853NairobiCowpeas</v>
      </c>
      <c r="K7894">
        <v>89</v>
      </c>
      <c r="L7894">
        <v>83</v>
      </c>
      <c r="M7894" t="s">
        <v>5</v>
      </c>
      <c r="N7894" t="s">
        <v>6</v>
      </c>
      <c r="O7894">
        <v>1</v>
      </c>
      <c r="P7894" s="1">
        <v>43857.034351851849</v>
      </c>
    </row>
    <row r="7895" spans="1:16" x14ac:dyDescent="0.25">
      <c r="A7895">
        <v>500836</v>
      </c>
      <c r="B7895" t="s">
        <v>0</v>
      </c>
      <c r="C7895" t="s">
        <v>33</v>
      </c>
      <c r="D7895" t="s">
        <v>1</v>
      </c>
      <c r="E7895" t="s">
        <v>22</v>
      </c>
      <c r="F7895" t="s">
        <v>23</v>
      </c>
      <c r="G7895" t="s">
        <v>24</v>
      </c>
      <c r="H7895" s="1">
        <v>43853</v>
      </c>
      <c r="I7895" t="str">
        <f t="shared" si="247"/>
        <v>43853</v>
      </c>
      <c r="J7895" t="str">
        <f t="shared" si="248"/>
        <v>43853KabaleImported Rice</v>
      </c>
      <c r="K7895">
        <v>110</v>
      </c>
      <c r="L7895">
        <v>96</v>
      </c>
      <c r="M7895" t="s">
        <v>5</v>
      </c>
      <c r="N7895" t="s">
        <v>6</v>
      </c>
      <c r="O7895">
        <v>1</v>
      </c>
      <c r="P7895" s="1">
        <v>43857.034363425926</v>
      </c>
    </row>
    <row r="7896" spans="1:16" x14ac:dyDescent="0.25">
      <c r="A7896">
        <v>500837</v>
      </c>
      <c r="B7896" t="s">
        <v>0</v>
      </c>
      <c r="C7896" t="s">
        <v>2</v>
      </c>
      <c r="D7896" t="s">
        <v>1</v>
      </c>
      <c r="E7896" t="s">
        <v>29</v>
      </c>
      <c r="F7896" t="s">
        <v>30</v>
      </c>
      <c r="G7896" t="s">
        <v>31</v>
      </c>
      <c r="H7896" s="1">
        <v>43853</v>
      </c>
      <c r="I7896" t="str">
        <f t="shared" si="247"/>
        <v>43853</v>
      </c>
      <c r="J7896" t="str">
        <f t="shared" si="248"/>
        <v>43853KampalaDry Maize</v>
      </c>
      <c r="K7896">
        <v>36</v>
      </c>
      <c r="L7896">
        <v>25</v>
      </c>
      <c r="M7896" t="s">
        <v>5</v>
      </c>
      <c r="N7896" t="s">
        <v>6</v>
      </c>
      <c r="O7896">
        <v>1</v>
      </c>
      <c r="P7896" s="1">
        <v>43857.034386574072</v>
      </c>
    </row>
    <row r="7897" spans="1:16" x14ac:dyDescent="0.25">
      <c r="A7897">
        <v>500838</v>
      </c>
      <c r="B7897" t="s">
        <v>0</v>
      </c>
      <c r="C7897" t="s">
        <v>47</v>
      </c>
      <c r="D7897" t="s">
        <v>46</v>
      </c>
      <c r="E7897" t="s">
        <v>29</v>
      </c>
      <c r="F7897" t="s">
        <v>30</v>
      </c>
      <c r="G7897" t="s">
        <v>31</v>
      </c>
      <c r="H7897" s="1">
        <v>43853</v>
      </c>
      <c r="I7897" t="str">
        <f t="shared" si="247"/>
        <v>43853</v>
      </c>
      <c r="J7897" t="str">
        <f t="shared" si="248"/>
        <v>43853NairobiDry Maize</v>
      </c>
      <c r="K7897">
        <v>42</v>
      </c>
      <c r="L7897">
        <v>37</v>
      </c>
      <c r="M7897" t="s">
        <v>5</v>
      </c>
      <c r="N7897" t="s">
        <v>6</v>
      </c>
      <c r="O7897">
        <v>1</v>
      </c>
      <c r="P7897" s="1">
        <v>43857.034386574072</v>
      </c>
    </row>
    <row r="7898" spans="1:16" x14ac:dyDescent="0.25">
      <c r="A7898">
        <v>500839</v>
      </c>
      <c r="B7898" t="s">
        <v>0</v>
      </c>
      <c r="C7898" t="s">
        <v>36</v>
      </c>
      <c r="D7898" t="s">
        <v>7</v>
      </c>
      <c r="E7898" t="s">
        <v>9</v>
      </c>
      <c r="F7898" t="s">
        <v>17</v>
      </c>
      <c r="G7898" t="s">
        <v>18</v>
      </c>
      <c r="H7898" s="1">
        <v>43853</v>
      </c>
      <c r="I7898" t="str">
        <f t="shared" si="247"/>
        <v>43853</v>
      </c>
      <c r="J7898" t="str">
        <f t="shared" si="248"/>
        <v>43853KimironkoRed Sorghum</v>
      </c>
      <c r="K7898">
        <v>46</v>
      </c>
      <c r="L7898">
        <v>43</v>
      </c>
      <c r="M7898" t="s">
        <v>5</v>
      </c>
      <c r="N7898" t="s">
        <v>6</v>
      </c>
      <c r="O7898">
        <v>1</v>
      </c>
      <c r="P7898" s="1">
        <v>43857.034386574072</v>
      </c>
    </row>
    <row r="7899" spans="1:16" x14ac:dyDescent="0.25">
      <c r="A7899">
        <v>500840</v>
      </c>
      <c r="B7899" t="s">
        <v>0</v>
      </c>
      <c r="C7899" t="s">
        <v>34</v>
      </c>
      <c r="D7899" t="s">
        <v>1</v>
      </c>
      <c r="E7899" t="s">
        <v>22</v>
      </c>
      <c r="F7899" t="s">
        <v>23</v>
      </c>
      <c r="G7899" t="s">
        <v>23</v>
      </c>
      <c r="H7899" s="1">
        <v>43853</v>
      </c>
      <c r="I7899" t="str">
        <f t="shared" si="247"/>
        <v>43853</v>
      </c>
      <c r="J7899" t="str">
        <f t="shared" si="248"/>
        <v>43853LiraRice</v>
      </c>
      <c r="K7899">
        <v>96</v>
      </c>
      <c r="L7899">
        <v>90</v>
      </c>
      <c r="M7899" t="s">
        <v>5</v>
      </c>
      <c r="N7899" t="s">
        <v>6</v>
      </c>
      <c r="O7899">
        <v>1</v>
      </c>
      <c r="P7899" s="1">
        <v>43857.034409722219</v>
      </c>
    </row>
    <row r="7900" spans="1:16" x14ac:dyDescent="0.25">
      <c r="A7900">
        <v>502187</v>
      </c>
      <c r="B7900" t="s">
        <v>0</v>
      </c>
      <c r="C7900" t="s">
        <v>38</v>
      </c>
      <c r="D7900" t="s">
        <v>1</v>
      </c>
      <c r="E7900" t="s">
        <v>9</v>
      </c>
      <c r="F7900" t="s">
        <v>17</v>
      </c>
      <c r="G7900" t="s">
        <v>18</v>
      </c>
      <c r="H7900" s="1">
        <v>43853</v>
      </c>
      <c r="I7900" t="str">
        <f t="shared" si="247"/>
        <v>43853</v>
      </c>
      <c r="J7900" t="str">
        <f t="shared" si="248"/>
        <v>43853GuluRed Sorghum</v>
      </c>
      <c r="K7900">
        <v>41</v>
      </c>
      <c r="L7900">
        <v>30</v>
      </c>
      <c r="M7900" t="s">
        <v>5</v>
      </c>
      <c r="N7900" t="s">
        <v>6</v>
      </c>
      <c r="O7900">
        <v>1</v>
      </c>
      <c r="P7900" s="1">
        <v>43859.982638888891</v>
      </c>
    </row>
    <row r="7901" spans="1:16" x14ac:dyDescent="0.25">
      <c r="A7901">
        <v>502219</v>
      </c>
      <c r="B7901" t="s">
        <v>0</v>
      </c>
      <c r="C7901" t="s">
        <v>36</v>
      </c>
      <c r="D7901" t="s">
        <v>7</v>
      </c>
      <c r="E7901" t="s">
        <v>3</v>
      </c>
      <c r="F7901" t="s">
        <v>3</v>
      </c>
      <c r="G7901" t="s">
        <v>15</v>
      </c>
      <c r="H7901" s="1">
        <v>43853</v>
      </c>
      <c r="I7901" t="str">
        <f t="shared" si="247"/>
        <v>43853</v>
      </c>
      <c r="J7901" t="str">
        <f t="shared" si="248"/>
        <v>43853KimironkoGreen Peas</v>
      </c>
      <c r="K7901">
        <v>139</v>
      </c>
      <c r="L7901">
        <v>128</v>
      </c>
      <c r="M7901" t="s">
        <v>5</v>
      </c>
      <c r="N7901" t="s">
        <v>6</v>
      </c>
      <c r="O7901">
        <v>1</v>
      </c>
      <c r="P7901" s="1">
        <v>43859.982974537037</v>
      </c>
    </row>
    <row r="7902" spans="1:16" x14ac:dyDescent="0.25">
      <c r="A7902">
        <v>502226</v>
      </c>
      <c r="B7902" t="s">
        <v>0</v>
      </c>
      <c r="C7902" t="s">
        <v>2</v>
      </c>
      <c r="D7902" t="s">
        <v>1</v>
      </c>
      <c r="E7902" t="s">
        <v>13</v>
      </c>
      <c r="F7902" t="s">
        <v>13</v>
      </c>
      <c r="G7902" t="s">
        <v>26</v>
      </c>
      <c r="H7902" s="1">
        <v>43853</v>
      </c>
      <c r="I7902" t="str">
        <f t="shared" si="247"/>
        <v>43853</v>
      </c>
      <c r="J7902" t="str">
        <f t="shared" si="248"/>
        <v>43853KampalaYellow Beans</v>
      </c>
      <c r="K7902">
        <v>104</v>
      </c>
      <c r="L7902">
        <v>99</v>
      </c>
      <c r="M7902" t="s">
        <v>5</v>
      </c>
      <c r="N7902" t="s">
        <v>6</v>
      </c>
      <c r="O7902">
        <v>1</v>
      </c>
      <c r="P7902" s="1">
        <v>43859.983032407406</v>
      </c>
    </row>
    <row r="7903" spans="1:16" x14ac:dyDescent="0.25">
      <c r="A7903">
        <v>502228</v>
      </c>
      <c r="B7903" t="s">
        <v>0</v>
      </c>
      <c r="C7903" t="s">
        <v>2</v>
      </c>
      <c r="D7903" t="s">
        <v>1</v>
      </c>
      <c r="E7903" t="s">
        <v>13</v>
      </c>
      <c r="F7903" t="s">
        <v>13</v>
      </c>
      <c r="G7903" t="s">
        <v>40</v>
      </c>
      <c r="H7903" s="1">
        <v>43853</v>
      </c>
      <c r="I7903" t="str">
        <f t="shared" si="247"/>
        <v>43853</v>
      </c>
      <c r="J7903" t="str">
        <f t="shared" si="248"/>
        <v>43853KampalaBlack Beans (Dolichos)</v>
      </c>
      <c r="K7903">
        <v>71</v>
      </c>
      <c r="L7903">
        <v>66</v>
      </c>
      <c r="M7903" t="s">
        <v>5</v>
      </c>
      <c r="N7903" t="s">
        <v>6</v>
      </c>
      <c r="O7903">
        <v>1</v>
      </c>
      <c r="P7903" s="1">
        <v>43859.983032407406</v>
      </c>
    </row>
    <row r="7904" spans="1:16" x14ac:dyDescent="0.25">
      <c r="A7904">
        <v>502244</v>
      </c>
      <c r="B7904" t="s">
        <v>0</v>
      </c>
      <c r="C7904" t="s">
        <v>16</v>
      </c>
      <c r="D7904" t="s">
        <v>7</v>
      </c>
      <c r="E7904" t="s">
        <v>9</v>
      </c>
      <c r="F7904" t="s">
        <v>17</v>
      </c>
      <c r="G7904" t="s">
        <v>18</v>
      </c>
      <c r="H7904" s="1">
        <v>43853</v>
      </c>
      <c r="I7904" t="str">
        <f t="shared" si="247"/>
        <v>43853</v>
      </c>
      <c r="J7904" t="str">
        <f t="shared" si="248"/>
        <v>43853GicumbiRed Sorghum</v>
      </c>
      <c r="K7904">
        <v>45</v>
      </c>
      <c r="L7904">
        <v>40</v>
      </c>
      <c r="M7904" t="s">
        <v>5</v>
      </c>
      <c r="N7904" t="s">
        <v>6</v>
      </c>
      <c r="O7904">
        <v>1</v>
      </c>
      <c r="P7904" s="1">
        <v>43859.983159722222</v>
      </c>
    </row>
    <row r="7905" spans="1:16" x14ac:dyDescent="0.25">
      <c r="A7905">
        <v>502252</v>
      </c>
      <c r="B7905" t="s">
        <v>0</v>
      </c>
      <c r="C7905" t="s">
        <v>36</v>
      </c>
      <c r="D7905" t="s">
        <v>7</v>
      </c>
      <c r="E7905" t="s">
        <v>22</v>
      </c>
      <c r="F7905" t="s">
        <v>23</v>
      </c>
      <c r="G7905" t="s">
        <v>23</v>
      </c>
      <c r="H7905" s="1">
        <v>43853</v>
      </c>
      <c r="I7905" t="str">
        <f t="shared" si="247"/>
        <v>43853</v>
      </c>
      <c r="J7905" t="str">
        <f t="shared" si="248"/>
        <v>43853KimironkoRice</v>
      </c>
      <c r="K7905">
        <v>96</v>
      </c>
      <c r="L7905">
        <v>91</v>
      </c>
      <c r="M7905" t="s">
        <v>5</v>
      </c>
      <c r="N7905" t="s">
        <v>6</v>
      </c>
      <c r="O7905">
        <v>1</v>
      </c>
      <c r="P7905" s="1">
        <v>43859.983240740738</v>
      </c>
    </row>
    <row r="7906" spans="1:16" x14ac:dyDescent="0.25">
      <c r="A7906">
        <v>502283</v>
      </c>
      <c r="B7906" t="s">
        <v>0</v>
      </c>
      <c r="C7906" t="s">
        <v>16</v>
      </c>
      <c r="D7906" t="s">
        <v>7</v>
      </c>
      <c r="E7906" t="s">
        <v>3</v>
      </c>
      <c r="F7906" t="s">
        <v>3</v>
      </c>
      <c r="G7906" t="s">
        <v>15</v>
      </c>
      <c r="H7906" s="1">
        <v>43853</v>
      </c>
      <c r="I7906" t="str">
        <f t="shared" si="247"/>
        <v>43853</v>
      </c>
      <c r="J7906" t="str">
        <f t="shared" si="248"/>
        <v>43853GicumbiGreen Peas</v>
      </c>
      <c r="K7906">
        <v>107</v>
      </c>
      <c r="L7906">
        <v>96</v>
      </c>
      <c r="M7906" t="s">
        <v>5</v>
      </c>
      <c r="N7906" t="s">
        <v>6</v>
      </c>
      <c r="O7906">
        <v>1</v>
      </c>
      <c r="P7906" s="1">
        <v>43859.983564814815</v>
      </c>
    </row>
    <row r="7907" spans="1:16" x14ac:dyDescent="0.25">
      <c r="A7907">
        <v>502292</v>
      </c>
      <c r="B7907" t="s">
        <v>0</v>
      </c>
      <c r="C7907" t="s">
        <v>8</v>
      </c>
      <c r="D7907" t="s">
        <v>7</v>
      </c>
      <c r="E7907" t="s">
        <v>22</v>
      </c>
      <c r="F7907" t="s">
        <v>23</v>
      </c>
      <c r="G7907" t="s">
        <v>23</v>
      </c>
      <c r="H7907" s="1">
        <v>43853</v>
      </c>
      <c r="I7907" t="str">
        <f t="shared" si="247"/>
        <v>43853</v>
      </c>
      <c r="J7907" t="str">
        <f t="shared" si="248"/>
        <v>43853RuhengeriRice</v>
      </c>
      <c r="K7907">
        <v>91</v>
      </c>
      <c r="L7907">
        <v>86</v>
      </c>
      <c r="M7907" t="s">
        <v>5</v>
      </c>
      <c r="N7907" t="s">
        <v>6</v>
      </c>
      <c r="O7907">
        <v>1</v>
      </c>
      <c r="P7907" s="1">
        <v>43859.983726851853</v>
      </c>
    </row>
    <row r="7908" spans="1:16" x14ac:dyDescent="0.25">
      <c r="A7908">
        <v>502304</v>
      </c>
      <c r="B7908" t="s">
        <v>0</v>
      </c>
      <c r="C7908" t="s">
        <v>36</v>
      </c>
      <c r="D7908" t="s">
        <v>7</v>
      </c>
      <c r="E7908" t="s">
        <v>3</v>
      </c>
      <c r="F7908" t="s">
        <v>3</v>
      </c>
      <c r="G7908" t="s">
        <v>4</v>
      </c>
      <c r="H7908" s="1">
        <v>43853</v>
      </c>
      <c r="I7908" t="str">
        <f t="shared" si="247"/>
        <v>43853</v>
      </c>
      <c r="J7908" t="str">
        <f t="shared" si="248"/>
        <v>43853KimironkoCowpeas</v>
      </c>
      <c r="K7908">
        <v>160</v>
      </c>
      <c r="L7908">
        <v>150</v>
      </c>
      <c r="M7908" t="s">
        <v>5</v>
      </c>
      <c r="N7908" t="s">
        <v>6</v>
      </c>
      <c r="O7908">
        <v>1</v>
      </c>
      <c r="P7908" s="1">
        <v>43859.983935185184</v>
      </c>
    </row>
    <row r="7909" spans="1:16" x14ac:dyDescent="0.25">
      <c r="A7909">
        <v>502305</v>
      </c>
      <c r="B7909" t="s">
        <v>0</v>
      </c>
      <c r="C7909" t="s">
        <v>8</v>
      </c>
      <c r="D7909" t="s">
        <v>7</v>
      </c>
      <c r="E7909" t="s">
        <v>29</v>
      </c>
      <c r="F7909" t="s">
        <v>30</v>
      </c>
      <c r="G7909" t="s">
        <v>31</v>
      </c>
      <c r="H7909" s="1">
        <v>43853</v>
      </c>
      <c r="I7909" t="str">
        <f t="shared" si="247"/>
        <v>43853</v>
      </c>
      <c r="J7909" t="str">
        <f t="shared" si="248"/>
        <v>43853RuhengeriDry Maize</v>
      </c>
      <c r="K7909">
        <v>40</v>
      </c>
      <c r="L7909">
        <v>35</v>
      </c>
      <c r="M7909" t="s">
        <v>5</v>
      </c>
      <c r="N7909" t="s">
        <v>6</v>
      </c>
      <c r="O7909">
        <v>1</v>
      </c>
      <c r="P7909" s="1">
        <v>43859.983946759261</v>
      </c>
    </row>
    <row r="7910" spans="1:16" x14ac:dyDescent="0.25">
      <c r="A7910">
        <v>502309</v>
      </c>
      <c r="B7910" t="s">
        <v>0</v>
      </c>
      <c r="C7910" t="s">
        <v>16</v>
      </c>
      <c r="D7910" t="s">
        <v>7</v>
      </c>
      <c r="E7910" t="s">
        <v>13</v>
      </c>
      <c r="F7910" t="s">
        <v>13</v>
      </c>
      <c r="G7910" t="s">
        <v>28</v>
      </c>
      <c r="H7910" s="1">
        <v>43853</v>
      </c>
      <c r="I7910" t="str">
        <f t="shared" si="247"/>
        <v>43853</v>
      </c>
      <c r="J7910" t="str">
        <f t="shared" si="248"/>
        <v>43853GicumbiRed Beans</v>
      </c>
      <c r="K7910">
        <v>80</v>
      </c>
      <c r="L7910">
        <v>75</v>
      </c>
      <c r="M7910" t="s">
        <v>5</v>
      </c>
      <c r="N7910" t="s">
        <v>6</v>
      </c>
      <c r="O7910">
        <v>1</v>
      </c>
      <c r="P7910" s="1">
        <v>43859.983993055554</v>
      </c>
    </row>
    <row r="7911" spans="1:16" x14ac:dyDescent="0.25">
      <c r="A7911">
        <v>502331</v>
      </c>
      <c r="B7911" t="s">
        <v>0</v>
      </c>
      <c r="C7911" t="s">
        <v>52</v>
      </c>
      <c r="D7911" t="s">
        <v>46</v>
      </c>
      <c r="E7911" t="s">
        <v>49</v>
      </c>
      <c r="F7911" t="s">
        <v>50</v>
      </c>
      <c r="G7911" t="s">
        <v>51</v>
      </c>
      <c r="H7911" s="1">
        <v>43853</v>
      </c>
      <c r="I7911" t="str">
        <f t="shared" si="247"/>
        <v>43853</v>
      </c>
      <c r="J7911" t="str">
        <f t="shared" si="248"/>
        <v>43853EldoretGround Nuts</v>
      </c>
      <c r="K7911">
        <v>94</v>
      </c>
      <c r="L7911">
        <v>90</v>
      </c>
      <c r="M7911" t="s">
        <v>5</v>
      </c>
      <c r="N7911" t="s">
        <v>6</v>
      </c>
      <c r="O7911">
        <v>1</v>
      </c>
      <c r="P7911" s="1">
        <v>43859.984178240738</v>
      </c>
    </row>
    <row r="7912" spans="1:16" x14ac:dyDescent="0.25">
      <c r="A7912">
        <v>502340</v>
      </c>
      <c r="B7912" t="s">
        <v>0</v>
      </c>
      <c r="C7912" t="s">
        <v>16</v>
      </c>
      <c r="D7912" t="s">
        <v>7</v>
      </c>
      <c r="E7912" t="s">
        <v>9</v>
      </c>
      <c r="F7912" t="s">
        <v>10</v>
      </c>
      <c r="G7912" t="s">
        <v>10</v>
      </c>
      <c r="H7912" s="1">
        <v>43853</v>
      </c>
      <c r="I7912" t="str">
        <f t="shared" si="247"/>
        <v>43853</v>
      </c>
      <c r="J7912" t="str">
        <f t="shared" si="248"/>
        <v>43853GicumbiWheat</v>
      </c>
      <c r="K7912">
        <v>75</v>
      </c>
      <c r="L7912">
        <v>69</v>
      </c>
      <c r="M7912" t="s">
        <v>5</v>
      </c>
      <c r="N7912" t="s">
        <v>6</v>
      </c>
      <c r="O7912">
        <v>1</v>
      </c>
      <c r="P7912" s="1">
        <v>43859.984224537038</v>
      </c>
    </row>
    <row r="7913" spans="1:16" x14ac:dyDescent="0.25">
      <c r="A7913">
        <v>502350</v>
      </c>
      <c r="B7913" t="s">
        <v>0</v>
      </c>
      <c r="C7913" t="s">
        <v>16</v>
      </c>
      <c r="D7913" t="s">
        <v>7</v>
      </c>
      <c r="E7913" t="s">
        <v>13</v>
      </c>
      <c r="F7913" t="s">
        <v>13</v>
      </c>
      <c r="G7913" t="s">
        <v>14</v>
      </c>
      <c r="H7913" s="1">
        <v>43853</v>
      </c>
      <c r="I7913" t="str">
        <f t="shared" si="247"/>
        <v>43853</v>
      </c>
      <c r="J7913" t="str">
        <f t="shared" si="248"/>
        <v>43853GicumbiMixed Beans</v>
      </c>
      <c r="K7913">
        <v>64</v>
      </c>
      <c r="L7913">
        <v>61</v>
      </c>
      <c r="M7913" t="s">
        <v>5</v>
      </c>
      <c r="N7913" t="s">
        <v>6</v>
      </c>
      <c r="O7913">
        <v>1</v>
      </c>
      <c r="P7913" s="1">
        <v>43859.984398148146</v>
      </c>
    </row>
    <row r="7914" spans="1:16" x14ac:dyDescent="0.25">
      <c r="A7914">
        <v>502398</v>
      </c>
      <c r="B7914" t="s">
        <v>0</v>
      </c>
      <c r="C7914" t="s">
        <v>16</v>
      </c>
      <c r="D7914" t="s">
        <v>7</v>
      </c>
      <c r="E7914" t="s">
        <v>22</v>
      </c>
      <c r="F7914" t="s">
        <v>23</v>
      </c>
      <c r="G7914" t="s">
        <v>23</v>
      </c>
      <c r="H7914" s="1">
        <v>43853</v>
      </c>
      <c r="I7914" t="str">
        <f t="shared" si="247"/>
        <v>43853</v>
      </c>
      <c r="J7914" t="str">
        <f t="shared" si="248"/>
        <v>43853GicumbiRice</v>
      </c>
      <c r="K7914">
        <v>91</v>
      </c>
      <c r="L7914">
        <v>86</v>
      </c>
      <c r="M7914" t="s">
        <v>5</v>
      </c>
      <c r="N7914" t="s">
        <v>6</v>
      </c>
      <c r="O7914">
        <v>1</v>
      </c>
      <c r="P7914" s="1">
        <v>43859.985081018516</v>
      </c>
    </row>
    <row r="7915" spans="1:16" x14ac:dyDescent="0.25">
      <c r="A7915">
        <v>502402</v>
      </c>
      <c r="B7915" t="s">
        <v>0</v>
      </c>
      <c r="C7915" t="s">
        <v>16</v>
      </c>
      <c r="D7915" t="s">
        <v>7</v>
      </c>
      <c r="E7915" t="s">
        <v>13</v>
      </c>
      <c r="F7915" t="s">
        <v>13</v>
      </c>
      <c r="G7915" t="s">
        <v>37</v>
      </c>
      <c r="H7915" s="1">
        <v>43853</v>
      </c>
      <c r="I7915" t="str">
        <f t="shared" si="247"/>
        <v>43853</v>
      </c>
      <c r="J7915" t="str">
        <f t="shared" si="248"/>
        <v>43853GicumbiGreen Gram</v>
      </c>
      <c r="K7915">
        <v>96</v>
      </c>
      <c r="L7915">
        <v>86</v>
      </c>
      <c r="M7915" t="s">
        <v>5</v>
      </c>
      <c r="N7915" t="s">
        <v>6</v>
      </c>
      <c r="O7915">
        <v>1</v>
      </c>
      <c r="P7915" s="1">
        <v>43859.985138888886</v>
      </c>
    </row>
    <row r="7916" spans="1:16" x14ac:dyDescent="0.25">
      <c r="A7916">
        <v>502418</v>
      </c>
      <c r="B7916" t="s">
        <v>0</v>
      </c>
      <c r="C7916" t="s">
        <v>16</v>
      </c>
      <c r="D7916" t="s">
        <v>7</v>
      </c>
      <c r="E7916" t="s">
        <v>3</v>
      </c>
      <c r="F7916" t="s">
        <v>3</v>
      </c>
      <c r="G7916" t="s">
        <v>4</v>
      </c>
      <c r="H7916" s="1">
        <v>43853</v>
      </c>
      <c r="I7916" t="str">
        <f t="shared" si="247"/>
        <v>43853</v>
      </c>
      <c r="J7916" t="str">
        <f t="shared" si="248"/>
        <v>43853GicumbiCowpeas</v>
      </c>
      <c r="K7916">
        <v>139</v>
      </c>
      <c r="L7916">
        <v>128</v>
      </c>
      <c r="M7916" t="s">
        <v>5</v>
      </c>
      <c r="N7916" t="s">
        <v>6</v>
      </c>
      <c r="O7916">
        <v>1</v>
      </c>
      <c r="P7916" s="1">
        <v>43859.985335648147</v>
      </c>
    </row>
    <row r="7917" spans="1:16" x14ac:dyDescent="0.25">
      <c r="A7917">
        <v>502426</v>
      </c>
      <c r="B7917" t="s">
        <v>0</v>
      </c>
      <c r="C7917" t="s">
        <v>16</v>
      </c>
      <c r="D7917" t="s">
        <v>7</v>
      </c>
      <c r="E7917" t="s">
        <v>29</v>
      </c>
      <c r="F7917" t="s">
        <v>30</v>
      </c>
      <c r="G7917" t="s">
        <v>31</v>
      </c>
      <c r="H7917" s="1">
        <v>43853</v>
      </c>
      <c r="I7917" t="str">
        <f t="shared" si="247"/>
        <v>43853</v>
      </c>
      <c r="J7917" t="str">
        <f t="shared" si="248"/>
        <v>43853GicumbiDry Maize</v>
      </c>
      <c r="K7917">
        <v>37</v>
      </c>
      <c r="L7917">
        <v>34</v>
      </c>
      <c r="M7917" t="s">
        <v>5</v>
      </c>
      <c r="N7917" t="s">
        <v>6</v>
      </c>
      <c r="O7917">
        <v>1</v>
      </c>
      <c r="P7917" s="1">
        <v>43859.985474537039</v>
      </c>
    </row>
    <row r="7918" spans="1:16" x14ac:dyDescent="0.25">
      <c r="A7918">
        <v>502430</v>
      </c>
      <c r="B7918" t="s">
        <v>0</v>
      </c>
      <c r="C7918" t="s">
        <v>16</v>
      </c>
      <c r="D7918" t="s">
        <v>7</v>
      </c>
      <c r="E7918" t="s">
        <v>13</v>
      </c>
      <c r="F7918" t="s">
        <v>13</v>
      </c>
      <c r="G7918" t="s">
        <v>26</v>
      </c>
      <c r="H7918" s="1">
        <v>43853</v>
      </c>
      <c r="I7918" t="str">
        <f t="shared" si="247"/>
        <v>43853</v>
      </c>
      <c r="J7918" t="str">
        <f t="shared" si="248"/>
        <v>43853GicumbiYellow Beans</v>
      </c>
      <c r="K7918">
        <v>91</v>
      </c>
      <c r="L7918">
        <v>86</v>
      </c>
      <c r="M7918" t="s">
        <v>5</v>
      </c>
      <c r="N7918" t="s">
        <v>6</v>
      </c>
      <c r="O7918">
        <v>1</v>
      </c>
      <c r="P7918" s="1">
        <v>43859.985543981478</v>
      </c>
    </row>
    <row r="7919" spans="1:16" x14ac:dyDescent="0.25">
      <c r="A7919">
        <v>502438</v>
      </c>
      <c r="B7919" t="s">
        <v>0</v>
      </c>
      <c r="C7919" t="s">
        <v>8</v>
      </c>
      <c r="D7919" t="s">
        <v>7</v>
      </c>
      <c r="E7919" t="s">
        <v>9</v>
      </c>
      <c r="F7919" t="s">
        <v>17</v>
      </c>
      <c r="G7919" t="s">
        <v>18</v>
      </c>
      <c r="H7919" s="1">
        <v>43853</v>
      </c>
      <c r="I7919" t="str">
        <f t="shared" si="247"/>
        <v>43853</v>
      </c>
      <c r="J7919" t="str">
        <f t="shared" si="248"/>
        <v>43853RuhengeriRed Sorghum</v>
      </c>
      <c r="K7919">
        <v>45</v>
      </c>
      <c r="L7919">
        <v>40</v>
      </c>
      <c r="M7919" t="s">
        <v>5</v>
      </c>
      <c r="N7919" t="s">
        <v>6</v>
      </c>
      <c r="O7919">
        <v>1</v>
      </c>
      <c r="P7919" s="1">
        <v>43859.985590277778</v>
      </c>
    </row>
    <row r="7920" spans="1:16" x14ac:dyDescent="0.25">
      <c r="A7920">
        <v>502452</v>
      </c>
      <c r="B7920" t="s">
        <v>0</v>
      </c>
      <c r="C7920" t="s">
        <v>36</v>
      </c>
      <c r="D7920" t="s">
        <v>7</v>
      </c>
      <c r="E7920" t="s">
        <v>13</v>
      </c>
      <c r="F7920" t="s">
        <v>13</v>
      </c>
      <c r="G7920" t="s">
        <v>14</v>
      </c>
      <c r="H7920" s="1">
        <v>43853</v>
      </c>
      <c r="I7920" t="str">
        <f t="shared" si="247"/>
        <v>43853</v>
      </c>
      <c r="J7920" t="str">
        <f t="shared" si="248"/>
        <v>43853KimironkoMixed Beans</v>
      </c>
      <c r="K7920">
        <v>75</v>
      </c>
      <c r="L7920">
        <v>64</v>
      </c>
      <c r="M7920" t="s">
        <v>5</v>
      </c>
      <c r="N7920" t="s">
        <v>6</v>
      </c>
      <c r="O7920">
        <v>1</v>
      </c>
      <c r="P7920" s="1">
        <v>43859.985729166663</v>
      </c>
    </row>
    <row r="7921" spans="1:16" x14ac:dyDescent="0.25">
      <c r="A7921">
        <v>502471</v>
      </c>
      <c r="B7921" t="s">
        <v>0</v>
      </c>
      <c r="C7921" t="s">
        <v>16</v>
      </c>
      <c r="D7921" t="s">
        <v>7</v>
      </c>
      <c r="E7921" t="s">
        <v>9</v>
      </c>
      <c r="F7921" t="s">
        <v>20</v>
      </c>
      <c r="G7921" t="s">
        <v>21</v>
      </c>
      <c r="H7921" s="1">
        <v>43853</v>
      </c>
      <c r="I7921" t="str">
        <f t="shared" si="247"/>
        <v>43853</v>
      </c>
      <c r="J7921" t="str">
        <f t="shared" si="248"/>
        <v>43853GicumbiMillet Grain</v>
      </c>
      <c r="K7921">
        <v>80</v>
      </c>
      <c r="L7921">
        <v>69</v>
      </c>
      <c r="M7921" t="s">
        <v>5</v>
      </c>
      <c r="N7921" t="s">
        <v>6</v>
      </c>
      <c r="O7921">
        <v>1</v>
      </c>
      <c r="P7921" s="1">
        <v>43859.985902777778</v>
      </c>
    </row>
    <row r="7922" spans="1:16" x14ac:dyDescent="0.25">
      <c r="A7922">
        <v>502895</v>
      </c>
      <c r="B7922" t="s">
        <v>0</v>
      </c>
      <c r="C7922" t="s">
        <v>36</v>
      </c>
      <c r="D7922" t="s">
        <v>7</v>
      </c>
      <c r="E7922" t="s">
        <v>9</v>
      </c>
      <c r="F7922" t="s">
        <v>10</v>
      </c>
      <c r="G7922" t="s">
        <v>10</v>
      </c>
      <c r="H7922" s="1">
        <v>43853</v>
      </c>
      <c r="I7922" t="str">
        <f t="shared" si="247"/>
        <v>43853</v>
      </c>
      <c r="J7922" t="str">
        <f t="shared" si="248"/>
        <v>43853KimironkoWheat</v>
      </c>
      <c r="K7922">
        <v>69</v>
      </c>
      <c r="L7922">
        <v>64</v>
      </c>
      <c r="M7922" t="s">
        <v>5</v>
      </c>
      <c r="N7922" t="s">
        <v>6</v>
      </c>
      <c r="O7922">
        <v>1</v>
      </c>
      <c r="P7922" s="1">
        <v>43860.176296296297</v>
      </c>
    </row>
    <row r="7923" spans="1:16" x14ac:dyDescent="0.25">
      <c r="A7923">
        <v>502931</v>
      </c>
      <c r="B7923" t="s">
        <v>0</v>
      </c>
      <c r="C7923" t="s">
        <v>36</v>
      </c>
      <c r="D7923" t="s">
        <v>7</v>
      </c>
      <c r="E7923" t="s">
        <v>9</v>
      </c>
      <c r="F7923" t="s">
        <v>20</v>
      </c>
      <c r="G7923" t="s">
        <v>21</v>
      </c>
      <c r="H7923" s="1">
        <v>43853</v>
      </c>
      <c r="I7923" t="str">
        <f t="shared" si="247"/>
        <v>43853</v>
      </c>
      <c r="J7923" t="str">
        <f t="shared" si="248"/>
        <v>43853KimironkoMillet Grain</v>
      </c>
      <c r="K7923">
        <v>86</v>
      </c>
      <c r="L7923">
        <v>75</v>
      </c>
      <c r="M7923" t="s">
        <v>5</v>
      </c>
      <c r="N7923" t="s">
        <v>6</v>
      </c>
      <c r="O7923">
        <v>1</v>
      </c>
      <c r="P7923" s="1">
        <v>43860.176817129628</v>
      </c>
    </row>
    <row r="7924" spans="1:16" x14ac:dyDescent="0.25">
      <c r="A7924">
        <v>503052</v>
      </c>
      <c r="B7924" t="s">
        <v>0</v>
      </c>
      <c r="C7924" t="s">
        <v>16</v>
      </c>
      <c r="D7924" t="s">
        <v>7</v>
      </c>
      <c r="E7924" t="s">
        <v>22</v>
      </c>
      <c r="F7924" t="s">
        <v>23</v>
      </c>
      <c r="G7924" t="s">
        <v>24</v>
      </c>
      <c r="H7924" s="1">
        <v>43853</v>
      </c>
      <c r="I7924" t="str">
        <f t="shared" si="247"/>
        <v>43853</v>
      </c>
      <c r="J7924" t="str">
        <f t="shared" si="248"/>
        <v>43853GicumbiImported Rice</v>
      </c>
      <c r="K7924">
        <v>128</v>
      </c>
      <c r="L7924">
        <v>118</v>
      </c>
      <c r="M7924" t="s">
        <v>5</v>
      </c>
      <c r="N7924" t="s">
        <v>6</v>
      </c>
      <c r="O7924">
        <v>1</v>
      </c>
      <c r="P7924" s="1">
        <v>43860.17869212963</v>
      </c>
    </row>
    <row r="7925" spans="1:16" x14ac:dyDescent="0.25">
      <c r="A7925">
        <v>509893</v>
      </c>
      <c r="B7925" t="s">
        <v>0</v>
      </c>
      <c r="C7925" t="s">
        <v>53</v>
      </c>
      <c r="D7925" t="s">
        <v>46</v>
      </c>
      <c r="E7925" t="s">
        <v>49</v>
      </c>
      <c r="F7925" t="s">
        <v>50</v>
      </c>
      <c r="G7925" t="s">
        <v>51</v>
      </c>
      <c r="H7925" s="1">
        <v>43853</v>
      </c>
      <c r="I7925" t="str">
        <f t="shared" si="247"/>
        <v>43853</v>
      </c>
      <c r="J7925" t="str">
        <f t="shared" si="248"/>
        <v>43853MombasaGround Nuts</v>
      </c>
      <c r="K7925">
        <v>1263</v>
      </c>
      <c r="L7925">
        <v>1243</v>
      </c>
      <c r="M7925" t="s">
        <v>5</v>
      </c>
      <c r="N7925" t="s">
        <v>6</v>
      </c>
      <c r="O7925">
        <v>1</v>
      </c>
      <c r="P7925" s="1">
        <v>43879.179745370369</v>
      </c>
    </row>
    <row r="7926" spans="1:16" x14ac:dyDescent="0.25">
      <c r="A7926">
        <v>510075</v>
      </c>
      <c r="B7926" t="s">
        <v>0</v>
      </c>
      <c r="C7926" t="s">
        <v>48</v>
      </c>
      <c r="D7926" t="s">
        <v>46</v>
      </c>
      <c r="E7926" t="s">
        <v>49</v>
      </c>
      <c r="F7926" t="s">
        <v>50</v>
      </c>
      <c r="G7926" t="s">
        <v>51</v>
      </c>
      <c r="H7926" s="1">
        <v>43853</v>
      </c>
      <c r="I7926" t="str">
        <f t="shared" si="247"/>
        <v>43853</v>
      </c>
      <c r="J7926" t="str">
        <f t="shared" si="248"/>
        <v>43853KitaleGround Nuts</v>
      </c>
      <c r="K7926">
        <v>1343</v>
      </c>
      <c r="L7926">
        <v>1303</v>
      </c>
      <c r="M7926" t="s">
        <v>5</v>
      </c>
      <c r="N7926" t="s">
        <v>6</v>
      </c>
      <c r="O7926">
        <v>1</v>
      </c>
      <c r="P7926" s="1">
        <v>43879.180277777778</v>
      </c>
    </row>
    <row r="7927" spans="1:16" x14ac:dyDescent="0.25">
      <c r="A7927">
        <v>510100</v>
      </c>
      <c r="B7927" t="s">
        <v>0</v>
      </c>
      <c r="C7927" t="s">
        <v>52</v>
      </c>
      <c r="D7927" t="s">
        <v>46</v>
      </c>
      <c r="E7927" t="s">
        <v>49</v>
      </c>
      <c r="F7927" t="s">
        <v>50</v>
      </c>
      <c r="G7927" t="s">
        <v>51</v>
      </c>
      <c r="H7927" s="1">
        <v>43853</v>
      </c>
      <c r="I7927" t="str">
        <f t="shared" si="247"/>
        <v>43853</v>
      </c>
      <c r="J7927" t="str">
        <f t="shared" si="248"/>
        <v>43853EldoretGround Nuts</v>
      </c>
      <c r="K7927">
        <v>942</v>
      </c>
      <c r="L7927">
        <v>902</v>
      </c>
      <c r="M7927" t="s">
        <v>5</v>
      </c>
      <c r="N7927" t="s">
        <v>6</v>
      </c>
      <c r="O7927">
        <v>1</v>
      </c>
      <c r="P7927" s="1">
        <v>43879.180312500001</v>
      </c>
    </row>
    <row r="7928" spans="1:16" x14ac:dyDescent="0.25">
      <c r="A7928">
        <v>510146</v>
      </c>
      <c r="B7928" t="s">
        <v>0</v>
      </c>
      <c r="C7928" t="s">
        <v>8</v>
      </c>
      <c r="D7928" t="s">
        <v>7</v>
      </c>
      <c r="E7928" t="s">
        <v>22</v>
      </c>
      <c r="F7928" t="s">
        <v>23</v>
      </c>
      <c r="G7928" t="s">
        <v>56</v>
      </c>
      <c r="H7928" s="1">
        <v>43853</v>
      </c>
      <c r="I7928" t="str">
        <f t="shared" si="247"/>
        <v>43853</v>
      </c>
      <c r="J7928" t="str">
        <f t="shared" si="248"/>
        <v>43853RuhengeriRice Bran</v>
      </c>
      <c r="K7928">
        <v>911</v>
      </c>
      <c r="L7928">
        <v>857</v>
      </c>
      <c r="M7928" t="s">
        <v>5</v>
      </c>
      <c r="N7928" t="s">
        <v>6</v>
      </c>
      <c r="O7928">
        <v>1</v>
      </c>
      <c r="P7928" s="1">
        <v>43879.180428240739</v>
      </c>
    </row>
    <row r="7929" spans="1:16" x14ac:dyDescent="0.25">
      <c r="A7929">
        <v>510282</v>
      </c>
      <c r="B7929" t="s">
        <v>0</v>
      </c>
      <c r="C7929" t="s">
        <v>8</v>
      </c>
      <c r="D7929" t="s">
        <v>7</v>
      </c>
      <c r="E7929" t="s">
        <v>9</v>
      </c>
      <c r="F7929" t="s">
        <v>10</v>
      </c>
      <c r="G7929" t="s">
        <v>10</v>
      </c>
      <c r="H7929" s="1">
        <v>43853</v>
      </c>
      <c r="I7929" t="str">
        <f t="shared" si="247"/>
        <v>43853</v>
      </c>
      <c r="J7929" t="str">
        <f t="shared" si="248"/>
        <v>43853RuhengeriWheat</v>
      </c>
      <c r="K7929">
        <v>643</v>
      </c>
      <c r="L7929">
        <v>589</v>
      </c>
      <c r="M7929" t="s">
        <v>5</v>
      </c>
      <c r="N7929" t="s">
        <v>6</v>
      </c>
      <c r="O7929">
        <v>1</v>
      </c>
      <c r="P7929" s="1">
        <v>43879.180914351855</v>
      </c>
    </row>
    <row r="7930" spans="1:16" x14ac:dyDescent="0.25">
      <c r="A7930">
        <v>510605</v>
      </c>
      <c r="B7930" t="s">
        <v>0</v>
      </c>
      <c r="C7930" t="s">
        <v>16</v>
      </c>
      <c r="D7930" t="s">
        <v>7</v>
      </c>
      <c r="E7930" t="s">
        <v>9</v>
      </c>
      <c r="F7930" t="s">
        <v>10</v>
      </c>
      <c r="G7930" t="s">
        <v>10</v>
      </c>
      <c r="H7930" s="1">
        <v>43853</v>
      </c>
      <c r="I7930" t="str">
        <f t="shared" si="247"/>
        <v>43853</v>
      </c>
      <c r="J7930" t="str">
        <f t="shared" si="248"/>
        <v>43853GicumbiWheat</v>
      </c>
      <c r="K7930">
        <v>750</v>
      </c>
      <c r="L7930">
        <v>696</v>
      </c>
      <c r="M7930" t="s">
        <v>5</v>
      </c>
      <c r="N7930" t="s">
        <v>6</v>
      </c>
      <c r="O7930">
        <v>1</v>
      </c>
      <c r="P7930" s="1">
        <v>43879.182222222225</v>
      </c>
    </row>
    <row r="7931" spans="1:16" x14ac:dyDescent="0.25">
      <c r="A7931">
        <v>510623</v>
      </c>
      <c r="B7931" t="s">
        <v>0</v>
      </c>
      <c r="C7931" t="s">
        <v>47</v>
      </c>
      <c r="D7931" t="s">
        <v>46</v>
      </c>
      <c r="E7931" t="s">
        <v>49</v>
      </c>
      <c r="F7931" t="s">
        <v>50</v>
      </c>
      <c r="G7931" t="s">
        <v>51</v>
      </c>
      <c r="H7931" s="1">
        <v>43853</v>
      </c>
      <c r="I7931" t="str">
        <f t="shared" si="247"/>
        <v>43853</v>
      </c>
      <c r="J7931" t="str">
        <f t="shared" si="248"/>
        <v>43853NairobiGround Nuts</v>
      </c>
      <c r="K7931">
        <v>1203</v>
      </c>
      <c r="L7931">
        <v>1183</v>
      </c>
      <c r="M7931" t="s">
        <v>5</v>
      </c>
      <c r="N7931" t="s">
        <v>6</v>
      </c>
      <c r="O7931">
        <v>1</v>
      </c>
      <c r="P7931" s="1">
        <v>43879.182291666664</v>
      </c>
    </row>
    <row r="7932" spans="1:16" x14ac:dyDescent="0.25">
      <c r="A7932">
        <v>498668</v>
      </c>
      <c r="B7932" t="s">
        <v>0</v>
      </c>
      <c r="C7932" t="s">
        <v>19</v>
      </c>
      <c r="D7932" t="s">
        <v>11</v>
      </c>
      <c r="E7932" t="s">
        <v>3</v>
      </c>
      <c r="F7932" t="s">
        <v>3</v>
      </c>
      <c r="G7932" t="s">
        <v>15</v>
      </c>
      <c r="H7932" s="1">
        <v>43852</v>
      </c>
      <c r="I7932" t="str">
        <f t="shared" si="247"/>
        <v>43852</v>
      </c>
      <c r="J7932" t="str">
        <f t="shared" si="248"/>
        <v>43852KoberoGreen Peas</v>
      </c>
      <c r="K7932">
        <v>97</v>
      </c>
      <c r="L7932">
        <v>91</v>
      </c>
      <c r="M7932" t="s">
        <v>5</v>
      </c>
      <c r="N7932" t="s">
        <v>6</v>
      </c>
      <c r="O7932">
        <v>1</v>
      </c>
      <c r="P7932" s="1">
        <v>43852.975416666668</v>
      </c>
    </row>
    <row r="7933" spans="1:16" x14ac:dyDescent="0.25">
      <c r="A7933">
        <v>498682</v>
      </c>
      <c r="B7933" t="s">
        <v>0</v>
      </c>
      <c r="C7933" t="s">
        <v>35</v>
      </c>
      <c r="D7933" t="s">
        <v>11</v>
      </c>
      <c r="E7933" t="s">
        <v>22</v>
      </c>
      <c r="F7933" t="s">
        <v>23</v>
      </c>
      <c r="G7933" t="s">
        <v>24</v>
      </c>
      <c r="H7933" s="1">
        <v>43852</v>
      </c>
      <c r="I7933" t="str">
        <f t="shared" si="247"/>
        <v>43852</v>
      </c>
      <c r="J7933" t="str">
        <f t="shared" si="248"/>
        <v>43852NgoziImported Rice</v>
      </c>
      <c r="K7933">
        <v>161</v>
      </c>
      <c r="L7933">
        <v>156</v>
      </c>
      <c r="M7933" t="s">
        <v>5</v>
      </c>
      <c r="N7933" t="s">
        <v>6</v>
      </c>
      <c r="O7933">
        <v>1</v>
      </c>
      <c r="P7933" s="1">
        <v>43852.975532407407</v>
      </c>
    </row>
    <row r="7934" spans="1:16" x14ac:dyDescent="0.25">
      <c r="A7934">
        <v>498695</v>
      </c>
      <c r="B7934" t="s">
        <v>0</v>
      </c>
      <c r="C7934" t="s">
        <v>19</v>
      </c>
      <c r="D7934" t="s">
        <v>11</v>
      </c>
      <c r="E7934" t="s">
        <v>22</v>
      </c>
      <c r="F7934" t="s">
        <v>23</v>
      </c>
      <c r="G7934" t="s">
        <v>23</v>
      </c>
      <c r="H7934" s="1">
        <v>43852</v>
      </c>
      <c r="I7934" t="str">
        <f t="shared" si="247"/>
        <v>43852</v>
      </c>
      <c r="J7934" t="str">
        <f t="shared" si="248"/>
        <v>43852KoberoRice</v>
      </c>
      <c r="K7934">
        <v>97</v>
      </c>
      <c r="L7934">
        <v>91</v>
      </c>
      <c r="M7934" t="s">
        <v>5</v>
      </c>
      <c r="N7934" t="s">
        <v>6</v>
      </c>
      <c r="O7934">
        <v>1</v>
      </c>
      <c r="P7934" s="1">
        <v>43852.975671296299</v>
      </c>
    </row>
    <row r="7935" spans="1:16" x14ac:dyDescent="0.25">
      <c r="A7935">
        <v>498705</v>
      </c>
      <c r="B7935" t="s">
        <v>0</v>
      </c>
      <c r="C7935" t="s">
        <v>27</v>
      </c>
      <c r="D7935" t="s">
        <v>11</v>
      </c>
      <c r="E7935" t="s">
        <v>3</v>
      </c>
      <c r="F7935" t="s">
        <v>3</v>
      </c>
      <c r="G7935" t="s">
        <v>39</v>
      </c>
      <c r="H7935" s="1">
        <v>43852</v>
      </c>
      <c r="I7935" t="str">
        <f t="shared" si="247"/>
        <v>43852</v>
      </c>
      <c r="J7935" t="str">
        <f t="shared" si="248"/>
        <v>43852BujumburaDry Peas</v>
      </c>
      <c r="K7935">
        <v>172</v>
      </c>
      <c r="L7935">
        <v>166</v>
      </c>
      <c r="M7935" t="s">
        <v>5</v>
      </c>
      <c r="N7935" t="s">
        <v>6</v>
      </c>
      <c r="O7935">
        <v>1</v>
      </c>
      <c r="P7935" s="1">
        <v>43852.975775462961</v>
      </c>
    </row>
    <row r="7936" spans="1:16" x14ac:dyDescent="0.25">
      <c r="A7936">
        <v>498711</v>
      </c>
      <c r="B7936" t="s">
        <v>0</v>
      </c>
      <c r="C7936" t="s">
        <v>12</v>
      </c>
      <c r="D7936" t="s">
        <v>11</v>
      </c>
      <c r="E7936" t="s">
        <v>3</v>
      </c>
      <c r="F7936" t="s">
        <v>3</v>
      </c>
      <c r="G7936" t="s">
        <v>15</v>
      </c>
      <c r="H7936" s="1">
        <v>43852</v>
      </c>
      <c r="I7936" t="str">
        <f t="shared" si="247"/>
        <v>43852</v>
      </c>
      <c r="J7936" t="str">
        <f t="shared" si="248"/>
        <v>43852GitegaGreen Peas</v>
      </c>
      <c r="K7936">
        <v>86</v>
      </c>
      <c r="L7936">
        <v>81</v>
      </c>
      <c r="M7936" t="s">
        <v>5</v>
      </c>
      <c r="N7936" t="s">
        <v>6</v>
      </c>
      <c r="O7936">
        <v>1</v>
      </c>
      <c r="P7936" s="1">
        <v>43852.975810185184</v>
      </c>
    </row>
    <row r="7937" spans="1:16" x14ac:dyDescent="0.25">
      <c r="A7937">
        <v>498722</v>
      </c>
      <c r="B7937" t="s">
        <v>0</v>
      </c>
      <c r="C7937" t="s">
        <v>12</v>
      </c>
      <c r="D7937" t="s">
        <v>11</v>
      </c>
      <c r="E7937" t="s">
        <v>29</v>
      </c>
      <c r="F7937" t="s">
        <v>30</v>
      </c>
      <c r="G7937" t="s">
        <v>31</v>
      </c>
      <c r="H7937" s="1">
        <v>43852</v>
      </c>
      <c r="I7937" t="str">
        <f t="shared" si="247"/>
        <v>43852</v>
      </c>
      <c r="J7937" t="str">
        <f t="shared" si="248"/>
        <v>43852GitegaDry Maize</v>
      </c>
      <c r="K7937">
        <v>70</v>
      </c>
      <c r="L7937">
        <v>64</v>
      </c>
      <c r="M7937" t="s">
        <v>5</v>
      </c>
      <c r="N7937" t="s">
        <v>6</v>
      </c>
      <c r="O7937">
        <v>1</v>
      </c>
      <c r="P7937" s="1">
        <v>43852.97587962963</v>
      </c>
    </row>
    <row r="7938" spans="1:16" x14ac:dyDescent="0.25">
      <c r="A7938">
        <v>498723</v>
      </c>
      <c r="B7938" t="s">
        <v>0</v>
      </c>
      <c r="C7938" t="s">
        <v>19</v>
      </c>
      <c r="D7938" t="s">
        <v>11</v>
      </c>
      <c r="E7938" t="s">
        <v>22</v>
      </c>
      <c r="F7938" t="s">
        <v>23</v>
      </c>
      <c r="G7938" t="s">
        <v>24</v>
      </c>
      <c r="H7938" s="1">
        <v>43852</v>
      </c>
      <c r="I7938" t="str">
        <f t="shared" ref="I7938:I8001" si="249">LEFT(H7938,10)</f>
        <v>43852</v>
      </c>
      <c r="J7938" t="str">
        <f t="shared" si="248"/>
        <v>43852KoberoImported Rice</v>
      </c>
      <c r="K7938">
        <v>145</v>
      </c>
      <c r="L7938">
        <v>140</v>
      </c>
      <c r="M7938" t="s">
        <v>5</v>
      </c>
      <c r="N7938" t="s">
        <v>6</v>
      </c>
      <c r="O7938">
        <v>1</v>
      </c>
      <c r="P7938" s="1">
        <v>43852.975891203707</v>
      </c>
    </row>
    <row r="7939" spans="1:16" x14ac:dyDescent="0.25">
      <c r="A7939">
        <v>498729</v>
      </c>
      <c r="B7939" t="s">
        <v>0</v>
      </c>
      <c r="C7939" t="s">
        <v>27</v>
      </c>
      <c r="D7939" t="s">
        <v>11</v>
      </c>
      <c r="E7939" t="s">
        <v>13</v>
      </c>
      <c r="F7939" t="s">
        <v>13</v>
      </c>
      <c r="G7939" t="s">
        <v>28</v>
      </c>
      <c r="H7939" s="1">
        <v>43852</v>
      </c>
      <c r="I7939" t="str">
        <f t="shared" si="249"/>
        <v>43852</v>
      </c>
      <c r="J7939" t="str">
        <f t="shared" si="248"/>
        <v>43852BujumburaRed Beans</v>
      </c>
      <c r="K7939">
        <v>70</v>
      </c>
      <c r="L7939">
        <v>65</v>
      </c>
      <c r="M7939" t="s">
        <v>5</v>
      </c>
      <c r="N7939" t="s">
        <v>6</v>
      </c>
      <c r="O7939">
        <v>1</v>
      </c>
      <c r="P7939" s="1">
        <v>43852.975949074076</v>
      </c>
    </row>
    <row r="7940" spans="1:16" x14ac:dyDescent="0.25">
      <c r="A7940">
        <v>498732</v>
      </c>
      <c r="B7940" t="s">
        <v>0</v>
      </c>
      <c r="C7940" t="s">
        <v>12</v>
      </c>
      <c r="D7940" t="s">
        <v>11</v>
      </c>
      <c r="E7940" t="s">
        <v>22</v>
      </c>
      <c r="F7940" t="s">
        <v>23</v>
      </c>
      <c r="G7940" t="s">
        <v>23</v>
      </c>
      <c r="H7940" s="1">
        <v>43852</v>
      </c>
      <c r="I7940" t="str">
        <f t="shared" si="249"/>
        <v>43852</v>
      </c>
      <c r="J7940" t="str">
        <f t="shared" si="248"/>
        <v>43852GitegaRice</v>
      </c>
      <c r="K7940">
        <v>102</v>
      </c>
      <c r="L7940">
        <v>97</v>
      </c>
      <c r="M7940" t="s">
        <v>5</v>
      </c>
      <c r="N7940" t="s">
        <v>6</v>
      </c>
      <c r="O7940">
        <v>1</v>
      </c>
      <c r="P7940" s="1">
        <v>43852.975983796299</v>
      </c>
    </row>
    <row r="7941" spans="1:16" x14ac:dyDescent="0.25">
      <c r="A7941">
        <v>498736</v>
      </c>
      <c r="B7941" t="s">
        <v>0</v>
      </c>
      <c r="C7941" t="s">
        <v>35</v>
      </c>
      <c r="D7941" t="s">
        <v>11</v>
      </c>
      <c r="E7941" t="s">
        <v>13</v>
      </c>
      <c r="F7941" t="s">
        <v>13</v>
      </c>
      <c r="G7941" t="s">
        <v>26</v>
      </c>
      <c r="H7941" s="1">
        <v>43852</v>
      </c>
      <c r="I7941" t="str">
        <f t="shared" si="249"/>
        <v>43852</v>
      </c>
      <c r="J7941" t="str">
        <f t="shared" si="248"/>
        <v>43852NgoziYellow Beans</v>
      </c>
      <c r="K7941">
        <v>86</v>
      </c>
      <c r="L7941">
        <v>81</v>
      </c>
      <c r="M7941" t="s">
        <v>5</v>
      </c>
      <c r="N7941" t="s">
        <v>6</v>
      </c>
      <c r="O7941">
        <v>1</v>
      </c>
      <c r="P7941" s="1">
        <v>43852.976041666669</v>
      </c>
    </row>
    <row r="7942" spans="1:16" x14ac:dyDescent="0.25">
      <c r="A7942">
        <v>498767</v>
      </c>
      <c r="B7942" t="s">
        <v>0</v>
      </c>
      <c r="C7942" t="s">
        <v>19</v>
      </c>
      <c r="D7942" t="s">
        <v>11</v>
      </c>
      <c r="E7942" t="s">
        <v>29</v>
      </c>
      <c r="F7942" t="s">
        <v>30</v>
      </c>
      <c r="G7942" t="s">
        <v>31</v>
      </c>
      <c r="H7942" s="1">
        <v>43852</v>
      </c>
      <c r="I7942" t="str">
        <f t="shared" si="249"/>
        <v>43852</v>
      </c>
      <c r="J7942" t="str">
        <f t="shared" si="248"/>
        <v>43852KoberoDry Maize</v>
      </c>
      <c r="K7942">
        <v>54</v>
      </c>
      <c r="L7942">
        <v>48</v>
      </c>
      <c r="M7942" t="s">
        <v>5</v>
      </c>
      <c r="N7942" t="s">
        <v>6</v>
      </c>
      <c r="O7942">
        <v>1</v>
      </c>
      <c r="P7942" s="1">
        <v>43852.976319444446</v>
      </c>
    </row>
    <row r="7943" spans="1:16" x14ac:dyDescent="0.25">
      <c r="A7943">
        <v>498774</v>
      </c>
      <c r="B7943" t="s">
        <v>0</v>
      </c>
      <c r="C7943" t="s">
        <v>27</v>
      </c>
      <c r="D7943" t="s">
        <v>11</v>
      </c>
      <c r="E7943" t="s">
        <v>9</v>
      </c>
      <c r="F7943" t="s">
        <v>10</v>
      </c>
      <c r="G7943" t="s">
        <v>10</v>
      </c>
      <c r="H7943" s="1">
        <v>43852</v>
      </c>
      <c r="I7943" t="str">
        <f t="shared" si="249"/>
        <v>43852</v>
      </c>
      <c r="J7943" t="str">
        <f t="shared" si="248"/>
        <v>43852BujumburaWheat</v>
      </c>
      <c r="K7943">
        <v>78</v>
      </c>
      <c r="L7943">
        <v>75</v>
      </c>
      <c r="M7943" t="s">
        <v>5</v>
      </c>
      <c r="N7943" t="s">
        <v>6</v>
      </c>
      <c r="O7943">
        <v>1</v>
      </c>
      <c r="P7943" s="1">
        <v>43852.976423611108</v>
      </c>
    </row>
    <row r="7944" spans="1:16" x14ac:dyDescent="0.25">
      <c r="A7944">
        <v>498778</v>
      </c>
      <c r="B7944" t="s">
        <v>0</v>
      </c>
      <c r="C7944" t="s">
        <v>19</v>
      </c>
      <c r="D7944" t="s">
        <v>11</v>
      </c>
      <c r="E7944" t="s">
        <v>3</v>
      </c>
      <c r="F7944" t="s">
        <v>3</v>
      </c>
      <c r="G7944" t="s">
        <v>39</v>
      </c>
      <c r="H7944" s="1">
        <v>43852</v>
      </c>
      <c r="I7944" t="str">
        <f t="shared" si="249"/>
        <v>43852</v>
      </c>
      <c r="J7944" t="str">
        <f t="shared" si="248"/>
        <v>43852KoberoDry Peas</v>
      </c>
      <c r="K7944">
        <v>150</v>
      </c>
      <c r="L7944">
        <v>145</v>
      </c>
      <c r="M7944" t="s">
        <v>5</v>
      </c>
      <c r="N7944" t="s">
        <v>6</v>
      </c>
      <c r="O7944">
        <v>1</v>
      </c>
      <c r="P7944" s="1">
        <v>43852.976435185185</v>
      </c>
    </row>
    <row r="7945" spans="1:16" x14ac:dyDescent="0.25">
      <c r="A7945">
        <v>498788</v>
      </c>
      <c r="B7945" t="s">
        <v>0</v>
      </c>
      <c r="C7945" t="s">
        <v>19</v>
      </c>
      <c r="D7945" t="s">
        <v>11</v>
      </c>
      <c r="E7945" t="s">
        <v>9</v>
      </c>
      <c r="F7945" t="s">
        <v>20</v>
      </c>
      <c r="G7945" t="s">
        <v>21</v>
      </c>
      <c r="H7945" s="1">
        <v>43852</v>
      </c>
      <c r="I7945" t="str">
        <f t="shared" si="249"/>
        <v>43852</v>
      </c>
      <c r="J7945" t="str">
        <f t="shared" si="248"/>
        <v>43852KoberoMillet Grain</v>
      </c>
      <c r="K7945">
        <v>70</v>
      </c>
      <c r="L7945">
        <v>64</v>
      </c>
      <c r="M7945" t="s">
        <v>5</v>
      </c>
      <c r="N7945" t="s">
        <v>6</v>
      </c>
      <c r="O7945">
        <v>1</v>
      </c>
      <c r="P7945" s="1">
        <v>43852.976493055554</v>
      </c>
    </row>
    <row r="7946" spans="1:16" x14ac:dyDescent="0.25">
      <c r="A7946">
        <v>498789</v>
      </c>
      <c r="B7946" t="s">
        <v>0</v>
      </c>
      <c r="C7946" t="s">
        <v>35</v>
      </c>
      <c r="D7946" t="s">
        <v>11</v>
      </c>
      <c r="E7946" t="s">
        <v>9</v>
      </c>
      <c r="F7946" t="s">
        <v>20</v>
      </c>
      <c r="G7946" t="s">
        <v>21</v>
      </c>
      <c r="H7946" s="1">
        <v>43852</v>
      </c>
      <c r="I7946" t="str">
        <f t="shared" si="249"/>
        <v>43852</v>
      </c>
      <c r="J7946" t="str">
        <f t="shared" si="248"/>
        <v>43852NgoziMillet Grain</v>
      </c>
      <c r="K7946">
        <v>75</v>
      </c>
      <c r="L7946">
        <v>70</v>
      </c>
      <c r="M7946" t="s">
        <v>5</v>
      </c>
      <c r="N7946" t="s">
        <v>6</v>
      </c>
      <c r="O7946">
        <v>1</v>
      </c>
      <c r="P7946" s="1">
        <v>43852.976493055554</v>
      </c>
    </row>
    <row r="7947" spans="1:16" x14ac:dyDescent="0.25">
      <c r="A7947">
        <v>498791</v>
      </c>
      <c r="B7947" t="s">
        <v>0</v>
      </c>
      <c r="C7947" t="s">
        <v>35</v>
      </c>
      <c r="D7947" t="s">
        <v>11</v>
      </c>
      <c r="E7947" t="s">
        <v>13</v>
      </c>
      <c r="F7947" t="s">
        <v>13</v>
      </c>
      <c r="G7947" t="s">
        <v>28</v>
      </c>
      <c r="H7947" s="1">
        <v>43852</v>
      </c>
      <c r="I7947" t="str">
        <f t="shared" si="249"/>
        <v>43852</v>
      </c>
      <c r="J7947" t="str">
        <f t="shared" si="248"/>
        <v>43852NgoziRed Beans</v>
      </c>
      <c r="K7947">
        <v>54</v>
      </c>
      <c r="L7947">
        <v>51</v>
      </c>
      <c r="M7947" t="s">
        <v>5</v>
      </c>
      <c r="N7947" t="s">
        <v>6</v>
      </c>
      <c r="O7947">
        <v>1</v>
      </c>
      <c r="P7947" s="1">
        <v>43852.976527777777</v>
      </c>
    </row>
    <row r="7948" spans="1:16" x14ac:dyDescent="0.25">
      <c r="A7948">
        <v>498807</v>
      </c>
      <c r="B7948" t="s">
        <v>0</v>
      </c>
      <c r="C7948" t="s">
        <v>27</v>
      </c>
      <c r="D7948" t="s">
        <v>11</v>
      </c>
      <c r="E7948" t="s">
        <v>13</v>
      </c>
      <c r="F7948" t="s">
        <v>13</v>
      </c>
      <c r="G7948" t="s">
        <v>14</v>
      </c>
      <c r="H7948" s="1">
        <v>43852</v>
      </c>
      <c r="I7948" t="str">
        <f t="shared" si="249"/>
        <v>43852</v>
      </c>
      <c r="J7948" t="str">
        <f t="shared" si="248"/>
        <v>43852BujumburaMixed Beans</v>
      </c>
      <c r="K7948">
        <v>59</v>
      </c>
      <c r="L7948">
        <v>54</v>
      </c>
      <c r="M7948" t="s">
        <v>5</v>
      </c>
      <c r="N7948" t="s">
        <v>6</v>
      </c>
      <c r="O7948">
        <v>1</v>
      </c>
      <c r="P7948" s="1">
        <v>43852.976712962962</v>
      </c>
    </row>
    <row r="7949" spans="1:16" x14ac:dyDescent="0.25">
      <c r="A7949">
        <v>498821</v>
      </c>
      <c r="B7949" t="s">
        <v>0</v>
      </c>
      <c r="C7949" t="s">
        <v>19</v>
      </c>
      <c r="D7949" t="s">
        <v>11</v>
      </c>
      <c r="E7949" t="s">
        <v>13</v>
      </c>
      <c r="F7949" t="s">
        <v>13</v>
      </c>
      <c r="G7949" t="s">
        <v>28</v>
      </c>
      <c r="H7949" s="1">
        <v>43852</v>
      </c>
      <c r="I7949" t="str">
        <f t="shared" si="249"/>
        <v>43852</v>
      </c>
      <c r="J7949" t="str">
        <f t="shared" ref="J7949:J8012" si="250">I7949&amp;C7949&amp;G7949</f>
        <v>43852KoberoRed Beans</v>
      </c>
      <c r="K7949">
        <v>48</v>
      </c>
      <c r="L7949">
        <v>43</v>
      </c>
      <c r="M7949" t="s">
        <v>5</v>
      </c>
      <c r="N7949" t="s">
        <v>6</v>
      </c>
      <c r="O7949">
        <v>1</v>
      </c>
      <c r="P7949" s="1">
        <v>43852.976990740739</v>
      </c>
    </row>
    <row r="7950" spans="1:16" x14ac:dyDescent="0.25">
      <c r="A7950">
        <v>498827</v>
      </c>
      <c r="B7950" t="s">
        <v>0</v>
      </c>
      <c r="C7950" t="s">
        <v>35</v>
      </c>
      <c r="D7950" t="s">
        <v>11</v>
      </c>
      <c r="E7950" t="s">
        <v>3</v>
      </c>
      <c r="F7950" t="s">
        <v>3</v>
      </c>
      <c r="G7950" t="s">
        <v>15</v>
      </c>
      <c r="H7950" s="1">
        <v>43852</v>
      </c>
      <c r="I7950" t="str">
        <f t="shared" si="249"/>
        <v>43852</v>
      </c>
      <c r="J7950" t="str">
        <f t="shared" si="250"/>
        <v>43852NgoziGreen Peas</v>
      </c>
      <c r="K7950">
        <v>107</v>
      </c>
      <c r="L7950">
        <v>102</v>
      </c>
      <c r="M7950" t="s">
        <v>5</v>
      </c>
      <c r="N7950" t="s">
        <v>6</v>
      </c>
      <c r="O7950">
        <v>1</v>
      </c>
      <c r="P7950" s="1">
        <v>43852.977037037039</v>
      </c>
    </row>
    <row r="7951" spans="1:16" x14ac:dyDescent="0.25">
      <c r="A7951">
        <v>498836</v>
      </c>
      <c r="B7951" t="s">
        <v>0</v>
      </c>
      <c r="C7951" t="s">
        <v>27</v>
      </c>
      <c r="D7951" t="s">
        <v>11</v>
      </c>
      <c r="E7951" t="s">
        <v>13</v>
      </c>
      <c r="F7951" t="s">
        <v>13</v>
      </c>
      <c r="G7951" t="s">
        <v>26</v>
      </c>
      <c r="H7951" s="1">
        <v>43852</v>
      </c>
      <c r="I7951" t="str">
        <f t="shared" si="249"/>
        <v>43852</v>
      </c>
      <c r="J7951" t="str">
        <f t="shared" si="250"/>
        <v>43852BujumburaYellow Beans</v>
      </c>
      <c r="K7951">
        <v>97</v>
      </c>
      <c r="L7951">
        <v>91</v>
      </c>
      <c r="M7951" t="s">
        <v>5</v>
      </c>
      <c r="N7951" t="s">
        <v>6</v>
      </c>
      <c r="O7951">
        <v>1</v>
      </c>
      <c r="P7951" s="1">
        <v>43852.977175925924</v>
      </c>
    </row>
    <row r="7952" spans="1:16" x14ac:dyDescent="0.25">
      <c r="A7952">
        <v>498839</v>
      </c>
      <c r="B7952" t="s">
        <v>0</v>
      </c>
      <c r="C7952" t="s">
        <v>27</v>
      </c>
      <c r="D7952" t="s">
        <v>11</v>
      </c>
      <c r="E7952" t="s">
        <v>22</v>
      </c>
      <c r="F7952" t="s">
        <v>23</v>
      </c>
      <c r="G7952" t="s">
        <v>23</v>
      </c>
      <c r="H7952" s="1">
        <v>43852</v>
      </c>
      <c r="I7952" t="str">
        <f t="shared" si="249"/>
        <v>43852</v>
      </c>
      <c r="J7952" t="str">
        <f t="shared" si="250"/>
        <v>43852BujumburaRice</v>
      </c>
      <c r="K7952">
        <v>102</v>
      </c>
      <c r="L7952">
        <v>97</v>
      </c>
      <c r="M7952" t="s">
        <v>5</v>
      </c>
      <c r="N7952" t="s">
        <v>6</v>
      </c>
      <c r="O7952">
        <v>1</v>
      </c>
      <c r="P7952" s="1">
        <v>43852.977175925924</v>
      </c>
    </row>
    <row r="7953" spans="1:16" x14ac:dyDescent="0.25">
      <c r="A7953">
        <v>498842</v>
      </c>
      <c r="B7953" t="s">
        <v>0</v>
      </c>
      <c r="C7953" t="s">
        <v>35</v>
      </c>
      <c r="D7953" t="s">
        <v>11</v>
      </c>
      <c r="E7953" t="s">
        <v>13</v>
      </c>
      <c r="F7953" t="s">
        <v>13</v>
      </c>
      <c r="G7953" t="s">
        <v>14</v>
      </c>
      <c r="H7953" s="1">
        <v>43852</v>
      </c>
      <c r="I7953" t="str">
        <f t="shared" si="249"/>
        <v>43852</v>
      </c>
      <c r="J7953" t="str">
        <f t="shared" si="250"/>
        <v>43852NgoziMixed Beans</v>
      </c>
      <c r="K7953">
        <v>51</v>
      </c>
      <c r="L7953">
        <v>48</v>
      </c>
      <c r="M7953" t="s">
        <v>5</v>
      </c>
      <c r="N7953" t="s">
        <v>6</v>
      </c>
      <c r="O7953">
        <v>1</v>
      </c>
      <c r="P7953" s="1">
        <v>43852.977199074077</v>
      </c>
    </row>
    <row r="7954" spans="1:16" x14ac:dyDescent="0.25">
      <c r="A7954">
        <v>498846</v>
      </c>
      <c r="B7954" t="s">
        <v>0</v>
      </c>
      <c r="C7954" t="s">
        <v>19</v>
      </c>
      <c r="D7954" t="s">
        <v>11</v>
      </c>
      <c r="E7954" t="s">
        <v>13</v>
      </c>
      <c r="F7954" t="s">
        <v>13</v>
      </c>
      <c r="G7954" t="s">
        <v>26</v>
      </c>
      <c r="H7954" s="1">
        <v>43852</v>
      </c>
      <c r="I7954" t="str">
        <f t="shared" si="249"/>
        <v>43852</v>
      </c>
      <c r="J7954" t="str">
        <f t="shared" si="250"/>
        <v>43852KoberoYellow Beans</v>
      </c>
      <c r="K7954">
        <v>86</v>
      </c>
      <c r="L7954">
        <v>81</v>
      </c>
      <c r="M7954" t="s">
        <v>5</v>
      </c>
      <c r="N7954" t="s">
        <v>6</v>
      </c>
      <c r="O7954">
        <v>1</v>
      </c>
      <c r="P7954" s="1">
        <v>43852.977233796293</v>
      </c>
    </row>
    <row r="7955" spans="1:16" x14ac:dyDescent="0.25">
      <c r="A7955">
        <v>498852</v>
      </c>
      <c r="B7955" t="s">
        <v>0</v>
      </c>
      <c r="C7955" t="s">
        <v>19</v>
      </c>
      <c r="D7955" t="s">
        <v>11</v>
      </c>
      <c r="E7955" t="s">
        <v>9</v>
      </c>
      <c r="F7955" t="s">
        <v>17</v>
      </c>
      <c r="G7955" t="s">
        <v>18</v>
      </c>
      <c r="H7955" s="1">
        <v>43852</v>
      </c>
      <c r="I7955" t="str">
        <f t="shared" si="249"/>
        <v>43852</v>
      </c>
      <c r="J7955" t="str">
        <f t="shared" si="250"/>
        <v>43852KoberoRed Sorghum</v>
      </c>
      <c r="K7955">
        <v>75</v>
      </c>
      <c r="L7955">
        <v>70</v>
      </c>
      <c r="M7955" t="s">
        <v>5</v>
      </c>
      <c r="N7955" t="s">
        <v>6</v>
      </c>
      <c r="O7955">
        <v>1</v>
      </c>
      <c r="P7955" s="1">
        <v>43852.97729166667</v>
      </c>
    </row>
    <row r="7956" spans="1:16" x14ac:dyDescent="0.25">
      <c r="A7956">
        <v>498857</v>
      </c>
      <c r="B7956" t="s">
        <v>0</v>
      </c>
      <c r="C7956" t="s">
        <v>12</v>
      </c>
      <c r="D7956" t="s">
        <v>11</v>
      </c>
      <c r="E7956" t="s">
        <v>13</v>
      </c>
      <c r="F7956" t="s">
        <v>13</v>
      </c>
      <c r="G7956" t="s">
        <v>26</v>
      </c>
      <c r="H7956" s="1">
        <v>43852</v>
      </c>
      <c r="I7956" t="str">
        <f t="shared" si="249"/>
        <v>43852</v>
      </c>
      <c r="J7956" t="str">
        <f t="shared" si="250"/>
        <v>43852GitegaYellow Beans</v>
      </c>
      <c r="K7956">
        <v>97</v>
      </c>
      <c r="L7956">
        <v>91</v>
      </c>
      <c r="M7956" t="s">
        <v>5</v>
      </c>
      <c r="N7956" t="s">
        <v>6</v>
      </c>
      <c r="O7956">
        <v>1</v>
      </c>
      <c r="P7956" s="1">
        <v>43852.977314814816</v>
      </c>
    </row>
    <row r="7957" spans="1:16" x14ac:dyDescent="0.25">
      <c r="A7957">
        <v>498888</v>
      </c>
      <c r="B7957" t="s">
        <v>0</v>
      </c>
      <c r="C7957" t="s">
        <v>35</v>
      </c>
      <c r="D7957" t="s">
        <v>11</v>
      </c>
      <c r="E7957" t="s">
        <v>3</v>
      </c>
      <c r="F7957" t="s">
        <v>3</v>
      </c>
      <c r="G7957" t="s">
        <v>39</v>
      </c>
      <c r="H7957" s="1">
        <v>43852</v>
      </c>
      <c r="I7957" t="str">
        <f t="shared" si="249"/>
        <v>43852</v>
      </c>
      <c r="J7957" t="str">
        <f t="shared" si="250"/>
        <v>43852NgoziDry Peas</v>
      </c>
      <c r="K7957">
        <v>156</v>
      </c>
      <c r="L7957">
        <v>150</v>
      </c>
      <c r="M7957" t="s">
        <v>5</v>
      </c>
      <c r="N7957" t="s">
        <v>6</v>
      </c>
      <c r="O7957">
        <v>1</v>
      </c>
      <c r="P7957" s="1">
        <v>43852.97755787037</v>
      </c>
    </row>
    <row r="7958" spans="1:16" x14ac:dyDescent="0.25">
      <c r="A7958">
        <v>498899</v>
      </c>
      <c r="B7958" t="s">
        <v>0</v>
      </c>
      <c r="C7958" t="s">
        <v>35</v>
      </c>
      <c r="D7958" t="s">
        <v>11</v>
      </c>
      <c r="E7958" t="s">
        <v>9</v>
      </c>
      <c r="F7958" t="s">
        <v>10</v>
      </c>
      <c r="G7958" t="s">
        <v>10</v>
      </c>
      <c r="H7958" s="1">
        <v>43852</v>
      </c>
      <c r="I7958" t="str">
        <f t="shared" si="249"/>
        <v>43852</v>
      </c>
      <c r="J7958" t="str">
        <f t="shared" si="250"/>
        <v>43852NgoziWheat</v>
      </c>
      <c r="K7958">
        <v>81</v>
      </c>
      <c r="L7958">
        <v>78</v>
      </c>
      <c r="M7958" t="s">
        <v>5</v>
      </c>
      <c r="N7958" t="s">
        <v>6</v>
      </c>
      <c r="O7958">
        <v>1</v>
      </c>
      <c r="P7958" s="1">
        <v>43852.977638888886</v>
      </c>
    </row>
    <row r="7959" spans="1:16" x14ac:dyDescent="0.25">
      <c r="A7959">
        <v>498902</v>
      </c>
      <c r="B7959" t="s">
        <v>0</v>
      </c>
      <c r="C7959" t="s">
        <v>27</v>
      </c>
      <c r="D7959" t="s">
        <v>11</v>
      </c>
      <c r="E7959" t="s">
        <v>9</v>
      </c>
      <c r="F7959" t="s">
        <v>20</v>
      </c>
      <c r="G7959" t="s">
        <v>21</v>
      </c>
      <c r="H7959" s="1">
        <v>43852</v>
      </c>
      <c r="I7959" t="str">
        <f t="shared" si="249"/>
        <v>43852</v>
      </c>
      <c r="J7959" t="str">
        <f t="shared" si="250"/>
        <v>43852BujumburaMillet Grain</v>
      </c>
      <c r="K7959">
        <v>81</v>
      </c>
      <c r="L7959">
        <v>75</v>
      </c>
      <c r="M7959" t="s">
        <v>5</v>
      </c>
      <c r="N7959" t="s">
        <v>6</v>
      </c>
      <c r="O7959">
        <v>1</v>
      </c>
      <c r="P7959" s="1">
        <v>43852.977673611109</v>
      </c>
    </row>
    <row r="7960" spans="1:16" x14ac:dyDescent="0.25">
      <c r="A7960">
        <v>498919</v>
      </c>
      <c r="B7960" t="s">
        <v>0</v>
      </c>
      <c r="C7960" t="s">
        <v>35</v>
      </c>
      <c r="D7960" t="s">
        <v>11</v>
      </c>
      <c r="E7960" t="s">
        <v>22</v>
      </c>
      <c r="F7960" t="s">
        <v>23</v>
      </c>
      <c r="G7960" t="s">
        <v>23</v>
      </c>
      <c r="H7960" s="1">
        <v>43852</v>
      </c>
      <c r="I7960" t="str">
        <f t="shared" si="249"/>
        <v>43852</v>
      </c>
      <c r="J7960" t="str">
        <f t="shared" si="250"/>
        <v>43852NgoziRice</v>
      </c>
      <c r="K7960">
        <v>97</v>
      </c>
      <c r="L7960">
        <v>91</v>
      </c>
      <c r="M7960" t="s">
        <v>5</v>
      </c>
      <c r="N7960" t="s">
        <v>6</v>
      </c>
      <c r="O7960">
        <v>1</v>
      </c>
      <c r="P7960" s="1">
        <v>43852.977962962963</v>
      </c>
    </row>
    <row r="7961" spans="1:16" x14ac:dyDescent="0.25">
      <c r="A7961">
        <v>498927</v>
      </c>
      <c r="B7961" t="s">
        <v>0</v>
      </c>
      <c r="C7961" t="s">
        <v>12</v>
      </c>
      <c r="D7961" t="s">
        <v>11</v>
      </c>
      <c r="E7961" t="s">
        <v>13</v>
      </c>
      <c r="F7961" t="s">
        <v>13</v>
      </c>
      <c r="G7961" t="s">
        <v>28</v>
      </c>
      <c r="H7961" s="1">
        <v>43852</v>
      </c>
      <c r="I7961" t="str">
        <f t="shared" si="249"/>
        <v>43852</v>
      </c>
      <c r="J7961" t="str">
        <f t="shared" si="250"/>
        <v>43852GitegaRed Beans</v>
      </c>
      <c r="K7961">
        <v>59</v>
      </c>
      <c r="L7961">
        <v>54</v>
      </c>
      <c r="M7961" t="s">
        <v>5</v>
      </c>
      <c r="N7961" t="s">
        <v>6</v>
      </c>
      <c r="O7961">
        <v>1</v>
      </c>
      <c r="P7961" s="1">
        <v>43852.978055555555</v>
      </c>
    </row>
    <row r="7962" spans="1:16" x14ac:dyDescent="0.25">
      <c r="A7962">
        <v>498941</v>
      </c>
      <c r="B7962" t="s">
        <v>0</v>
      </c>
      <c r="C7962" t="s">
        <v>12</v>
      </c>
      <c r="D7962" t="s">
        <v>11</v>
      </c>
      <c r="E7962" t="s">
        <v>3</v>
      </c>
      <c r="F7962" t="s">
        <v>3</v>
      </c>
      <c r="G7962" t="s">
        <v>39</v>
      </c>
      <c r="H7962" s="1">
        <v>43852</v>
      </c>
      <c r="I7962" t="str">
        <f t="shared" si="249"/>
        <v>43852</v>
      </c>
      <c r="J7962" t="str">
        <f t="shared" si="250"/>
        <v>43852GitegaDry Peas</v>
      </c>
      <c r="K7962">
        <v>172</v>
      </c>
      <c r="L7962">
        <v>161</v>
      </c>
      <c r="M7962" t="s">
        <v>5</v>
      </c>
      <c r="N7962" t="s">
        <v>6</v>
      </c>
      <c r="O7962">
        <v>1</v>
      </c>
      <c r="P7962" s="1">
        <v>43852.978321759256</v>
      </c>
    </row>
    <row r="7963" spans="1:16" x14ac:dyDescent="0.25">
      <c r="A7963">
        <v>498947</v>
      </c>
      <c r="B7963" t="s">
        <v>0</v>
      </c>
      <c r="C7963" t="s">
        <v>35</v>
      </c>
      <c r="D7963" t="s">
        <v>11</v>
      </c>
      <c r="E7963" t="s">
        <v>29</v>
      </c>
      <c r="F7963" t="s">
        <v>30</v>
      </c>
      <c r="G7963" t="s">
        <v>31</v>
      </c>
      <c r="H7963" s="1">
        <v>43852</v>
      </c>
      <c r="I7963" t="str">
        <f t="shared" si="249"/>
        <v>43852</v>
      </c>
      <c r="J7963" t="str">
        <f t="shared" si="250"/>
        <v>43852NgoziDry Maize</v>
      </c>
      <c r="K7963">
        <v>64</v>
      </c>
      <c r="L7963">
        <v>59</v>
      </c>
      <c r="M7963" t="s">
        <v>5</v>
      </c>
      <c r="N7963" t="s">
        <v>6</v>
      </c>
      <c r="O7963">
        <v>1</v>
      </c>
      <c r="P7963" s="1">
        <v>43852.978437500002</v>
      </c>
    </row>
    <row r="7964" spans="1:16" x14ac:dyDescent="0.25">
      <c r="A7964">
        <v>498950</v>
      </c>
      <c r="B7964" t="s">
        <v>0</v>
      </c>
      <c r="C7964" t="s">
        <v>12</v>
      </c>
      <c r="D7964" t="s">
        <v>11</v>
      </c>
      <c r="E7964" t="s">
        <v>9</v>
      </c>
      <c r="F7964" t="s">
        <v>20</v>
      </c>
      <c r="G7964" t="s">
        <v>21</v>
      </c>
      <c r="H7964" s="1">
        <v>43852</v>
      </c>
      <c r="I7964" t="str">
        <f t="shared" si="249"/>
        <v>43852</v>
      </c>
      <c r="J7964" t="str">
        <f t="shared" si="250"/>
        <v>43852GitegaMillet Grain</v>
      </c>
      <c r="K7964">
        <v>64</v>
      </c>
      <c r="L7964">
        <v>59</v>
      </c>
      <c r="M7964" t="s">
        <v>5</v>
      </c>
      <c r="N7964" t="s">
        <v>6</v>
      </c>
      <c r="O7964">
        <v>1</v>
      </c>
      <c r="P7964" s="1">
        <v>43852.978472222225</v>
      </c>
    </row>
    <row r="7965" spans="1:16" x14ac:dyDescent="0.25">
      <c r="A7965">
        <v>498951</v>
      </c>
      <c r="B7965" t="s">
        <v>0</v>
      </c>
      <c r="C7965" t="s">
        <v>27</v>
      </c>
      <c r="D7965" t="s">
        <v>11</v>
      </c>
      <c r="E7965" t="s">
        <v>3</v>
      </c>
      <c r="F7965" t="s">
        <v>3</v>
      </c>
      <c r="G7965" t="s">
        <v>15</v>
      </c>
      <c r="H7965" s="1">
        <v>43852</v>
      </c>
      <c r="I7965" t="str">
        <f t="shared" si="249"/>
        <v>43852</v>
      </c>
      <c r="J7965" t="str">
        <f t="shared" si="250"/>
        <v>43852BujumburaGreen Peas</v>
      </c>
      <c r="K7965">
        <v>134</v>
      </c>
      <c r="L7965">
        <v>123</v>
      </c>
      <c r="M7965" t="s">
        <v>5</v>
      </c>
      <c r="N7965" t="s">
        <v>6</v>
      </c>
      <c r="O7965">
        <v>1</v>
      </c>
      <c r="P7965" s="1">
        <v>43852.978506944448</v>
      </c>
    </row>
    <row r="7966" spans="1:16" x14ac:dyDescent="0.25">
      <c r="A7966">
        <v>498967</v>
      </c>
      <c r="B7966" t="s">
        <v>0</v>
      </c>
      <c r="C7966" t="s">
        <v>27</v>
      </c>
      <c r="D7966" t="s">
        <v>11</v>
      </c>
      <c r="E7966" t="s">
        <v>9</v>
      </c>
      <c r="F7966" t="s">
        <v>17</v>
      </c>
      <c r="G7966" t="s">
        <v>18</v>
      </c>
      <c r="H7966" s="1">
        <v>43852</v>
      </c>
      <c r="I7966" t="str">
        <f t="shared" si="249"/>
        <v>43852</v>
      </c>
      <c r="J7966" t="str">
        <f t="shared" si="250"/>
        <v>43852BujumburaRed Sorghum</v>
      </c>
      <c r="K7966">
        <v>75</v>
      </c>
      <c r="L7966">
        <v>70</v>
      </c>
      <c r="M7966" t="s">
        <v>5</v>
      </c>
      <c r="N7966" t="s">
        <v>6</v>
      </c>
      <c r="O7966">
        <v>1</v>
      </c>
      <c r="P7966" s="1">
        <v>43852.978715277779</v>
      </c>
    </row>
    <row r="7967" spans="1:16" x14ac:dyDescent="0.25">
      <c r="A7967">
        <v>498972</v>
      </c>
      <c r="B7967" t="s">
        <v>0</v>
      </c>
      <c r="C7967" t="s">
        <v>19</v>
      </c>
      <c r="D7967" t="s">
        <v>11</v>
      </c>
      <c r="E7967" t="s">
        <v>13</v>
      </c>
      <c r="F7967" t="s">
        <v>13</v>
      </c>
      <c r="G7967" t="s">
        <v>14</v>
      </c>
      <c r="H7967" s="1">
        <v>43852</v>
      </c>
      <c r="I7967" t="str">
        <f t="shared" si="249"/>
        <v>43852</v>
      </c>
      <c r="J7967" t="str">
        <f t="shared" si="250"/>
        <v>43852KoberoMixed Beans</v>
      </c>
      <c r="K7967">
        <v>54</v>
      </c>
      <c r="L7967">
        <v>48</v>
      </c>
      <c r="M7967" t="s">
        <v>5</v>
      </c>
      <c r="N7967" t="s">
        <v>6</v>
      </c>
      <c r="O7967">
        <v>1</v>
      </c>
      <c r="P7967" s="1">
        <v>43852.978738425925</v>
      </c>
    </row>
    <row r="7968" spans="1:16" x14ac:dyDescent="0.25">
      <c r="A7968">
        <v>498973</v>
      </c>
      <c r="B7968" t="s">
        <v>0</v>
      </c>
      <c r="C7968" t="s">
        <v>27</v>
      </c>
      <c r="D7968" t="s">
        <v>11</v>
      </c>
      <c r="E7968" t="s">
        <v>22</v>
      </c>
      <c r="F7968" t="s">
        <v>23</v>
      </c>
      <c r="G7968" t="s">
        <v>24</v>
      </c>
      <c r="H7968" s="1">
        <v>43852</v>
      </c>
      <c r="I7968" t="str">
        <f t="shared" si="249"/>
        <v>43852</v>
      </c>
      <c r="J7968" t="str">
        <f t="shared" si="250"/>
        <v>43852BujumburaImported Rice</v>
      </c>
      <c r="K7968">
        <v>140</v>
      </c>
      <c r="L7968">
        <v>134</v>
      </c>
      <c r="M7968" t="s">
        <v>5</v>
      </c>
      <c r="N7968" t="s">
        <v>6</v>
      </c>
      <c r="O7968">
        <v>1</v>
      </c>
      <c r="P7968" s="1">
        <v>43852.978750000002</v>
      </c>
    </row>
    <row r="7969" spans="1:16" x14ac:dyDescent="0.25">
      <c r="A7969">
        <v>498975</v>
      </c>
      <c r="B7969" t="s">
        <v>0</v>
      </c>
      <c r="C7969" t="s">
        <v>12</v>
      </c>
      <c r="D7969" t="s">
        <v>11</v>
      </c>
      <c r="E7969" t="s">
        <v>13</v>
      </c>
      <c r="F7969" t="s">
        <v>13</v>
      </c>
      <c r="G7969" t="s">
        <v>14</v>
      </c>
      <c r="H7969" s="1">
        <v>43852</v>
      </c>
      <c r="I7969" t="str">
        <f t="shared" si="249"/>
        <v>43852</v>
      </c>
      <c r="J7969" t="str">
        <f t="shared" si="250"/>
        <v>43852GitegaMixed Beans</v>
      </c>
      <c r="K7969">
        <v>81</v>
      </c>
      <c r="L7969">
        <v>75</v>
      </c>
      <c r="M7969" t="s">
        <v>5</v>
      </c>
      <c r="N7969" t="s">
        <v>6</v>
      </c>
      <c r="O7969">
        <v>1</v>
      </c>
      <c r="P7969" s="1">
        <v>43852.978773148148</v>
      </c>
    </row>
    <row r="7970" spans="1:16" x14ac:dyDescent="0.25">
      <c r="A7970">
        <v>500171</v>
      </c>
      <c r="B7970" t="s">
        <v>0</v>
      </c>
      <c r="C7970" t="s">
        <v>35</v>
      </c>
      <c r="D7970" t="s">
        <v>11</v>
      </c>
      <c r="E7970" t="s">
        <v>9</v>
      </c>
      <c r="F7970" t="s">
        <v>17</v>
      </c>
      <c r="G7970" t="s">
        <v>18</v>
      </c>
      <c r="H7970" s="1">
        <v>43852</v>
      </c>
      <c r="I7970" t="str">
        <f t="shared" si="249"/>
        <v>43852</v>
      </c>
      <c r="J7970" t="str">
        <f t="shared" si="250"/>
        <v>43852NgoziRed Sorghum</v>
      </c>
      <c r="K7970">
        <v>75</v>
      </c>
      <c r="L7970">
        <v>70</v>
      </c>
      <c r="M7970" t="s">
        <v>5</v>
      </c>
      <c r="N7970" t="s">
        <v>6</v>
      </c>
      <c r="O7970">
        <v>1</v>
      </c>
      <c r="P7970" s="1">
        <v>43856.104386574072</v>
      </c>
    </row>
    <row r="7971" spans="1:16" x14ac:dyDescent="0.25">
      <c r="A7971">
        <v>500621</v>
      </c>
      <c r="B7971" t="s">
        <v>0</v>
      </c>
      <c r="C7971" t="s">
        <v>48</v>
      </c>
      <c r="D7971" t="s">
        <v>46</v>
      </c>
      <c r="E7971" t="s">
        <v>13</v>
      </c>
      <c r="F7971" t="s">
        <v>13</v>
      </c>
      <c r="G7971" t="s">
        <v>37</v>
      </c>
      <c r="H7971" s="1">
        <v>43852</v>
      </c>
      <c r="I7971" t="str">
        <f t="shared" si="249"/>
        <v>43852</v>
      </c>
      <c r="J7971" t="str">
        <f t="shared" si="250"/>
        <v>43852KitaleGreen Gram</v>
      </c>
      <c r="K7971">
        <v>152</v>
      </c>
      <c r="L7971">
        <v>150</v>
      </c>
      <c r="M7971" t="s">
        <v>5</v>
      </c>
      <c r="N7971" t="s">
        <v>6</v>
      </c>
      <c r="O7971">
        <v>1</v>
      </c>
      <c r="P7971" s="1">
        <v>43857.031064814815</v>
      </c>
    </row>
    <row r="7972" spans="1:16" x14ac:dyDescent="0.25">
      <c r="A7972">
        <v>500622</v>
      </c>
      <c r="B7972" t="s">
        <v>0</v>
      </c>
      <c r="C7972" t="s">
        <v>16</v>
      </c>
      <c r="D7972" t="s">
        <v>7</v>
      </c>
      <c r="E7972" t="s">
        <v>9</v>
      </c>
      <c r="F7972" t="s">
        <v>10</v>
      </c>
      <c r="G7972" t="s">
        <v>10</v>
      </c>
      <c r="H7972" s="1">
        <v>43852</v>
      </c>
      <c r="I7972" t="str">
        <f t="shared" si="249"/>
        <v>43852</v>
      </c>
      <c r="J7972" t="str">
        <f t="shared" si="250"/>
        <v>43852GicumbiWheat</v>
      </c>
      <c r="K7972">
        <v>75</v>
      </c>
      <c r="L7972">
        <v>70</v>
      </c>
      <c r="M7972" t="s">
        <v>5</v>
      </c>
      <c r="N7972" t="s">
        <v>6</v>
      </c>
      <c r="O7972">
        <v>1</v>
      </c>
      <c r="P7972" s="1">
        <v>43857.031076388892</v>
      </c>
    </row>
    <row r="7973" spans="1:16" x14ac:dyDescent="0.25">
      <c r="A7973">
        <v>500627</v>
      </c>
      <c r="B7973" t="s">
        <v>0</v>
      </c>
      <c r="C7973" t="s">
        <v>16</v>
      </c>
      <c r="D7973" t="s">
        <v>7</v>
      </c>
      <c r="E7973" t="s">
        <v>3</v>
      </c>
      <c r="F7973" t="s">
        <v>3</v>
      </c>
      <c r="G7973" t="s">
        <v>15</v>
      </c>
      <c r="H7973" s="1">
        <v>43852</v>
      </c>
      <c r="I7973" t="str">
        <f t="shared" si="249"/>
        <v>43852</v>
      </c>
      <c r="J7973" t="str">
        <f t="shared" si="250"/>
        <v>43852GicumbiGreen Peas</v>
      </c>
      <c r="K7973">
        <v>107</v>
      </c>
      <c r="L7973">
        <v>96</v>
      </c>
      <c r="M7973" t="s">
        <v>5</v>
      </c>
      <c r="N7973" t="s">
        <v>6</v>
      </c>
      <c r="O7973">
        <v>1</v>
      </c>
      <c r="P7973" s="1">
        <v>43857.031134259261</v>
      </c>
    </row>
    <row r="7974" spans="1:16" x14ac:dyDescent="0.25">
      <c r="A7974">
        <v>500628</v>
      </c>
      <c r="B7974" t="s">
        <v>0</v>
      </c>
      <c r="C7974" t="s">
        <v>16</v>
      </c>
      <c r="D7974" t="s">
        <v>7</v>
      </c>
      <c r="E7974" t="s">
        <v>29</v>
      </c>
      <c r="F7974" t="s">
        <v>30</v>
      </c>
      <c r="G7974" t="s">
        <v>31</v>
      </c>
      <c r="H7974" s="1">
        <v>43852</v>
      </c>
      <c r="I7974" t="str">
        <f t="shared" si="249"/>
        <v>43852</v>
      </c>
      <c r="J7974" t="str">
        <f t="shared" si="250"/>
        <v>43852GicumbiDry Maize</v>
      </c>
      <c r="K7974">
        <v>37</v>
      </c>
      <c r="L7974">
        <v>34</v>
      </c>
      <c r="M7974" t="s">
        <v>5</v>
      </c>
      <c r="N7974" t="s">
        <v>6</v>
      </c>
      <c r="O7974">
        <v>1</v>
      </c>
      <c r="P7974" s="1">
        <v>43857.031134259261</v>
      </c>
    </row>
    <row r="7975" spans="1:16" x14ac:dyDescent="0.25">
      <c r="A7975">
        <v>500635</v>
      </c>
      <c r="B7975" t="s">
        <v>0</v>
      </c>
      <c r="C7975" t="s">
        <v>53</v>
      </c>
      <c r="D7975" t="s">
        <v>46</v>
      </c>
      <c r="E7975" t="s">
        <v>3</v>
      </c>
      <c r="F7975" t="s">
        <v>3</v>
      </c>
      <c r="G7975" t="s">
        <v>4</v>
      </c>
      <c r="H7975" s="1">
        <v>43852</v>
      </c>
      <c r="I7975" t="str">
        <f t="shared" si="249"/>
        <v>43852</v>
      </c>
      <c r="J7975" t="str">
        <f t="shared" si="250"/>
        <v>43852MombasaCowpeas</v>
      </c>
      <c r="K7975">
        <v>70</v>
      </c>
      <c r="L7975">
        <v>66</v>
      </c>
      <c r="M7975" t="s">
        <v>5</v>
      </c>
      <c r="N7975" t="s">
        <v>6</v>
      </c>
      <c r="O7975">
        <v>1</v>
      </c>
      <c r="P7975" s="1">
        <v>43857.0312962963</v>
      </c>
    </row>
    <row r="7976" spans="1:16" x14ac:dyDescent="0.25">
      <c r="A7976">
        <v>500637</v>
      </c>
      <c r="B7976" t="s">
        <v>0</v>
      </c>
      <c r="C7976" t="s">
        <v>48</v>
      </c>
      <c r="D7976" t="s">
        <v>46</v>
      </c>
      <c r="E7976" t="s">
        <v>29</v>
      </c>
      <c r="F7976" t="s">
        <v>30</v>
      </c>
      <c r="G7976" t="s">
        <v>31</v>
      </c>
      <c r="H7976" s="1">
        <v>43852</v>
      </c>
      <c r="I7976" t="str">
        <f t="shared" si="249"/>
        <v>43852</v>
      </c>
      <c r="J7976" t="str">
        <f t="shared" si="250"/>
        <v>43852KitaleDry Maize</v>
      </c>
      <c r="K7976">
        <v>36</v>
      </c>
      <c r="L7976">
        <v>32</v>
      </c>
      <c r="M7976" t="s">
        <v>5</v>
      </c>
      <c r="N7976" t="s">
        <v>6</v>
      </c>
      <c r="O7976">
        <v>1</v>
      </c>
      <c r="P7976" s="1">
        <v>43857.031342592592</v>
      </c>
    </row>
    <row r="7977" spans="1:16" x14ac:dyDescent="0.25">
      <c r="A7977">
        <v>500640</v>
      </c>
      <c r="B7977" t="s">
        <v>0</v>
      </c>
      <c r="C7977" t="s">
        <v>53</v>
      </c>
      <c r="D7977" t="s">
        <v>46</v>
      </c>
      <c r="E7977" t="s">
        <v>3</v>
      </c>
      <c r="F7977" t="s">
        <v>3</v>
      </c>
      <c r="G7977" t="s">
        <v>15</v>
      </c>
      <c r="H7977" s="1">
        <v>43852</v>
      </c>
      <c r="I7977" t="str">
        <f t="shared" si="249"/>
        <v>43852</v>
      </c>
      <c r="J7977" t="str">
        <f t="shared" si="250"/>
        <v>43852MombasaGreen Peas</v>
      </c>
      <c r="K7977">
        <v>85</v>
      </c>
      <c r="L7977">
        <v>80</v>
      </c>
      <c r="M7977" t="s">
        <v>5</v>
      </c>
      <c r="N7977" t="s">
        <v>6</v>
      </c>
      <c r="O7977">
        <v>1</v>
      </c>
      <c r="P7977" s="1">
        <v>43857.031435185185</v>
      </c>
    </row>
    <row r="7978" spans="1:16" x14ac:dyDescent="0.25">
      <c r="A7978">
        <v>500650</v>
      </c>
      <c r="B7978" t="s">
        <v>0</v>
      </c>
      <c r="C7978" t="s">
        <v>16</v>
      </c>
      <c r="D7978" t="s">
        <v>7</v>
      </c>
      <c r="E7978" t="s">
        <v>13</v>
      </c>
      <c r="F7978" t="s">
        <v>13</v>
      </c>
      <c r="G7978" t="s">
        <v>37</v>
      </c>
      <c r="H7978" s="1">
        <v>43852</v>
      </c>
      <c r="I7978" t="str">
        <f t="shared" si="249"/>
        <v>43852</v>
      </c>
      <c r="J7978" t="str">
        <f t="shared" si="250"/>
        <v>43852GicumbiGreen Gram</v>
      </c>
      <c r="K7978">
        <v>96</v>
      </c>
      <c r="L7978">
        <v>86</v>
      </c>
      <c r="M7978" t="s">
        <v>5</v>
      </c>
      <c r="N7978" t="s">
        <v>6</v>
      </c>
      <c r="O7978">
        <v>1</v>
      </c>
      <c r="P7978" s="1">
        <v>43857.031550925924</v>
      </c>
    </row>
    <row r="7979" spans="1:16" x14ac:dyDescent="0.25">
      <c r="A7979">
        <v>500666</v>
      </c>
      <c r="B7979" t="s">
        <v>0</v>
      </c>
      <c r="C7979" t="s">
        <v>16</v>
      </c>
      <c r="D7979" t="s">
        <v>7</v>
      </c>
      <c r="E7979" t="s">
        <v>9</v>
      </c>
      <c r="F7979" t="s">
        <v>17</v>
      </c>
      <c r="G7979" t="s">
        <v>18</v>
      </c>
      <c r="H7979" s="1">
        <v>43852</v>
      </c>
      <c r="I7979" t="str">
        <f t="shared" si="249"/>
        <v>43852</v>
      </c>
      <c r="J7979" t="str">
        <f t="shared" si="250"/>
        <v>43852GicumbiRed Sorghum</v>
      </c>
      <c r="K7979">
        <v>45</v>
      </c>
      <c r="L7979">
        <v>40</v>
      </c>
      <c r="M7979" t="s">
        <v>5</v>
      </c>
      <c r="N7979" t="s">
        <v>6</v>
      </c>
      <c r="O7979">
        <v>1</v>
      </c>
      <c r="P7979" s="1">
        <v>43857.031782407408</v>
      </c>
    </row>
    <row r="7980" spans="1:16" x14ac:dyDescent="0.25">
      <c r="A7980">
        <v>500669</v>
      </c>
      <c r="B7980" t="s">
        <v>0</v>
      </c>
      <c r="C7980" t="s">
        <v>48</v>
      </c>
      <c r="D7980" t="s">
        <v>46</v>
      </c>
      <c r="E7980" t="s">
        <v>13</v>
      </c>
      <c r="F7980" t="s">
        <v>13</v>
      </c>
      <c r="G7980" t="s">
        <v>40</v>
      </c>
      <c r="H7980" s="1">
        <v>43852</v>
      </c>
      <c r="I7980" t="str">
        <f t="shared" si="249"/>
        <v>43852</v>
      </c>
      <c r="J7980" t="str">
        <f t="shared" si="250"/>
        <v>43852KitaleBlack Beans (Dolichos)</v>
      </c>
      <c r="K7980">
        <v>134</v>
      </c>
      <c r="L7980">
        <v>130</v>
      </c>
      <c r="M7980" t="s">
        <v>5</v>
      </c>
      <c r="N7980" t="s">
        <v>6</v>
      </c>
      <c r="O7980">
        <v>1</v>
      </c>
      <c r="P7980" s="1">
        <v>43857.031840277778</v>
      </c>
    </row>
    <row r="7981" spans="1:16" x14ac:dyDescent="0.25">
      <c r="A7981">
        <v>500671</v>
      </c>
      <c r="B7981" t="s">
        <v>0</v>
      </c>
      <c r="C7981" t="s">
        <v>47</v>
      </c>
      <c r="D7981" t="s">
        <v>46</v>
      </c>
      <c r="E7981" t="s">
        <v>49</v>
      </c>
      <c r="F7981" t="s">
        <v>50</v>
      </c>
      <c r="G7981" t="s">
        <v>51</v>
      </c>
      <c r="H7981" s="1">
        <v>43852</v>
      </c>
      <c r="I7981" t="str">
        <f t="shared" si="249"/>
        <v>43852</v>
      </c>
      <c r="J7981" t="str">
        <f t="shared" si="250"/>
        <v>43852NairobiGround Nuts</v>
      </c>
      <c r="K7981">
        <v>125</v>
      </c>
      <c r="L7981">
        <v>123</v>
      </c>
      <c r="M7981" t="s">
        <v>5</v>
      </c>
      <c r="N7981" t="s">
        <v>6</v>
      </c>
      <c r="O7981">
        <v>1</v>
      </c>
      <c r="P7981" s="1">
        <v>43857.031863425924</v>
      </c>
    </row>
    <row r="7982" spans="1:16" x14ac:dyDescent="0.25">
      <c r="A7982">
        <v>500674</v>
      </c>
      <c r="B7982" t="s">
        <v>0</v>
      </c>
      <c r="C7982" t="s">
        <v>48</v>
      </c>
      <c r="D7982" t="s">
        <v>46</v>
      </c>
      <c r="E7982" t="s">
        <v>9</v>
      </c>
      <c r="F7982" t="s">
        <v>17</v>
      </c>
      <c r="G7982" t="s">
        <v>18</v>
      </c>
      <c r="H7982" s="1">
        <v>43852</v>
      </c>
      <c r="I7982" t="str">
        <f t="shared" si="249"/>
        <v>43852</v>
      </c>
      <c r="J7982" t="str">
        <f t="shared" si="250"/>
        <v>43852KitaleRed Sorghum</v>
      </c>
      <c r="K7982">
        <v>46</v>
      </c>
      <c r="L7982">
        <v>40</v>
      </c>
      <c r="M7982" t="s">
        <v>5</v>
      </c>
      <c r="N7982" t="s">
        <v>6</v>
      </c>
      <c r="O7982">
        <v>1</v>
      </c>
      <c r="P7982" s="1">
        <v>43857.031886574077</v>
      </c>
    </row>
    <row r="7983" spans="1:16" x14ac:dyDescent="0.25">
      <c r="A7983">
        <v>500675</v>
      </c>
      <c r="B7983" t="s">
        <v>0</v>
      </c>
      <c r="C7983" t="s">
        <v>53</v>
      </c>
      <c r="D7983" t="s">
        <v>46</v>
      </c>
      <c r="E7983" t="s">
        <v>9</v>
      </c>
      <c r="F7983" t="s">
        <v>20</v>
      </c>
      <c r="G7983" t="s">
        <v>21</v>
      </c>
      <c r="H7983" s="1">
        <v>43852</v>
      </c>
      <c r="I7983" t="str">
        <f t="shared" si="249"/>
        <v>43852</v>
      </c>
      <c r="J7983" t="str">
        <f t="shared" si="250"/>
        <v>43852MombasaMillet Grain</v>
      </c>
      <c r="K7983">
        <v>68</v>
      </c>
      <c r="L7983">
        <v>61</v>
      </c>
      <c r="M7983" t="s">
        <v>5</v>
      </c>
      <c r="N7983" t="s">
        <v>6</v>
      </c>
      <c r="O7983">
        <v>1</v>
      </c>
      <c r="P7983" s="1">
        <v>43857.031909722224</v>
      </c>
    </row>
    <row r="7984" spans="1:16" x14ac:dyDescent="0.25">
      <c r="A7984">
        <v>500686</v>
      </c>
      <c r="B7984" t="s">
        <v>0</v>
      </c>
      <c r="C7984" t="s">
        <v>53</v>
      </c>
      <c r="D7984" t="s">
        <v>46</v>
      </c>
      <c r="E7984" t="s">
        <v>29</v>
      </c>
      <c r="F7984" t="s">
        <v>30</v>
      </c>
      <c r="G7984" t="s">
        <v>31</v>
      </c>
      <c r="H7984" s="1">
        <v>43852</v>
      </c>
      <c r="I7984" t="str">
        <f t="shared" si="249"/>
        <v>43852</v>
      </c>
      <c r="J7984" t="str">
        <f t="shared" si="250"/>
        <v>43852MombasaDry Maize</v>
      </c>
      <c r="K7984">
        <v>40</v>
      </c>
      <c r="L7984">
        <v>37</v>
      </c>
      <c r="M7984" t="s">
        <v>5</v>
      </c>
      <c r="N7984" t="s">
        <v>6</v>
      </c>
      <c r="O7984">
        <v>1</v>
      </c>
      <c r="P7984" s="1">
        <v>43857.032060185185</v>
      </c>
    </row>
    <row r="7985" spans="1:16" x14ac:dyDescent="0.25">
      <c r="A7985">
        <v>500688</v>
      </c>
      <c r="B7985" t="s">
        <v>0</v>
      </c>
      <c r="C7985" t="s">
        <v>48</v>
      </c>
      <c r="D7985" t="s">
        <v>46</v>
      </c>
      <c r="E7985" t="s">
        <v>9</v>
      </c>
      <c r="F7985" t="s">
        <v>20</v>
      </c>
      <c r="G7985" t="s">
        <v>21</v>
      </c>
      <c r="H7985" s="1">
        <v>43852</v>
      </c>
      <c r="I7985" t="str">
        <f t="shared" si="249"/>
        <v>43852</v>
      </c>
      <c r="J7985" t="str">
        <f t="shared" si="250"/>
        <v>43852KitaleMillet Grain</v>
      </c>
      <c r="K7985">
        <v>55</v>
      </c>
      <c r="L7985">
        <v>50</v>
      </c>
      <c r="M7985" t="s">
        <v>5</v>
      </c>
      <c r="N7985" t="s">
        <v>6</v>
      </c>
      <c r="O7985">
        <v>1</v>
      </c>
      <c r="P7985" s="1">
        <v>43857.032083333332</v>
      </c>
    </row>
    <row r="7986" spans="1:16" x14ac:dyDescent="0.25">
      <c r="A7986">
        <v>500709</v>
      </c>
      <c r="B7986" t="s">
        <v>0</v>
      </c>
      <c r="C7986" t="s">
        <v>16</v>
      </c>
      <c r="D7986" t="s">
        <v>7</v>
      </c>
      <c r="E7986" t="s">
        <v>9</v>
      </c>
      <c r="F7986" t="s">
        <v>20</v>
      </c>
      <c r="G7986" t="s">
        <v>21</v>
      </c>
      <c r="H7986" s="1">
        <v>43852</v>
      </c>
      <c r="I7986" t="str">
        <f t="shared" si="249"/>
        <v>43852</v>
      </c>
      <c r="J7986" t="str">
        <f t="shared" si="250"/>
        <v>43852GicumbiMillet Grain</v>
      </c>
      <c r="K7986">
        <v>80</v>
      </c>
      <c r="L7986">
        <v>70</v>
      </c>
      <c r="M7986" t="s">
        <v>5</v>
      </c>
      <c r="N7986" t="s">
        <v>6</v>
      </c>
      <c r="O7986">
        <v>1</v>
      </c>
      <c r="P7986" s="1">
        <v>43857.032337962963</v>
      </c>
    </row>
    <row r="7987" spans="1:16" x14ac:dyDescent="0.25">
      <c r="A7987">
        <v>500718</v>
      </c>
      <c r="B7987" t="s">
        <v>0</v>
      </c>
      <c r="C7987" t="s">
        <v>47</v>
      </c>
      <c r="D7987" t="s">
        <v>46</v>
      </c>
      <c r="E7987" t="s">
        <v>13</v>
      </c>
      <c r="F7987" t="s">
        <v>13</v>
      </c>
      <c r="G7987" t="s">
        <v>37</v>
      </c>
      <c r="H7987" s="1">
        <v>43852</v>
      </c>
      <c r="I7987" t="str">
        <f t="shared" si="249"/>
        <v>43852</v>
      </c>
      <c r="J7987" t="str">
        <f t="shared" si="250"/>
        <v>43852NairobiGreen Gram</v>
      </c>
      <c r="K7987">
        <v>126</v>
      </c>
      <c r="L7987">
        <v>123</v>
      </c>
      <c r="M7987" t="s">
        <v>5</v>
      </c>
      <c r="N7987" t="s">
        <v>6</v>
      </c>
      <c r="O7987">
        <v>1</v>
      </c>
      <c r="P7987" s="1">
        <v>43857.032453703701</v>
      </c>
    </row>
    <row r="7988" spans="1:16" x14ac:dyDescent="0.25">
      <c r="A7988">
        <v>500727</v>
      </c>
      <c r="B7988" t="s">
        <v>0</v>
      </c>
      <c r="C7988" t="s">
        <v>16</v>
      </c>
      <c r="D7988" t="s">
        <v>7</v>
      </c>
      <c r="E7988" t="s">
        <v>22</v>
      </c>
      <c r="F7988" t="s">
        <v>23</v>
      </c>
      <c r="G7988" t="s">
        <v>23</v>
      </c>
      <c r="H7988" s="1">
        <v>43852</v>
      </c>
      <c r="I7988" t="str">
        <f t="shared" si="249"/>
        <v>43852</v>
      </c>
      <c r="J7988" t="str">
        <f t="shared" si="250"/>
        <v>43852GicumbiRice</v>
      </c>
      <c r="K7988">
        <v>91</v>
      </c>
      <c r="L7988">
        <v>86</v>
      </c>
      <c r="M7988" t="s">
        <v>5</v>
      </c>
      <c r="N7988" t="s">
        <v>6</v>
      </c>
      <c r="O7988">
        <v>1</v>
      </c>
      <c r="P7988" s="1">
        <v>43857.032500000001</v>
      </c>
    </row>
    <row r="7989" spans="1:16" x14ac:dyDescent="0.25">
      <c r="A7989">
        <v>500739</v>
      </c>
      <c r="B7989" t="s">
        <v>0</v>
      </c>
      <c r="C7989" t="s">
        <v>12</v>
      </c>
      <c r="D7989" t="s">
        <v>11</v>
      </c>
      <c r="E7989" t="s">
        <v>22</v>
      </c>
      <c r="F7989" t="s">
        <v>23</v>
      </c>
      <c r="G7989" t="s">
        <v>24</v>
      </c>
      <c r="H7989" s="1">
        <v>43852</v>
      </c>
      <c r="I7989" t="str">
        <f t="shared" si="249"/>
        <v>43852</v>
      </c>
      <c r="J7989" t="str">
        <f t="shared" si="250"/>
        <v>43852GitegaImported Rice</v>
      </c>
      <c r="K7989">
        <v>134</v>
      </c>
      <c r="L7989">
        <v>129</v>
      </c>
      <c r="M7989" t="s">
        <v>5</v>
      </c>
      <c r="N7989" t="s">
        <v>6</v>
      </c>
      <c r="O7989">
        <v>1</v>
      </c>
      <c r="P7989" s="1">
        <v>43857.032685185186</v>
      </c>
    </row>
    <row r="7990" spans="1:16" x14ac:dyDescent="0.25">
      <c r="A7990">
        <v>500744</v>
      </c>
      <c r="B7990" t="s">
        <v>0</v>
      </c>
      <c r="C7990" t="s">
        <v>53</v>
      </c>
      <c r="D7990" t="s">
        <v>46</v>
      </c>
      <c r="E7990" t="s">
        <v>49</v>
      </c>
      <c r="F7990" t="s">
        <v>50</v>
      </c>
      <c r="G7990" t="s">
        <v>51</v>
      </c>
      <c r="H7990" s="1">
        <v>43852</v>
      </c>
      <c r="I7990" t="str">
        <f t="shared" si="249"/>
        <v>43852</v>
      </c>
      <c r="J7990" t="str">
        <f t="shared" si="250"/>
        <v>43852MombasaGround Nuts</v>
      </c>
      <c r="K7990">
        <v>126</v>
      </c>
      <c r="L7990">
        <v>122</v>
      </c>
      <c r="M7990" t="s">
        <v>5</v>
      </c>
      <c r="N7990" t="s">
        <v>6</v>
      </c>
      <c r="O7990">
        <v>1</v>
      </c>
      <c r="P7990" s="1">
        <v>43857.032708333332</v>
      </c>
    </row>
    <row r="7991" spans="1:16" x14ac:dyDescent="0.25">
      <c r="A7991">
        <v>500751</v>
      </c>
      <c r="B7991" t="s">
        <v>0</v>
      </c>
      <c r="C7991" t="s">
        <v>53</v>
      </c>
      <c r="D7991" t="s">
        <v>46</v>
      </c>
      <c r="E7991" t="s">
        <v>13</v>
      </c>
      <c r="F7991" t="s">
        <v>13</v>
      </c>
      <c r="G7991" t="s">
        <v>40</v>
      </c>
      <c r="H7991" s="1">
        <v>43852</v>
      </c>
      <c r="I7991" t="str">
        <f t="shared" si="249"/>
        <v>43852</v>
      </c>
      <c r="J7991" t="str">
        <f t="shared" si="250"/>
        <v>43852MombasaBlack Beans (Dolichos)</v>
      </c>
      <c r="K7991">
        <v>160</v>
      </c>
      <c r="L7991">
        <v>155</v>
      </c>
      <c r="M7991" t="s">
        <v>5</v>
      </c>
      <c r="N7991" t="s">
        <v>6</v>
      </c>
      <c r="O7991">
        <v>1</v>
      </c>
      <c r="P7991" s="1">
        <v>43857.032777777778</v>
      </c>
    </row>
    <row r="7992" spans="1:16" x14ac:dyDescent="0.25">
      <c r="A7992">
        <v>500756</v>
      </c>
      <c r="B7992" t="s">
        <v>0</v>
      </c>
      <c r="C7992" t="s">
        <v>53</v>
      </c>
      <c r="D7992" t="s">
        <v>46</v>
      </c>
      <c r="E7992" t="s">
        <v>9</v>
      </c>
      <c r="F7992" t="s">
        <v>17</v>
      </c>
      <c r="G7992" t="s">
        <v>18</v>
      </c>
      <c r="H7992" s="1">
        <v>43852</v>
      </c>
      <c r="I7992" t="str">
        <f t="shared" si="249"/>
        <v>43852</v>
      </c>
      <c r="J7992" t="str">
        <f t="shared" si="250"/>
        <v>43852MombasaRed Sorghum</v>
      </c>
      <c r="K7992">
        <v>46</v>
      </c>
      <c r="L7992">
        <v>44</v>
      </c>
      <c r="M7992" t="s">
        <v>5</v>
      </c>
      <c r="N7992" t="s">
        <v>6</v>
      </c>
      <c r="O7992">
        <v>1</v>
      </c>
      <c r="P7992" s="1">
        <v>43857.032858796294</v>
      </c>
    </row>
    <row r="7993" spans="1:16" x14ac:dyDescent="0.25">
      <c r="A7993">
        <v>500758</v>
      </c>
      <c r="B7993" t="s">
        <v>0</v>
      </c>
      <c r="C7993" t="s">
        <v>47</v>
      </c>
      <c r="D7993" t="s">
        <v>46</v>
      </c>
      <c r="E7993" t="s">
        <v>29</v>
      </c>
      <c r="F7993" t="s">
        <v>30</v>
      </c>
      <c r="G7993" t="s">
        <v>31</v>
      </c>
      <c r="H7993" s="1">
        <v>43852</v>
      </c>
      <c r="I7993" t="str">
        <f t="shared" si="249"/>
        <v>43852</v>
      </c>
      <c r="J7993" t="str">
        <f t="shared" si="250"/>
        <v>43852NairobiDry Maize</v>
      </c>
      <c r="K7993">
        <v>41</v>
      </c>
      <c r="L7993">
        <v>37</v>
      </c>
      <c r="M7993" t="s">
        <v>5</v>
      </c>
      <c r="N7993" t="s">
        <v>6</v>
      </c>
      <c r="O7993">
        <v>1</v>
      </c>
      <c r="P7993" s="1">
        <v>43857.032905092594</v>
      </c>
    </row>
    <row r="7994" spans="1:16" x14ac:dyDescent="0.25">
      <c r="A7994">
        <v>500760</v>
      </c>
      <c r="B7994" t="s">
        <v>0</v>
      </c>
      <c r="C7994" t="s">
        <v>16</v>
      </c>
      <c r="D7994" t="s">
        <v>7</v>
      </c>
      <c r="E7994" t="s">
        <v>22</v>
      </c>
      <c r="F7994" t="s">
        <v>23</v>
      </c>
      <c r="G7994" t="s">
        <v>24</v>
      </c>
      <c r="H7994" s="1">
        <v>43852</v>
      </c>
      <c r="I7994" t="str">
        <f t="shared" si="249"/>
        <v>43852</v>
      </c>
      <c r="J7994" t="str">
        <f t="shared" si="250"/>
        <v>43852GicumbiImported Rice</v>
      </c>
      <c r="K7994">
        <v>128</v>
      </c>
      <c r="L7994">
        <v>118</v>
      </c>
      <c r="M7994" t="s">
        <v>5</v>
      </c>
      <c r="N7994" t="s">
        <v>6</v>
      </c>
      <c r="O7994">
        <v>1</v>
      </c>
      <c r="P7994" s="1">
        <v>43857.03297453704</v>
      </c>
    </row>
    <row r="7995" spans="1:16" x14ac:dyDescent="0.25">
      <c r="A7995">
        <v>500776</v>
      </c>
      <c r="B7995" t="s">
        <v>0</v>
      </c>
      <c r="C7995" t="s">
        <v>47</v>
      </c>
      <c r="D7995" t="s">
        <v>46</v>
      </c>
      <c r="E7995" t="s">
        <v>9</v>
      </c>
      <c r="F7995" t="s">
        <v>20</v>
      </c>
      <c r="G7995" t="s">
        <v>21</v>
      </c>
      <c r="H7995" s="1">
        <v>43852</v>
      </c>
      <c r="I7995" t="str">
        <f t="shared" si="249"/>
        <v>43852</v>
      </c>
      <c r="J7995" t="str">
        <f t="shared" si="250"/>
        <v>43852NairobiMillet Grain</v>
      </c>
      <c r="K7995">
        <v>98</v>
      </c>
      <c r="L7995">
        <v>93</v>
      </c>
      <c r="M7995" t="s">
        <v>5</v>
      </c>
      <c r="N7995" t="s">
        <v>6</v>
      </c>
      <c r="O7995">
        <v>1</v>
      </c>
      <c r="P7995" s="1">
        <v>43857.03328703704</v>
      </c>
    </row>
    <row r="7996" spans="1:16" x14ac:dyDescent="0.25">
      <c r="A7996">
        <v>500782</v>
      </c>
      <c r="B7996" t="s">
        <v>0</v>
      </c>
      <c r="C7996" t="s">
        <v>16</v>
      </c>
      <c r="D7996" t="s">
        <v>7</v>
      </c>
      <c r="E7996" t="s">
        <v>13</v>
      </c>
      <c r="F7996" t="s">
        <v>13</v>
      </c>
      <c r="G7996" t="s">
        <v>28</v>
      </c>
      <c r="H7996" s="1">
        <v>43852</v>
      </c>
      <c r="I7996" t="str">
        <f t="shared" si="249"/>
        <v>43852</v>
      </c>
      <c r="J7996" t="str">
        <f t="shared" si="250"/>
        <v>43852GicumbiRed Beans</v>
      </c>
      <c r="K7996">
        <v>80</v>
      </c>
      <c r="L7996">
        <v>75</v>
      </c>
      <c r="M7996" t="s">
        <v>5</v>
      </c>
      <c r="N7996" t="s">
        <v>6</v>
      </c>
      <c r="O7996">
        <v>1</v>
      </c>
      <c r="P7996" s="1">
        <v>43857.033402777779</v>
      </c>
    </row>
    <row r="7997" spans="1:16" x14ac:dyDescent="0.25">
      <c r="A7997">
        <v>500799</v>
      </c>
      <c r="B7997" t="s">
        <v>0</v>
      </c>
      <c r="C7997" t="s">
        <v>12</v>
      </c>
      <c r="D7997" t="s">
        <v>11</v>
      </c>
      <c r="E7997" t="s">
        <v>9</v>
      </c>
      <c r="F7997" t="s">
        <v>17</v>
      </c>
      <c r="G7997" t="s">
        <v>18</v>
      </c>
      <c r="H7997" s="1">
        <v>43852</v>
      </c>
      <c r="I7997" t="str">
        <f t="shared" si="249"/>
        <v>43852</v>
      </c>
      <c r="J7997" t="str">
        <f t="shared" si="250"/>
        <v>43852GitegaRed Sorghum</v>
      </c>
      <c r="K7997">
        <v>102</v>
      </c>
      <c r="L7997">
        <v>97</v>
      </c>
      <c r="M7997" t="s">
        <v>5</v>
      </c>
      <c r="N7997" t="s">
        <v>6</v>
      </c>
      <c r="O7997">
        <v>1</v>
      </c>
      <c r="P7997" s="1">
        <v>43857.033715277779</v>
      </c>
    </row>
    <row r="7998" spans="1:16" x14ac:dyDescent="0.25">
      <c r="A7998">
        <v>500813</v>
      </c>
      <c r="B7998" t="s">
        <v>0</v>
      </c>
      <c r="C7998" t="s">
        <v>16</v>
      </c>
      <c r="D7998" t="s">
        <v>7</v>
      </c>
      <c r="E7998" t="s">
        <v>3</v>
      </c>
      <c r="F7998" t="s">
        <v>3</v>
      </c>
      <c r="G7998" t="s">
        <v>4</v>
      </c>
      <c r="H7998" s="1">
        <v>43852</v>
      </c>
      <c r="I7998" t="str">
        <f t="shared" si="249"/>
        <v>43852</v>
      </c>
      <c r="J7998" t="str">
        <f t="shared" si="250"/>
        <v>43852GicumbiCowpeas</v>
      </c>
      <c r="K7998">
        <v>139</v>
      </c>
      <c r="L7998">
        <v>128</v>
      </c>
      <c r="M7998" t="s">
        <v>5</v>
      </c>
      <c r="N7998" t="s">
        <v>6</v>
      </c>
      <c r="O7998">
        <v>1</v>
      </c>
      <c r="P7998" s="1">
        <v>43857.03396990741</v>
      </c>
    </row>
    <row r="7999" spans="1:16" x14ac:dyDescent="0.25">
      <c r="A7999">
        <v>500817</v>
      </c>
      <c r="B7999" t="s">
        <v>0</v>
      </c>
      <c r="C7999" t="s">
        <v>47</v>
      </c>
      <c r="D7999" t="s">
        <v>46</v>
      </c>
      <c r="E7999" t="s">
        <v>9</v>
      </c>
      <c r="F7999" t="s">
        <v>17</v>
      </c>
      <c r="G7999" t="s">
        <v>18</v>
      </c>
      <c r="H7999" s="1">
        <v>43852</v>
      </c>
      <c r="I7999" t="str">
        <f t="shared" si="249"/>
        <v>43852</v>
      </c>
      <c r="J7999" t="str">
        <f t="shared" si="250"/>
        <v>43852NairobiRed Sorghum</v>
      </c>
      <c r="K7999">
        <v>61</v>
      </c>
      <c r="L7999">
        <v>58</v>
      </c>
      <c r="M7999" t="s">
        <v>5</v>
      </c>
      <c r="N7999" t="s">
        <v>6</v>
      </c>
      <c r="O7999">
        <v>1</v>
      </c>
      <c r="P7999" s="1">
        <v>43857.034016203703</v>
      </c>
    </row>
    <row r="8000" spans="1:16" x14ac:dyDescent="0.25">
      <c r="A8000">
        <v>500826</v>
      </c>
      <c r="B8000" t="s">
        <v>0</v>
      </c>
      <c r="C8000" t="s">
        <v>27</v>
      </c>
      <c r="D8000" t="s">
        <v>11</v>
      </c>
      <c r="E8000" t="s">
        <v>29</v>
      </c>
      <c r="F8000" t="s">
        <v>30</v>
      </c>
      <c r="G8000" t="s">
        <v>31</v>
      </c>
      <c r="H8000" s="1">
        <v>43852</v>
      </c>
      <c r="I8000" t="str">
        <f t="shared" si="249"/>
        <v>43852</v>
      </c>
      <c r="J8000" t="str">
        <f t="shared" si="250"/>
        <v>43852BujumburaDry Maize</v>
      </c>
      <c r="K8000">
        <v>0</v>
      </c>
      <c r="L8000">
        <v>0</v>
      </c>
      <c r="M8000" t="s">
        <v>5</v>
      </c>
      <c r="N8000" t="s">
        <v>6</v>
      </c>
      <c r="O8000">
        <v>1</v>
      </c>
      <c r="P8000" s="1">
        <v>43857.034155092595</v>
      </c>
    </row>
    <row r="8001" spans="1:16" x14ac:dyDescent="0.25">
      <c r="A8001">
        <v>500833</v>
      </c>
      <c r="B8001" t="s">
        <v>0</v>
      </c>
      <c r="C8001" t="s">
        <v>16</v>
      </c>
      <c r="D8001" t="s">
        <v>7</v>
      </c>
      <c r="E8001" t="s">
        <v>13</v>
      </c>
      <c r="F8001" t="s">
        <v>13</v>
      </c>
      <c r="G8001" t="s">
        <v>26</v>
      </c>
      <c r="H8001" s="1">
        <v>43852</v>
      </c>
      <c r="I8001" t="str">
        <f t="shared" si="249"/>
        <v>43852</v>
      </c>
      <c r="J8001" t="str">
        <f t="shared" si="250"/>
        <v>43852GicumbiYellow Beans</v>
      </c>
      <c r="K8001">
        <v>91</v>
      </c>
      <c r="L8001">
        <v>86</v>
      </c>
      <c r="M8001" t="s">
        <v>5</v>
      </c>
      <c r="N8001" t="s">
        <v>6</v>
      </c>
      <c r="O8001">
        <v>1</v>
      </c>
      <c r="P8001" s="1">
        <v>43857.034328703703</v>
      </c>
    </row>
    <row r="8002" spans="1:16" x14ac:dyDescent="0.25">
      <c r="A8002">
        <v>502199</v>
      </c>
      <c r="B8002" t="s">
        <v>0</v>
      </c>
      <c r="C8002" t="s">
        <v>47</v>
      </c>
      <c r="D8002" t="s">
        <v>46</v>
      </c>
      <c r="E8002" t="s">
        <v>3</v>
      </c>
      <c r="F8002" t="s">
        <v>3</v>
      </c>
      <c r="G8002" t="s">
        <v>15</v>
      </c>
      <c r="H8002" s="1">
        <v>43852</v>
      </c>
      <c r="I8002" t="str">
        <f t="shared" ref="I8002:I8065" si="251">LEFT(H8002,10)</f>
        <v>43852</v>
      </c>
      <c r="J8002" t="str">
        <f t="shared" si="250"/>
        <v>43852NairobiGreen Peas</v>
      </c>
      <c r="K8002">
        <v>60</v>
      </c>
      <c r="L8002">
        <v>58</v>
      </c>
      <c r="M8002" t="s">
        <v>5</v>
      </c>
      <c r="N8002" t="s">
        <v>6</v>
      </c>
      <c r="O8002">
        <v>1</v>
      </c>
      <c r="P8002" s="1">
        <v>43859.982800925929</v>
      </c>
    </row>
    <row r="8003" spans="1:16" x14ac:dyDescent="0.25">
      <c r="A8003">
        <v>502211</v>
      </c>
      <c r="B8003" t="s">
        <v>0</v>
      </c>
      <c r="C8003" t="s">
        <v>48</v>
      </c>
      <c r="D8003" t="s">
        <v>46</v>
      </c>
      <c r="E8003" t="s">
        <v>49</v>
      </c>
      <c r="F8003" t="s">
        <v>50</v>
      </c>
      <c r="G8003" t="s">
        <v>51</v>
      </c>
      <c r="H8003" s="1">
        <v>43852</v>
      </c>
      <c r="I8003" t="str">
        <f t="shared" si="251"/>
        <v>43852</v>
      </c>
      <c r="J8003" t="str">
        <f t="shared" si="250"/>
        <v>43852KitaleGround Nuts</v>
      </c>
      <c r="K8003">
        <v>138</v>
      </c>
      <c r="L8003">
        <v>130</v>
      </c>
      <c r="M8003" t="s">
        <v>5</v>
      </c>
      <c r="N8003" t="s">
        <v>6</v>
      </c>
      <c r="O8003">
        <v>1</v>
      </c>
      <c r="P8003" s="1">
        <v>43859.982951388891</v>
      </c>
    </row>
    <row r="8004" spans="1:16" x14ac:dyDescent="0.25">
      <c r="A8004">
        <v>502225</v>
      </c>
      <c r="B8004" t="s">
        <v>0</v>
      </c>
      <c r="C8004" t="s">
        <v>16</v>
      </c>
      <c r="D8004" t="s">
        <v>7</v>
      </c>
      <c r="E8004" t="s">
        <v>13</v>
      </c>
      <c r="F8004" t="s">
        <v>13</v>
      </c>
      <c r="G8004" t="s">
        <v>14</v>
      </c>
      <c r="H8004" s="1">
        <v>43852</v>
      </c>
      <c r="I8004" t="str">
        <f t="shared" si="251"/>
        <v>43852</v>
      </c>
      <c r="J8004" t="str">
        <f t="shared" si="250"/>
        <v>43852GicumbiMixed Beans</v>
      </c>
      <c r="K8004">
        <v>64</v>
      </c>
      <c r="L8004">
        <v>61</v>
      </c>
      <c r="M8004" t="s">
        <v>5</v>
      </c>
      <c r="N8004" t="s">
        <v>6</v>
      </c>
      <c r="O8004">
        <v>1</v>
      </c>
      <c r="P8004" s="1">
        <v>43859.983020833337</v>
      </c>
    </row>
    <row r="8005" spans="1:16" x14ac:dyDescent="0.25">
      <c r="A8005">
        <v>502262</v>
      </c>
      <c r="B8005" t="s">
        <v>0</v>
      </c>
      <c r="C8005" t="s">
        <v>47</v>
      </c>
      <c r="D8005" t="s">
        <v>46</v>
      </c>
      <c r="E8005" t="s">
        <v>3</v>
      </c>
      <c r="F8005" t="s">
        <v>3</v>
      </c>
      <c r="G8005" t="s">
        <v>4</v>
      </c>
      <c r="H8005" s="1">
        <v>43852</v>
      </c>
      <c r="I8005" t="str">
        <f t="shared" si="251"/>
        <v>43852</v>
      </c>
      <c r="J8005" t="str">
        <f t="shared" si="250"/>
        <v>43852NairobiCowpeas</v>
      </c>
      <c r="K8005">
        <v>86</v>
      </c>
      <c r="L8005">
        <v>83</v>
      </c>
      <c r="M8005" t="s">
        <v>5</v>
      </c>
      <c r="N8005" t="s">
        <v>6</v>
      </c>
      <c r="O8005">
        <v>1</v>
      </c>
      <c r="P8005" s="1">
        <v>43859.983344907407</v>
      </c>
    </row>
    <row r="8006" spans="1:16" x14ac:dyDescent="0.25">
      <c r="A8006">
        <v>502343</v>
      </c>
      <c r="B8006" t="s">
        <v>0</v>
      </c>
      <c r="C8006" t="s">
        <v>53</v>
      </c>
      <c r="D8006" t="s">
        <v>46</v>
      </c>
      <c r="E8006" t="s">
        <v>13</v>
      </c>
      <c r="F8006" t="s">
        <v>13</v>
      </c>
      <c r="G8006" t="s">
        <v>37</v>
      </c>
      <c r="H8006" s="1">
        <v>43852</v>
      </c>
      <c r="I8006" t="str">
        <f t="shared" si="251"/>
        <v>43852</v>
      </c>
      <c r="J8006" t="str">
        <f t="shared" si="250"/>
        <v>43852MombasaGreen Gram</v>
      </c>
      <c r="K8006">
        <v>74</v>
      </c>
      <c r="L8006">
        <v>70</v>
      </c>
      <c r="M8006" t="s">
        <v>5</v>
      </c>
      <c r="N8006" t="s">
        <v>6</v>
      </c>
      <c r="O8006">
        <v>1</v>
      </c>
      <c r="P8006" s="1">
        <v>43859.984305555554</v>
      </c>
    </row>
    <row r="8007" spans="1:16" x14ac:dyDescent="0.25">
      <c r="A8007">
        <v>510062</v>
      </c>
      <c r="B8007" t="s">
        <v>0</v>
      </c>
      <c r="C8007" t="s">
        <v>53</v>
      </c>
      <c r="D8007" t="s">
        <v>46</v>
      </c>
      <c r="E8007" t="s">
        <v>49</v>
      </c>
      <c r="F8007" t="s">
        <v>50</v>
      </c>
      <c r="G8007" t="s">
        <v>51</v>
      </c>
      <c r="H8007" s="1">
        <v>43852</v>
      </c>
      <c r="I8007" t="str">
        <f t="shared" si="251"/>
        <v>43852</v>
      </c>
      <c r="J8007" t="str">
        <f t="shared" si="250"/>
        <v>43852MombasaGround Nuts</v>
      </c>
      <c r="K8007">
        <v>1262</v>
      </c>
      <c r="L8007">
        <v>1222</v>
      </c>
      <c r="M8007" t="s">
        <v>5</v>
      </c>
      <c r="N8007" t="s">
        <v>6</v>
      </c>
      <c r="O8007">
        <v>1</v>
      </c>
      <c r="P8007" s="1">
        <v>43879.180231481485</v>
      </c>
    </row>
    <row r="8008" spans="1:16" x14ac:dyDescent="0.25">
      <c r="A8008">
        <v>510208</v>
      </c>
      <c r="B8008" t="s">
        <v>0</v>
      </c>
      <c r="C8008" t="s">
        <v>35</v>
      </c>
      <c r="D8008" t="s">
        <v>11</v>
      </c>
      <c r="E8008" t="s">
        <v>3</v>
      </c>
      <c r="F8008" t="s">
        <v>3</v>
      </c>
      <c r="G8008" t="s">
        <v>39</v>
      </c>
      <c r="H8008" s="1">
        <v>43852</v>
      </c>
      <c r="I8008" t="str">
        <f t="shared" si="251"/>
        <v>43852</v>
      </c>
      <c r="J8008" t="str">
        <f t="shared" si="250"/>
        <v>43852NgoziDry Peas</v>
      </c>
      <c r="K8008">
        <v>1559</v>
      </c>
      <c r="L8008">
        <v>1505</v>
      </c>
      <c r="M8008" t="s">
        <v>5</v>
      </c>
      <c r="N8008" t="s">
        <v>6</v>
      </c>
      <c r="O8008">
        <v>1</v>
      </c>
      <c r="P8008" s="1">
        <v>43879.180659722224</v>
      </c>
    </row>
    <row r="8009" spans="1:16" x14ac:dyDescent="0.25">
      <c r="A8009">
        <v>510513</v>
      </c>
      <c r="B8009" t="s">
        <v>0</v>
      </c>
      <c r="C8009" t="s">
        <v>48</v>
      </c>
      <c r="D8009" t="s">
        <v>46</v>
      </c>
      <c r="E8009" t="s">
        <v>49</v>
      </c>
      <c r="F8009" t="s">
        <v>50</v>
      </c>
      <c r="G8009" t="s">
        <v>51</v>
      </c>
      <c r="H8009" s="1">
        <v>43852</v>
      </c>
      <c r="I8009" t="str">
        <f t="shared" si="251"/>
        <v>43852</v>
      </c>
      <c r="J8009" t="str">
        <f t="shared" si="250"/>
        <v>43852KitaleGround Nuts</v>
      </c>
      <c r="K8009">
        <v>1382</v>
      </c>
      <c r="L8009">
        <v>1302</v>
      </c>
      <c r="M8009" t="s">
        <v>5</v>
      </c>
      <c r="N8009" t="s">
        <v>6</v>
      </c>
      <c r="O8009">
        <v>1</v>
      </c>
      <c r="P8009" s="1">
        <v>43879.181851851848</v>
      </c>
    </row>
    <row r="8010" spans="1:16" x14ac:dyDescent="0.25">
      <c r="A8010">
        <v>498687</v>
      </c>
      <c r="B8010" t="s">
        <v>0</v>
      </c>
      <c r="C8010" t="s">
        <v>25</v>
      </c>
      <c r="D8010" t="s">
        <v>1</v>
      </c>
      <c r="E8010" t="s">
        <v>3</v>
      </c>
      <c r="F8010" t="s">
        <v>3</v>
      </c>
      <c r="G8010" t="s">
        <v>15</v>
      </c>
      <c r="H8010" s="1">
        <v>43851</v>
      </c>
      <c r="I8010" t="str">
        <f t="shared" si="251"/>
        <v>43851</v>
      </c>
      <c r="J8010" t="str">
        <f t="shared" si="250"/>
        <v>43851MasindiGreen Peas</v>
      </c>
      <c r="K8010">
        <v>110</v>
      </c>
      <c r="L8010">
        <v>82</v>
      </c>
      <c r="M8010" t="s">
        <v>5</v>
      </c>
      <c r="N8010" t="s">
        <v>6</v>
      </c>
      <c r="O8010">
        <v>1</v>
      </c>
      <c r="P8010" s="1">
        <v>43852.975590277776</v>
      </c>
    </row>
    <row r="8011" spans="1:16" x14ac:dyDescent="0.25">
      <c r="A8011">
        <v>498693</v>
      </c>
      <c r="B8011" t="s">
        <v>0</v>
      </c>
      <c r="C8011" t="s">
        <v>32</v>
      </c>
      <c r="D8011" t="s">
        <v>1</v>
      </c>
      <c r="E8011" t="s">
        <v>3</v>
      </c>
      <c r="F8011" t="s">
        <v>3</v>
      </c>
      <c r="G8011" t="s">
        <v>15</v>
      </c>
      <c r="H8011" s="1">
        <v>43851</v>
      </c>
      <c r="I8011" t="str">
        <f t="shared" si="251"/>
        <v>43851</v>
      </c>
      <c r="J8011" t="str">
        <f t="shared" si="250"/>
        <v>43851KapchorwaGreen Peas</v>
      </c>
      <c r="K8011">
        <v>110</v>
      </c>
      <c r="L8011">
        <v>55</v>
      </c>
      <c r="M8011" t="s">
        <v>5</v>
      </c>
      <c r="N8011" t="s">
        <v>6</v>
      </c>
      <c r="O8011">
        <v>1</v>
      </c>
      <c r="P8011" s="1">
        <v>43852.975648148145</v>
      </c>
    </row>
    <row r="8012" spans="1:16" x14ac:dyDescent="0.25">
      <c r="A8012">
        <v>498694</v>
      </c>
      <c r="B8012" t="s">
        <v>0</v>
      </c>
      <c r="C8012" t="s">
        <v>33</v>
      </c>
      <c r="D8012" t="s">
        <v>1</v>
      </c>
      <c r="E8012" t="s">
        <v>9</v>
      </c>
      <c r="F8012" t="s">
        <v>17</v>
      </c>
      <c r="G8012" t="s">
        <v>18</v>
      </c>
      <c r="H8012" s="1">
        <v>43851</v>
      </c>
      <c r="I8012" t="str">
        <f t="shared" si="251"/>
        <v>43851</v>
      </c>
      <c r="J8012" t="str">
        <f t="shared" si="250"/>
        <v>43851KabaleRed Sorghum</v>
      </c>
      <c r="K8012">
        <v>49</v>
      </c>
      <c r="L8012">
        <v>41</v>
      </c>
      <c r="M8012" t="s">
        <v>5</v>
      </c>
      <c r="N8012" t="s">
        <v>6</v>
      </c>
      <c r="O8012">
        <v>1</v>
      </c>
      <c r="P8012" s="1">
        <v>43852.975659722222</v>
      </c>
    </row>
    <row r="8013" spans="1:16" x14ac:dyDescent="0.25">
      <c r="A8013">
        <v>498704</v>
      </c>
      <c r="B8013" t="s">
        <v>0</v>
      </c>
      <c r="C8013" t="s">
        <v>47</v>
      </c>
      <c r="D8013" t="s">
        <v>46</v>
      </c>
      <c r="E8013" t="s">
        <v>9</v>
      </c>
      <c r="F8013" t="s">
        <v>17</v>
      </c>
      <c r="G8013" t="s">
        <v>18</v>
      </c>
      <c r="H8013" s="1">
        <v>43851</v>
      </c>
      <c r="I8013" t="str">
        <f t="shared" si="251"/>
        <v>43851</v>
      </c>
      <c r="J8013" t="str">
        <f t="shared" ref="J8013:J8076" si="252">I8013&amp;C8013&amp;G8013</f>
        <v>43851NairobiRed Sorghum</v>
      </c>
      <c r="K8013">
        <v>63</v>
      </c>
      <c r="L8013">
        <v>58</v>
      </c>
      <c r="M8013" t="s">
        <v>5</v>
      </c>
      <c r="N8013" t="s">
        <v>6</v>
      </c>
      <c r="O8013">
        <v>1</v>
      </c>
      <c r="P8013" s="1">
        <v>43852.975775462961</v>
      </c>
    </row>
    <row r="8014" spans="1:16" x14ac:dyDescent="0.25">
      <c r="A8014">
        <v>498707</v>
      </c>
      <c r="B8014" t="s">
        <v>0</v>
      </c>
      <c r="C8014" t="s">
        <v>25</v>
      </c>
      <c r="D8014" t="s">
        <v>1</v>
      </c>
      <c r="E8014" t="s">
        <v>13</v>
      </c>
      <c r="F8014" t="s">
        <v>13</v>
      </c>
      <c r="G8014" t="s">
        <v>26</v>
      </c>
      <c r="H8014" s="1">
        <v>43851</v>
      </c>
      <c r="I8014" t="str">
        <f t="shared" si="251"/>
        <v>43851</v>
      </c>
      <c r="J8014" t="str">
        <f t="shared" si="252"/>
        <v>43851MasindiYellow Beans</v>
      </c>
      <c r="K8014">
        <v>104</v>
      </c>
      <c r="L8014">
        <v>96</v>
      </c>
      <c r="M8014" t="s">
        <v>5</v>
      </c>
      <c r="N8014" t="s">
        <v>6</v>
      </c>
      <c r="O8014">
        <v>1</v>
      </c>
      <c r="P8014" s="1">
        <v>43852.975787037038</v>
      </c>
    </row>
    <row r="8015" spans="1:16" x14ac:dyDescent="0.25">
      <c r="A8015">
        <v>498712</v>
      </c>
      <c r="B8015" t="s">
        <v>0</v>
      </c>
      <c r="C8015" t="s">
        <v>2</v>
      </c>
      <c r="D8015" t="s">
        <v>1</v>
      </c>
      <c r="E8015" t="s">
        <v>9</v>
      </c>
      <c r="F8015" t="s">
        <v>20</v>
      </c>
      <c r="G8015" t="s">
        <v>21</v>
      </c>
      <c r="H8015" s="1">
        <v>43851</v>
      </c>
      <c r="I8015" t="str">
        <f t="shared" si="251"/>
        <v>43851</v>
      </c>
      <c r="J8015" t="str">
        <f t="shared" si="252"/>
        <v>43851KampalaMillet Grain</v>
      </c>
      <c r="K8015">
        <v>55</v>
      </c>
      <c r="L8015">
        <v>45</v>
      </c>
      <c r="M8015" t="s">
        <v>5</v>
      </c>
      <c r="N8015" t="s">
        <v>6</v>
      </c>
      <c r="O8015">
        <v>1</v>
      </c>
      <c r="P8015" s="1">
        <v>43852.975810185184</v>
      </c>
    </row>
    <row r="8016" spans="1:16" x14ac:dyDescent="0.25">
      <c r="A8016">
        <v>498713</v>
      </c>
      <c r="B8016" t="s">
        <v>0</v>
      </c>
      <c r="C8016" t="s">
        <v>33</v>
      </c>
      <c r="D8016" t="s">
        <v>1</v>
      </c>
      <c r="E8016" t="s">
        <v>13</v>
      </c>
      <c r="F8016" t="s">
        <v>13</v>
      </c>
      <c r="G8016" t="s">
        <v>28</v>
      </c>
      <c r="H8016" s="1">
        <v>43851</v>
      </c>
      <c r="I8016" t="str">
        <f t="shared" si="251"/>
        <v>43851</v>
      </c>
      <c r="J8016" t="str">
        <f t="shared" si="252"/>
        <v>43851KabaleRed Beans</v>
      </c>
      <c r="K8016">
        <v>96</v>
      </c>
      <c r="L8016">
        <v>88</v>
      </c>
      <c r="M8016" t="s">
        <v>5</v>
      </c>
      <c r="N8016" t="s">
        <v>6</v>
      </c>
      <c r="O8016">
        <v>1</v>
      </c>
      <c r="P8016" s="1">
        <v>43852.975821759261</v>
      </c>
    </row>
    <row r="8017" spans="1:16" x14ac:dyDescent="0.25">
      <c r="A8017">
        <v>498725</v>
      </c>
      <c r="B8017" t="s">
        <v>0</v>
      </c>
      <c r="C8017" t="s">
        <v>33</v>
      </c>
      <c r="D8017" t="s">
        <v>1</v>
      </c>
      <c r="E8017" t="s">
        <v>29</v>
      </c>
      <c r="F8017" t="s">
        <v>30</v>
      </c>
      <c r="G8017" t="s">
        <v>31</v>
      </c>
      <c r="H8017" s="1">
        <v>43851</v>
      </c>
      <c r="I8017" t="str">
        <f t="shared" si="251"/>
        <v>43851</v>
      </c>
      <c r="J8017" t="str">
        <f t="shared" si="252"/>
        <v>43851KabaleDry Maize</v>
      </c>
      <c r="K8017">
        <v>41</v>
      </c>
      <c r="L8017">
        <v>33</v>
      </c>
      <c r="M8017" t="s">
        <v>5</v>
      </c>
      <c r="N8017" t="s">
        <v>6</v>
      </c>
      <c r="O8017">
        <v>1</v>
      </c>
      <c r="P8017" s="1">
        <v>43852.975914351853</v>
      </c>
    </row>
    <row r="8018" spans="1:16" x14ac:dyDescent="0.25">
      <c r="A8018">
        <v>498737</v>
      </c>
      <c r="B8018" t="s">
        <v>0</v>
      </c>
      <c r="C8018" t="s">
        <v>32</v>
      </c>
      <c r="D8018" t="s">
        <v>1</v>
      </c>
      <c r="E8018" t="s">
        <v>13</v>
      </c>
      <c r="F8018" t="s">
        <v>13</v>
      </c>
      <c r="G8018" t="s">
        <v>40</v>
      </c>
      <c r="H8018" s="1">
        <v>43851</v>
      </c>
      <c r="I8018" t="str">
        <f t="shared" si="251"/>
        <v>43851</v>
      </c>
      <c r="J8018" t="str">
        <f t="shared" si="252"/>
        <v>43851KapchorwaBlack Beans (Dolichos)</v>
      </c>
      <c r="K8018">
        <v>69</v>
      </c>
      <c r="L8018">
        <v>60</v>
      </c>
      <c r="M8018" t="s">
        <v>5</v>
      </c>
      <c r="N8018" t="s">
        <v>6</v>
      </c>
      <c r="O8018">
        <v>1</v>
      </c>
      <c r="P8018" s="1">
        <v>43852.976041666669</v>
      </c>
    </row>
    <row r="8019" spans="1:16" x14ac:dyDescent="0.25">
      <c r="A8019">
        <v>498741</v>
      </c>
      <c r="B8019" t="s">
        <v>0</v>
      </c>
      <c r="C8019" t="s">
        <v>38</v>
      </c>
      <c r="D8019" t="s">
        <v>1</v>
      </c>
      <c r="E8019" t="s">
        <v>13</v>
      </c>
      <c r="F8019" t="s">
        <v>13</v>
      </c>
      <c r="G8019" t="s">
        <v>37</v>
      </c>
      <c r="H8019" s="1">
        <v>43851</v>
      </c>
      <c r="I8019" t="str">
        <f t="shared" si="251"/>
        <v>43851</v>
      </c>
      <c r="J8019" t="str">
        <f t="shared" si="252"/>
        <v>43851GuluGreen Gram</v>
      </c>
      <c r="K8019">
        <v>69</v>
      </c>
      <c r="L8019">
        <v>47</v>
      </c>
      <c r="M8019" t="s">
        <v>5</v>
      </c>
      <c r="N8019" t="s">
        <v>6</v>
      </c>
      <c r="O8019">
        <v>1</v>
      </c>
      <c r="P8019" s="1">
        <v>43852.976053240738</v>
      </c>
    </row>
    <row r="8020" spans="1:16" x14ac:dyDescent="0.25">
      <c r="A8020">
        <v>498744</v>
      </c>
      <c r="B8020" t="s">
        <v>0</v>
      </c>
      <c r="C8020" t="s">
        <v>32</v>
      </c>
      <c r="D8020" t="s">
        <v>1</v>
      </c>
      <c r="E8020" t="s">
        <v>13</v>
      </c>
      <c r="F8020" t="s">
        <v>13</v>
      </c>
      <c r="G8020" t="s">
        <v>26</v>
      </c>
      <c r="H8020" s="1">
        <v>43851</v>
      </c>
      <c r="I8020" t="str">
        <f t="shared" si="251"/>
        <v>43851</v>
      </c>
      <c r="J8020" t="str">
        <f t="shared" si="252"/>
        <v>43851KapchorwaYellow Beans</v>
      </c>
      <c r="K8020">
        <v>96</v>
      </c>
      <c r="L8020">
        <v>82</v>
      </c>
      <c r="M8020" t="s">
        <v>5</v>
      </c>
      <c r="N8020" t="s">
        <v>6</v>
      </c>
      <c r="O8020">
        <v>1</v>
      </c>
      <c r="P8020" s="1">
        <v>43852.976076388892</v>
      </c>
    </row>
    <row r="8021" spans="1:16" x14ac:dyDescent="0.25">
      <c r="A8021">
        <v>498746</v>
      </c>
      <c r="B8021" t="s">
        <v>0</v>
      </c>
      <c r="C8021" t="s">
        <v>38</v>
      </c>
      <c r="D8021" t="s">
        <v>1</v>
      </c>
      <c r="E8021" t="s">
        <v>13</v>
      </c>
      <c r="F8021" t="s">
        <v>13</v>
      </c>
      <c r="G8021" t="s">
        <v>14</v>
      </c>
      <c r="H8021" s="1">
        <v>43851</v>
      </c>
      <c r="I8021" t="str">
        <f t="shared" si="251"/>
        <v>43851</v>
      </c>
      <c r="J8021" t="str">
        <f t="shared" si="252"/>
        <v>43851GuluMixed Beans</v>
      </c>
      <c r="K8021">
        <v>69</v>
      </c>
      <c r="L8021">
        <v>63</v>
      </c>
      <c r="M8021" t="s">
        <v>5</v>
      </c>
      <c r="N8021" t="s">
        <v>6</v>
      </c>
      <c r="O8021">
        <v>1</v>
      </c>
      <c r="P8021" s="1">
        <v>43852.976099537038</v>
      </c>
    </row>
    <row r="8022" spans="1:16" x14ac:dyDescent="0.25">
      <c r="A8022">
        <v>498758</v>
      </c>
      <c r="B8022" t="s">
        <v>0</v>
      </c>
      <c r="C8022" t="s">
        <v>38</v>
      </c>
      <c r="D8022" t="s">
        <v>1</v>
      </c>
      <c r="E8022" t="s">
        <v>3</v>
      </c>
      <c r="F8022" t="s">
        <v>3</v>
      </c>
      <c r="G8022" t="s">
        <v>4</v>
      </c>
      <c r="H8022" s="1">
        <v>43851</v>
      </c>
      <c r="I8022" t="str">
        <f t="shared" si="251"/>
        <v>43851</v>
      </c>
      <c r="J8022" t="str">
        <f t="shared" si="252"/>
        <v>43851GuluCowpeas</v>
      </c>
      <c r="K8022">
        <v>96</v>
      </c>
      <c r="L8022">
        <v>82</v>
      </c>
      <c r="M8022" t="s">
        <v>5</v>
      </c>
      <c r="N8022" t="s">
        <v>6</v>
      </c>
      <c r="O8022">
        <v>1</v>
      </c>
      <c r="P8022" s="1">
        <v>43852.97625</v>
      </c>
    </row>
    <row r="8023" spans="1:16" x14ac:dyDescent="0.25">
      <c r="A8023">
        <v>498761</v>
      </c>
      <c r="B8023" t="s">
        <v>0</v>
      </c>
      <c r="C8023" t="s">
        <v>2</v>
      </c>
      <c r="D8023" t="s">
        <v>1</v>
      </c>
      <c r="E8023" t="s">
        <v>22</v>
      </c>
      <c r="F8023" t="s">
        <v>23</v>
      </c>
      <c r="G8023" t="s">
        <v>23</v>
      </c>
      <c r="H8023" s="1">
        <v>43851</v>
      </c>
      <c r="I8023" t="str">
        <f t="shared" si="251"/>
        <v>43851</v>
      </c>
      <c r="J8023" t="str">
        <f t="shared" si="252"/>
        <v>43851KampalaRice</v>
      </c>
      <c r="K8023">
        <v>104</v>
      </c>
      <c r="L8023">
        <v>99</v>
      </c>
      <c r="M8023" t="s">
        <v>5</v>
      </c>
      <c r="N8023" t="s">
        <v>6</v>
      </c>
      <c r="O8023">
        <v>1</v>
      </c>
      <c r="P8023" s="1">
        <v>43852.976284722223</v>
      </c>
    </row>
    <row r="8024" spans="1:16" x14ac:dyDescent="0.25">
      <c r="A8024">
        <v>498763</v>
      </c>
      <c r="B8024" t="s">
        <v>0</v>
      </c>
      <c r="C8024" t="s">
        <v>25</v>
      </c>
      <c r="D8024" t="s">
        <v>1</v>
      </c>
      <c r="E8024" t="s">
        <v>22</v>
      </c>
      <c r="F8024" t="s">
        <v>23</v>
      </c>
      <c r="G8024" t="s">
        <v>23</v>
      </c>
      <c r="H8024" s="1">
        <v>43851</v>
      </c>
      <c r="I8024" t="str">
        <f t="shared" si="251"/>
        <v>43851</v>
      </c>
      <c r="J8024" t="str">
        <f t="shared" si="252"/>
        <v>43851MasindiRice</v>
      </c>
      <c r="K8024">
        <v>104</v>
      </c>
      <c r="L8024">
        <v>96</v>
      </c>
      <c r="M8024" t="s">
        <v>5</v>
      </c>
      <c r="N8024" t="s">
        <v>6</v>
      </c>
      <c r="O8024">
        <v>1</v>
      </c>
      <c r="P8024" s="1">
        <v>43852.9762962963</v>
      </c>
    </row>
    <row r="8025" spans="1:16" x14ac:dyDescent="0.25">
      <c r="A8025">
        <v>498769</v>
      </c>
      <c r="B8025" t="s">
        <v>0</v>
      </c>
      <c r="C8025" t="s">
        <v>2</v>
      </c>
      <c r="D8025" t="s">
        <v>1</v>
      </c>
      <c r="E8025" t="s">
        <v>13</v>
      </c>
      <c r="F8025" t="s">
        <v>13</v>
      </c>
      <c r="G8025" t="s">
        <v>40</v>
      </c>
      <c r="H8025" s="1">
        <v>43851</v>
      </c>
      <c r="I8025" t="str">
        <f t="shared" si="251"/>
        <v>43851</v>
      </c>
      <c r="J8025" t="str">
        <f t="shared" si="252"/>
        <v>43851KampalaBlack Beans (Dolichos)</v>
      </c>
      <c r="K8025">
        <v>71</v>
      </c>
      <c r="L8025">
        <v>66</v>
      </c>
      <c r="M8025" t="s">
        <v>5</v>
      </c>
      <c r="N8025" t="s">
        <v>6</v>
      </c>
      <c r="O8025">
        <v>1</v>
      </c>
      <c r="P8025" s="1">
        <v>43852.976354166669</v>
      </c>
    </row>
    <row r="8026" spans="1:16" x14ac:dyDescent="0.25">
      <c r="A8026">
        <v>498776</v>
      </c>
      <c r="B8026" t="s">
        <v>0</v>
      </c>
      <c r="C8026" t="s">
        <v>25</v>
      </c>
      <c r="D8026" t="s">
        <v>1</v>
      </c>
      <c r="E8026" t="s">
        <v>22</v>
      </c>
      <c r="F8026" t="s">
        <v>23</v>
      </c>
      <c r="G8026" t="s">
        <v>24</v>
      </c>
      <c r="H8026" s="1">
        <v>43851</v>
      </c>
      <c r="I8026" t="str">
        <f t="shared" si="251"/>
        <v>43851</v>
      </c>
      <c r="J8026" t="str">
        <f t="shared" si="252"/>
        <v>43851MasindiImported Rice</v>
      </c>
      <c r="K8026">
        <v>110</v>
      </c>
      <c r="L8026">
        <v>99</v>
      </c>
      <c r="M8026" t="s">
        <v>5</v>
      </c>
      <c r="N8026" t="s">
        <v>6</v>
      </c>
      <c r="O8026">
        <v>1</v>
      </c>
      <c r="P8026" s="1">
        <v>43852.976435185185</v>
      </c>
    </row>
    <row r="8027" spans="1:16" x14ac:dyDescent="0.25">
      <c r="A8027">
        <v>498780</v>
      </c>
      <c r="B8027" t="s">
        <v>0</v>
      </c>
      <c r="C8027" t="s">
        <v>32</v>
      </c>
      <c r="D8027" t="s">
        <v>1</v>
      </c>
      <c r="E8027" t="s">
        <v>9</v>
      </c>
      <c r="F8027" t="s">
        <v>17</v>
      </c>
      <c r="G8027" t="s">
        <v>18</v>
      </c>
      <c r="H8027" s="1">
        <v>43851</v>
      </c>
      <c r="I8027" t="str">
        <f t="shared" si="251"/>
        <v>43851</v>
      </c>
      <c r="J8027" t="str">
        <f t="shared" si="252"/>
        <v>43851KapchorwaRed Sorghum</v>
      </c>
      <c r="K8027">
        <v>49</v>
      </c>
      <c r="L8027">
        <v>44</v>
      </c>
      <c r="M8027" t="s">
        <v>5</v>
      </c>
      <c r="N8027" t="s">
        <v>6</v>
      </c>
      <c r="O8027">
        <v>0</v>
      </c>
      <c r="P8027" s="1">
        <v>43853.979375000003</v>
      </c>
    </row>
    <row r="8028" spans="1:16" x14ac:dyDescent="0.25">
      <c r="A8028">
        <v>498794</v>
      </c>
      <c r="B8028" t="s">
        <v>0</v>
      </c>
      <c r="C8028" t="s">
        <v>2</v>
      </c>
      <c r="D8028" t="s">
        <v>1</v>
      </c>
      <c r="E8028" t="s">
        <v>9</v>
      </c>
      <c r="F8028" t="s">
        <v>17</v>
      </c>
      <c r="G8028" t="s">
        <v>18</v>
      </c>
      <c r="H8028" s="1">
        <v>43851</v>
      </c>
      <c r="I8028" t="str">
        <f t="shared" si="251"/>
        <v>43851</v>
      </c>
      <c r="J8028" t="str">
        <f t="shared" si="252"/>
        <v>43851KampalaRed Sorghum</v>
      </c>
      <c r="K8028">
        <v>41</v>
      </c>
      <c r="L8028">
        <v>33</v>
      </c>
      <c r="M8028" t="s">
        <v>5</v>
      </c>
      <c r="N8028" t="s">
        <v>6</v>
      </c>
      <c r="O8028">
        <v>1</v>
      </c>
      <c r="P8028" s="1">
        <v>43852.9765625</v>
      </c>
    </row>
    <row r="8029" spans="1:16" x14ac:dyDescent="0.25">
      <c r="A8029">
        <v>498796</v>
      </c>
      <c r="B8029" t="s">
        <v>0</v>
      </c>
      <c r="C8029" t="s">
        <v>38</v>
      </c>
      <c r="D8029" t="s">
        <v>1</v>
      </c>
      <c r="E8029" t="s">
        <v>13</v>
      </c>
      <c r="F8029" t="s">
        <v>13</v>
      </c>
      <c r="G8029" t="s">
        <v>40</v>
      </c>
      <c r="H8029" s="1">
        <v>43851</v>
      </c>
      <c r="I8029" t="str">
        <f t="shared" si="251"/>
        <v>43851</v>
      </c>
      <c r="J8029" t="str">
        <f t="shared" si="252"/>
        <v>43851GuluBlack Beans (Dolichos)</v>
      </c>
      <c r="K8029">
        <v>77</v>
      </c>
      <c r="L8029">
        <v>71</v>
      </c>
      <c r="M8029" t="s">
        <v>5</v>
      </c>
      <c r="N8029" t="s">
        <v>6</v>
      </c>
      <c r="O8029">
        <v>1</v>
      </c>
      <c r="P8029" s="1">
        <v>43852.976585648146</v>
      </c>
    </row>
    <row r="8030" spans="1:16" x14ac:dyDescent="0.25">
      <c r="A8030">
        <v>498797</v>
      </c>
      <c r="B8030" t="s">
        <v>0</v>
      </c>
      <c r="C8030" t="s">
        <v>25</v>
      </c>
      <c r="D8030" t="s">
        <v>1</v>
      </c>
      <c r="E8030" t="s">
        <v>3</v>
      </c>
      <c r="F8030" t="s">
        <v>3</v>
      </c>
      <c r="G8030" t="s">
        <v>4</v>
      </c>
      <c r="H8030" s="1">
        <v>43851</v>
      </c>
      <c r="I8030" t="str">
        <f t="shared" si="251"/>
        <v>43851</v>
      </c>
      <c r="J8030" t="str">
        <f t="shared" si="252"/>
        <v>43851MasindiCowpeas</v>
      </c>
      <c r="K8030">
        <v>96</v>
      </c>
      <c r="L8030">
        <v>82</v>
      </c>
      <c r="M8030" t="s">
        <v>5</v>
      </c>
      <c r="N8030" t="s">
        <v>6</v>
      </c>
      <c r="O8030">
        <v>1</v>
      </c>
      <c r="P8030" s="1">
        <v>43852.976597222223</v>
      </c>
    </row>
    <row r="8031" spans="1:16" x14ac:dyDescent="0.25">
      <c r="A8031">
        <v>498798</v>
      </c>
      <c r="B8031" t="s">
        <v>0</v>
      </c>
      <c r="C8031" t="s">
        <v>38</v>
      </c>
      <c r="D8031" t="s">
        <v>1</v>
      </c>
      <c r="E8031" t="s">
        <v>22</v>
      </c>
      <c r="F8031" t="s">
        <v>23</v>
      </c>
      <c r="G8031" t="s">
        <v>23</v>
      </c>
      <c r="H8031" s="1">
        <v>43851</v>
      </c>
      <c r="I8031" t="str">
        <f t="shared" si="251"/>
        <v>43851</v>
      </c>
      <c r="J8031" t="str">
        <f t="shared" si="252"/>
        <v>43851GuluRice</v>
      </c>
      <c r="K8031">
        <v>104</v>
      </c>
      <c r="L8031">
        <v>96</v>
      </c>
      <c r="M8031" t="s">
        <v>5</v>
      </c>
      <c r="N8031" t="s">
        <v>6</v>
      </c>
      <c r="O8031">
        <v>1</v>
      </c>
      <c r="P8031" s="1">
        <v>43852.9766087963</v>
      </c>
    </row>
    <row r="8032" spans="1:16" x14ac:dyDescent="0.25">
      <c r="A8032">
        <v>498803</v>
      </c>
      <c r="B8032" t="s">
        <v>0</v>
      </c>
      <c r="C8032" t="s">
        <v>34</v>
      </c>
      <c r="D8032" t="s">
        <v>1</v>
      </c>
      <c r="E8032" t="s">
        <v>22</v>
      </c>
      <c r="F8032" t="s">
        <v>23</v>
      </c>
      <c r="G8032" t="s">
        <v>24</v>
      </c>
      <c r="H8032" s="1">
        <v>43851</v>
      </c>
      <c r="I8032" t="str">
        <f t="shared" si="251"/>
        <v>43851</v>
      </c>
      <c r="J8032" t="str">
        <f t="shared" si="252"/>
        <v>43851LiraImported Rice</v>
      </c>
      <c r="K8032">
        <v>96</v>
      </c>
      <c r="L8032">
        <v>90</v>
      </c>
      <c r="M8032" t="s">
        <v>5</v>
      </c>
      <c r="N8032" t="s">
        <v>6</v>
      </c>
      <c r="O8032">
        <v>1</v>
      </c>
      <c r="P8032" s="1">
        <v>43852.976678240739</v>
      </c>
    </row>
    <row r="8033" spans="1:16" x14ac:dyDescent="0.25">
      <c r="A8033">
        <v>498808</v>
      </c>
      <c r="B8033" t="s">
        <v>0</v>
      </c>
      <c r="C8033" t="s">
        <v>38</v>
      </c>
      <c r="D8033" t="s">
        <v>1</v>
      </c>
      <c r="E8033" t="s">
        <v>9</v>
      </c>
      <c r="F8033" t="s">
        <v>17</v>
      </c>
      <c r="G8033" t="s">
        <v>18</v>
      </c>
      <c r="H8033" s="1">
        <v>43851</v>
      </c>
      <c r="I8033" t="str">
        <f t="shared" si="251"/>
        <v>43851</v>
      </c>
      <c r="J8033" t="str">
        <f t="shared" si="252"/>
        <v>43851GuluRed Sorghum</v>
      </c>
      <c r="K8033">
        <v>41</v>
      </c>
      <c r="L8033">
        <v>30</v>
      </c>
      <c r="M8033" t="s">
        <v>5</v>
      </c>
      <c r="N8033" t="s">
        <v>6</v>
      </c>
      <c r="O8033">
        <v>1</v>
      </c>
      <c r="P8033" s="1">
        <v>43852.976712962962</v>
      </c>
    </row>
    <row r="8034" spans="1:16" x14ac:dyDescent="0.25">
      <c r="A8034">
        <v>498816</v>
      </c>
      <c r="B8034" t="s">
        <v>0</v>
      </c>
      <c r="C8034" t="s">
        <v>25</v>
      </c>
      <c r="D8034" t="s">
        <v>1</v>
      </c>
      <c r="E8034" t="s">
        <v>29</v>
      </c>
      <c r="F8034" t="s">
        <v>30</v>
      </c>
      <c r="G8034" t="s">
        <v>31</v>
      </c>
      <c r="H8034" s="1">
        <v>43851</v>
      </c>
      <c r="I8034" t="str">
        <f t="shared" si="251"/>
        <v>43851</v>
      </c>
      <c r="J8034" t="str">
        <f t="shared" si="252"/>
        <v>43851MasindiDry Maize</v>
      </c>
      <c r="K8034">
        <v>36</v>
      </c>
      <c r="L8034">
        <v>33</v>
      </c>
      <c r="M8034" t="s">
        <v>5</v>
      </c>
      <c r="N8034" t="s">
        <v>6</v>
      </c>
      <c r="O8034">
        <v>1</v>
      </c>
      <c r="P8034" s="1">
        <v>43852.976851851854</v>
      </c>
    </row>
    <row r="8035" spans="1:16" x14ac:dyDescent="0.25">
      <c r="A8035">
        <v>498817</v>
      </c>
      <c r="B8035" t="s">
        <v>0</v>
      </c>
      <c r="C8035" t="s">
        <v>34</v>
      </c>
      <c r="D8035" t="s">
        <v>1</v>
      </c>
      <c r="E8035" t="s">
        <v>13</v>
      </c>
      <c r="F8035" t="s">
        <v>13</v>
      </c>
      <c r="G8035" t="s">
        <v>28</v>
      </c>
      <c r="H8035" s="1">
        <v>43851</v>
      </c>
      <c r="I8035" t="str">
        <f t="shared" si="251"/>
        <v>43851</v>
      </c>
      <c r="J8035" t="str">
        <f t="shared" si="252"/>
        <v>43851LiraRed Beans</v>
      </c>
      <c r="K8035">
        <v>96</v>
      </c>
      <c r="L8035">
        <v>88</v>
      </c>
      <c r="M8035" t="s">
        <v>5</v>
      </c>
      <c r="N8035" t="s">
        <v>6</v>
      </c>
      <c r="O8035">
        <v>1</v>
      </c>
      <c r="P8035" s="1">
        <v>43852.976875</v>
      </c>
    </row>
    <row r="8036" spans="1:16" x14ac:dyDescent="0.25">
      <c r="A8036">
        <v>498819</v>
      </c>
      <c r="B8036" t="s">
        <v>0</v>
      </c>
      <c r="C8036" t="s">
        <v>34</v>
      </c>
      <c r="D8036" t="s">
        <v>1</v>
      </c>
      <c r="E8036" t="s">
        <v>9</v>
      </c>
      <c r="F8036" t="s">
        <v>20</v>
      </c>
      <c r="G8036" t="s">
        <v>21</v>
      </c>
      <c r="H8036" s="1">
        <v>43851</v>
      </c>
      <c r="I8036" t="str">
        <f t="shared" si="251"/>
        <v>43851</v>
      </c>
      <c r="J8036" t="str">
        <f t="shared" si="252"/>
        <v>43851LiraMillet Grain</v>
      </c>
      <c r="K8036">
        <v>41</v>
      </c>
      <c r="L8036">
        <v>33</v>
      </c>
      <c r="M8036" t="s">
        <v>5</v>
      </c>
      <c r="N8036" t="s">
        <v>6</v>
      </c>
      <c r="O8036">
        <v>1</v>
      </c>
      <c r="P8036" s="1">
        <v>43852.976967592593</v>
      </c>
    </row>
    <row r="8037" spans="1:16" x14ac:dyDescent="0.25">
      <c r="A8037">
        <v>498828</v>
      </c>
      <c r="B8037" t="s">
        <v>0</v>
      </c>
      <c r="C8037" t="s">
        <v>47</v>
      </c>
      <c r="D8037" t="s">
        <v>46</v>
      </c>
      <c r="E8037" t="s">
        <v>13</v>
      </c>
      <c r="F8037" t="s">
        <v>13</v>
      </c>
      <c r="G8037" t="s">
        <v>40</v>
      </c>
      <c r="H8037" s="1">
        <v>43851</v>
      </c>
      <c r="I8037" t="str">
        <f t="shared" si="251"/>
        <v>43851</v>
      </c>
      <c r="J8037" t="str">
        <f t="shared" si="252"/>
        <v>43851NairobiBlack Beans (Dolichos)</v>
      </c>
      <c r="K8037">
        <v>145</v>
      </c>
      <c r="L8037">
        <v>142</v>
      </c>
      <c r="M8037" t="s">
        <v>5</v>
      </c>
      <c r="N8037" t="s">
        <v>6</v>
      </c>
      <c r="O8037">
        <v>1</v>
      </c>
      <c r="P8037" s="1">
        <v>43852.977037037039</v>
      </c>
    </row>
    <row r="8038" spans="1:16" x14ac:dyDescent="0.25">
      <c r="A8038">
        <v>498831</v>
      </c>
      <c r="B8038" t="s">
        <v>0</v>
      </c>
      <c r="C8038" t="s">
        <v>34</v>
      </c>
      <c r="D8038" t="s">
        <v>1</v>
      </c>
      <c r="E8038" t="s">
        <v>3</v>
      </c>
      <c r="F8038" t="s">
        <v>3</v>
      </c>
      <c r="G8038" t="s">
        <v>15</v>
      </c>
      <c r="H8038" s="1">
        <v>43851</v>
      </c>
      <c r="I8038" t="str">
        <f t="shared" si="251"/>
        <v>43851</v>
      </c>
      <c r="J8038" t="str">
        <f t="shared" si="252"/>
        <v>43851LiraGreen Peas</v>
      </c>
      <c r="K8038">
        <v>96</v>
      </c>
      <c r="L8038">
        <v>82</v>
      </c>
      <c r="M8038" t="s">
        <v>5</v>
      </c>
      <c r="N8038" t="s">
        <v>6</v>
      </c>
      <c r="O8038">
        <v>1</v>
      </c>
      <c r="P8038" s="1">
        <v>43852.977129629631</v>
      </c>
    </row>
    <row r="8039" spans="1:16" x14ac:dyDescent="0.25">
      <c r="A8039">
        <v>498832</v>
      </c>
      <c r="B8039" t="s">
        <v>0</v>
      </c>
      <c r="C8039" t="s">
        <v>33</v>
      </c>
      <c r="D8039" t="s">
        <v>1</v>
      </c>
      <c r="E8039" t="s">
        <v>22</v>
      </c>
      <c r="F8039" t="s">
        <v>23</v>
      </c>
      <c r="G8039" t="s">
        <v>24</v>
      </c>
      <c r="H8039" s="1">
        <v>43851</v>
      </c>
      <c r="I8039" t="str">
        <f t="shared" si="251"/>
        <v>43851</v>
      </c>
      <c r="J8039" t="str">
        <f t="shared" si="252"/>
        <v>43851KabaleImported Rice</v>
      </c>
      <c r="K8039">
        <v>110</v>
      </c>
      <c r="L8039">
        <v>96</v>
      </c>
      <c r="M8039" t="s">
        <v>5</v>
      </c>
      <c r="N8039" t="s">
        <v>6</v>
      </c>
      <c r="O8039">
        <v>1</v>
      </c>
      <c r="P8039" s="1">
        <v>43852.977141203701</v>
      </c>
    </row>
    <row r="8040" spans="1:16" x14ac:dyDescent="0.25">
      <c r="A8040">
        <v>498833</v>
      </c>
      <c r="B8040" t="s">
        <v>0</v>
      </c>
      <c r="C8040" t="s">
        <v>34</v>
      </c>
      <c r="D8040" t="s">
        <v>1</v>
      </c>
      <c r="E8040" t="s">
        <v>22</v>
      </c>
      <c r="F8040" t="s">
        <v>23</v>
      </c>
      <c r="G8040" t="s">
        <v>23</v>
      </c>
      <c r="H8040" s="1">
        <v>43851</v>
      </c>
      <c r="I8040" t="str">
        <f t="shared" si="251"/>
        <v>43851</v>
      </c>
      <c r="J8040" t="str">
        <f t="shared" si="252"/>
        <v>43851LiraRice</v>
      </c>
      <c r="K8040">
        <v>96</v>
      </c>
      <c r="L8040">
        <v>90</v>
      </c>
      <c r="M8040" t="s">
        <v>5</v>
      </c>
      <c r="N8040" t="s">
        <v>6</v>
      </c>
      <c r="O8040">
        <v>1</v>
      </c>
      <c r="P8040" s="1">
        <v>43852.977152777778</v>
      </c>
    </row>
    <row r="8041" spans="1:16" x14ac:dyDescent="0.25">
      <c r="A8041">
        <v>498834</v>
      </c>
      <c r="B8041" t="s">
        <v>0</v>
      </c>
      <c r="C8041" t="s">
        <v>32</v>
      </c>
      <c r="D8041" t="s">
        <v>1</v>
      </c>
      <c r="E8041" t="s">
        <v>3</v>
      </c>
      <c r="F8041" t="s">
        <v>3</v>
      </c>
      <c r="G8041" t="s">
        <v>4</v>
      </c>
      <c r="H8041" s="1">
        <v>43851</v>
      </c>
      <c r="I8041" t="str">
        <f t="shared" si="251"/>
        <v>43851</v>
      </c>
      <c r="J8041" t="str">
        <f t="shared" si="252"/>
        <v>43851KapchorwaCowpeas</v>
      </c>
      <c r="K8041">
        <v>96</v>
      </c>
      <c r="L8041">
        <v>82</v>
      </c>
      <c r="M8041" t="s">
        <v>5</v>
      </c>
      <c r="N8041" t="s">
        <v>6</v>
      </c>
      <c r="O8041">
        <v>1</v>
      </c>
      <c r="P8041" s="1">
        <v>43852.977152777778</v>
      </c>
    </row>
    <row r="8042" spans="1:16" x14ac:dyDescent="0.25">
      <c r="A8042">
        <v>498835</v>
      </c>
      <c r="B8042" t="s">
        <v>0</v>
      </c>
      <c r="C8042" t="s">
        <v>2</v>
      </c>
      <c r="D8042" t="s">
        <v>1</v>
      </c>
      <c r="E8042" t="s">
        <v>13</v>
      </c>
      <c r="F8042" t="s">
        <v>13</v>
      </c>
      <c r="G8042" t="s">
        <v>26</v>
      </c>
      <c r="H8042" s="1">
        <v>43851</v>
      </c>
      <c r="I8042" t="str">
        <f t="shared" si="251"/>
        <v>43851</v>
      </c>
      <c r="J8042" t="str">
        <f t="shared" si="252"/>
        <v>43851KampalaYellow Beans</v>
      </c>
      <c r="K8042">
        <v>104</v>
      </c>
      <c r="L8042">
        <v>97</v>
      </c>
      <c r="M8042" t="s">
        <v>5</v>
      </c>
      <c r="N8042" t="s">
        <v>6</v>
      </c>
      <c r="O8042">
        <v>1</v>
      </c>
      <c r="P8042" s="1">
        <v>43852.977164351854</v>
      </c>
    </row>
    <row r="8043" spans="1:16" x14ac:dyDescent="0.25">
      <c r="A8043">
        <v>498848</v>
      </c>
      <c r="B8043" t="s">
        <v>0</v>
      </c>
      <c r="C8043" t="s">
        <v>33</v>
      </c>
      <c r="D8043" t="s">
        <v>1</v>
      </c>
      <c r="E8043" t="s">
        <v>22</v>
      </c>
      <c r="F8043" t="s">
        <v>23</v>
      </c>
      <c r="G8043" t="s">
        <v>23</v>
      </c>
      <c r="H8043" s="1">
        <v>43851</v>
      </c>
      <c r="I8043" t="str">
        <f t="shared" si="251"/>
        <v>43851</v>
      </c>
      <c r="J8043" t="str">
        <f t="shared" si="252"/>
        <v>43851KabaleRice</v>
      </c>
      <c r="K8043">
        <v>110</v>
      </c>
      <c r="L8043">
        <v>96</v>
      </c>
      <c r="M8043" t="s">
        <v>5</v>
      </c>
      <c r="N8043" t="s">
        <v>6</v>
      </c>
      <c r="O8043">
        <v>1</v>
      </c>
      <c r="P8043" s="1">
        <v>43852.977256944447</v>
      </c>
    </row>
    <row r="8044" spans="1:16" x14ac:dyDescent="0.25">
      <c r="A8044">
        <v>498851</v>
      </c>
      <c r="B8044" t="s">
        <v>0</v>
      </c>
      <c r="C8044" t="s">
        <v>38</v>
      </c>
      <c r="D8044" t="s">
        <v>1</v>
      </c>
      <c r="E8044" t="s">
        <v>13</v>
      </c>
      <c r="F8044" t="s">
        <v>13</v>
      </c>
      <c r="G8044" t="s">
        <v>26</v>
      </c>
      <c r="H8044" s="1">
        <v>43851</v>
      </c>
      <c r="I8044" t="str">
        <f t="shared" si="251"/>
        <v>43851</v>
      </c>
      <c r="J8044" t="str">
        <f t="shared" si="252"/>
        <v>43851GuluYellow Beans</v>
      </c>
      <c r="K8044">
        <v>96</v>
      </c>
      <c r="L8044">
        <v>88</v>
      </c>
      <c r="M8044" t="s">
        <v>5</v>
      </c>
      <c r="N8044" t="s">
        <v>6</v>
      </c>
      <c r="O8044">
        <v>1</v>
      </c>
      <c r="P8044" s="1">
        <v>43852.97729166667</v>
      </c>
    </row>
    <row r="8045" spans="1:16" x14ac:dyDescent="0.25">
      <c r="A8045">
        <v>498854</v>
      </c>
      <c r="B8045" t="s">
        <v>0</v>
      </c>
      <c r="C8045" t="s">
        <v>34</v>
      </c>
      <c r="D8045" t="s">
        <v>1</v>
      </c>
      <c r="E8045" t="s">
        <v>13</v>
      </c>
      <c r="F8045" t="s">
        <v>13</v>
      </c>
      <c r="G8045" t="s">
        <v>26</v>
      </c>
      <c r="H8045" s="1">
        <v>43851</v>
      </c>
      <c r="I8045" t="str">
        <f t="shared" si="251"/>
        <v>43851</v>
      </c>
      <c r="J8045" t="str">
        <f t="shared" si="252"/>
        <v>43851LiraYellow Beans</v>
      </c>
      <c r="K8045">
        <v>90</v>
      </c>
      <c r="L8045">
        <v>82</v>
      </c>
      <c r="M8045" t="s">
        <v>5</v>
      </c>
      <c r="N8045" t="s">
        <v>6</v>
      </c>
      <c r="O8045">
        <v>1</v>
      </c>
      <c r="P8045" s="1">
        <v>43852.977303240739</v>
      </c>
    </row>
    <row r="8046" spans="1:16" x14ac:dyDescent="0.25">
      <c r="A8046">
        <v>498859</v>
      </c>
      <c r="B8046" t="s">
        <v>0</v>
      </c>
      <c r="C8046" t="s">
        <v>34</v>
      </c>
      <c r="D8046" t="s">
        <v>1</v>
      </c>
      <c r="E8046" t="s">
        <v>13</v>
      </c>
      <c r="F8046" t="s">
        <v>13</v>
      </c>
      <c r="G8046" t="s">
        <v>14</v>
      </c>
      <c r="H8046" s="1">
        <v>43851</v>
      </c>
      <c r="I8046" t="str">
        <f t="shared" si="251"/>
        <v>43851</v>
      </c>
      <c r="J8046" t="str">
        <f t="shared" si="252"/>
        <v>43851LiraMixed Beans</v>
      </c>
      <c r="K8046">
        <v>63</v>
      </c>
      <c r="L8046">
        <v>49</v>
      </c>
      <c r="M8046" t="s">
        <v>5</v>
      </c>
      <c r="N8046" t="s">
        <v>6</v>
      </c>
      <c r="O8046">
        <v>1</v>
      </c>
      <c r="P8046" s="1">
        <v>43852.977326388886</v>
      </c>
    </row>
    <row r="8047" spans="1:16" x14ac:dyDescent="0.25">
      <c r="A8047">
        <v>498861</v>
      </c>
      <c r="B8047" t="s">
        <v>0</v>
      </c>
      <c r="C8047" t="s">
        <v>47</v>
      </c>
      <c r="D8047" t="s">
        <v>46</v>
      </c>
      <c r="E8047" t="s">
        <v>3</v>
      </c>
      <c r="F8047" t="s">
        <v>3</v>
      </c>
      <c r="G8047" t="s">
        <v>15</v>
      </c>
      <c r="H8047" s="1">
        <v>43851</v>
      </c>
      <c r="I8047" t="str">
        <f t="shared" si="251"/>
        <v>43851</v>
      </c>
      <c r="J8047" t="str">
        <f t="shared" si="252"/>
        <v>43851NairobiGreen Peas</v>
      </c>
      <c r="K8047">
        <v>60</v>
      </c>
      <c r="L8047">
        <v>58</v>
      </c>
      <c r="M8047" t="s">
        <v>5</v>
      </c>
      <c r="N8047" t="s">
        <v>6</v>
      </c>
      <c r="O8047">
        <v>1</v>
      </c>
      <c r="P8047" s="1">
        <v>43852.977337962962</v>
      </c>
    </row>
    <row r="8048" spans="1:16" x14ac:dyDescent="0.25">
      <c r="A8048">
        <v>498862</v>
      </c>
      <c r="B8048" t="s">
        <v>0</v>
      </c>
      <c r="C8048" t="s">
        <v>38</v>
      </c>
      <c r="D8048" t="s">
        <v>1</v>
      </c>
      <c r="E8048" t="s">
        <v>9</v>
      </c>
      <c r="F8048" t="s">
        <v>20</v>
      </c>
      <c r="G8048" t="s">
        <v>21</v>
      </c>
      <c r="H8048" s="1">
        <v>43851</v>
      </c>
      <c r="I8048" t="str">
        <f t="shared" si="251"/>
        <v>43851</v>
      </c>
      <c r="J8048" t="str">
        <f t="shared" si="252"/>
        <v>43851GuluMillet Grain</v>
      </c>
      <c r="K8048">
        <v>41</v>
      </c>
      <c r="L8048">
        <v>29</v>
      </c>
      <c r="M8048" t="s">
        <v>5</v>
      </c>
      <c r="N8048" t="s">
        <v>6</v>
      </c>
      <c r="O8048">
        <v>1</v>
      </c>
      <c r="P8048" s="1">
        <v>43852.977337962962</v>
      </c>
    </row>
    <row r="8049" spans="1:16" x14ac:dyDescent="0.25">
      <c r="A8049">
        <v>498864</v>
      </c>
      <c r="B8049" t="s">
        <v>0</v>
      </c>
      <c r="C8049" t="s">
        <v>32</v>
      </c>
      <c r="D8049" t="s">
        <v>1</v>
      </c>
      <c r="E8049" t="s">
        <v>13</v>
      </c>
      <c r="F8049" t="s">
        <v>13</v>
      </c>
      <c r="G8049" t="s">
        <v>14</v>
      </c>
      <c r="H8049" s="1">
        <v>43851</v>
      </c>
      <c r="I8049" t="str">
        <f t="shared" si="251"/>
        <v>43851</v>
      </c>
      <c r="J8049" t="str">
        <f t="shared" si="252"/>
        <v>43851KapchorwaMixed Beans</v>
      </c>
      <c r="K8049">
        <v>49</v>
      </c>
      <c r="L8049">
        <v>41</v>
      </c>
      <c r="M8049" t="s">
        <v>5</v>
      </c>
      <c r="N8049" t="s">
        <v>6</v>
      </c>
      <c r="O8049">
        <v>1</v>
      </c>
      <c r="P8049" s="1">
        <v>43852.977349537039</v>
      </c>
    </row>
    <row r="8050" spans="1:16" x14ac:dyDescent="0.25">
      <c r="A8050">
        <v>498865</v>
      </c>
      <c r="B8050" t="s">
        <v>0</v>
      </c>
      <c r="C8050" t="s">
        <v>32</v>
      </c>
      <c r="D8050" t="s">
        <v>1</v>
      </c>
      <c r="E8050" t="s">
        <v>22</v>
      </c>
      <c r="F8050" t="s">
        <v>23</v>
      </c>
      <c r="G8050" t="s">
        <v>23</v>
      </c>
      <c r="H8050" s="1">
        <v>43851</v>
      </c>
      <c r="I8050" t="str">
        <f t="shared" si="251"/>
        <v>43851</v>
      </c>
      <c r="J8050" t="str">
        <f t="shared" si="252"/>
        <v>43851KapchorwaRice</v>
      </c>
      <c r="K8050">
        <v>110</v>
      </c>
      <c r="L8050">
        <v>99</v>
      </c>
      <c r="M8050" t="s">
        <v>5</v>
      </c>
      <c r="N8050" t="s">
        <v>6</v>
      </c>
      <c r="O8050">
        <v>1</v>
      </c>
      <c r="P8050" s="1">
        <v>43852.977361111109</v>
      </c>
    </row>
    <row r="8051" spans="1:16" x14ac:dyDescent="0.25">
      <c r="A8051">
        <v>498874</v>
      </c>
      <c r="B8051" t="s">
        <v>0</v>
      </c>
      <c r="C8051" t="s">
        <v>32</v>
      </c>
      <c r="D8051" t="s">
        <v>1</v>
      </c>
      <c r="E8051" t="s">
        <v>9</v>
      </c>
      <c r="F8051" t="s">
        <v>20</v>
      </c>
      <c r="G8051" t="s">
        <v>21</v>
      </c>
      <c r="H8051" s="1">
        <v>43851</v>
      </c>
      <c r="I8051" t="str">
        <f t="shared" si="251"/>
        <v>43851</v>
      </c>
      <c r="J8051" t="str">
        <f t="shared" si="252"/>
        <v>43851KapchorwaMillet Grain</v>
      </c>
      <c r="K8051">
        <v>55</v>
      </c>
      <c r="L8051">
        <v>41</v>
      </c>
      <c r="M8051" t="s">
        <v>5</v>
      </c>
      <c r="N8051" t="s">
        <v>6</v>
      </c>
      <c r="O8051">
        <v>1</v>
      </c>
      <c r="P8051" s="1">
        <v>43852.977453703701</v>
      </c>
    </row>
    <row r="8052" spans="1:16" x14ac:dyDescent="0.25">
      <c r="A8052">
        <v>498875</v>
      </c>
      <c r="B8052" t="s">
        <v>0</v>
      </c>
      <c r="C8052" t="s">
        <v>33</v>
      </c>
      <c r="D8052" t="s">
        <v>1</v>
      </c>
      <c r="E8052" t="s">
        <v>3</v>
      </c>
      <c r="F8052" t="s">
        <v>3</v>
      </c>
      <c r="G8052" t="s">
        <v>15</v>
      </c>
      <c r="H8052" s="1">
        <v>43851</v>
      </c>
      <c r="I8052" t="str">
        <f t="shared" si="251"/>
        <v>43851</v>
      </c>
      <c r="J8052" t="str">
        <f t="shared" si="252"/>
        <v>43851KabaleGreen Peas</v>
      </c>
      <c r="K8052">
        <v>137</v>
      </c>
      <c r="L8052">
        <v>82</v>
      </c>
      <c r="M8052" t="s">
        <v>5</v>
      </c>
      <c r="N8052" t="s">
        <v>6</v>
      </c>
      <c r="O8052">
        <v>1</v>
      </c>
      <c r="P8052" s="1">
        <v>43852.977465277778</v>
      </c>
    </row>
    <row r="8053" spans="1:16" x14ac:dyDescent="0.25">
      <c r="A8053">
        <v>498883</v>
      </c>
      <c r="B8053" t="s">
        <v>0</v>
      </c>
      <c r="C8053" t="s">
        <v>47</v>
      </c>
      <c r="D8053" t="s">
        <v>46</v>
      </c>
      <c r="E8053" t="s">
        <v>3</v>
      </c>
      <c r="F8053" t="s">
        <v>3</v>
      </c>
      <c r="G8053" t="s">
        <v>4</v>
      </c>
      <c r="H8053" s="1">
        <v>43851</v>
      </c>
      <c r="I8053" t="str">
        <f t="shared" si="251"/>
        <v>43851</v>
      </c>
      <c r="J8053" t="str">
        <f t="shared" si="252"/>
        <v>43851NairobiCowpeas</v>
      </c>
      <c r="K8053">
        <v>90</v>
      </c>
      <c r="L8053">
        <v>83</v>
      </c>
      <c r="M8053" t="s">
        <v>5</v>
      </c>
      <c r="N8053" t="s">
        <v>6</v>
      </c>
      <c r="O8053">
        <v>1</v>
      </c>
      <c r="P8053" s="1">
        <v>43852.977511574078</v>
      </c>
    </row>
    <row r="8054" spans="1:16" x14ac:dyDescent="0.25">
      <c r="A8054">
        <v>498886</v>
      </c>
      <c r="B8054" t="s">
        <v>0</v>
      </c>
      <c r="C8054" t="s">
        <v>34</v>
      </c>
      <c r="D8054" t="s">
        <v>1</v>
      </c>
      <c r="E8054" t="s">
        <v>13</v>
      </c>
      <c r="F8054" t="s">
        <v>13</v>
      </c>
      <c r="G8054" t="s">
        <v>40</v>
      </c>
      <c r="H8054" s="1">
        <v>43851</v>
      </c>
      <c r="I8054" t="str">
        <f t="shared" si="251"/>
        <v>43851</v>
      </c>
      <c r="J8054" t="str">
        <f t="shared" si="252"/>
        <v>43851LiraBlack Beans (Dolichos)</v>
      </c>
      <c r="K8054">
        <v>69</v>
      </c>
      <c r="L8054">
        <v>60</v>
      </c>
      <c r="M8054" t="s">
        <v>5</v>
      </c>
      <c r="N8054" t="s">
        <v>6</v>
      </c>
      <c r="O8054">
        <v>1</v>
      </c>
      <c r="P8054" s="1">
        <v>43852.977534722224</v>
      </c>
    </row>
    <row r="8055" spans="1:16" x14ac:dyDescent="0.25">
      <c r="A8055">
        <v>498892</v>
      </c>
      <c r="B8055" t="s">
        <v>0</v>
      </c>
      <c r="C8055" t="s">
        <v>34</v>
      </c>
      <c r="D8055" t="s">
        <v>1</v>
      </c>
      <c r="E8055" t="s">
        <v>9</v>
      </c>
      <c r="F8055" t="s">
        <v>17</v>
      </c>
      <c r="G8055" t="s">
        <v>18</v>
      </c>
      <c r="H8055" s="1">
        <v>43851</v>
      </c>
      <c r="I8055" t="str">
        <f t="shared" si="251"/>
        <v>43851</v>
      </c>
      <c r="J8055" t="str">
        <f t="shared" si="252"/>
        <v>43851LiraRed Sorghum</v>
      </c>
      <c r="K8055">
        <v>36</v>
      </c>
      <c r="L8055">
        <v>27</v>
      </c>
      <c r="M8055" t="s">
        <v>5</v>
      </c>
      <c r="N8055" t="s">
        <v>6</v>
      </c>
      <c r="O8055">
        <v>1</v>
      </c>
      <c r="P8055" s="1">
        <v>43852.977581018517</v>
      </c>
    </row>
    <row r="8056" spans="1:16" x14ac:dyDescent="0.25">
      <c r="A8056">
        <v>498897</v>
      </c>
      <c r="B8056" t="s">
        <v>0</v>
      </c>
      <c r="C8056" t="s">
        <v>47</v>
      </c>
      <c r="D8056" t="s">
        <v>46</v>
      </c>
      <c r="E8056" t="s">
        <v>9</v>
      </c>
      <c r="F8056" t="s">
        <v>20</v>
      </c>
      <c r="G8056" t="s">
        <v>21</v>
      </c>
      <c r="H8056" s="1">
        <v>43851</v>
      </c>
      <c r="I8056" t="str">
        <f t="shared" si="251"/>
        <v>43851</v>
      </c>
      <c r="J8056" t="str">
        <f t="shared" si="252"/>
        <v>43851NairobiMillet Grain</v>
      </c>
      <c r="K8056">
        <v>97</v>
      </c>
      <c r="L8056">
        <v>93</v>
      </c>
      <c r="M8056" t="s">
        <v>5</v>
      </c>
      <c r="N8056" t="s">
        <v>6</v>
      </c>
      <c r="O8056">
        <v>1</v>
      </c>
      <c r="P8056" s="1">
        <v>43852.97760416667</v>
      </c>
    </row>
    <row r="8057" spans="1:16" x14ac:dyDescent="0.25">
      <c r="A8057">
        <v>498898</v>
      </c>
      <c r="B8057" t="s">
        <v>0</v>
      </c>
      <c r="C8057" t="s">
        <v>47</v>
      </c>
      <c r="D8057" t="s">
        <v>46</v>
      </c>
      <c r="E8057" t="s">
        <v>29</v>
      </c>
      <c r="F8057" t="s">
        <v>30</v>
      </c>
      <c r="G8057" t="s">
        <v>31</v>
      </c>
      <c r="H8057" s="1">
        <v>43851</v>
      </c>
      <c r="I8057" t="str">
        <f t="shared" si="251"/>
        <v>43851</v>
      </c>
      <c r="J8057" t="str">
        <f t="shared" si="252"/>
        <v>43851NairobiDry Maize</v>
      </c>
      <c r="K8057">
        <v>41</v>
      </c>
      <c r="L8057">
        <v>38</v>
      </c>
      <c r="M8057" t="s">
        <v>5</v>
      </c>
      <c r="N8057" t="s">
        <v>6</v>
      </c>
      <c r="O8057">
        <v>1</v>
      </c>
      <c r="P8057" s="1">
        <v>43852.977627314816</v>
      </c>
    </row>
    <row r="8058" spans="1:16" x14ac:dyDescent="0.25">
      <c r="A8058">
        <v>498906</v>
      </c>
      <c r="B8058" t="s">
        <v>0</v>
      </c>
      <c r="C8058" t="s">
        <v>25</v>
      </c>
      <c r="D8058" t="s">
        <v>1</v>
      </c>
      <c r="E8058" t="s">
        <v>13</v>
      </c>
      <c r="F8058" t="s">
        <v>13</v>
      </c>
      <c r="G8058" t="s">
        <v>28</v>
      </c>
      <c r="H8058" s="1">
        <v>43851</v>
      </c>
      <c r="I8058" t="str">
        <f t="shared" si="251"/>
        <v>43851</v>
      </c>
      <c r="J8058" t="str">
        <f t="shared" si="252"/>
        <v>43851MasindiRed Beans</v>
      </c>
      <c r="K8058">
        <v>82</v>
      </c>
      <c r="L8058">
        <v>77</v>
      </c>
      <c r="M8058" t="s">
        <v>5</v>
      </c>
      <c r="N8058" t="s">
        <v>6</v>
      </c>
      <c r="O8058">
        <v>1</v>
      </c>
      <c r="P8058" s="1">
        <v>43852.977800925924</v>
      </c>
    </row>
    <row r="8059" spans="1:16" x14ac:dyDescent="0.25">
      <c r="A8059">
        <v>498915</v>
      </c>
      <c r="B8059" t="s">
        <v>0</v>
      </c>
      <c r="C8059" t="s">
        <v>32</v>
      </c>
      <c r="D8059" t="s">
        <v>1</v>
      </c>
      <c r="E8059" t="s">
        <v>13</v>
      </c>
      <c r="F8059" t="s">
        <v>13</v>
      </c>
      <c r="G8059" t="s">
        <v>28</v>
      </c>
      <c r="H8059" s="1">
        <v>43851</v>
      </c>
      <c r="I8059" t="str">
        <f t="shared" si="251"/>
        <v>43851</v>
      </c>
      <c r="J8059" t="str">
        <f t="shared" si="252"/>
        <v>43851KapchorwaRed Beans</v>
      </c>
      <c r="K8059">
        <v>77</v>
      </c>
      <c r="L8059">
        <v>69</v>
      </c>
      <c r="M8059" t="s">
        <v>5</v>
      </c>
      <c r="N8059" t="s">
        <v>6</v>
      </c>
      <c r="O8059">
        <v>1</v>
      </c>
      <c r="P8059" s="1">
        <v>43852.977893518517</v>
      </c>
    </row>
    <row r="8060" spans="1:16" x14ac:dyDescent="0.25">
      <c r="A8060">
        <v>498916</v>
      </c>
      <c r="B8060" t="s">
        <v>0</v>
      </c>
      <c r="C8060" t="s">
        <v>47</v>
      </c>
      <c r="D8060" t="s">
        <v>46</v>
      </c>
      <c r="E8060" t="s">
        <v>49</v>
      </c>
      <c r="F8060" t="s">
        <v>50</v>
      </c>
      <c r="G8060" t="s">
        <v>51</v>
      </c>
      <c r="H8060" s="1">
        <v>43851</v>
      </c>
      <c r="I8060" t="str">
        <f t="shared" si="251"/>
        <v>43851</v>
      </c>
      <c r="J8060" t="str">
        <f t="shared" si="252"/>
        <v>43851NairobiGround Nuts</v>
      </c>
      <c r="K8060">
        <v>128</v>
      </c>
      <c r="L8060">
        <v>123</v>
      </c>
      <c r="M8060" t="s">
        <v>5</v>
      </c>
      <c r="N8060" t="s">
        <v>6</v>
      </c>
      <c r="O8060">
        <v>1</v>
      </c>
      <c r="P8060" s="1">
        <v>43852.977893518517</v>
      </c>
    </row>
    <row r="8061" spans="1:16" x14ac:dyDescent="0.25">
      <c r="A8061">
        <v>498918</v>
      </c>
      <c r="B8061" t="s">
        <v>0</v>
      </c>
      <c r="C8061" t="s">
        <v>47</v>
      </c>
      <c r="D8061" t="s">
        <v>46</v>
      </c>
      <c r="E8061" t="s">
        <v>13</v>
      </c>
      <c r="F8061" t="s">
        <v>13</v>
      </c>
      <c r="G8061" t="s">
        <v>37</v>
      </c>
      <c r="H8061" s="1">
        <v>43851</v>
      </c>
      <c r="I8061" t="str">
        <f t="shared" si="251"/>
        <v>43851</v>
      </c>
      <c r="J8061" t="str">
        <f t="shared" si="252"/>
        <v>43851NairobiGreen Gram</v>
      </c>
      <c r="K8061">
        <v>127</v>
      </c>
      <c r="L8061">
        <v>123</v>
      </c>
      <c r="M8061" t="s">
        <v>5</v>
      </c>
      <c r="N8061" t="s">
        <v>6</v>
      </c>
      <c r="O8061">
        <v>1</v>
      </c>
      <c r="P8061" s="1">
        <v>43852.977916666663</v>
      </c>
    </row>
    <row r="8062" spans="1:16" x14ac:dyDescent="0.25">
      <c r="A8062">
        <v>498921</v>
      </c>
      <c r="B8062" t="s">
        <v>0</v>
      </c>
      <c r="C8062" t="s">
        <v>33</v>
      </c>
      <c r="D8062" t="s">
        <v>1</v>
      </c>
      <c r="E8062" t="s">
        <v>13</v>
      </c>
      <c r="F8062" t="s">
        <v>13</v>
      </c>
      <c r="G8062" t="s">
        <v>26</v>
      </c>
      <c r="H8062" s="1">
        <v>43851</v>
      </c>
      <c r="I8062" t="str">
        <f t="shared" si="251"/>
        <v>43851</v>
      </c>
      <c r="J8062" t="str">
        <f t="shared" si="252"/>
        <v>43851KabaleYellow Beans</v>
      </c>
      <c r="K8062">
        <v>96</v>
      </c>
      <c r="L8062">
        <v>88</v>
      </c>
      <c r="M8062" t="s">
        <v>5</v>
      </c>
      <c r="N8062" t="s">
        <v>6</v>
      </c>
      <c r="O8062">
        <v>1</v>
      </c>
      <c r="P8062" s="1">
        <v>43852.97797453704</v>
      </c>
    </row>
    <row r="8063" spans="1:16" x14ac:dyDescent="0.25">
      <c r="A8063">
        <v>498931</v>
      </c>
      <c r="B8063" t="s">
        <v>0</v>
      </c>
      <c r="C8063" t="s">
        <v>38</v>
      </c>
      <c r="D8063" t="s">
        <v>1</v>
      </c>
      <c r="E8063" t="s">
        <v>22</v>
      </c>
      <c r="F8063" t="s">
        <v>23</v>
      </c>
      <c r="G8063" t="s">
        <v>24</v>
      </c>
      <c r="H8063" s="1">
        <v>43851</v>
      </c>
      <c r="I8063" t="str">
        <f t="shared" si="251"/>
        <v>43851</v>
      </c>
      <c r="J8063" t="str">
        <f t="shared" si="252"/>
        <v>43851GuluImported Rice</v>
      </c>
      <c r="K8063">
        <v>104</v>
      </c>
      <c r="L8063">
        <v>96</v>
      </c>
      <c r="M8063" t="s">
        <v>5</v>
      </c>
      <c r="N8063" t="s">
        <v>6</v>
      </c>
      <c r="O8063">
        <v>1</v>
      </c>
      <c r="P8063" s="1">
        <v>43852.978136574071</v>
      </c>
    </row>
    <row r="8064" spans="1:16" x14ac:dyDescent="0.25">
      <c r="A8064">
        <v>498933</v>
      </c>
      <c r="B8064" t="s">
        <v>0</v>
      </c>
      <c r="C8064" t="s">
        <v>38</v>
      </c>
      <c r="D8064" t="s">
        <v>1</v>
      </c>
      <c r="E8064" t="s">
        <v>3</v>
      </c>
      <c r="F8064" t="s">
        <v>3</v>
      </c>
      <c r="G8064" t="s">
        <v>15</v>
      </c>
      <c r="H8064" s="1">
        <v>43851</v>
      </c>
      <c r="I8064" t="str">
        <f t="shared" si="251"/>
        <v>43851</v>
      </c>
      <c r="J8064" t="str">
        <f t="shared" si="252"/>
        <v>43851GuluGreen Peas</v>
      </c>
      <c r="K8064">
        <v>137</v>
      </c>
      <c r="L8064">
        <v>110</v>
      </c>
      <c r="M8064" t="s">
        <v>5</v>
      </c>
      <c r="N8064" t="s">
        <v>6</v>
      </c>
      <c r="O8064">
        <v>1</v>
      </c>
      <c r="P8064" s="1">
        <v>43852.978159722225</v>
      </c>
    </row>
    <row r="8065" spans="1:16" x14ac:dyDescent="0.25">
      <c r="A8065">
        <v>498936</v>
      </c>
      <c r="B8065" t="s">
        <v>0</v>
      </c>
      <c r="C8065" t="s">
        <v>25</v>
      </c>
      <c r="D8065" t="s">
        <v>1</v>
      </c>
      <c r="E8065" t="s">
        <v>13</v>
      </c>
      <c r="F8065" t="s">
        <v>13</v>
      </c>
      <c r="G8065" t="s">
        <v>14</v>
      </c>
      <c r="H8065" s="1">
        <v>43851</v>
      </c>
      <c r="I8065" t="str">
        <f t="shared" si="251"/>
        <v>43851</v>
      </c>
      <c r="J8065" t="str">
        <f t="shared" si="252"/>
        <v>43851MasindiMixed Beans</v>
      </c>
      <c r="K8065">
        <v>77</v>
      </c>
      <c r="L8065">
        <v>69</v>
      </c>
      <c r="M8065" t="s">
        <v>5</v>
      </c>
      <c r="N8065" t="s">
        <v>6</v>
      </c>
      <c r="O8065">
        <v>1</v>
      </c>
      <c r="P8065" s="1">
        <v>43852.978206018517</v>
      </c>
    </row>
    <row r="8066" spans="1:16" x14ac:dyDescent="0.25">
      <c r="A8066">
        <v>498942</v>
      </c>
      <c r="B8066" t="s">
        <v>0</v>
      </c>
      <c r="C8066" t="s">
        <v>2</v>
      </c>
      <c r="D8066" t="s">
        <v>1</v>
      </c>
      <c r="E8066" t="s">
        <v>22</v>
      </c>
      <c r="F8066" t="s">
        <v>23</v>
      </c>
      <c r="G8066" t="s">
        <v>24</v>
      </c>
      <c r="H8066" s="1">
        <v>43851</v>
      </c>
      <c r="I8066" t="str">
        <f t="shared" ref="I8066:I8129" si="253">LEFT(H8066,10)</f>
        <v>43851</v>
      </c>
      <c r="J8066" t="str">
        <f t="shared" si="252"/>
        <v>43851KampalaImported Rice</v>
      </c>
      <c r="K8066">
        <v>110</v>
      </c>
      <c r="L8066">
        <v>101</v>
      </c>
      <c r="M8066" t="s">
        <v>5</v>
      </c>
      <c r="N8066" t="s">
        <v>6</v>
      </c>
      <c r="O8066">
        <v>1</v>
      </c>
      <c r="P8066" s="1">
        <v>43852.978333333333</v>
      </c>
    </row>
    <row r="8067" spans="1:16" x14ac:dyDescent="0.25">
      <c r="A8067">
        <v>498949</v>
      </c>
      <c r="B8067" t="s">
        <v>0</v>
      </c>
      <c r="C8067" t="s">
        <v>34</v>
      </c>
      <c r="D8067" t="s">
        <v>1</v>
      </c>
      <c r="E8067" t="s">
        <v>13</v>
      </c>
      <c r="F8067" t="s">
        <v>13</v>
      </c>
      <c r="G8067" t="s">
        <v>37</v>
      </c>
      <c r="H8067" s="1">
        <v>43851</v>
      </c>
      <c r="I8067" t="str">
        <f t="shared" si="253"/>
        <v>43851</v>
      </c>
      <c r="J8067" t="str">
        <f t="shared" si="252"/>
        <v>43851LiraGreen Gram</v>
      </c>
      <c r="K8067">
        <v>55</v>
      </c>
      <c r="L8067">
        <v>49</v>
      </c>
      <c r="M8067" t="s">
        <v>5</v>
      </c>
      <c r="N8067" t="s">
        <v>6</v>
      </c>
      <c r="O8067">
        <v>1</v>
      </c>
      <c r="P8067" s="1">
        <v>43852.978460648148</v>
      </c>
    </row>
    <row r="8068" spans="1:16" x14ac:dyDescent="0.25">
      <c r="A8068">
        <v>498954</v>
      </c>
      <c r="B8068" t="s">
        <v>0</v>
      </c>
      <c r="C8068" t="s">
        <v>25</v>
      </c>
      <c r="D8068" t="s">
        <v>1</v>
      </c>
      <c r="E8068" t="s">
        <v>9</v>
      </c>
      <c r="F8068" t="s">
        <v>17</v>
      </c>
      <c r="G8068" t="s">
        <v>18</v>
      </c>
      <c r="H8068" s="1">
        <v>43851</v>
      </c>
      <c r="I8068" t="str">
        <f t="shared" si="253"/>
        <v>43851</v>
      </c>
      <c r="J8068" t="str">
        <f t="shared" si="252"/>
        <v>43851MasindiRed Sorghum</v>
      </c>
      <c r="K8068">
        <v>41</v>
      </c>
      <c r="L8068">
        <v>33</v>
      </c>
      <c r="M8068" t="s">
        <v>5</v>
      </c>
      <c r="N8068" t="s">
        <v>6</v>
      </c>
      <c r="O8068">
        <v>1</v>
      </c>
      <c r="P8068" s="1">
        <v>43852.978541666664</v>
      </c>
    </row>
    <row r="8069" spans="1:16" x14ac:dyDescent="0.25">
      <c r="A8069">
        <v>498957</v>
      </c>
      <c r="B8069" t="s">
        <v>0</v>
      </c>
      <c r="C8069" t="s">
        <v>25</v>
      </c>
      <c r="D8069" t="s">
        <v>1</v>
      </c>
      <c r="E8069" t="s">
        <v>9</v>
      </c>
      <c r="F8069" t="s">
        <v>20</v>
      </c>
      <c r="G8069" t="s">
        <v>21</v>
      </c>
      <c r="H8069" s="1">
        <v>43851</v>
      </c>
      <c r="I8069" t="str">
        <f t="shared" si="253"/>
        <v>43851</v>
      </c>
      <c r="J8069" t="str">
        <f t="shared" si="252"/>
        <v>43851MasindiMillet Grain</v>
      </c>
      <c r="K8069">
        <v>69</v>
      </c>
      <c r="L8069">
        <v>49</v>
      </c>
      <c r="M8069" t="s">
        <v>5</v>
      </c>
      <c r="N8069" t="s">
        <v>6</v>
      </c>
      <c r="O8069">
        <v>1</v>
      </c>
      <c r="P8069" s="1">
        <v>43852.978576388887</v>
      </c>
    </row>
    <row r="8070" spans="1:16" x14ac:dyDescent="0.25">
      <c r="A8070">
        <v>498960</v>
      </c>
      <c r="B8070" t="s">
        <v>0</v>
      </c>
      <c r="C8070" t="s">
        <v>33</v>
      </c>
      <c r="D8070" t="s">
        <v>1</v>
      </c>
      <c r="E8070" t="s">
        <v>3</v>
      </c>
      <c r="F8070" t="s">
        <v>3</v>
      </c>
      <c r="G8070" t="s">
        <v>4</v>
      </c>
      <c r="H8070" s="1">
        <v>43851</v>
      </c>
      <c r="I8070" t="str">
        <f t="shared" si="253"/>
        <v>43851</v>
      </c>
      <c r="J8070" t="str">
        <f t="shared" si="252"/>
        <v>43851KabaleCowpeas</v>
      </c>
      <c r="K8070">
        <v>137</v>
      </c>
      <c r="L8070">
        <v>96</v>
      </c>
      <c r="M8070" t="s">
        <v>5</v>
      </c>
      <c r="N8070" t="s">
        <v>6</v>
      </c>
      <c r="O8070">
        <v>1</v>
      </c>
      <c r="P8070" s="1">
        <v>43852.97861111111</v>
      </c>
    </row>
    <row r="8071" spans="1:16" x14ac:dyDescent="0.25">
      <c r="A8071">
        <v>498961</v>
      </c>
      <c r="B8071" t="s">
        <v>0</v>
      </c>
      <c r="C8071" t="s">
        <v>38</v>
      </c>
      <c r="D8071" t="s">
        <v>1</v>
      </c>
      <c r="E8071" t="s">
        <v>13</v>
      </c>
      <c r="F8071" t="s">
        <v>13</v>
      </c>
      <c r="G8071" t="s">
        <v>28</v>
      </c>
      <c r="H8071" s="1">
        <v>43851</v>
      </c>
      <c r="I8071" t="str">
        <f t="shared" si="253"/>
        <v>43851</v>
      </c>
      <c r="J8071" t="str">
        <f t="shared" si="252"/>
        <v>43851GuluRed Beans</v>
      </c>
      <c r="K8071">
        <v>96</v>
      </c>
      <c r="L8071">
        <v>82</v>
      </c>
      <c r="M8071" t="s">
        <v>5</v>
      </c>
      <c r="N8071" t="s">
        <v>6</v>
      </c>
      <c r="O8071">
        <v>1</v>
      </c>
      <c r="P8071" s="1">
        <v>43852.978622685187</v>
      </c>
    </row>
    <row r="8072" spans="1:16" x14ac:dyDescent="0.25">
      <c r="A8072">
        <v>498965</v>
      </c>
      <c r="B8072" t="s">
        <v>0</v>
      </c>
      <c r="C8072" t="s">
        <v>2</v>
      </c>
      <c r="D8072" t="s">
        <v>1</v>
      </c>
      <c r="E8072" t="s">
        <v>29</v>
      </c>
      <c r="F8072" t="s">
        <v>30</v>
      </c>
      <c r="G8072" t="s">
        <v>31</v>
      </c>
      <c r="H8072" s="1">
        <v>43851</v>
      </c>
      <c r="I8072" t="str">
        <f t="shared" si="253"/>
        <v>43851</v>
      </c>
      <c r="J8072" t="str">
        <f t="shared" si="252"/>
        <v>43851KampalaDry Maize</v>
      </c>
      <c r="K8072">
        <v>41</v>
      </c>
      <c r="L8072">
        <v>36</v>
      </c>
      <c r="M8072" t="s">
        <v>5</v>
      </c>
      <c r="N8072" t="s">
        <v>6</v>
      </c>
      <c r="O8072">
        <v>1</v>
      </c>
      <c r="P8072" s="1">
        <v>43852.978703703702</v>
      </c>
    </row>
    <row r="8073" spans="1:16" x14ac:dyDescent="0.25">
      <c r="A8073">
        <v>498970</v>
      </c>
      <c r="B8073" t="s">
        <v>0</v>
      </c>
      <c r="C8073" t="s">
        <v>34</v>
      </c>
      <c r="D8073" t="s">
        <v>1</v>
      </c>
      <c r="E8073" t="s">
        <v>3</v>
      </c>
      <c r="F8073" t="s">
        <v>3</v>
      </c>
      <c r="G8073" t="s">
        <v>4</v>
      </c>
      <c r="H8073" s="1">
        <v>43851</v>
      </c>
      <c r="I8073" t="str">
        <f t="shared" si="253"/>
        <v>43851</v>
      </c>
      <c r="J8073" t="str">
        <f t="shared" si="252"/>
        <v>43851LiraCowpeas</v>
      </c>
      <c r="K8073">
        <v>96</v>
      </c>
      <c r="L8073">
        <v>82</v>
      </c>
      <c r="M8073" t="s">
        <v>5</v>
      </c>
      <c r="N8073" t="s">
        <v>6</v>
      </c>
      <c r="O8073">
        <v>1</v>
      </c>
      <c r="P8073" s="1">
        <v>43852.978726851848</v>
      </c>
    </row>
    <row r="8074" spans="1:16" x14ac:dyDescent="0.25">
      <c r="A8074">
        <v>498971</v>
      </c>
      <c r="B8074" t="s">
        <v>0</v>
      </c>
      <c r="C8074" t="s">
        <v>32</v>
      </c>
      <c r="D8074" t="s">
        <v>1</v>
      </c>
      <c r="E8074" t="s">
        <v>22</v>
      </c>
      <c r="F8074" t="s">
        <v>23</v>
      </c>
      <c r="G8074" t="s">
        <v>24</v>
      </c>
      <c r="H8074" s="1">
        <v>43851</v>
      </c>
      <c r="I8074" t="str">
        <f t="shared" si="253"/>
        <v>43851</v>
      </c>
      <c r="J8074" t="str">
        <f t="shared" si="252"/>
        <v>43851KapchorwaImported Rice</v>
      </c>
      <c r="K8074">
        <v>110</v>
      </c>
      <c r="L8074">
        <v>99</v>
      </c>
      <c r="M8074" t="s">
        <v>5</v>
      </c>
      <c r="N8074" t="s">
        <v>6</v>
      </c>
      <c r="O8074">
        <v>1</v>
      </c>
      <c r="P8074" s="1">
        <v>43852.978738425925</v>
      </c>
    </row>
    <row r="8075" spans="1:16" x14ac:dyDescent="0.25">
      <c r="A8075">
        <v>500169</v>
      </c>
      <c r="B8075" t="s">
        <v>0</v>
      </c>
      <c r="C8075" t="s">
        <v>2</v>
      </c>
      <c r="D8075" t="s">
        <v>1</v>
      </c>
      <c r="E8075" t="s">
        <v>13</v>
      </c>
      <c r="F8075" t="s">
        <v>13</v>
      </c>
      <c r="G8075" t="s">
        <v>28</v>
      </c>
      <c r="H8075" s="1">
        <v>43851</v>
      </c>
      <c r="I8075" t="str">
        <f t="shared" si="253"/>
        <v>43851</v>
      </c>
      <c r="J8075" t="str">
        <f t="shared" si="252"/>
        <v>43851KampalaRed Beans</v>
      </c>
      <c r="K8075">
        <v>104</v>
      </c>
      <c r="L8075">
        <v>96</v>
      </c>
      <c r="M8075" t="s">
        <v>5</v>
      </c>
      <c r="N8075" t="s">
        <v>6</v>
      </c>
      <c r="O8075">
        <v>1</v>
      </c>
      <c r="P8075" s="1">
        <v>43856.104317129626</v>
      </c>
    </row>
    <row r="8076" spans="1:16" x14ac:dyDescent="0.25">
      <c r="A8076">
        <v>500630</v>
      </c>
      <c r="B8076" t="s">
        <v>0</v>
      </c>
      <c r="C8076" t="s">
        <v>2</v>
      </c>
      <c r="D8076" t="s">
        <v>1</v>
      </c>
      <c r="E8076" t="s">
        <v>3</v>
      </c>
      <c r="F8076" t="s">
        <v>3</v>
      </c>
      <c r="G8076" t="s">
        <v>4</v>
      </c>
      <c r="H8076" s="1">
        <v>43851</v>
      </c>
      <c r="I8076" t="str">
        <f t="shared" si="253"/>
        <v>43851</v>
      </c>
      <c r="J8076" t="str">
        <f t="shared" si="252"/>
        <v>43851KampalaCowpeas</v>
      </c>
      <c r="K8076">
        <v>104</v>
      </c>
      <c r="L8076">
        <v>96</v>
      </c>
      <c r="M8076" t="s">
        <v>5</v>
      </c>
      <c r="N8076" t="s">
        <v>6</v>
      </c>
      <c r="O8076">
        <v>1</v>
      </c>
      <c r="P8076" s="1">
        <v>43857.031192129631</v>
      </c>
    </row>
    <row r="8077" spans="1:16" x14ac:dyDescent="0.25">
      <c r="A8077">
        <v>500638</v>
      </c>
      <c r="B8077" t="s">
        <v>0</v>
      </c>
      <c r="C8077" t="s">
        <v>32</v>
      </c>
      <c r="D8077" t="s">
        <v>1</v>
      </c>
      <c r="E8077" t="s">
        <v>29</v>
      </c>
      <c r="F8077" t="s">
        <v>30</v>
      </c>
      <c r="G8077" t="s">
        <v>31</v>
      </c>
      <c r="H8077" s="1">
        <v>43851</v>
      </c>
      <c r="I8077" t="str">
        <f t="shared" si="253"/>
        <v>43851</v>
      </c>
      <c r="J8077" t="str">
        <f t="shared" ref="J8077:J8140" si="254">I8077&amp;C8077&amp;G8077</f>
        <v>43851KapchorwaDry Maize</v>
      </c>
      <c r="K8077">
        <v>41</v>
      </c>
      <c r="L8077">
        <v>30</v>
      </c>
      <c r="M8077" t="s">
        <v>5</v>
      </c>
      <c r="N8077" t="s">
        <v>6</v>
      </c>
      <c r="O8077">
        <v>1</v>
      </c>
      <c r="P8077" s="1">
        <v>43857.031354166669</v>
      </c>
    </row>
    <row r="8078" spans="1:16" x14ac:dyDescent="0.25">
      <c r="A8078">
        <v>500680</v>
      </c>
      <c r="B8078" t="s">
        <v>0</v>
      </c>
      <c r="C8078" t="s">
        <v>25</v>
      </c>
      <c r="D8078" t="s">
        <v>1</v>
      </c>
      <c r="E8078" t="s">
        <v>13</v>
      </c>
      <c r="F8078" t="s">
        <v>13</v>
      </c>
      <c r="G8078" t="s">
        <v>37</v>
      </c>
      <c r="H8078" s="1">
        <v>43851</v>
      </c>
      <c r="I8078" t="str">
        <f t="shared" si="253"/>
        <v>43851</v>
      </c>
      <c r="J8078" t="str">
        <f t="shared" si="254"/>
        <v>43851MasindiGreen Gram</v>
      </c>
      <c r="K8078">
        <v>82</v>
      </c>
      <c r="L8078">
        <v>69</v>
      </c>
      <c r="M8078" t="s">
        <v>5</v>
      </c>
      <c r="N8078" t="s">
        <v>6</v>
      </c>
      <c r="O8078">
        <v>1</v>
      </c>
      <c r="P8078" s="1">
        <v>43857.031990740739</v>
      </c>
    </row>
    <row r="8079" spans="1:16" x14ac:dyDescent="0.25">
      <c r="A8079">
        <v>500681</v>
      </c>
      <c r="B8079" t="s">
        <v>0</v>
      </c>
      <c r="C8079" t="s">
        <v>38</v>
      </c>
      <c r="D8079" t="s">
        <v>1</v>
      </c>
      <c r="E8079" t="s">
        <v>29</v>
      </c>
      <c r="F8079" t="s">
        <v>30</v>
      </c>
      <c r="G8079" t="s">
        <v>31</v>
      </c>
      <c r="H8079" s="1">
        <v>43851</v>
      </c>
      <c r="I8079" t="str">
        <f t="shared" si="253"/>
        <v>43851</v>
      </c>
      <c r="J8079" t="str">
        <f t="shared" si="254"/>
        <v>43851GuluDry Maize</v>
      </c>
      <c r="K8079">
        <v>41</v>
      </c>
      <c r="L8079">
        <v>30</v>
      </c>
      <c r="M8079" t="s">
        <v>5</v>
      </c>
      <c r="N8079" t="s">
        <v>6</v>
      </c>
      <c r="O8079">
        <v>1</v>
      </c>
      <c r="P8079" s="1">
        <v>43857.032002314816</v>
      </c>
    </row>
    <row r="8080" spans="1:16" x14ac:dyDescent="0.25">
      <c r="A8080">
        <v>500743</v>
      </c>
      <c r="B8080" t="s">
        <v>0</v>
      </c>
      <c r="C8080" t="s">
        <v>34</v>
      </c>
      <c r="D8080" t="s">
        <v>1</v>
      </c>
      <c r="E8080" t="s">
        <v>29</v>
      </c>
      <c r="F8080" t="s">
        <v>30</v>
      </c>
      <c r="G8080" t="s">
        <v>31</v>
      </c>
      <c r="H8080" s="1">
        <v>43851</v>
      </c>
      <c r="I8080" t="str">
        <f t="shared" si="253"/>
        <v>43851</v>
      </c>
      <c r="J8080" t="str">
        <f t="shared" si="254"/>
        <v>43851LiraDry Maize</v>
      </c>
      <c r="K8080">
        <v>41</v>
      </c>
      <c r="L8080">
        <v>33</v>
      </c>
      <c r="M8080" t="s">
        <v>5</v>
      </c>
      <c r="N8080" t="s">
        <v>6</v>
      </c>
      <c r="O8080">
        <v>1</v>
      </c>
      <c r="P8080" s="1">
        <v>43857.032708333332</v>
      </c>
    </row>
    <row r="8081" spans="1:16" x14ac:dyDescent="0.25">
      <c r="A8081">
        <v>500831</v>
      </c>
      <c r="B8081" t="s">
        <v>0</v>
      </c>
      <c r="C8081" t="s">
        <v>25</v>
      </c>
      <c r="D8081" t="s">
        <v>1</v>
      </c>
      <c r="E8081" t="s">
        <v>13</v>
      </c>
      <c r="F8081" t="s">
        <v>13</v>
      </c>
      <c r="G8081" t="s">
        <v>40</v>
      </c>
      <c r="H8081" s="1">
        <v>43851</v>
      </c>
      <c r="I8081" t="str">
        <f t="shared" si="253"/>
        <v>43851</v>
      </c>
      <c r="J8081" t="str">
        <f t="shared" si="254"/>
        <v>43851MasindiBlack Beans (Dolichos)</v>
      </c>
      <c r="K8081">
        <v>69</v>
      </c>
      <c r="L8081">
        <v>63</v>
      </c>
      <c r="M8081" t="s">
        <v>5</v>
      </c>
      <c r="N8081" t="s">
        <v>6</v>
      </c>
      <c r="O8081">
        <v>1</v>
      </c>
      <c r="P8081" s="1">
        <v>43857.034236111111</v>
      </c>
    </row>
    <row r="8082" spans="1:16" x14ac:dyDescent="0.25">
      <c r="A8082">
        <v>509876</v>
      </c>
      <c r="B8082" t="s">
        <v>0</v>
      </c>
      <c r="C8082" t="s">
        <v>47</v>
      </c>
      <c r="D8082" t="s">
        <v>46</v>
      </c>
      <c r="E8082" t="s">
        <v>49</v>
      </c>
      <c r="F8082" t="s">
        <v>50</v>
      </c>
      <c r="G8082" t="s">
        <v>51</v>
      </c>
      <c r="H8082" s="1">
        <v>43851</v>
      </c>
      <c r="I8082" t="str">
        <f t="shared" si="253"/>
        <v>43851</v>
      </c>
      <c r="J8082" t="str">
        <f t="shared" si="254"/>
        <v>43851NairobiGround Nuts</v>
      </c>
      <c r="K8082">
        <v>1281</v>
      </c>
      <c r="L8082">
        <v>1231</v>
      </c>
      <c r="M8082" t="s">
        <v>5</v>
      </c>
      <c r="N8082" t="s">
        <v>6</v>
      </c>
      <c r="O8082">
        <v>1</v>
      </c>
      <c r="P8082" s="1">
        <v>43879.179699074077</v>
      </c>
    </row>
    <row r="8083" spans="1:16" x14ac:dyDescent="0.25">
      <c r="A8083">
        <v>498666</v>
      </c>
      <c r="B8083" t="s">
        <v>0</v>
      </c>
      <c r="C8083" t="s">
        <v>33</v>
      </c>
      <c r="D8083" t="s">
        <v>1</v>
      </c>
      <c r="E8083" t="s">
        <v>13</v>
      </c>
      <c r="F8083" t="s">
        <v>13</v>
      </c>
      <c r="G8083" t="s">
        <v>26</v>
      </c>
      <c r="H8083" s="1">
        <v>43850</v>
      </c>
      <c r="I8083" t="str">
        <f t="shared" si="253"/>
        <v>43850</v>
      </c>
      <c r="J8083" t="str">
        <f t="shared" si="254"/>
        <v>43850KabaleYellow Beans</v>
      </c>
      <c r="K8083">
        <v>96</v>
      </c>
      <c r="L8083">
        <v>88</v>
      </c>
      <c r="M8083" t="s">
        <v>5</v>
      </c>
      <c r="N8083" t="s">
        <v>6</v>
      </c>
      <c r="O8083">
        <v>1</v>
      </c>
      <c r="P8083" s="1">
        <v>43852.975358796299</v>
      </c>
    </row>
    <row r="8084" spans="1:16" x14ac:dyDescent="0.25">
      <c r="A8084">
        <v>498667</v>
      </c>
      <c r="B8084" t="s">
        <v>0</v>
      </c>
      <c r="C8084" t="s">
        <v>16</v>
      </c>
      <c r="D8084" t="s">
        <v>7</v>
      </c>
      <c r="E8084" t="s">
        <v>9</v>
      </c>
      <c r="F8084" t="s">
        <v>10</v>
      </c>
      <c r="G8084" t="s">
        <v>10</v>
      </c>
      <c r="H8084" s="1">
        <v>43850</v>
      </c>
      <c r="I8084" t="str">
        <f t="shared" si="253"/>
        <v>43850</v>
      </c>
      <c r="J8084" t="str">
        <f t="shared" si="254"/>
        <v>43850GicumbiWheat</v>
      </c>
      <c r="K8084">
        <v>75</v>
      </c>
      <c r="L8084">
        <v>69</v>
      </c>
      <c r="M8084" t="s">
        <v>5</v>
      </c>
      <c r="N8084" t="s">
        <v>6</v>
      </c>
      <c r="O8084">
        <v>1</v>
      </c>
      <c r="P8084" s="1">
        <v>43852.975405092591</v>
      </c>
    </row>
    <row r="8085" spans="1:16" x14ac:dyDescent="0.25">
      <c r="A8085">
        <v>498669</v>
      </c>
      <c r="B8085" t="s">
        <v>0</v>
      </c>
      <c r="C8085" t="s">
        <v>8</v>
      </c>
      <c r="D8085" t="s">
        <v>7</v>
      </c>
      <c r="E8085" t="s">
        <v>9</v>
      </c>
      <c r="F8085" t="s">
        <v>20</v>
      </c>
      <c r="G8085" t="s">
        <v>21</v>
      </c>
      <c r="H8085" s="1">
        <v>43850</v>
      </c>
      <c r="I8085" t="str">
        <f t="shared" si="253"/>
        <v>43850</v>
      </c>
      <c r="J8085" t="str">
        <f t="shared" si="254"/>
        <v>43850RuhengeriMillet Grain</v>
      </c>
      <c r="K8085">
        <v>68</v>
      </c>
      <c r="L8085">
        <v>62</v>
      </c>
      <c r="M8085" t="s">
        <v>5</v>
      </c>
      <c r="N8085" t="s">
        <v>6</v>
      </c>
      <c r="O8085">
        <v>1</v>
      </c>
      <c r="P8085" s="1">
        <v>43852.975428240738</v>
      </c>
    </row>
    <row r="8086" spans="1:16" x14ac:dyDescent="0.25">
      <c r="A8086">
        <v>498671</v>
      </c>
      <c r="B8086" t="s">
        <v>0</v>
      </c>
      <c r="C8086" t="s">
        <v>36</v>
      </c>
      <c r="D8086" t="s">
        <v>7</v>
      </c>
      <c r="E8086" t="s">
        <v>3</v>
      </c>
      <c r="F8086" t="s">
        <v>3</v>
      </c>
      <c r="G8086" t="s">
        <v>4</v>
      </c>
      <c r="H8086" s="1">
        <v>43850</v>
      </c>
      <c r="I8086" t="str">
        <f t="shared" si="253"/>
        <v>43850</v>
      </c>
      <c r="J8086" t="str">
        <f t="shared" si="254"/>
        <v>43850KimironkoCowpeas</v>
      </c>
      <c r="K8086">
        <v>160</v>
      </c>
      <c r="L8086">
        <v>149</v>
      </c>
      <c r="M8086" t="s">
        <v>5</v>
      </c>
      <c r="N8086" t="s">
        <v>6</v>
      </c>
      <c r="O8086">
        <v>1</v>
      </c>
      <c r="P8086" s="1">
        <v>43852.975451388891</v>
      </c>
    </row>
    <row r="8087" spans="1:16" x14ac:dyDescent="0.25">
      <c r="A8087">
        <v>498672</v>
      </c>
      <c r="B8087" t="s">
        <v>0</v>
      </c>
      <c r="C8087" t="s">
        <v>35</v>
      </c>
      <c r="D8087" t="s">
        <v>11</v>
      </c>
      <c r="E8087" t="s">
        <v>3</v>
      </c>
      <c r="F8087" t="s">
        <v>3</v>
      </c>
      <c r="G8087" t="s">
        <v>39</v>
      </c>
      <c r="H8087" s="1">
        <v>43850</v>
      </c>
      <c r="I8087" t="str">
        <f t="shared" si="253"/>
        <v>43850</v>
      </c>
      <c r="J8087" t="str">
        <f t="shared" si="254"/>
        <v>43850NgoziDry Peas</v>
      </c>
      <c r="K8087">
        <v>161</v>
      </c>
      <c r="L8087">
        <v>156</v>
      </c>
      <c r="M8087" t="s">
        <v>5</v>
      </c>
      <c r="N8087" t="s">
        <v>6</v>
      </c>
      <c r="O8087">
        <v>1</v>
      </c>
      <c r="P8087" s="1">
        <v>43852.975486111114</v>
      </c>
    </row>
    <row r="8088" spans="1:16" x14ac:dyDescent="0.25">
      <c r="A8088">
        <v>498677</v>
      </c>
      <c r="B8088" t="s">
        <v>0</v>
      </c>
      <c r="C8088" t="s">
        <v>8</v>
      </c>
      <c r="D8088" t="s">
        <v>7</v>
      </c>
      <c r="E8088" t="s">
        <v>29</v>
      </c>
      <c r="F8088" t="s">
        <v>30</v>
      </c>
      <c r="G8088" t="s">
        <v>31</v>
      </c>
      <c r="H8088" s="1">
        <v>43850</v>
      </c>
      <c r="I8088" t="str">
        <f t="shared" si="253"/>
        <v>43850</v>
      </c>
      <c r="J8088" t="str">
        <f t="shared" si="254"/>
        <v>43850RuhengeriDry Maize</v>
      </c>
      <c r="K8088">
        <v>41</v>
      </c>
      <c r="L8088">
        <v>37</v>
      </c>
      <c r="M8088" t="s">
        <v>5</v>
      </c>
      <c r="N8088" t="s">
        <v>6</v>
      </c>
      <c r="O8088">
        <v>1</v>
      </c>
      <c r="P8088" s="1">
        <v>43852.97550925926</v>
      </c>
    </row>
    <row r="8089" spans="1:16" x14ac:dyDescent="0.25">
      <c r="A8089">
        <v>498678</v>
      </c>
      <c r="B8089" t="s">
        <v>0</v>
      </c>
      <c r="C8089" t="s">
        <v>27</v>
      </c>
      <c r="D8089" t="s">
        <v>11</v>
      </c>
      <c r="E8089" t="s">
        <v>13</v>
      </c>
      <c r="F8089" t="s">
        <v>13</v>
      </c>
      <c r="G8089" t="s">
        <v>14</v>
      </c>
      <c r="H8089" s="1">
        <v>43850</v>
      </c>
      <c r="I8089" t="str">
        <f t="shared" si="253"/>
        <v>43850</v>
      </c>
      <c r="J8089" t="str">
        <f t="shared" si="254"/>
        <v>43850BujumburaMixed Beans</v>
      </c>
      <c r="K8089">
        <v>70</v>
      </c>
      <c r="L8089">
        <v>65</v>
      </c>
      <c r="M8089" t="s">
        <v>5</v>
      </c>
      <c r="N8089" t="s">
        <v>6</v>
      </c>
      <c r="O8089">
        <v>1</v>
      </c>
      <c r="P8089" s="1">
        <v>43852.97550925926</v>
      </c>
    </row>
    <row r="8090" spans="1:16" x14ac:dyDescent="0.25">
      <c r="A8090">
        <v>498683</v>
      </c>
      <c r="B8090" t="s">
        <v>0</v>
      </c>
      <c r="C8090" t="s">
        <v>2</v>
      </c>
      <c r="D8090" t="s">
        <v>1</v>
      </c>
      <c r="E8090" t="s">
        <v>22</v>
      </c>
      <c r="F8090" t="s">
        <v>23</v>
      </c>
      <c r="G8090" t="s">
        <v>23</v>
      </c>
      <c r="H8090" s="1">
        <v>43850</v>
      </c>
      <c r="I8090" t="str">
        <f t="shared" si="253"/>
        <v>43850</v>
      </c>
      <c r="J8090" t="str">
        <f t="shared" si="254"/>
        <v>43850KampalaRice</v>
      </c>
      <c r="K8090">
        <v>104</v>
      </c>
      <c r="L8090">
        <v>99</v>
      </c>
      <c r="M8090" t="s">
        <v>5</v>
      </c>
      <c r="N8090" t="s">
        <v>6</v>
      </c>
      <c r="O8090">
        <v>1</v>
      </c>
      <c r="P8090" s="1">
        <v>43852.975543981483</v>
      </c>
    </row>
    <row r="8091" spans="1:16" x14ac:dyDescent="0.25">
      <c r="A8091">
        <v>498684</v>
      </c>
      <c r="B8091" t="s">
        <v>0</v>
      </c>
      <c r="C8091" t="s">
        <v>38</v>
      </c>
      <c r="D8091" t="s">
        <v>1</v>
      </c>
      <c r="E8091" t="s">
        <v>13</v>
      </c>
      <c r="F8091" t="s">
        <v>13</v>
      </c>
      <c r="G8091" t="s">
        <v>37</v>
      </c>
      <c r="H8091" s="1">
        <v>43850</v>
      </c>
      <c r="I8091" t="str">
        <f t="shared" si="253"/>
        <v>43850</v>
      </c>
      <c r="J8091" t="str">
        <f t="shared" si="254"/>
        <v>43850GuluGreen Gram</v>
      </c>
      <c r="K8091">
        <v>69</v>
      </c>
      <c r="L8091">
        <v>49</v>
      </c>
      <c r="M8091" t="s">
        <v>5</v>
      </c>
      <c r="N8091" t="s">
        <v>6</v>
      </c>
      <c r="O8091">
        <v>1</v>
      </c>
      <c r="P8091" s="1">
        <v>43852.975578703707</v>
      </c>
    </row>
    <row r="8092" spans="1:16" x14ac:dyDescent="0.25">
      <c r="A8092">
        <v>498685</v>
      </c>
      <c r="B8092" t="s">
        <v>0</v>
      </c>
      <c r="C8092" t="s">
        <v>38</v>
      </c>
      <c r="D8092" t="s">
        <v>1</v>
      </c>
      <c r="E8092" t="s">
        <v>9</v>
      </c>
      <c r="F8092" t="s">
        <v>17</v>
      </c>
      <c r="G8092" t="s">
        <v>18</v>
      </c>
      <c r="H8092" s="1">
        <v>43850</v>
      </c>
      <c r="I8092" t="str">
        <f t="shared" si="253"/>
        <v>43850</v>
      </c>
      <c r="J8092" t="str">
        <f t="shared" si="254"/>
        <v>43850GuluRed Sorghum</v>
      </c>
      <c r="K8092">
        <v>41</v>
      </c>
      <c r="L8092">
        <v>30</v>
      </c>
      <c r="M8092" t="s">
        <v>5</v>
      </c>
      <c r="N8092" t="s">
        <v>6</v>
      </c>
      <c r="O8092">
        <v>1</v>
      </c>
      <c r="P8092" s="1">
        <v>43852.975578703707</v>
      </c>
    </row>
    <row r="8093" spans="1:16" x14ac:dyDescent="0.25">
      <c r="A8093">
        <v>498688</v>
      </c>
      <c r="B8093" t="s">
        <v>0</v>
      </c>
      <c r="C8093" t="s">
        <v>33</v>
      </c>
      <c r="D8093" t="s">
        <v>1</v>
      </c>
      <c r="E8093" t="s">
        <v>29</v>
      </c>
      <c r="F8093" t="s">
        <v>30</v>
      </c>
      <c r="G8093" t="s">
        <v>31</v>
      </c>
      <c r="H8093" s="1">
        <v>43850</v>
      </c>
      <c r="I8093" t="str">
        <f t="shared" si="253"/>
        <v>43850</v>
      </c>
      <c r="J8093" t="str">
        <f t="shared" si="254"/>
        <v>43850KabaleDry Maize</v>
      </c>
      <c r="K8093">
        <v>33</v>
      </c>
      <c r="L8093">
        <v>25</v>
      </c>
      <c r="M8093" t="s">
        <v>5</v>
      </c>
      <c r="N8093" t="s">
        <v>6</v>
      </c>
      <c r="O8093">
        <v>1</v>
      </c>
      <c r="P8093" s="1">
        <v>43852.975590277776</v>
      </c>
    </row>
    <row r="8094" spans="1:16" x14ac:dyDescent="0.25">
      <c r="A8094">
        <v>498689</v>
      </c>
      <c r="B8094" t="s">
        <v>0</v>
      </c>
      <c r="C8094" t="s">
        <v>25</v>
      </c>
      <c r="D8094" t="s">
        <v>1</v>
      </c>
      <c r="E8094" t="s">
        <v>9</v>
      </c>
      <c r="F8094" t="s">
        <v>17</v>
      </c>
      <c r="G8094" t="s">
        <v>18</v>
      </c>
      <c r="H8094" s="1">
        <v>43850</v>
      </c>
      <c r="I8094" t="str">
        <f t="shared" si="253"/>
        <v>43850</v>
      </c>
      <c r="J8094" t="str">
        <f t="shared" si="254"/>
        <v>43850MasindiRed Sorghum</v>
      </c>
      <c r="K8094">
        <v>41</v>
      </c>
      <c r="L8094">
        <v>33</v>
      </c>
      <c r="M8094" t="s">
        <v>5</v>
      </c>
      <c r="N8094" t="s">
        <v>6</v>
      </c>
      <c r="O8094">
        <v>1</v>
      </c>
      <c r="P8094" s="1">
        <v>43852.975624999999</v>
      </c>
    </row>
    <row r="8095" spans="1:16" x14ac:dyDescent="0.25">
      <c r="A8095">
        <v>498690</v>
      </c>
      <c r="B8095" t="s">
        <v>0</v>
      </c>
      <c r="C8095" t="s">
        <v>25</v>
      </c>
      <c r="D8095" t="s">
        <v>1</v>
      </c>
      <c r="E8095" t="s">
        <v>13</v>
      </c>
      <c r="F8095" t="s">
        <v>13</v>
      </c>
      <c r="G8095" t="s">
        <v>14</v>
      </c>
      <c r="H8095" s="1">
        <v>43850</v>
      </c>
      <c r="I8095" t="str">
        <f t="shared" si="253"/>
        <v>43850</v>
      </c>
      <c r="J8095" t="str">
        <f t="shared" si="254"/>
        <v>43850MasindiMixed Beans</v>
      </c>
      <c r="K8095">
        <v>77</v>
      </c>
      <c r="L8095">
        <v>69</v>
      </c>
      <c r="M8095" t="s">
        <v>5</v>
      </c>
      <c r="N8095" t="s">
        <v>6</v>
      </c>
      <c r="O8095">
        <v>1</v>
      </c>
      <c r="P8095" s="1">
        <v>43852.975636574076</v>
      </c>
    </row>
    <row r="8096" spans="1:16" x14ac:dyDescent="0.25">
      <c r="A8096">
        <v>498691</v>
      </c>
      <c r="B8096" t="s">
        <v>0</v>
      </c>
      <c r="C8096" t="s">
        <v>36</v>
      </c>
      <c r="D8096" t="s">
        <v>7</v>
      </c>
      <c r="E8096" t="s">
        <v>13</v>
      </c>
      <c r="F8096" t="s">
        <v>13</v>
      </c>
      <c r="G8096" t="s">
        <v>40</v>
      </c>
      <c r="H8096" s="1">
        <v>43850</v>
      </c>
      <c r="I8096" t="str">
        <f t="shared" si="253"/>
        <v>43850</v>
      </c>
      <c r="J8096" t="str">
        <f t="shared" si="254"/>
        <v>43850KimironkoBlack Beans (Dolichos)</v>
      </c>
      <c r="K8096">
        <v>128</v>
      </c>
      <c r="L8096">
        <v>117</v>
      </c>
      <c r="M8096" t="s">
        <v>5</v>
      </c>
      <c r="N8096" t="s">
        <v>6</v>
      </c>
      <c r="O8096">
        <v>1</v>
      </c>
      <c r="P8096" s="1">
        <v>43852.975648148145</v>
      </c>
    </row>
    <row r="8097" spans="1:16" x14ac:dyDescent="0.25">
      <c r="A8097">
        <v>498697</v>
      </c>
      <c r="B8097" t="s">
        <v>0</v>
      </c>
      <c r="C8097" t="s">
        <v>12</v>
      </c>
      <c r="D8097" t="s">
        <v>11</v>
      </c>
      <c r="E8097" t="s">
        <v>3</v>
      </c>
      <c r="F8097" t="s">
        <v>3</v>
      </c>
      <c r="G8097" t="s">
        <v>39</v>
      </c>
      <c r="H8097" s="1">
        <v>43850</v>
      </c>
      <c r="I8097" t="str">
        <f t="shared" si="253"/>
        <v>43850</v>
      </c>
      <c r="J8097" t="str">
        <f t="shared" si="254"/>
        <v>43850GitegaDry Peas</v>
      </c>
      <c r="K8097">
        <v>172</v>
      </c>
      <c r="L8097">
        <v>161</v>
      </c>
      <c r="M8097" t="s">
        <v>5</v>
      </c>
      <c r="N8097" t="s">
        <v>6</v>
      </c>
      <c r="O8097">
        <v>1</v>
      </c>
      <c r="P8097" s="1">
        <v>43852.975682870368</v>
      </c>
    </row>
    <row r="8098" spans="1:16" x14ac:dyDescent="0.25">
      <c r="A8098">
        <v>498708</v>
      </c>
      <c r="B8098" t="s">
        <v>0</v>
      </c>
      <c r="C8098" t="s">
        <v>36</v>
      </c>
      <c r="D8098" t="s">
        <v>7</v>
      </c>
      <c r="E8098" t="s">
        <v>22</v>
      </c>
      <c r="F8098" t="s">
        <v>23</v>
      </c>
      <c r="G8098" t="s">
        <v>24</v>
      </c>
      <c r="H8098" s="1">
        <v>43850</v>
      </c>
      <c r="I8098" t="str">
        <f t="shared" si="253"/>
        <v>43850</v>
      </c>
      <c r="J8098" t="str">
        <f t="shared" si="254"/>
        <v>43850KimironkoImported Rice</v>
      </c>
      <c r="K8098">
        <v>128</v>
      </c>
      <c r="L8098">
        <v>117</v>
      </c>
      <c r="M8098" t="s">
        <v>5</v>
      </c>
      <c r="N8098" t="s">
        <v>6</v>
      </c>
      <c r="O8098">
        <v>1</v>
      </c>
      <c r="P8098" s="1">
        <v>43852.975787037038</v>
      </c>
    </row>
    <row r="8099" spans="1:16" x14ac:dyDescent="0.25">
      <c r="A8099">
        <v>498710</v>
      </c>
      <c r="B8099" t="s">
        <v>0</v>
      </c>
      <c r="C8099" t="s">
        <v>33</v>
      </c>
      <c r="D8099" t="s">
        <v>1</v>
      </c>
      <c r="E8099" t="s">
        <v>22</v>
      </c>
      <c r="F8099" t="s">
        <v>23</v>
      </c>
      <c r="G8099" t="s">
        <v>24</v>
      </c>
      <c r="H8099" s="1">
        <v>43850</v>
      </c>
      <c r="I8099" t="str">
        <f t="shared" si="253"/>
        <v>43850</v>
      </c>
      <c r="J8099" t="str">
        <f t="shared" si="254"/>
        <v>43850KabaleImported Rice</v>
      </c>
      <c r="K8099">
        <v>110</v>
      </c>
      <c r="L8099">
        <v>96</v>
      </c>
      <c r="M8099" t="s">
        <v>5</v>
      </c>
      <c r="N8099" t="s">
        <v>6</v>
      </c>
      <c r="O8099">
        <v>1</v>
      </c>
      <c r="P8099" s="1">
        <v>43852.975787037038</v>
      </c>
    </row>
    <row r="8100" spans="1:16" x14ac:dyDescent="0.25">
      <c r="A8100">
        <v>498719</v>
      </c>
      <c r="B8100" t="s">
        <v>0</v>
      </c>
      <c r="C8100" t="s">
        <v>47</v>
      </c>
      <c r="D8100" t="s">
        <v>46</v>
      </c>
      <c r="E8100" t="s">
        <v>13</v>
      </c>
      <c r="F8100" t="s">
        <v>13</v>
      </c>
      <c r="G8100" t="s">
        <v>37</v>
      </c>
      <c r="H8100" s="1">
        <v>43850</v>
      </c>
      <c r="I8100" t="str">
        <f t="shared" si="253"/>
        <v>43850</v>
      </c>
      <c r="J8100" t="str">
        <f t="shared" si="254"/>
        <v>43850NairobiGreen Gram</v>
      </c>
      <c r="K8100">
        <v>130</v>
      </c>
      <c r="L8100">
        <v>123</v>
      </c>
      <c r="M8100" t="s">
        <v>5</v>
      </c>
      <c r="N8100" t="s">
        <v>6</v>
      </c>
      <c r="O8100">
        <v>1</v>
      </c>
      <c r="P8100" s="1">
        <v>43852.975868055553</v>
      </c>
    </row>
    <row r="8101" spans="1:16" x14ac:dyDescent="0.25">
      <c r="A8101">
        <v>498724</v>
      </c>
      <c r="B8101" t="s">
        <v>0</v>
      </c>
      <c r="C8101" t="s">
        <v>32</v>
      </c>
      <c r="D8101" t="s">
        <v>1</v>
      </c>
      <c r="E8101" t="s">
        <v>22</v>
      </c>
      <c r="F8101" t="s">
        <v>23</v>
      </c>
      <c r="G8101" t="s">
        <v>23</v>
      </c>
      <c r="H8101" s="1">
        <v>43850</v>
      </c>
      <c r="I8101" t="str">
        <f t="shared" si="253"/>
        <v>43850</v>
      </c>
      <c r="J8101" t="str">
        <f t="shared" si="254"/>
        <v>43850KapchorwaRice</v>
      </c>
      <c r="K8101">
        <v>110</v>
      </c>
      <c r="L8101">
        <v>99</v>
      </c>
      <c r="M8101" t="s">
        <v>5</v>
      </c>
      <c r="N8101" t="s">
        <v>6</v>
      </c>
      <c r="O8101">
        <v>1</v>
      </c>
      <c r="P8101" s="1">
        <v>43852.975902777776</v>
      </c>
    </row>
    <row r="8102" spans="1:16" x14ac:dyDescent="0.25">
      <c r="A8102">
        <v>498726</v>
      </c>
      <c r="B8102" t="s">
        <v>0</v>
      </c>
      <c r="C8102" t="s">
        <v>8</v>
      </c>
      <c r="D8102" t="s">
        <v>7</v>
      </c>
      <c r="E8102" t="s">
        <v>13</v>
      </c>
      <c r="F8102" t="s">
        <v>13</v>
      </c>
      <c r="G8102" t="s">
        <v>28</v>
      </c>
      <c r="H8102" s="1">
        <v>43850</v>
      </c>
      <c r="I8102" t="str">
        <f t="shared" si="253"/>
        <v>43850</v>
      </c>
      <c r="J8102" t="str">
        <f t="shared" si="254"/>
        <v>43850RuhengeriRed Beans</v>
      </c>
      <c r="K8102">
        <v>96</v>
      </c>
      <c r="L8102">
        <v>91</v>
      </c>
      <c r="M8102" t="s">
        <v>5</v>
      </c>
      <c r="N8102" t="s">
        <v>6</v>
      </c>
      <c r="O8102">
        <v>1</v>
      </c>
      <c r="P8102" s="1">
        <v>43852.975925925923</v>
      </c>
    </row>
    <row r="8103" spans="1:16" x14ac:dyDescent="0.25">
      <c r="A8103">
        <v>498727</v>
      </c>
      <c r="B8103" t="s">
        <v>0</v>
      </c>
      <c r="C8103" t="s">
        <v>16</v>
      </c>
      <c r="D8103" t="s">
        <v>7</v>
      </c>
      <c r="E8103" t="s">
        <v>29</v>
      </c>
      <c r="F8103" t="s">
        <v>30</v>
      </c>
      <c r="G8103" t="s">
        <v>31</v>
      </c>
      <c r="H8103" s="1">
        <v>43850</v>
      </c>
      <c r="I8103" t="str">
        <f t="shared" si="253"/>
        <v>43850</v>
      </c>
      <c r="J8103" t="str">
        <f t="shared" si="254"/>
        <v>43850GicumbiDry Maize</v>
      </c>
      <c r="K8103">
        <v>43</v>
      </c>
      <c r="L8103">
        <v>40</v>
      </c>
      <c r="M8103" t="s">
        <v>5</v>
      </c>
      <c r="N8103" t="s">
        <v>6</v>
      </c>
      <c r="O8103">
        <v>1</v>
      </c>
      <c r="P8103" s="1">
        <v>43852.975937499999</v>
      </c>
    </row>
    <row r="8104" spans="1:16" x14ac:dyDescent="0.25">
      <c r="A8104">
        <v>498730</v>
      </c>
      <c r="B8104" t="s">
        <v>0</v>
      </c>
      <c r="C8104" t="s">
        <v>34</v>
      </c>
      <c r="D8104" t="s">
        <v>1</v>
      </c>
      <c r="E8104" t="s">
        <v>9</v>
      </c>
      <c r="F8104" t="s">
        <v>17</v>
      </c>
      <c r="G8104" t="s">
        <v>18</v>
      </c>
      <c r="H8104" s="1">
        <v>43850</v>
      </c>
      <c r="I8104" t="str">
        <f t="shared" si="253"/>
        <v>43850</v>
      </c>
      <c r="J8104" t="str">
        <f t="shared" si="254"/>
        <v>43850LiraRed Sorghum</v>
      </c>
      <c r="K8104">
        <v>36</v>
      </c>
      <c r="L8104">
        <v>25</v>
      </c>
      <c r="M8104" t="s">
        <v>5</v>
      </c>
      <c r="N8104" t="s">
        <v>6</v>
      </c>
      <c r="O8104">
        <v>1</v>
      </c>
      <c r="P8104" s="1">
        <v>43852.975949074076</v>
      </c>
    </row>
    <row r="8105" spans="1:16" x14ac:dyDescent="0.25">
      <c r="A8105">
        <v>498731</v>
      </c>
      <c r="B8105" t="s">
        <v>0</v>
      </c>
      <c r="C8105" t="s">
        <v>8</v>
      </c>
      <c r="D8105" t="s">
        <v>7</v>
      </c>
      <c r="E8105" t="s">
        <v>9</v>
      </c>
      <c r="F8105" t="s">
        <v>10</v>
      </c>
      <c r="G8105" t="s">
        <v>10</v>
      </c>
      <c r="H8105" s="1">
        <v>43850</v>
      </c>
      <c r="I8105" t="str">
        <f t="shared" si="253"/>
        <v>43850</v>
      </c>
      <c r="J8105" t="str">
        <f t="shared" si="254"/>
        <v>43850RuhengeriWheat</v>
      </c>
      <c r="K8105">
        <v>64</v>
      </c>
      <c r="L8105">
        <v>59</v>
      </c>
      <c r="M8105" t="s">
        <v>5</v>
      </c>
      <c r="N8105" t="s">
        <v>6</v>
      </c>
      <c r="O8105">
        <v>1</v>
      </c>
      <c r="P8105" s="1">
        <v>43852.975983796299</v>
      </c>
    </row>
    <row r="8106" spans="1:16" x14ac:dyDescent="0.25">
      <c r="A8106">
        <v>498733</v>
      </c>
      <c r="B8106" t="s">
        <v>0</v>
      </c>
      <c r="C8106" t="s">
        <v>34</v>
      </c>
      <c r="D8106" t="s">
        <v>1</v>
      </c>
      <c r="E8106" t="s">
        <v>3</v>
      </c>
      <c r="F8106" t="s">
        <v>3</v>
      </c>
      <c r="G8106" t="s">
        <v>4</v>
      </c>
      <c r="H8106" s="1">
        <v>43850</v>
      </c>
      <c r="I8106" t="str">
        <f t="shared" si="253"/>
        <v>43850</v>
      </c>
      <c r="J8106" t="str">
        <f t="shared" si="254"/>
        <v>43850LiraCowpeas</v>
      </c>
      <c r="K8106">
        <v>96</v>
      </c>
      <c r="L8106">
        <v>82</v>
      </c>
      <c r="M8106" t="s">
        <v>5</v>
      </c>
      <c r="N8106" t="s">
        <v>6</v>
      </c>
      <c r="O8106">
        <v>1</v>
      </c>
      <c r="P8106" s="1">
        <v>43852.976006944446</v>
      </c>
    </row>
    <row r="8107" spans="1:16" x14ac:dyDescent="0.25">
      <c r="A8107">
        <v>498734</v>
      </c>
      <c r="B8107" t="s">
        <v>0</v>
      </c>
      <c r="C8107" t="s">
        <v>25</v>
      </c>
      <c r="D8107" t="s">
        <v>1</v>
      </c>
      <c r="E8107" t="s">
        <v>9</v>
      </c>
      <c r="F8107" t="s">
        <v>20</v>
      </c>
      <c r="G8107" t="s">
        <v>21</v>
      </c>
      <c r="H8107" s="1">
        <v>43850</v>
      </c>
      <c r="I8107" t="str">
        <f t="shared" si="253"/>
        <v>43850</v>
      </c>
      <c r="J8107" t="str">
        <f t="shared" si="254"/>
        <v>43850MasindiMillet Grain</v>
      </c>
      <c r="K8107">
        <v>69</v>
      </c>
      <c r="L8107">
        <v>49</v>
      </c>
      <c r="M8107" t="s">
        <v>5</v>
      </c>
      <c r="N8107" t="s">
        <v>6</v>
      </c>
      <c r="O8107">
        <v>1</v>
      </c>
      <c r="P8107" s="1">
        <v>43852.976030092592</v>
      </c>
    </row>
    <row r="8108" spans="1:16" x14ac:dyDescent="0.25">
      <c r="A8108">
        <v>498735</v>
      </c>
      <c r="B8108" t="s">
        <v>0</v>
      </c>
      <c r="C8108" t="s">
        <v>12</v>
      </c>
      <c r="D8108" t="s">
        <v>11</v>
      </c>
      <c r="E8108" t="s">
        <v>22</v>
      </c>
      <c r="F8108" t="s">
        <v>23</v>
      </c>
      <c r="G8108" t="s">
        <v>24</v>
      </c>
      <c r="H8108" s="1">
        <v>43850</v>
      </c>
      <c r="I8108" t="str">
        <f t="shared" si="253"/>
        <v>43850</v>
      </c>
      <c r="J8108" t="str">
        <f t="shared" si="254"/>
        <v>43850GitegaImported Rice</v>
      </c>
      <c r="K8108">
        <v>135</v>
      </c>
      <c r="L8108">
        <v>129</v>
      </c>
      <c r="M8108" t="s">
        <v>5</v>
      </c>
      <c r="N8108" t="s">
        <v>6</v>
      </c>
      <c r="O8108">
        <v>1</v>
      </c>
      <c r="P8108" s="1">
        <v>43852.976030092592</v>
      </c>
    </row>
    <row r="8109" spans="1:16" x14ac:dyDescent="0.25">
      <c r="A8109">
        <v>498738</v>
      </c>
      <c r="B8109" t="s">
        <v>0</v>
      </c>
      <c r="C8109" t="s">
        <v>33</v>
      </c>
      <c r="D8109" t="s">
        <v>1</v>
      </c>
      <c r="E8109" t="s">
        <v>22</v>
      </c>
      <c r="F8109" t="s">
        <v>23</v>
      </c>
      <c r="G8109" t="s">
        <v>23</v>
      </c>
      <c r="H8109" s="1">
        <v>43850</v>
      </c>
      <c r="I8109" t="str">
        <f t="shared" si="253"/>
        <v>43850</v>
      </c>
      <c r="J8109" t="str">
        <f t="shared" si="254"/>
        <v>43850KabaleRice</v>
      </c>
      <c r="K8109">
        <v>110</v>
      </c>
      <c r="L8109">
        <v>96</v>
      </c>
      <c r="M8109" t="s">
        <v>5</v>
      </c>
      <c r="N8109" t="s">
        <v>6</v>
      </c>
      <c r="O8109">
        <v>1</v>
      </c>
      <c r="P8109" s="1">
        <v>43852.976041666669</v>
      </c>
    </row>
    <row r="8110" spans="1:16" x14ac:dyDescent="0.25">
      <c r="A8110">
        <v>498739</v>
      </c>
      <c r="B8110" t="s">
        <v>0</v>
      </c>
      <c r="C8110" t="s">
        <v>12</v>
      </c>
      <c r="D8110" t="s">
        <v>11</v>
      </c>
      <c r="E8110" t="s">
        <v>13</v>
      </c>
      <c r="F8110" t="s">
        <v>13</v>
      </c>
      <c r="G8110" t="s">
        <v>28</v>
      </c>
      <c r="H8110" s="1">
        <v>43850</v>
      </c>
      <c r="I8110" t="str">
        <f t="shared" si="253"/>
        <v>43850</v>
      </c>
      <c r="J8110" t="str">
        <f t="shared" si="254"/>
        <v>43850GitegaRed Beans</v>
      </c>
      <c r="K8110">
        <v>59</v>
      </c>
      <c r="L8110">
        <v>54</v>
      </c>
      <c r="M8110" t="s">
        <v>5</v>
      </c>
      <c r="N8110" t="s">
        <v>6</v>
      </c>
      <c r="O8110">
        <v>1</v>
      </c>
      <c r="P8110" s="1">
        <v>43852.976041666669</v>
      </c>
    </row>
    <row r="8111" spans="1:16" x14ac:dyDescent="0.25">
      <c r="A8111">
        <v>498740</v>
      </c>
      <c r="B8111" t="s">
        <v>0</v>
      </c>
      <c r="C8111" t="s">
        <v>2</v>
      </c>
      <c r="D8111" t="s">
        <v>1</v>
      </c>
      <c r="E8111" t="s">
        <v>13</v>
      </c>
      <c r="F8111" t="s">
        <v>13</v>
      </c>
      <c r="G8111" t="s">
        <v>14</v>
      </c>
      <c r="H8111" s="1">
        <v>43850</v>
      </c>
      <c r="I8111" t="str">
        <f t="shared" si="253"/>
        <v>43850</v>
      </c>
      <c r="J8111" t="str">
        <f t="shared" si="254"/>
        <v>43850KampalaMixed Beans</v>
      </c>
      <c r="K8111">
        <v>77</v>
      </c>
      <c r="L8111">
        <v>69</v>
      </c>
      <c r="M8111" t="s">
        <v>5</v>
      </c>
      <c r="N8111" t="s">
        <v>6</v>
      </c>
      <c r="O8111">
        <v>1</v>
      </c>
      <c r="P8111" s="1">
        <v>43852.976053240738</v>
      </c>
    </row>
    <row r="8112" spans="1:16" x14ac:dyDescent="0.25">
      <c r="A8112">
        <v>498747</v>
      </c>
      <c r="B8112" t="s">
        <v>0</v>
      </c>
      <c r="C8112" t="s">
        <v>16</v>
      </c>
      <c r="D8112" t="s">
        <v>7</v>
      </c>
      <c r="E8112" t="s">
        <v>9</v>
      </c>
      <c r="F8112" t="s">
        <v>20</v>
      </c>
      <c r="G8112" t="s">
        <v>21</v>
      </c>
      <c r="H8112" s="1">
        <v>43850</v>
      </c>
      <c r="I8112" t="str">
        <f t="shared" si="253"/>
        <v>43850</v>
      </c>
      <c r="J8112" t="str">
        <f t="shared" si="254"/>
        <v>43850GicumbiMillet Grain</v>
      </c>
      <c r="K8112">
        <v>80</v>
      </c>
      <c r="L8112">
        <v>75</v>
      </c>
      <c r="M8112" t="s">
        <v>5</v>
      </c>
      <c r="N8112" t="s">
        <v>6</v>
      </c>
      <c r="O8112">
        <v>1</v>
      </c>
      <c r="P8112" s="1">
        <v>43852.976122685184</v>
      </c>
    </row>
    <row r="8113" spans="1:16" x14ac:dyDescent="0.25">
      <c r="A8113">
        <v>498749</v>
      </c>
      <c r="B8113" t="s">
        <v>0</v>
      </c>
      <c r="C8113" t="s">
        <v>32</v>
      </c>
      <c r="D8113" t="s">
        <v>1</v>
      </c>
      <c r="E8113" t="s">
        <v>22</v>
      </c>
      <c r="F8113" t="s">
        <v>23</v>
      </c>
      <c r="G8113" t="s">
        <v>24</v>
      </c>
      <c r="H8113" s="1">
        <v>43850</v>
      </c>
      <c r="I8113" t="str">
        <f t="shared" si="253"/>
        <v>43850</v>
      </c>
      <c r="J8113" t="str">
        <f t="shared" si="254"/>
        <v>43850KapchorwaImported Rice</v>
      </c>
      <c r="K8113">
        <v>123</v>
      </c>
      <c r="L8113">
        <v>104</v>
      </c>
      <c r="M8113" t="s">
        <v>5</v>
      </c>
      <c r="N8113" t="s">
        <v>6</v>
      </c>
      <c r="O8113">
        <v>1</v>
      </c>
      <c r="P8113" s="1">
        <v>43852.976145833331</v>
      </c>
    </row>
    <row r="8114" spans="1:16" x14ac:dyDescent="0.25">
      <c r="A8114">
        <v>498750</v>
      </c>
      <c r="B8114" t="s">
        <v>0</v>
      </c>
      <c r="C8114" t="s">
        <v>12</v>
      </c>
      <c r="D8114" t="s">
        <v>11</v>
      </c>
      <c r="E8114" t="s">
        <v>9</v>
      </c>
      <c r="F8114" t="s">
        <v>17</v>
      </c>
      <c r="G8114" t="s">
        <v>18</v>
      </c>
      <c r="H8114" s="1">
        <v>43850</v>
      </c>
      <c r="I8114" t="str">
        <f t="shared" si="253"/>
        <v>43850</v>
      </c>
      <c r="J8114" t="str">
        <f t="shared" si="254"/>
        <v>43850GitegaRed Sorghum</v>
      </c>
      <c r="K8114">
        <v>102</v>
      </c>
      <c r="L8114">
        <v>97</v>
      </c>
      <c r="M8114" t="s">
        <v>5</v>
      </c>
      <c r="N8114" t="s">
        <v>6</v>
      </c>
      <c r="O8114">
        <v>1</v>
      </c>
      <c r="P8114" s="1">
        <v>43852.976145833331</v>
      </c>
    </row>
    <row r="8115" spans="1:16" x14ac:dyDescent="0.25">
      <c r="A8115">
        <v>498752</v>
      </c>
      <c r="B8115" t="s">
        <v>0</v>
      </c>
      <c r="C8115" t="s">
        <v>36</v>
      </c>
      <c r="D8115" t="s">
        <v>7</v>
      </c>
      <c r="E8115" t="s">
        <v>9</v>
      </c>
      <c r="F8115" t="s">
        <v>10</v>
      </c>
      <c r="G8115" t="s">
        <v>10</v>
      </c>
      <c r="H8115" s="1">
        <v>43850</v>
      </c>
      <c r="I8115" t="str">
        <f t="shared" si="253"/>
        <v>43850</v>
      </c>
      <c r="J8115" t="str">
        <f t="shared" si="254"/>
        <v>43850KimironkoWheat</v>
      </c>
      <c r="K8115">
        <v>69</v>
      </c>
      <c r="L8115">
        <v>64</v>
      </c>
      <c r="M8115" t="s">
        <v>5</v>
      </c>
      <c r="N8115" t="s">
        <v>6</v>
      </c>
      <c r="O8115">
        <v>1</v>
      </c>
      <c r="P8115" s="1">
        <v>43852.976180555554</v>
      </c>
    </row>
    <row r="8116" spans="1:16" x14ac:dyDescent="0.25">
      <c r="A8116">
        <v>498754</v>
      </c>
      <c r="B8116" t="s">
        <v>0</v>
      </c>
      <c r="C8116" t="s">
        <v>32</v>
      </c>
      <c r="D8116" t="s">
        <v>1</v>
      </c>
      <c r="E8116" t="s">
        <v>13</v>
      </c>
      <c r="F8116" t="s">
        <v>13</v>
      </c>
      <c r="G8116" t="s">
        <v>28</v>
      </c>
      <c r="H8116" s="1">
        <v>43850</v>
      </c>
      <c r="I8116" t="str">
        <f t="shared" si="253"/>
        <v>43850</v>
      </c>
      <c r="J8116" t="str">
        <f t="shared" si="254"/>
        <v>43850KapchorwaRed Beans</v>
      </c>
      <c r="K8116">
        <v>82</v>
      </c>
      <c r="L8116">
        <v>77</v>
      </c>
      <c r="M8116" t="s">
        <v>5</v>
      </c>
      <c r="N8116" t="s">
        <v>6</v>
      </c>
      <c r="O8116">
        <v>1</v>
      </c>
      <c r="P8116" s="1">
        <v>43852.976203703707</v>
      </c>
    </row>
    <row r="8117" spans="1:16" x14ac:dyDescent="0.25">
      <c r="A8117">
        <v>498755</v>
      </c>
      <c r="B8117" t="s">
        <v>0</v>
      </c>
      <c r="C8117" t="s">
        <v>47</v>
      </c>
      <c r="D8117" t="s">
        <v>46</v>
      </c>
      <c r="E8117" t="s">
        <v>13</v>
      </c>
      <c r="F8117" t="s">
        <v>13</v>
      </c>
      <c r="G8117" t="s">
        <v>40</v>
      </c>
      <c r="H8117" s="1">
        <v>43850</v>
      </c>
      <c r="I8117" t="str">
        <f t="shared" si="253"/>
        <v>43850</v>
      </c>
      <c r="J8117" t="str">
        <f t="shared" si="254"/>
        <v>43850NairobiBlack Beans (Dolichos)</v>
      </c>
      <c r="K8117">
        <v>146</v>
      </c>
      <c r="L8117">
        <v>142</v>
      </c>
      <c r="M8117" t="s">
        <v>5</v>
      </c>
      <c r="N8117" t="s">
        <v>6</v>
      </c>
      <c r="O8117">
        <v>1</v>
      </c>
      <c r="P8117" s="1">
        <v>43852.976226851853</v>
      </c>
    </row>
    <row r="8118" spans="1:16" x14ac:dyDescent="0.25">
      <c r="A8118">
        <v>498757</v>
      </c>
      <c r="B8118" t="s">
        <v>0</v>
      </c>
      <c r="C8118" t="s">
        <v>34</v>
      </c>
      <c r="D8118" t="s">
        <v>1</v>
      </c>
      <c r="E8118" t="s">
        <v>22</v>
      </c>
      <c r="F8118" t="s">
        <v>23</v>
      </c>
      <c r="G8118" t="s">
        <v>24</v>
      </c>
      <c r="H8118" s="1">
        <v>43850</v>
      </c>
      <c r="I8118" t="str">
        <f t="shared" si="253"/>
        <v>43850</v>
      </c>
      <c r="J8118" t="str">
        <f t="shared" si="254"/>
        <v>43850LiraImported Rice</v>
      </c>
      <c r="K8118">
        <v>96</v>
      </c>
      <c r="L8118">
        <v>90</v>
      </c>
      <c r="M8118" t="s">
        <v>5</v>
      </c>
      <c r="N8118" t="s">
        <v>6</v>
      </c>
      <c r="O8118">
        <v>1</v>
      </c>
      <c r="P8118" s="1">
        <v>43852.976238425923</v>
      </c>
    </row>
    <row r="8119" spans="1:16" x14ac:dyDescent="0.25">
      <c r="A8119">
        <v>498759</v>
      </c>
      <c r="B8119" t="s">
        <v>0</v>
      </c>
      <c r="C8119" t="s">
        <v>48</v>
      </c>
      <c r="D8119" t="s">
        <v>46</v>
      </c>
      <c r="E8119" t="s">
        <v>49</v>
      </c>
      <c r="F8119" t="s">
        <v>50</v>
      </c>
      <c r="G8119" t="s">
        <v>51</v>
      </c>
      <c r="H8119" s="1">
        <v>43850</v>
      </c>
      <c r="I8119" t="str">
        <f t="shared" si="253"/>
        <v>43850</v>
      </c>
      <c r="J8119" t="str">
        <f t="shared" si="254"/>
        <v>43850KitaleGround Nuts</v>
      </c>
      <c r="K8119">
        <v>1</v>
      </c>
      <c r="L8119">
        <v>1</v>
      </c>
      <c r="M8119" t="s">
        <v>5</v>
      </c>
      <c r="N8119" t="s">
        <v>6</v>
      </c>
      <c r="O8119">
        <v>1</v>
      </c>
      <c r="P8119" s="1">
        <v>43852.976261574076</v>
      </c>
    </row>
    <row r="8120" spans="1:16" x14ac:dyDescent="0.25">
      <c r="A8120">
        <v>498760</v>
      </c>
      <c r="B8120" t="s">
        <v>0</v>
      </c>
      <c r="C8120" t="s">
        <v>35</v>
      </c>
      <c r="D8120" t="s">
        <v>11</v>
      </c>
      <c r="E8120" t="s">
        <v>22</v>
      </c>
      <c r="F8120" t="s">
        <v>23</v>
      </c>
      <c r="G8120" t="s">
        <v>23</v>
      </c>
      <c r="H8120" s="1">
        <v>43850</v>
      </c>
      <c r="I8120" t="str">
        <f t="shared" si="253"/>
        <v>43850</v>
      </c>
      <c r="J8120" t="str">
        <f t="shared" si="254"/>
        <v>43850NgoziRice</v>
      </c>
      <c r="K8120">
        <v>97</v>
      </c>
      <c r="L8120">
        <v>91</v>
      </c>
      <c r="M8120" t="s">
        <v>5</v>
      </c>
      <c r="N8120" t="s">
        <v>6</v>
      </c>
      <c r="O8120">
        <v>1</v>
      </c>
      <c r="P8120" s="1">
        <v>43852.976284722223</v>
      </c>
    </row>
    <row r="8121" spans="1:16" x14ac:dyDescent="0.25">
      <c r="A8121">
        <v>498762</v>
      </c>
      <c r="B8121" t="s">
        <v>0</v>
      </c>
      <c r="C8121" t="s">
        <v>32</v>
      </c>
      <c r="D8121" t="s">
        <v>1</v>
      </c>
      <c r="E8121" t="s">
        <v>13</v>
      </c>
      <c r="F8121" t="s">
        <v>13</v>
      </c>
      <c r="G8121" t="s">
        <v>14</v>
      </c>
      <c r="H8121" s="1">
        <v>43850</v>
      </c>
      <c r="I8121" t="str">
        <f t="shared" si="253"/>
        <v>43850</v>
      </c>
      <c r="J8121" t="str">
        <f t="shared" si="254"/>
        <v>43850KapchorwaMixed Beans</v>
      </c>
      <c r="K8121">
        <v>55</v>
      </c>
      <c r="L8121">
        <v>49</v>
      </c>
      <c r="M8121" t="s">
        <v>5</v>
      </c>
      <c r="N8121" t="s">
        <v>6</v>
      </c>
      <c r="O8121">
        <v>1</v>
      </c>
      <c r="P8121" s="1">
        <v>43852.976284722223</v>
      </c>
    </row>
    <row r="8122" spans="1:16" x14ac:dyDescent="0.25">
      <c r="A8122">
        <v>498764</v>
      </c>
      <c r="B8122" t="s">
        <v>0</v>
      </c>
      <c r="C8122" t="s">
        <v>34</v>
      </c>
      <c r="D8122" t="s">
        <v>1</v>
      </c>
      <c r="E8122" t="s">
        <v>13</v>
      </c>
      <c r="F8122" t="s">
        <v>13</v>
      </c>
      <c r="G8122" t="s">
        <v>40</v>
      </c>
      <c r="H8122" s="1">
        <v>43850</v>
      </c>
      <c r="I8122" t="str">
        <f t="shared" si="253"/>
        <v>43850</v>
      </c>
      <c r="J8122" t="str">
        <f t="shared" si="254"/>
        <v>43850LiraBlack Beans (Dolichos)</v>
      </c>
      <c r="K8122">
        <v>69</v>
      </c>
      <c r="L8122">
        <v>60</v>
      </c>
      <c r="M8122" t="s">
        <v>5</v>
      </c>
      <c r="N8122" t="s">
        <v>6</v>
      </c>
      <c r="O8122">
        <v>1</v>
      </c>
      <c r="P8122" s="1">
        <v>43852.976307870369</v>
      </c>
    </row>
    <row r="8123" spans="1:16" x14ac:dyDescent="0.25">
      <c r="A8123">
        <v>498772</v>
      </c>
      <c r="B8123" t="s">
        <v>0</v>
      </c>
      <c r="C8123" t="s">
        <v>25</v>
      </c>
      <c r="D8123" t="s">
        <v>1</v>
      </c>
      <c r="E8123" t="s">
        <v>3</v>
      </c>
      <c r="F8123" t="s">
        <v>3</v>
      </c>
      <c r="G8123" t="s">
        <v>4</v>
      </c>
      <c r="H8123" s="1">
        <v>43850</v>
      </c>
      <c r="I8123" t="str">
        <f t="shared" si="253"/>
        <v>43850</v>
      </c>
      <c r="J8123" t="str">
        <f t="shared" si="254"/>
        <v>43850MasindiCowpeas</v>
      </c>
      <c r="K8123">
        <v>96</v>
      </c>
      <c r="L8123">
        <v>82</v>
      </c>
      <c r="M8123" t="s">
        <v>5</v>
      </c>
      <c r="N8123" t="s">
        <v>6</v>
      </c>
      <c r="O8123">
        <v>1</v>
      </c>
      <c r="P8123" s="1">
        <v>43852.976388888892</v>
      </c>
    </row>
    <row r="8124" spans="1:16" x14ac:dyDescent="0.25">
      <c r="A8124">
        <v>498773</v>
      </c>
      <c r="B8124" t="s">
        <v>0</v>
      </c>
      <c r="C8124" t="s">
        <v>12</v>
      </c>
      <c r="D8124" t="s">
        <v>11</v>
      </c>
      <c r="E8124" t="s">
        <v>13</v>
      </c>
      <c r="F8124" t="s">
        <v>13</v>
      </c>
      <c r="G8124" t="s">
        <v>26</v>
      </c>
      <c r="H8124" s="1">
        <v>43850</v>
      </c>
      <c r="I8124" t="str">
        <f t="shared" si="253"/>
        <v>43850</v>
      </c>
      <c r="J8124" t="str">
        <f t="shared" si="254"/>
        <v>43850GitegaYellow Beans</v>
      </c>
      <c r="K8124">
        <v>97</v>
      </c>
      <c r="L8124">
        <v>91</v>
      </c>
      <c r="M8124" t="s">
        <v>5</v>
      </c>
      <c r="N8124" t="s">
        <v>6</v>
      </c>
      <c r="O8124">
        <v>1</v>
      </c>
      <c r="P8124" s="1">
        <v>43852.976400462961</v>
      </c>
    </row>
    <row r="8125" spans="1:16" x14ac:dyDescent="0.25">
      <c r="A8125">
        <v>498781</v>
      </c>
      <c r="B8125" t="s">
        <v>0</v>
      </c>
      <c r="C8125" t="s">
        <v>19</v>
      </c>
      <c r="D8125" t="s">
        <v>11</v>
      </c>
      <c r="E8125" t="s">
        <v>9</v>
      </c>
      <c r="F8125" t="s">
        <v>20</v>
      </c>
      <c r="G8125" t="s">
        <v>21</v>
      </c>
      <c r="H8125" s="1">
        <v>43850</v>
      </c>
      <c r="I8125" t="str">
        <f t="shared" si="253"/>
        <v>43850</v>
      </c>
      <c r="J8125" t="str">
        <f t="shared" si="254"/>
        <v>43850KoberoMillet Grain</v>
      </c>
      <c r="K8125">
        <v>70</v>
      </c>
      <c r="L8125">
        <v>65</v>
      </c>
      <c r="M8125" t="s">
        <v>5</v>
      </c>
      <c r="N8125" t="s">
        <v>6</v>
      </c>
      <c r="O8125">
        <v>1</v>
      </c>
      <c r="P8125" s="1">
        <v>43852.976458333331</v>
      </c>
    </row>
    <row r="8126" spans="1:16" x14ac:dyDescent="0.25">
      <c r="A8126">
        <v>498783</v>
      </c>
      <c r="B8126" t="s">
        <v>0</v>
      </c>
      <c r="C8126" t="s">
        <v>27</v>
      </c>
      <c r="D8126" t="s">
        <v>11</v>
      </c>
      <c r="E8126" t="s">
        <v>22</v>
      </c>
      <c r="F8126" t="s">
        <v>23</v>
      </c>
      <c r="G8126" t="s">
        <v>24</v>
      </c>
      <c r="H8126" s="1">
        <v>43850</v>
      </c>
      <c r="I8126" t="str">
        <f t="shared" si="253"/>
        <v>43850</v>
      </c>
      <c r="J8126" t="str">
        <f t="shared" si="254"/>
        <v>43850BujumburaImported Rice</v>
      </c>
      <c r="K8126">
        <v>140</v>
      </c>
      <c r="L8126">
        <v>135</v>
      </c>
      <c r="M8126" t="s">
        <v>5</v>
      </c>
      <c r="N8126" t="s">
        <v>6</v>
      </c>
      <c r="O8126">
        <v>1</v>
      </c>
      <c r="P8126" s="1">
        <v>43852.976469907408</v>
      </c>
    </row>
    <row r="8127" spans="1:16" x14ac:dyDescent="0.25">
      <c r="A8127">
        <v>498784</v>
      </c>
      <c r="B8127" t="s">
        <v>0</v>
      </c>
      <c r="C8127" t="s">
        <v>16</v>
      </c>
      <c r="D8127" t="s">
        <v>7</v>
      </c>
      <c r="E8127" t="s">
        <v>22</v>
      </c>
      <c r="F8127" t="s">
        <v>23</v>
      </c>
      <c r="G8127" t="s">
        <v>24</v>
      </c>
      <c r="H8127" s="1">
        <v>43850</v>
      </c>
      <c r="I8127" t="str">
        <f t="shared" si="253"/>
        <v>43850</v>
      </c>
      <c r="J8127" t="str">
        <f t="shared" si="254"/>
        <v>43850GicumbiImported Rice</v>
      </c>
      <c r="K8127">
        <v>128</v>
      </c>
      <c r="L8127">
        <v>117</v>
      </c>
      <c r="M8127" t="s">
        <v>5</v>
      </c>
      <c r="N8127" t="s">
        <v>6</v>
      </c>
      <c r="O8127">
        <v>1</v>
      </c>
      <c r="P8127" s="1">
        <v>43852.976469907408</v>
      </c>
    </row>
    <row r="8128" spans="1:16" x14ac:dyDescent="0.25">
      <c r="A8128">
        <v>498785</v>
      </c>
      <c r="B8128" t="s">
        <v>0</v>
      </c>
      <c r="C8128" t="s">
        <v>35</v>
      </c>
      <c r="D8128" t="s">
        <v>11</v>
      </c>
      <c r="E8128" t="s">
        <v>3</v>
      </c>
      <c r="F8128" t="s">
        <v>3</v>
      </c>
      <c r="G8128" t="s">
        <v>15</v>
      </c>
      <c r="H8128" s="1">
        <v>43850</v>
      </c>
      <c r="I8128" t="str">
        <f t="shared" si="253"/>
        <v>43850</v>
      </c>
      <c r="J8128" t="str">
        <f t="shared" si="254"/>
        <v>43850NgoziGreen Peas</v>
      </c>
      <c r="K8128">
        <v>108</v>
      </c>
      <c r="L8128">
        <v>102</v>
      </c>
      <c r="M8128" t="s">
        <v>5</v>
      </c>
      <c r="N8128" t="s">
        <v>6</v>
      </c>
      <c r="O8128">
        <v>1</v>
      </c>
      <c r="P8128" s="1">
        <v>43852.976469907408</v>
      </c>
    </row>
    <row r="8129" spans="1:16" x14ac:dyDescent="0.25">
      <c r="A8129">
        <v>498786</v>
      </c>
      <c r="B8129" t="s">
        <v>0</v>
      </c>
      <c r="C8129" t="s">
        <v>19</v>
      </c>
      <c r="D8129" t="s">
        <v>11</v>
      </c>
      <c r="E8129" t="s">
        <v>13</v>
      </c>
      <c r="F8129" t="s">
        <v>13</v>
      </c>
      <c r="G8129" t="s">
        <v>28</v>
      </c>
      <c r="H8129" s="1">
        <v>43850</v>
      </c>
      <c r="I8129" t="str">
        <f t="shared" si="253"/>
        <v>43850</v>
      </c>
      <c r="J8129" t="str">
        <f t="shared" si="254"/>
        <v>43850KoberoRed Beans</v>
      </c>
      <c r="K8129">
        <v>48</v>
      </c>
      <c r="L8129">
        <v>43</v>
      </c>
      <c r="M8129" t="s">
        <v>5</v>
      </c>
      <c r="N8129" t="s">
        <v>6</v>
      </c>
      <c r="O8129">
        <v>1</v>
      </c>
      <c r="P8129" s="1">
        <v>43852.976481481484</v>
      </c>
    </row>
    <row r="8130" spans="1:16" x14ac:dyDescent="0.25">
      <c r="A8130">
        <v>498787</v>
      </c>
      <c r="B8130" t="s">
        <v>0</v>
      </c>
      <c r="C8130" t="s">
        <v>16</v>
      </c>
      <c r="D8130" t="s">
        <v>7</v>
      </c>
      <c r="E8130" t="s">
        <v>13</v>
      </c>
      <c r="F8130" t="s">
        <v>13</v>
      </c>
      <c r="G8130" t="s">
        <v>37</v>
      </c>
      <c r="H8130" s="1">
        <v>43850</v>
      </c>
      <c r="I8130" t="str">
        <f t="shared" ref="I8130:I8193" si="255">LEFT(H8130,10)</f>
        <v>43850</v>
      </c>
      <c r="J8130" t="str">
        <f t="shared" si="254"/>
        <v>43850GicumbiGreen Gram</v>
      </c>
      <c r="K8130">
        <v>96</v>
      </c>
      <c r="L8130">
        <v>85</v>
      </c>
      <c r="M8130" t="s">
        <v>5</v>
      </c>
      <c r="N8130" t="s">
        <v>6</v>
      </c>
      <c r="O8130">
        <v>1</v>
      </c>
      <c r="P8130" s="1">
        <v>43852.976481481484</v>
      </c>
    </row>
    <row r="8131" spans="1:16" x14ac:dyDescent="0.25">
      <c r="A8131">
        <v>498792</v>
      </c>
      <c r="B8131" t="s">
        <v>0</v>
      </c>
      <c r="C8131" t="s">
        <v>47</v>
      </c>
      <c r="D8131" t="s">
        <v>46</v>
      </c>
      <c r="E8131" t="s">
        <v>49</v>
      </c>
      <c r="F8131" t="s">
        <v>50</v>
      </c>
      <c r="G8131" t="s">
        <v>51</v>
      </c>
      <c r="H8131" s="1">
        <v>43850</v>
      </c>
      <c r="I8131" t="str">
        <f t="shared" si="255"/>
        <v>43850</v>
      </c>
      <c r="J8131" t="str">
        <f t="shared" si="254"/>
        <v>43850NairobiGround Nuts</v>
      </c>
      <c r="K8131">
        <v>1</v>
      </c>
      <c r="L8131">
        <v>1</v>
      </c>
      <c r="M8131" t="s">
        <v>5</v>
      </c>
      <c r="N8131" t="s">
        <v>6</v>
      </c>
      <c r="O8131">
        <v>1</v>
      </c>
      <c r="P8131" s="1">
        <v>43852.976550925923</v>
      </c>
    </row>
    <row r="8132" spans="1:16" x14ac:dyDescent="0.25">
      <c r="A8132">
        <v>498799</v>
      </c>
      <c r="B8132" t="s">
        <v>0</v>
      </c>
      <c r="C8132" t="s">
        <v>36</v>
      </c>
      <c r="D8132" t="s">
        <v>7</v>
      </c>
      <c r="E8132" t="s">
        <v>22</v>
      </c>
      <c r="F8132" t="s">
        <v>23</v>
      </c>
      <c r="G8132" t="s">
        <v>23</v>
      </c>
      <c r="H8132" s="1">
        <v>43850</v>
      </c>
      <c r="I8132" t="str">
        <f t="shared" si="255"/>
        <v>43850</v>
      </c>
      <c r="J8132" t="str">
        <f t="shared" si="254"/>
        <v>43850KimironkoRice</v>
      </c>
      <c r="K8132">
        <v>96</v>
      </c>
      <c r="L8132">
        <v>91</v>
      </c>
      <c r="M8132" t="s">
        <v>5</v>
      </c>
      <c r="N8132" t="s">
        <v>6</v>
      </c>
      <c r="O8132">
        <v>1</v>
      </c>
      <c r="P8132" s="1">
        <v>43852.976620370369</v>
      </c>
    </row>
    <row r="8133" spans="1:16" x14ac:dyDescent="0.25">
      <c r="A8133">
        <v>498801</v>
      </c>
      <c r="B8133" t="s">
        <v>0</v>
      </c>
      <c r="C8133" t="s">
        <v>54</v>
      </c>
      <c r="D8133" t="s">
        <v>46</v>
      </c>
      <c r="E8133" t="s">
        <v>29</v>
      </c>
      <c r="F8133" t="s">
        <v>30</v>
      </c>
      <c r="G8133" t="s">
        <v>31</v>
      </c>
      <c r="H8133" s="1">
        <v>43850</v>
      </c>
      <c r="I8133" t="str">
        <f t="shared" si="255"/>
        <v>43850</v>
      </c>
      <c r="J8133" t="str">
        <f t="shared" si="254"/>
        <v>43850NakuruDry Maize</v>
      </c>
      <c r="K8133">
        <v>37</v>
      </c>
      <c r="L8133">
        <v>31</v>
      </c>
      <c r="M8133" t="s">
        <v>5</v>
      </c>
      <c r="N8133" t="s">
        <v>6</v>
      </c>
      <c r="O8133">
        <v>1</v>
      </c>
      <c r="P8133" s="1">
        <v>43852.976643518516</v>
      </c>
    </row>
    <row r="8134" spans="1:16" x14ac:dyDescent="0.25">
      <c r="A8134">
        <v>498806</v>
      </c>
      <c r="B8134" t="s">
        <v>0</v>
      </c>
      <c r="C8134" t="s">
        <v>2</v>
      </c>
      <c r="D8134" t="s">
        <v>1</v>
      </c>
      <c r="E8134" t="s">
        <v>9</v>
      </c>
      <c r="F8134" t="s">
        <v>20</v>
      </c>
      <c r="G8134" t="s">
        <v>21</v>
      </c>
      <c r="H8134" s="1">
        <v>43850</v>
      </c>
      <c r="I8134" t="str">
        <f t="shared" si="255"/>
        <v>43850</v>
      </c>
      <c r="J8134" t="str">
        <f t="shared" si="254"/>
        <v>43850KampalaMillet Grain</v>
      </c>
      <c r="K8134">
        <v>55</v>
      </c>
      <c r="L8134">
        <v>41</v>
      </c>
      <c r="M8134" t="s">
        <v>5</v>
      </c>
      <c r="N8134" t="s">
        <v>6</v>
      </c>
      <c r="O8134">
        <v>1</v>
      </c>
      <c r="P8134" s="1">
        <v>43852.976689814815</v>
      </c>
    </row>
    <row r="8135" spans="1:16" x14ac:dyDescent="0.25">
      <c r="A8135">
        <v>498809</v>
      </c>
      <c r="B8135" t="s">
        <v>0</v>
      </c>
      <c r="C8135" t="s">
        <v>12</v>
      </c>
      <c r="D8135" t="s">
        <v>11</v>
      </c>
      <c r="E8135" t="s">
        <v>13</v>
      </c>
      <c r="F8135" t="s">
        <v>13</v>
      </c>
      <c r="G8135" t="s">
        <v>14</v>
      </c>
      <c r="H8135" s="1">
        <v>43850</v>
      </c>
      <c r="I8135" t="str">
        <f t="shared" si="255"/>
        <v>43850</v>
      </c>
      <c r="J8135" t="str">
        <f t="shared" si="254"/>
        <v>43850GitegaMixed Beans</v>
      </c>
      <c r="K8135">
        <v>59</v>
      </c>
      <c r="L8135">
        <v>54</v>
      </c>
      <c r="M8135" t="s">
        <v>5</v>
      </c>
      <c r="N8135" t="s">
        <v>6</v>
      </c>
      <c r="O8135">
        <v>1</v>
      </c>
      <c r="P8135" s="1">
        <v>43852.976712962962</v>
      </c>
    </row>
    <row r="8136" spans="1:16" x14ac:dyDescent="0.25">
      <c r="A8136">
        <v>498810</v>
      </c>
      <c r="B8136" t="s">
        <v>0</v>
      </c>
      <c r="C8136" t="s">
        <v>19</v>
      </c>
      <c r="D8136" t="s">
        <v>11</v>
      </c>
      <c r="E8136" t="s">
        <v>29</v>
      </c>
      <c r="F8136" t="s">
        <v>30</v>
      </c>
      <c r="G8136" t="s">
        <v>31</v>
      </c>
      <c r="H8136" s="1">
        <v>43850</v>
      </c>
      <c r="I8136" t="str">
        <f t="shared" si="255"/>
        <v>43850</v>
      </c>
      <c r="J8136" t="str">
        <f t="shared" si="254"/>
        <v>43850KoberoDry Maize</v>
      </c>
      <c r="K8136">
        <v>65</v>
      </c>
      <c r="L8136">
        <v>59</v>
      </c>
      <c r="M8136" t="s">
        <v>5</v>
      </c>
      <c r="N8136" t="s">
        <v>6</v>
      </c>
      <c r="O8136">
        <v>1</v>
      </c>
      <c r="P8136" s="1">
        <v>43852.976724537039</v>
      </c>
    </row>
    <row r="8137" spans="1:16" x14ac:dyDescent="0.25">
      <c r="A8137">
        <v>498811</v>
      </c>
      <c r="B8137" t="s">
        <v>0</v>
      </c>
      <c r="C8137" t="s">
        <v>19</v>
      </c>
      <c r="D8137" t="s">
        <v>11</v>
      </c>
      <c r="E8137" t="s">
        <v>3</v>
      </c>
      <c r="F8137" t="s">
        <v>3</v>
      </c>
      <c r="G8137" t="s">
        <v>39</v>
      </c>
      <c r="H8137" s="1">
        <v>43850</v>
      </c>
      <c r="I8137" t="str">
        <f t="shared" si="255"/>
        <v>43850</v>
      </c>
      <c r="J8137" t="str">
        <f t="shared" si="254"/>
        <v>43850KoberoDry Peas</v>
      </c>
      <c r="K8137">
        <v>145</v>
      </c>
      <c r="L8137">
        <v>140</v>
      </c>
      <c r="M8137" t="s">
        <v>5</v>
      </c>
      <c r="N8137" t="s">
        <v>6</v>
      </c>
      <c r="O8137">
        <v>1</v>
      </c>
      <c r="P8137" s="1">
        <v>43852.976747685185</v>
      </c>
    </row>
    <row r="8138" spans="1:16" x14ac:dyDescent="0.25">
      <c r="A8138">
        <v>498813</v>
      </c>
      <c r="B8138" t="s">
        <v>0</v>
      </c>
      <c r="C8138" t="s">
        <v>47</v>
      </c>
      <c r="D8138" t="s">
        <v>46</v>
      </c>
      <c r="E8138" t="s">
        <v>9</v>
      </c>
      <c r="F8138" t="s">
        <v>17</v>
      </c>
      <c r="G8138" t="s">
        <v>18</v>
      </c>
      <c r="H8138" s="1">
        <v>43850</v>
      </c>
      <c r="I8138" t="str">
        <f t="shared" si="255"/>
        <v>43850</v>
      </c>
      <c r="J8138" t="str">
        <f t="shared" si="254"/>
        <v>43850NairobiRed Sorghum</v>
      </c>
      <c r="K8138">
        <v>61</v>
      </c>
      <c r="L8138">
        <v>58</v>
      </c>
      <c r="M8138" t="s">
        <v>5</v>
      </c>
      <c r="N8138" t="s">
        <v>6</v>
      </c>
      <c r="O8138">
        <v>1</v>
      </c>
      <c r="P8138" s="1">
        <v>43852.976793981485</v>
      </c>
    </row>
    <row r="8139" spans="1:16" x14ac:dyDescent="0.25">
      <c r="A8139">
        <v>498814</v>
      </c>
      <c r="B8139" t="s">
        <v>0</v>
      </c>
      <c r="C8139" t="s">
        <v>8</v>
      </c>
      <c r="D8139" t="s">
        <v>7</v>
      </c>
      <c r="E8139" t="s">
        <v>22</v>
      </c>
      <c r="F8139" t="s">
        <v>23</v>
      </c>
      <c r="G8139" t="s">
        <v>24</v>
      </c>
      <c r="H8139" s="1">
        <v>43850</v>
      </c>
      <c r="I8139" t="str">
        <f t="shared" si="255"/>
        <v>43850</v>
      </c>
      <c r="J8139" t="str">
        <f t="shared" si="254"/>
        <v>43850RuhengeriImported Rice</v>
      </c>
      <c r="K8139">
        <v>117</v>
      </c>
      <c r="L8139">
        <v>107</v>
      </c>
      <c r="M8139" t="s">
        <v>5</v>
      </c>
      <c r="N8139" t="s">
        <v>6</v>
      </c>
      <c r="O8139">
        <v>1</v>
      </c>
      <c r="P8139" s="1">
        <v>43852.976817129631</v>
      </c>
    </row>
    <row r="8140" spans="1:16" x14ac:dyDescent="0.25">
      <c r="A8140">
        <v>498815</v>
      </c>
      <c r="B8140" t="s">
        <v>0</v>
      </c>
      <c r="C8140" t="s">
        <v>27</v>
      </c>
      <c r="D8140" t="s">
        <v>11</v>
      </c>
      <c r="E8140" t="s">
        <v>9</v>
      </c>
      <c r="F8140" t="s">
        <v>20</v>
      </c>
      <c r="G8140" t="s">
        <v>21</v>
      </c>
      <c r="H8140" s="1">
        <v>43850</v>
      </c>
      <c r="I8140" t="str">
        <f t="shared" si="255"/>
        <v>43850</v>
      </c>
      <c r="J8140" t="str">
        <f t="shared" si="254"/>
        <v>43850BujumburaMillet Grain</v>
      </c>
      <c r="K8140">
        <v>86</v>
      </c>
      <c r="L8140">
        <v>81</v>
      </c>
      <c r="M8140" t="s">
        <v>5</v>
      </c>
      <c r="N8140" t="s">
        <v>6</v>
      </c>
      <c r="O8140">
        <v>1</v>
      </c>
      <c r="P8140" s="1">
        <v>43852.9768287037</v>
      </c>
    </row>
    <row r="8141" spans="1:16" x14ac:dyDescent="0.25">
      <c r="A8141">
        <v>498818</v>
      </c>
      <c r="B8141" t="s">
        <v>0</v>
      </c>
      <c r="C8141" t="s">
        <v>8</v>
      </c>
      <c r="D8141" t="s">
        <v>7</v>
      </c>
      <c r="E8141" t="s">
        <v>3</v>
      </c>
      <c r="F8141" t="s">
        <v>3</v>
      </c>
      <c r="G8141" t="s">
        <v>4</v>
      </c>
      <c r="H8141" s="1">
        <v>43850</v>
      </c>
      <c r="I8141" t="str">
        <f t="shared" si="255"/>
        <v>43850</v>
      </c>
      <c r="J8141" t="str">
        <f t="shared" ref="J8141:J8204" si="256">I8141&amp;C8141&amp;G8141</f>
        <v>43850RuhengeriCowpeas</v>
      </c>
      <c r="K8141">
        <v>139</v>
      </c>
      <c r="L8141">
        <v>128</v>
      </c>
      <c r="M8141" t="s">
        <v>5</v>
      </c>
      <c r="N8141" t="s">
        <v>6</v>
      </c>
      <c r="O8141">
        <v>1</v>
      </c>
      <c r="P8141" s="1">
        <v>43852.976944444446</v>
      </c>
    </row>
    <row r="8142" spans="1:16" x14ac:dyDescent="0.25">
      <c r="A8142">
        <v>498820</v>
      </c>
      <c r="B8142" t="s">
        <v>0</v>
      </c>
      <c r="C8142" t="s">
        <v>25</v>
      </c>
      <c r="D8142" t="s">
        <v>1</v>
      </c>
      <c r="E8142" t="s">
        <v>29</v>
      </c>
      <c r="F8142" t="s">
        <v>30</v>
      </c>
      <c r="G8142" t="s">
        <v>31</v>
      </c>
      <c r="H8142" s="1">
        <v>43850</v>
      </c>
      <c r="I8142" t="str">
        <f t="shared" si="255"/>
        <v>43850</v>
      </c>
      <c r="J8142" t="str">
        <f t="shared" si="256"/>
        <v>43850MasindiDry Maize</v>
      </c>
      <c r="K8142">
        <v>27</v>
      </c>
      <c r="L8142">
        <v>19</v>
      </c>
      <c r="M8142" t="s">
        <v>5</v>
      </c>
      <c r="N8142" t="s">
        <v>6</v>
      </c>
      <c r="O8142">
        <v>1</v>
      </c>
      <c r="P8142" s="1">
        <v>43852.976979166669</v>
      </c>
    </row>
    <row r="8143" spans="1:16" x14ac:dyDescent="0.25">
      <c r="A8143">
        <v>498822</v>
      </c>
      <c r="B8143" t="s">
        <v>0</v>
      </c>
      <c r="C8143" t="s">
        <v>12</v>
      </c>
      <c r="D8143" t="s">
        <v>11</v>
      </c>
      <c r="E8143" t="s">
        <v>9</v>
      </c>
      <c r="F8143" t="s">
        <v>20</v>
      </c>
      <c r="G8143" t="s">
        <v>21</v>
      </c>
      <c r="H8143" s="1">
        <v>43850</v>
      </c>
      <c r="I8143" t="str">
        <f t="shared" si="255"/>
        <v>43850</v>
      </c>
      <c r="J8143" t="str">
        <f t="shared" si="256"/>
        <v>43850GitegaMillet Grain</v>
      </c>
      <c r="K8143">
        <v>65</v>
      </c>
      <c r="L8143">
        <v>59</v>
      </c>
      <c r="M8143" t="s">
        <v>5</v>
      </c>
      <c r="N8143" t="s">
        <v>6</v>
      </c>
      <c r="O8143">
        <v>1</v>
      </c>
      <c r="P8143" s="1">
        <v>43852.977002314816</v>
      </c>
    </row>
    <row r="8144" spans="1:16" x14ac:dyDescent="0.25">
      <c r="A8144">
        <v>498823</v>
      </c>
      <c r="B8144" t="s">
        <v>0</v>
      </c>
      <c r="C8144" t="s">
        <v>2</v>
      </c>
      <c r="D8144" t="s">
        <v>1</v>
      </c>
      <c r="E8144" t="s">
        <v>13</v>
      </c>
      <c r="F8144" t="s">
        <v>13</v>
      </c>
      <c r="G8144" t="s">
        <v>26</v>
      </c>
      <c r="H8144" s="1">
        <v>43850</v>
      </c>
      <c r="I8144" t="str">
        <f t="shared" si="255"/>
        <v>43850</v>
      </c>
      <c r="J8144" t="str">
        <f t="shared" si="256"/>
        <v>43850KampalaYellow Beans</v>
      </c>
      <c r="K8144">
        <v>104</v>
      </c>
      <c r="L8144">
        <v>99</v>
      </c>
      <c r="M8144" t="s">
        <v>5</v>
      </c>
      <c r="N8144" t="s">
        <v>6</v>
      </c>
      <c r="O8144">
        <v>1</v>
      </c>
      <c r="P8144" s="1">
        <v>43852.977013888885</v>
      </c>
    </row>
    <row r="8145" spans="1:16" x14ac:dyDescent="0.25">
      <c r="A8145">
        <v>498825</v>
      </c>
      <c r="B8145" t="s">
        <v>0</v>
      </c>
      <c r="C8145" t="s">
        <v>19</v>
      </c>
      <c r="D8145" t="s">
        <v>11</v>
      </c>
      <c r="E8145" t="s">
        <v>9</v>
      </c>
      <c r="F8145" t="s">
        <v>17</v>
      </c>
      <c r="G8145" t="s">
        <v>18</v>
      </c>
      <c r="H8145" s="1">
        <v>43850</v>
      </c>
      <c r="I8145" t="str">
        <f t="shared" si="255"/>
        <v>43850</v>
      </c>
      <c r="J8145" t="str">
        <f t="shared" si="256"/>
        <v>43850KoberoRed Sorghum</v>
      </c>
      <c r="K8145">
        <v>81</v>
      </c>
      <c r="L8145">
        <v>75</v>
      </c>
      <c r="M8145" t="s">
        <v>5</v>
      </c>
      <c r="N8145" t="s">
        <v>6</v>
      </c>
      <c r="O8145">
        <v>1</v>
      </c>
      <c r="P8145" s="1">
        <v>43852.977025462962</v>
      </c>
    </row>
    <row r="8146" spans="1:16" x14ac:dyDescent="0.25">
      <c r="A8146">
        <v>498829</v>
      </c>
      <c r="B8146" t="s">
        <v>0</v>
      </c>
      <c r="C8146" t="s">
        <v>34</v>
      </c>
      <c r="D8146" t="s">
        <v>1</v>
      </c>
      <c r="E8146" t="s">
        <v>13</v>
      </c>
      <c r="F8146" t="s">
        <v>13</v>
      </c>
      <c r="G8146" t="s">
        <v>37</v>
      </c>
      <c r="H8146" s="1">
        <v>43850</v>
      </c>
      <c r="I8146" t="str">
        <f t="shared" si="255"/>
        <v>43850</v>
      </c>
      <c r="J8146" t="str">
        <f t="shared" si="256"/>
        <v>43850LiraGreen Gram</v>
      </c>
      <c r="K8146">
        <v>63</v>
      </c>
      <c r="L8146">
        <v>52</v>
      </c>
      <c r="M8146" t="s">
        <v>5</v>
      </c>
      <c r="N8146" t="s">
        <v>6</v>
      </c>
      <c r="O8146">
        <v>1</v>
      </c>
      <c r="P8146" s="1">
        <v>43852.977037037039</v>
      </c>
    </row>
    <row r="8147" spans="1:16" x14ac:dyDescent="0.25">
      <c r="A8147">
        <v>498830</v>
      </c>
      <c r="B8147" t="s">
        <v>0</v>
      </c>
      <c r="C8147" t="s">
        <v>48</v>
      </c>
      <c r="D8147" t="s">
        <v>46</v>
      </c>
      <c r="E8147" t="s">
        <v>3</v>
      </c>
      <c r="F8147" t="s">
        <v>3</v>
      </c>
      <c r="G8147" t="s">
        <v>4</v>
      </c>
      <c r="H8147" s="1">
        <v>43850</v>
      </c>
      <c r="I8147" t="str">
        <f t="shared" si="255"/>
        <v>43850</v>
      </c>
      <c r="J8147" t="str">
        <f t="shared" si="256"/>
        <v>43850KitaleCowpeas</v>
      </c>
      <c r="K8147">
        <v>91</v>
      </c>
      <c r="L8147">
        <v>88</v>
      </c>
      <c r="M8147" t="s">
        <v>5</v>
      </c>
      <c r="N8147" t="s">
        <v>6</v>
      </c>
      <c r="O8147">
        <v>1</v>
      </c>
      <c r="P8147" s="1">
        <v>43852.977118055554</v>
      </c>
    </row>
    <row r="8148" spans="1:16" x14ac:dyDescent="0.25">
      <c r="A8148">
        <v>498841</v>
      </c>
      <c r="B8148" t="s">
        <v>0</v>
      </c>
      <c r="C8148" t="s">
        <v>48</v>
      </c>
      <c r="D8148" t="s">
        <v>46</v>
      </c>
      <c r="E8148" t="s">
        <v>3</v>
      </c>
      <c r="F8148" t="s">
        <v>3</v>
      </c>
      <c r="G8148" t="s">
        <v>15</v>
      </c>
      <c r="H8148" s="1">
        <v>43850</v>
      </c>
      <c r="I8148" t="str">
        <f t="shared" si="255"/>
        <v>43850</v>
      </c>
      <c r="J8148" t="str">
        <f t="shared" si="256"/>
        <v>43850KitaleGreen Peas</v>
      </c>
      <c r="K8148">
        <v>52</v>
      </c>
      <c r="L8148">
        <v>49</v>
      </c>
      <c r="M8148" t="s">
        <v>5</v>
      </c>
      <c r="N8148" t="s">
        <v>6</v>
      </c>
      <c r="O8148">
        <v>1</v>
      </c>
      <c r="P8148" s="1">
        <v>43852.977199074077</v>
      </c>
    </row>
    <row r="8149" spans="1:16" x14ac:dyDescent="0.25">
      <c r="A8149">
        <v>498844</v>
      </c>
      <c r="B8149" t="s">
        <v>0</v>
      </c>
      <c r="C8149" t="s">
        <v>47</v>
      </c>
      <c r="D8149" t="s">
        <v>46</v>
      </c>
      <c r="E8149" t="s">
        <v>29</v>
      </c>
      <c r="F8149" t="s">
        <v>30</v>
      </c>
      <c r="G8149" t="s">
        <v>31</v>
      </c>
      <c r="H8149" s="1">
        <v>43850</v>
      </c>
      <c r="I8149" t="str">
        <f t="shared" si="255"/>
        <v>43850</v>
      </c>
      <c r="J8149" t="str">
        <f t="shared" si="256"/>
        <v>43850NairobiDry Maize</v>
      </c>
      <c r="K8149">
        <v>40</v>
      </c>
      <c r="L8149">
        <v>35</v>
      </c>
      <c r="M8149" t="s">
        <v>5</v>
      </c>
      <c r="N8149" t="s">
        <v>6</v>
      </c>
      <c r="O8149">
        <v>1</v>
      </c>
      <c r="P8149" s="1">
        <v>43852.977222222224</v>
      </c>
    </row>
    <row r="8150" spans="1:16" x14ac:dyDescent="0.25">
      <c r="A8150">
        <v>498845</v>
      </c>
      <c r="B8150" t="s">
        <v>0</v>
      </c>
      <c r="C8150" t="s">
        <v>48</v>
      </c>
      <c r="D8150" t="s">
        <v>46</v>
      </c>
      <c r="E8150" t="s">
        <v>9</v>
      </c>
      <c r="F8150" t="s">
        <v>20</v>
      </c>
      <c r="G8150" t="s">
        <v>21</v>
      </c>
      <c r="H8150" s="1">
        <v>43850</v>
      </c>
      <c r="I8150" t="str">
        <f t="shared" si="255"/>
        <v>43850</v>
      </c>
      <c r="J8150" t="str">
        <f t="shared" si="256"/>
        <v>43850KitaleMillet Grain</v>
      </c>
      <c r="K8150">
        <v>54</v>
      </c>
      <c r="L8150">
        <v>50</v>
      </c>
      <c r="M8150" t="s">
        <v>5</v>
      </c>
      <c r="N8150" t="s">
        <v>6</v>
      </c>
      <c r="O8150">
        <v>1</v>
      </c>
      <c r="P8150" s="1">
        <v>43852.977222222224</v>
      </c>
    </row>
    <row r="8151" spans="1:16" x14ac:dyDescent="0.25">
      <c r="A8151">
        <v>498847</v>
      </c>
      <c r="B8151" t="s">
        <v>0</v>
      </c>
      <c r="C8151" t="s">
        <v>38</v>
      </c>
      <c r="D8151" t="s">
        <v>1</v>
      </c>
      <c r="E8151" t="s">
        <v>9</v>
      </c>
      <c r="F8151" t="s">
        <v>20</v>
      </c>
      <c r="G8151" t="s">
        <v>21</v>
      </c>
      <c r="H8151" s="1">
        <v>43850</v>
      </c>
      <c r="I8151" t="str">
        <f t="shared" si="255"/>
        <v>43850</v>
      </c>
      <c r="J8151" t="str">
        <f t="shared" si="256"/>
        <v>43850GuluMillet Grain</v>
      </c>
      <c r="K8151">
        <v>41</v>
      </c>
      <c r="L8151">
        <v>29</v>
      </c>
      <c r="M8151" t="s">
        <v>5</v>
      </c>
      <c r="N8151" t="s">
        <v>6</v>
      </c>
      <c r="O8151">
        <v>1</v>
      </c>
      <c r="P8151" s="1">
        <v>43852.97724537037</v>
      </c>
    </row>
    <row r="8152" spans="1:16" x14ac:dyDescent="0.25">
      <c r="A8152">
        <v>498849</v>
      </c>
      <c r="B8152" t="s">
        <v>0</v>
      </c>
      <c r="C8152" t="s">
        <v>54</v>
      </c>
      <c r="D8152" t="s">
        <v>46</v>
      </c>
      <c r="E8152" t="s">
        <v>9</v>
      </c>
      <c r="F8152" t="s">
        <v>20</v>
      </c>
      <c r="G8152" t="s">
        <v>21</v>
      </c>
      <c r="H8152" s="1">
        <v>43850</v>
      </c>
      <c r="I8152" t="str">
        <f t="shared" si="255"/>
        <v>43850</v>
      </c>
      <c r="J8152" t="str">
        <f t="shared" si="256"/>
        <v>43850NakuruMillet Grain</v>
      </c>
      <c r="K8152">
        <v>66</v>
      </c>
      <c r="L8152">
        <v>60</v>
      </c>
      <c r="M8152" t="s">
        <v>5</v>
      </c>
      <c r="N8152" t="s">
        <v>6</v>
      </c>
      <c r="O8152">
        <v>1</v>
      </c>
      <c r="P8152" s="1">
        <v>43852.977268518516</v>
      </c>
    </row>
    <row r="8153" spans="1:16" x14ac:dyDescent="0.25">
      <c r="A8153">
        <v>498853</v>
      </c>
      <c r="B8153" t="s">
        <v>0</v>
      </c>
      <c r="C8153" t="s">
        <v>8</v>
      </c>
      <c r="D8153" t="s">
        <v>7</v>
      </c>
      <c r="E8153" t="s">
        <v>13</v>
      </c>
      <c r="F8153" t="s">
        <v>13</v>
      </c>
      <c r="G8153" t="s">
        <v>14</v>
      </c>
      <c r="H8153" s="1">
        <v>43850</v>
      </c>
      <c r="I8153" t="str">
        <f t="shared" si="255"/>
        <v>43850</v>
      </c>
      <c r="J8153" t="str">
        <f t="shared" si="256"/>
        <v>43850RuhengeriMixed Beans</v>
      </c>
      <c r="K8153">
        <v>85</v>
      </c>
      <c r="L8153">
        <v>75</v>
      </c>
      <c r="M8153" t="s">
        <v>5</v>
      </c>
      <c r="N8153" t="s">
        <v>6</v>
      </c>
      <c r="O8153">
        <v>1</v>
      </c>
      <c r="P8153" s="1">
        <v>43852.977303240739</v>
      </c>
    </row>
    <row r="8154" spans="1:16" x14ac:dyDescent="0.25">
      <c r="A8154">
        <v>498855</v>
      </c>
      <c r="B8154" t="s">
        <v>0</v>
      </c>
      <c r="C8154" t="s">
        <v>34</v>
      </c>
      <c r="D8154" t="s">
        <v>1</v>
      </c>
      <c r="E8154" t="s">
        <v>13</v>
      </c>
      <c r="F8154" t="s">
        <v>13</v>
      </c>
      <c r="G8154" t="s">
        <v>14</v>
      </c>
      <c r="H8154" s="1">
        <v>43850</v>
      </c>
      <c r="I8154" t="str">
        <f t="shared" si="255"/>
        <v>43850</v>
      </c>
      <c r="J8154" t="str">
        <f t="shared" si="256"/>
        <v>43850LiraMixed Beans</v>
      </c>
      <c r="K8154">
        <v>63</v>
      </c>
      <c r="L8154">
        <v>49</v>
      </c>
      <c r="M8154" t="s">
        <v>5</v>
      </c>
      <c r="N8154" t="s">
        <v>6</v>
      </c>
      <c r="O8154">
        <v>1</v>
      </c>
      <c r="P8154" s="1">
        <v>43852.977303240739</v>
      </c>
    </row>
    <row r="8155" spans="1:16" x14ac:dyDescent="0.25">
      <c r="A8155">
        <v>498856</v>
      </c>
      <c r="B8155" t="s">
        <v>0</v>
      </c>
      <c r="C8155" t="s">
        <v>36</v>
      </c>
      <c r="D8155" t="s">
        <v>7</v>
      </c>
      <c r="E8155" t="s">
        <v>13</v>
      </c>
      <c r="F8155" t="s">
        <v>13</v>
      </c>
      <c r="G8155" t="s">
        <v>28</v>
      </c>
      <c r="H8155" s="1">
        <v>43850</v>
      </c>
      <c r="I8155" t="str">
        <f t="shared" si="255"/>
        <v>43850</v>
      </c>
      <c r="J8155" t="str">
        <f t="shared" si="256"/>
        <v>43850KimironkoRed Beans</v>
      </c>
      <c r="K8155">
        <v>91</v>
      </c>
      <c r="L8155">
        <v>85</v>
      </c>
      <c r="M8155" t="s">
        <v>5</v>
      </c>
      <c r="N8155" t="s">
        <v>6</v>
      </c>
      <c r="O8155">
        <v>1</v>
      </c>
      <c r="P8155" s="1">
        <v>43852.977303240739</v>
      </c>
    </row>
    <row r="8156" spans="1:16" x14ac:dyDescent="0.25">
      <c r="A8156">
        <v>498860</v>
      </c>
      <c r="B8156" t="s">
        <v>0</v>
      </c>
      <c r="C8156" t="s">
        <v>19</v>
      </c>
      <c r="D8156" t="s">
        <v>11</v>
      </c>
      <c r="E8156" t="s">
        <v>13</v>
      </c>
      <c r="F8156" t="s">
        <v>13</v>
      </c>
      <c r="G8156" t="s">
        <v>14</v>
      </c>
      <c r="H8156" s="1">
        <v>43850</v>
      </c>
      <c r="I8156" t="str">
        <f t="shared" si="255"/>
        <v>43850</v>
      </c>
      <c r="J8156" t="str">
        <f t="shared" si="256"/>
        <v>43850KoberoMixed Beans</v>
      </c>
      <c r="K8156">
        <v>46</v>
      </c>
      <c r="L8156">
        <v>43</v>
      </c>
      <c r="M8156" t="s">
        <v>5</v>
      </c>
      <c r="N8156" t="s">
        <v>6</v>
      </c>
      <c r="O8156">
        <v>1</v>
      </c>
      <c r="P8156" s="1">
        <v>43852.977326388886</v>
      </c>
    </row>
    <row r="8157" spans="1:16" x14ac:dyDescent="0.25">
      <c r="A8157">
        <v>498867</v>
      </c>
      <c r="B8157" t="s">
        <v>0</v>
      </c>
      <c r="C8157" t="s">
        <v>19</v>
      </c>
      <c r="D8157" t="s">
        <v>11</v>
      </c>
      <c r="E8157" t="s">
        <v>13</v>
      </c>
      <c r="F8157" t="s">
        <v>13</v>
      </c>
      <c r="G8157" t="s">
        <v>26</v>
      </c>
      <c r="H8157" s="1">
        <v>43850</v>
      </c>
      <c r="I8157" t="str">
        <f t="shared" si="255"/>
        <v>43850</v>
      </c>
      <c r="J8157" t="str">
        <f t="shared" si="256"/>
        <v>43850KoberoYellow Beans</v>
      </c>
      <c r="K8157">
        <v>81</v>
      </c>
      <c r="L8157">
        <v>75</v>
      </c>
      <c r="M8157" t="s">
        <v>5</v>
      </c>
      <c r="N8157" t="s">
        <v>6</v>
      </c>
      <c r="O8157">
        <v>1</v>
      </c>
      <c r="P8157" s="1">
        <v>43852.977361111109</v>
      </c>
    </row>
    <row r="8158" spans="1:16" x14ac:dyDescent="0.25">
      <c r="A8158">
        <v>498868</v>
      </c>
      <c r="B8158" t="s">
        <v>0</v>
      </c>
      <c r="C8158" t="s">
        <v>32</v>
      </c>
      <c r="D8158" t="s">
        <v>1</v>
      </c>
      <c r="E8158" t="s">
        <v>13</v>
      </c>
      <c r="F8158" t="s">
        <v>13</v>
      </c>
      <c r="G8158" t="s">
        <v>40</v>
      </c>
      <c r="H8158" s="1">
        <v>43850</v>
      </c>
      <c r="I8158" t="str">
        <f t="shared" si="255"/>
        <v>43850</v>
      </c>
      <c r="J8158" t="str">
        <f t="shared" si="256"/>
        <v>43850KapchorwaBlack Beans (Dolichos)</v>
      </c>
      <c r="K8158">
        <v>69</v>
      </c>
      <c r="L8158">
        <v>63</v>
      </c>
      <c r="M8158" t="s">
        <v>5</v>
      </c>
      <c r="N8158" t="s">
        <v>6</v>
      </c>
      <c r="O8158">
        <v>1</v>
      </c>
      <c r="P8158" s="1">
        <v>43852.977361111109</v>
      </c>
    </row>
    <row r="8159" spans="1:16" x14ac:dyDescent="0.25">
      <c r="A8159">
        <v>498869</v>
      </c>
      <c r="B8159" t="s">
        <v>0</v>
      </c>
      <c r="C8159" t="s">
        <v>36</v>
      </c>
      <c r="D8159" t="s">
        <v>7</v>
      </c>
      <c r="E8159" t="s">
        <v>13</v>
      </c>
      <c r="F8159" t="s">
        <v>13</v>
      </c>
      <c r="G8159" t="s">
        <v>26</v>
      </c>
      <c r="H8159" s="1">
        <v>43850</v>
      </c>
      <c r="I8159" t="str">
        <f t="shared" si="255"/>
        <v>43850</v>
      </c>
      <c r="J8159" t="str">
        <f t="shared" si="256"/>
        <v>43850KimironkoYellow Beans</v>
      </c>
      <c r="K8159">
        <v>107</v>
      </c>
      <c r="L8159">
        <v>96</v>
      </c>
      <c r="M8159" t="s">
        <v>5</v>
      </c>
      <c r="N8159" t="s">
        <v>6</v>
      </c>
      <c r="O8159">
        <v>1</v>
      </c>
      <c r="P8159" s="1">
        <v>43852.977372685185</v>
      </c>
    </row>
    <row r="8160" spans="1:16" x14ac:dyDescent="0.25">
      <c r="A8160">
        <v>498870</v>
      </c>
      <c r="B8160" t="s">
        <v>0</v>
      </c>
      <c r="C8160" t="s">
        <v>12</v>
      </c>
      <c r="D8160" t="s">
        <v>11</v>
      </c>
      <c r="E8160" t="s">
        <v>9</v>
      </c>
      <c r="F8160" t="s">
        <v>10</v>
      </c>
      <c r="G8160" t="s">
        <v>10</v>
      </c>
      <c r="H8160" s="1">
        <v>43850</v>
      </c>
      <c r="I8160" t="str">
        <f t="shared" si="255"/>
        <v>43850</v>
      </c>
      <c r="J8160" t="str">
        <f t="shared" si="256"/>
        <v>43850GitegaWheat</v>
      </c>
      <c r="K8160">
        <v>81</v>
      </c>
      <c r="L8160">
        <v>75</v>
      </c>
      <c r="M8160" t="s">
        <v>5</v>
      </c>
      <c r="N8160" t="s">
        <v>6</v>
      </c>
      <c r="O8160">
        <v>1</v>
      </c>
      <c r="P8160" s="1">
        <v>43852.977395833332</v>
      </c>
    </row>
    <row r="8161" spans="1:16" x14ac:dyDescent="0.25">
      <c r="A8161">
        <v>498871</v>
      </c>
      <c r="B8161" t="s">
        <v>0</v>
      </c>
      <c r="C8161" t="s">
        <v>32</v>
      </c>
      <c r="D8161" t="s">
        <v>1</v>
      </c>
      <c r="E8161" t="s">
        <v>3</v>
      </c>
      <c r="F8161" t="s">
        <v>3</v>
      </c>
      <c r="G8161" t="s">
        <v>15</v>
      </c>
      <c r="H8161" s="1">
        <v>43850</v>
      </c>
      <c r="I8161" t="str">
        <f t="shared" si="255"/>
        <v>43850</v>
      </c>
      <c r="J8161" t="str">
        <f t="shared" si="256"/>
        <v>43850KapchorwaGreen Peas</v>
      </c>
      <c r="K8161">
        <v>137</v>
      </c>
      <c r="L8161">
        <v>82</v>
      </c>
      <c r="M8161" t="s">
        <v>5</v>
      </c>
      <c r="N8161" t="s">
        <v>6</v>
      </c>
      <c r="O8161">
        <v>1</v>
      </c>
      <c r="P8161" s="1">
        <v>43852.977395833332</v>
      </c>
    </row>
    <row r="8162" spans="1:16" x14ac:dyDescent="0.25">
      <c r="A8162">
        <v>498872</v>
      </c>
      <c r="B8162" t="s">
        <v>0</v>
      </c>
      <c r="C8162" t="s">
        <v>33</v>
      </c>
      <c r="D8162" t="s">
        <v>1</v>
      </c>
      <c r="E8162" t="s">
        <v>9</v>
      </c>
      <c r="F8162" t="s">
        <v>20</v>
      </c>
      <c r="G8162" t="s">
        <v>21</v>
      </c>
      <c r="H8162" s="1">
        <v>43850</v>
      </c>
      <c r="I8162" t="str">
        <f t="shared" si="255"/>
        <v>43850</v>
      </c>
      <c r="J8162" t="str">
        <f t="shared" si="256"/>
        <v>43850KabaleMillet Grain</v>
      </c>
      <c r="K8162">
        <v>49</v>
      </c>
      <c r="L8162">
        <v>42</v>
      </c>
      <c r="M8162" t="s">
        <v>5</v>
      </c>
      <c r="N8162" t="s">
        <v>6</v>
      </c>
      <c r="O8162">
        <v>1</v>
      </c>
      <c r="P8162" s="1">
        <v>43852.977430555555</v>
      </c>
    </row>
    <row r="8163" spans="1:16" x14ac:dyDescent="0.25">
      <c r="A8163">
        <v>498873</v>
      </c>
      <c r="B8163" t="s">
        <v>0</v>
      </c>
      <c r="C8163" t="s">
        <v>54</v>
      </c>
      <c r="D8163" t="s">
        <v>46</v>
      </c>
      <c r="E8163" t="s">
        <v>3</v>
      </c>
      <c r="F8163" t="s">
        <v>3</v>
      </c>
      <c r="G8163" t="s">
        <v>4</v>
      </c>
      <c r="H8163" s="1">
        <v>43850</v>
      </c>
      <c r="I8163" t="str">
        <f t="shared" si="255"/>
        <v>43850</v>
      </c>
      <c r="J8163" t="str">
        <f t="shared" si="256"/>
        <v>43850NakuruCowpeas</v>
      </c>
      <c r="K8163">
        <v>89</v>
      </c>
      <c r="L8163">
        <v>83</v>
      </c>
      <c r="M8163" t="s">
        <v>5</v>
      </c>
      <c r="N8163" t="s">
        <v>6</v>
      </c>
      <c r="O8163">
        <v>1</v>
      </c>
      <c r="P8163" s="1">
        <v>43852.977430555555</v>
      </c>
    </row>
    <row r="8164" spans="1:16" x14ac:dyDescent="0.25">
      <c r="A8164">
        <v>498876</v>
      </c>
      <c r="B8164" t="s">
        <v>0</v>
      </c>
      <c r="C8164" t="s">
        <v>33</v>
      </c>
      <c r="D8164" t="s">
        <v>1</v>
      </c>
      <c r="E8164" t="s">
        <v>3</v>
      </c>
      <c r="F8164" t="s">
        <v>3</v>
      </c>
      <c r="G8164" t="s">
        <v>4</v>
      </c>
      <c r="H8164" s="1">
        <v>43850</v>
      </c>
      <c r="I8164" t="str">
        <f t="shared" si="255"/>
        <v>43850</v>
      </c>
      <c r="J8164" t="str">
        <f t="shared" si="256"/>
        <v>43850KabaleCowpeas</v>
      </c>
      <c r="K8164">
        <v>137</v>
      </c>
      <c r="L8164">
        <v>96</v>
      </c>
      <c r="M8164" t="s">
        <v>5</v>
      </c>
      <c r="N8164" t="s">
        <v>6</v>
      </c>
      <c r="O8164">
        <v>1</v>
      </c>
      <c r="P8164" s="1">
        <v>43852.977465277778</v>
      </c>
    </row>
    <row r="8165" spans="1:16" x14ac:dyDescent="0.25">
      <c r="A8165">
        <v>498878</v>
      </c>
      <c r="B8165" t="s">
        <v>0</v>
      </c>
      <c r="C8165" t="s">
        <v>34</v>
      </c>
      <c r="D8165" t="s">
        <v>1</v>
      </c>
      <c r="E8165" t="s">
        <v>9</v>
      </c>
      <c r="F8165" t="s">
        <v>20</v>
      </c>
      <c r="G8165" t="s">
        <v>21</v>
      </c>
      <c r="H8165" s="1">
        <v>43850</v>
      </c>
      <c r="I8165" t="str">
        <f t="shared" si="255"/>
        <v>43850</v>
      </c>
      <c r="J8165" t="str">
        <f t="shared" si="256"/>
        <v>43850LiraMillet Grain</v>
      </c>
      <c r="K8165">
        <v>41</v>
      </c>
      <c r="L8165">
        <v>36</v>
      </c>
      <c r="M8165" t="s">
        <v>5</v>
      </c>
      <c r="N8165" t="s">
        <v>6</v>
      </c>
      <c r="O8165">
        <v>1</v>
      </c>
      <c r="P8165" s="1">
        <v>43852.977476851855</v>
      </c>
    </row>
    <row r="8166" spans="1:16" x14ac:dyDescent="0.25">
      <c r="A8166">
        <v>498879</v>
      </c>
      <c r="B8166" t="s">
        <v>0</v>
      </c>
      <c r="C8166" t="s">
        <v>16</v>
      </c>
      <c r="D8166" t="s">
        <v>7</v>
      </c>
      <c r="E8166" t="s">
        <v>9</v>
      </c>
      <c r="F8166" t="s">
        <v>17</v>
      </c>
      <c r="G8166" t="s">
        <v>18</v>
      </c>
      <c r="H8166" s="1">
        <v>43850</v>
      </c>
      <c r="I8166" t="str">
        <f t="shared" si="255"/>
        <v>43850</v>
      </c>
      <c r="J8166" t="str">
        <f t="shared" si="256"/>
        <v>43850GicumbiRed Sorghum</v>
      </c>
      <c r="K8166">
        <v>48</v>
      </c>
      <c r="L8166">
        <v>43</v>
      </c>
      <c r="M8166" t="s">
        <v>5</v>
      </c>
      <c r="N8166" t="s">
        <v>6</v>
      </c>
      <c r="O8166">
        <v>1</v>
      </c>
      <c r="P8166" s="1">
        <v>43852.977488425924</v>
      </c>
    </row>
    <row r="8167" spans="1:16" x14ac:dyDescent="0.25">
      <c r="A8167">
        <v>498880</v>
      </c>
      <c r="B8167" t="s">
        <v>0</v>
      </c>
      <c r="C8167" t="s">
        <v>35</v>
      </c>
      <c r="D8167" t="s">
        <v>11</v>
      </c>
      <c r="E8167" t="s">
        <v>29</v>
      </c>
      <c r="F8167" t="s">
        <v>30</v>
      </c>
      <c r="G8167" t="s">
        <v>31</v>
      </c>
      <c r="H8167" s="1">
        <v>43850</v>
      </c>
      <c r="I8167" t="str">
        <f t="shared" si="255"/>
        <v>43850</v>
      </c>
      <c r="J8167" t="str">
        <f t="shared" si="256"/>
        <v>43850NgoziDry Maize</v>
      </c>
      <c r="K8167">
        <v>65</v>
      </c>
      <c r="L8167">
        <v>59</v>
      </c>
      <c r="M8167" t="s">
        <v>5</v>
      </c>
      <c r="N8167" t="s">
        <v>6</v>
      </c>
      <c r="O8167">
        <v>1</v>
      </c>
      <c r="P8167" s="1">
        <v>43852.977500000001</v>
      </c>
    </row>
    <row r="8168" spans="1:16" x14ac:dyDescent="0.25">
      <c r="A8168">
        <v>498881</v>
      </c>
      <c r="B8168" t="s">
        <v>0</v>
      </c>
      <c r="C8168" t="s">
        <v>48</v>
      </c>
      <c r="D8168" t="s">
        <v>46</v>
      </c>
      <c r="E8168" t="s">
        <v>9</v>
      </c>
      <c r="F8168" t="s">
        <v>17</v>
      </c>
      <c r="G8168" t="s">
        <v>18</v>
      </c>
      <c r="H8168" s="1">
        <v>43850</v>
      </c>
      <c r="I8168" t="str">
        <f t="shared" si="255"/>
        <v>43850</v>
      </c>
      <c r="J8168" t="str">
        <f t="shared" si="256"/>
        <v>43850KitaleRed Sorghum</v>
      </c>
      <c r="K8168">
        <v>46</v>
      </c>
      <c r="L8168">
        <v>40</v>
      </c>
      <c r="M8168" t="s">
        <v>5</v>
      </c>
      <c r="N8168" t="s">
        <v>6</v>
      </c>
      <c r="O8168">
        <v>1</v>
      </c>
      <c r="P8168" s="1">
        <v>43852.977500000001</v>
      </c>
    </row>
    <row r="8169" spans="1:16" x14ac:dyDescent="0.25">
      <c r="A8169">
        <v>498882</v>
      </c>
      <c r="B8169" t="s">
        <v>0</v>
      </c>
      <c r="C8169" t="s">
        <v>48</v>
      </c>
      <c r="D8169" t="s">
        <v>46</v>
      </c>
      <c r="E8169" t="s">
        <v>29</v>
      </c>
      <c r="F8169" t="s">
        <v>30</v>
      </c>
      <c r="G8169" t="s">
        <v>31</v>
      </c>
      <c r="H8169" s="1">
        <v>43850</v>
      </c>
      <c r="I8169" t="str">
        <f t="shared" si="255"/>
        <v>43850</v>
      </c>
      <c r="J8169" t="str">
        <f t="shared" si="256"/>
        <v>43850KitaleDry Maize</v>
      </c>
      <c r="K8169">
        <v>40</v>
      </c>
      <c r="L8169">
        <v>34</v>
      </c>
      <c r="M8169" t="s">
        <v>5</v>
      </c>
      <c r="N8169" t="s">
        <v>6</v>
      </c>
      <c r="O8169">
        <v>1</v>
      </c>
      <c r="P8169" s="1">
        <v>43852.977511574078</v>
      </c>
    </row>
    <row r="8170" spans="1:16" x14ac:dyDescent="0.25">
      <c r="A8170">
        <v>498884</v>
      </c>
      <c r="B8170" t="s">
        <v>0</v>
      </c>
      <c r="C8170" t="s">
        <v>2</v>
      </c>
      <c r="D8170" t="s">
        <v>1</v>
      </c>
      <c r="E8170" t="s">
        <v>29</v>
      </c>
      <c r="F8170" t="s">
        <v>30</v>
      </c>
      <c r="G8170" t="s">
        <v>31</v>
      </c>
      <c r="H8170" s="1">
        <v>43850</v>
      </c>
      <c r="I8170" t="str">
        <f t="shared" si="255"/>
        <v>43850</v>
      </c>
      <c r="J8170" t="str">
        <f t="shared" si="256"/>
        <v>43850KampalaDry Maize</v>
      </c>
      <c r="K8170">
        <v>36</v>
      </c>
      <c r="L8170">
        <v>25</v>
      </c>
      <c r="M8170" t="s">
        <v>5</v>
      </c>
      <c r="N8170" t="s">
        <v>6</v>
      </c>
      <c r="O8170">
        <v>1</v>
      </c>
      <c r="P8170" s="1">
        <v>43852.977523148147</v>
      </c>
    </row>
    <row r="8171" spans="1:16" x14ac:dyDescent="0.25">
      <c r="A8171">
        <v>498885</v>
      </c>
      <c r="B8171" t="s">
        <v>0</v>
      </c>
      <c r="C8171" t="s">
        <v>16</v>
      </c>
      <c r="D8171" t="s">
        <v>7</v>
      </c>
      <c r="E8171" t="s">
        <v>22</v>
      </c>
      <c r="F8171" t="s">
        <v>23</v>
      </c>
      <c r="G8171" t="s">
        <v>23</v>
      </c>
      <c r="H8171" s="1">
        <v>43850</v>
      </c>
      <c r="I8171" t="str">
        <f t="shared" si="255"/>
        <v>43850</v>
      </c>
      <c r="J8171" t="str">
        <f t="shared" si="256"/>
        <v>43850GicumbiRice</v>
      </c>
      <c r="K8171">
        <v>91</v>
      </c>
      <c r="L8171">
        <v>85</v>
      </c>
      <c r="M8171" t="s">
        <v>5</v>
      </c>
      <c r="N8171" t="s">
        <v>6</v>
      </c>
      <c r="O8171">
        <v>1</v>
      </c>
      <c r="P8171" s="1">
        <v>43852.977523148147</v>
      </c>
    </row>
    <row r="8172" spans="1:16" x14ac:dyDescent="0.25">
      <c r="A8172">
        <v>498887</v>
      </c>
      <c r="B8172" t="s">
        <v>0</v>
      </c>
      <c r="C8172" t="s">
        <v>36</v>
      </c>
      <c r="D8172" t="s">
        <v>7</v>
      </c>
      <c r="E8172" t="s">
        <v>9</v>
      </c>
      <c r="F8172" t="s">
        <v>20</v>
      </c>
      <c r="G8172" t="s">
        <v>21</v>
      </c>
      <c r="H8172" s="1">
        <v>43850</v>
      </c>
      <c r="I8172" t="str">
        <f t="shared" si="255"/>
        <v>43850</v>
      </c>
      <c r="J8172" t="str">
        <f t="shared" si="256"/>
        <v>43850KimironkoMillet Grain</v>
      </c>
      <c r="K8172">
        <v>85</v>
      </c>
      <c r="L8172">
        <v>75</v>
      </c>
      <c r="M8172" t="s">
        <v>5</v>
      </c>
      <c r="N8172" t="s">
        <v>6</v>
      </c>
      <c r="O8172">
        <v>1</v>
      </c>
      <c r="P8172" s="1">
        <v>43852.977546296293</v>
      </c>
    </row>
    <row r="8173" spans="1:16" x14ac:dyDescent="0.25">
      <c r="A8173">
        <v>498889</v>
      </c>
      <c r="B8173" t="s">
        <v>0</v>
      </c>
      <c r="C8173" t="s">
        <v>38</v>
      </c>
      <c r="D8173" t="s">
        <v>1</v>
      </c>
      <c r="E8173" t="s">
        <v>22</v>
      </c>
      <c r="F8173" t="s">
        <v>23</v>
      </c>
      <c r="G8173" t="s">
        <v>24</v>
      </c>
      <c r="H8173" s="1">
        <v>43850</v>
      </c>
      <c r="I8173" t="str">
        <f t="shared" si="255"/>
        <v>43850</v>
      </c>
      <c r="J8173" t="str">
        <f t="shared" si="256"/>
        <v>43850GuluImported Rice</v>
      </c>
      <c r="K8173">
        <v>104</v>
      </c>
      <c r="L8173">
        <v>96</v>
      </c>
      <c r="M8173" t="s">
        <v>5</v>
      </c>
      <c r="N8173" t="s">
        <v>6</v>
      </c>
      <c r="O8173">
        <v>1</v>
      </c>
      <c r="P8173" s="1">
        <v>43852.97755787037</v>
      </c>
    </row>
    <row r="8174" spans="1:16" x14ac:dyDescent="0.25">
      <c r="A8174">
        <v>498894</v>
      </c>
      <c r="B8174" t="s">
        <v>0</v>
      </c>
      <c r="C8174" t="s">
        <v>25</v>
      </c>
      <c r="D8174" t="s">
        <v>1</v>
      </c>
      <c r="E8174" t="s">
        <v>13</v>
      </c>
      <c r="F8174" t="s">
        <v>13</v>
      </c>
      <c r="G8174" t="s">
        <v>40</v>
      </c>
      <c r="H8174" s="1">
        <v>43850</v>
      </c>
      <c r="I8174" t="str">
        <f t="shared" si="255"/>
        <v>43850</v>
      </c>
      <c r="J8174" t="str">
        <f t="shared" si="256"/>
        <v>43850MasindiBlack Beans (Dolichos)</v>
      </c>
      <c r="K8174">
        <v>69</v>
      </c>
      <c r="L8174">
        <v>63</v>
      </c>
      <c r="M8174" t="s">
        <v>5</v>
      </c>
      <c r="N8174" t="s">
        <v>6</v>
      </c>
      <c r="O8174">
        <v>1</v>
      </c>
      <c r="P8174" s="1">
        <v>43852.977592592593</v>
      </c>
    </row>
    <row r="8175" spans="1:16" x14ac:dyDescent="0.25">
      <c r="A8175">
        <v>498900</v>
      </c>
      <c r="B8175" t="s">
        <v>0</v>
      </c>
      <c r="C8175" t="s">
        <v>54</v>
      </c>
      <c r="D8175" t="s">
        <v>46</v>
      </c>
      <c r="E8175" t="s">
        <v>3</v>
      </c>
      <c r="F8175" t="s">
        <v>3</v>
      </c>
      <c r="G8175" t="s">
        <v>15</v>
      </c>
      <c r="H8175" s="1">
        <v>43850</v>
      </c>
      <c r="I8175" t="str">
        <f t="shared" si="255"/>
        <v>43850</v>
      </c>
      <c r="J8175" t="str">
        <f t="shared" si="256"/>
        <v>43850NakuruGreen Peas</v>
      </c>
      <c r="K8175">
        <v>61</v>
      </c>
      <c r="L8175">
        <v>54</v>
      </c>
      <c r="M8175" t="s">
        <v>5</v>
      </c>
      <c r="N8175" t="s">
        <v>6</v>
      </c>
      <c r="O8175">
        <v>1</v>
      </c>
      <c r="P8175" s="1">
        <v>43852.977650462963</v>
      </c>
    </row>
    <row r="8176" spans="1:16" x14ac:dyDescent="0.25">
      <c r="A8176">
        <v>498904</v>
      </c>
      <c r="B8176" t="s">
        <v>0</v>
      </c>
      <c r="C8176" t="s">
        <v>47</v>
      </c>
      <c r="D8176" t="s">
        <v>46</v>
      </c>
      <c r="E8176" t="s">
        <v>3</v>
      </c>
      <c r="F8176" t="s">
        <v>3</v>
      </c>
      <c r="G8176" t="s">
        <v>4</v>
      </c>
      <c r="H8176" s="1">
        <v>43850</v>
      </c>
      <c r="I8176" t="str">
        <f t="shared" si="255"/>
        <v>43850</v>
      </c>
      <c r="J8176" t="str">
        <f t="shared" si="256"/>
        <v>43850NairobiCowpeas</v>
      </c>
      <c r="K8176">
        <v>85</v>
      </c>
      <c r="L8176">
        <v>83</v>
      </c>
      <c r="M8176" t="s">
        <v>5</v>
      </c>
      <c r="N8176" t="s">
        <v>6</v>
      </c>
      <c r="O8176">
        <v>1</v>
      </c>
      <c r="P8176" s="1">
        <v>43852.977766203701</v>
      </c>
    </row>
    <row r="8177" spans="1:16" x14ac:dyDescent="0.25">
      <c r="A8177">
        <v>498905</v>
      </c>
      <c r="B8177" t="s">
        <v>0</v>
      </c>
      <c r="C8177" t="s">
        <v>48</v>
      </c>
      <c r="D8177" t="s">
        <v>46</v>
      </c>
      <c r="E8177" t="s">
        <v>13</v>
      </c>
      <c r="F8177" t="s">
        <v>13</v>
      </c>
      <c r="G8177" t="s">
        <v>37</v>
      </c>
      <c r="H8177" s="1">
        <v>43850</v>
      </c>
      <c r="I8177" t="str">
        <f t="shared" si="255"/>
        <v>43850</v>
      </c>
      <c r="J8177" t="str">
        <f t="shared" si="256"/>
        <v>43850KitaleGreen Gram</v>
      </c>
      <c r="K8177">
        <v>154</v>
      </c>
      <c r="L8177">
        <v>150</v>
      </c>
      <c r="M8177" t="s">
        <v>5</v>
      </c>
      <c r="N8177" t="s">
        <v>6</v>
      </c>
      <c r="O8177">
        <v>1</v>
      </c>
      <c r="P8177" s="1">
        <v>43852.977789351855</v>
      </c>
    </row>
    <row r="8178" spans="1:16" x14ac:dyDescent="0.25">
      <c r="A8178">
        <v>498907</v>
      </c>
      <c r="B8178" t="s">
        <v>0</v>
      </c>
      <c r="C8178" t="s">
        <v>2</v>
      </c>
      <c r="D8178" t="s">
        <v>1</v>
      </c>
      <c r="E8178" t="s">
        <v>3</v>
      </c>
      <c r="F8178" t="s">
        <v>3</v>
      </c>
      <c r="G8178" t="s">
        <v>4</v>
      </c>
      <c r="H8178" s="1">
        <v>43850</v>
      </c>
      <c r="I8178" t="str">
        <f t="shared" si="255"/>
        <v>43850</v>
      </c>
      <c r="J8178" t="str">
        <f t="shared" si="256"/>
        <v>43850KampalaCowpeas</v>
      </c>
      <c r="K8178">
        <v>104</v>
      </c>
      <c r="L8178">
        <v>96</v>
      </c>
      <c r="M8178" t="s">
        <v>5</v>
      </c>
      <c r="N8178" t="s">
        <v>6</v>
      </c>
      <c r="O8178">
        <v>1</v>
      </c>
      <c r="P8178" s="1">
        <v>43852.977800925924</v>
      </c>
    </row>
    <row r="8179" spans="1:16" x14ac:dyDescent="0.25">
      <c r="A8179">
        <v>498910</v>
      </c>
      <c r="B8179" t="s">
        <v>0</v>
      </c>
      <c r="C8179" t="s">
        <v>2</v>
      </c>
      <c r="D8179" t="s">
        <v>1</v>
      </c>
      <c r="E8179" t="s">
        <v>13</v>
      </c>
      <c r="F8179" t="s">
        <v>13</v>
      </c>
      <c r="G8179" t="s">
        <v>28</v>
      </c>
      <c r="H8179" s="1">
        <v>43850</v>
      </c>
      <c r="I8179" t="str">
        <f t="shared" si="255"/>
        <v>43850</v>
      </c>
      <c r="J8179" t="str">
        <f t="shared" si="256"/>
        <v>43850KampalaRed Beans</v>
      </c>
      <c r="K8179">
        <v>104</v>
      </c>
      <c r="L8179">
        <v>96</v>
      </c>
      <c r="M8179" t="s">
        <v>5</v>
      </c>
      <c r="N8179" t="s">
        <v>6</v>
      </c>
      <c r="O8179">
        <v>1</v>
      </c>
      <c r="P8179" s="1">
        <v>43852.977824074071</v>
      </c>
    </row>
    <row r="8180" spans="1:16" x14ac:dyDescent="0.25">
      <c r="A8180">
        <v>498917</v>
      </c>
      <c r="B8180" t="s">
        <v>0</v>
      </c>
      <c r="C8180" t="s">
        <v>38</v>
      </c>
      <c r="D8180" t="s">
        <v>1</v>
      </c>
      <c r="E8180" t="s">
        <v>3</v>
      </c>
      <c r="F8180" t="s">
        <v>3</v>
      </c>
      <c r="G8180" t="s">
        <v>15</v>
      </c>
      <c r="H8180" s="1">
        <v>43850</v>
      </c>
      <c r="I8180" t="str">
        <f t="shared" si="255"/>
        <v>43850</v>
      </c>
      <c r="J8180" t="str">
        <f t="shared" si="256"/>
        <v>43850GuluGreen Peas</v>
      </c>
      <c r="K8180">
        <v>137</v>
      </c>
      <c r="L8180">
        <v>110</v>
      </c>
      <c r="M8180" t="s">
        <v>5</v>
      </c>
      <c r="N8180" t="s">
        <v>6</v>
      </c>
      <c r="O8180">
        <v>1</v>
      </c>
      <c r="P8180" s="1">
        <v>43852.977893518517</v>
      </c>
    </row>
    <row r="8181" spans="1:16" x14ac:dyDescent="0.25">
      <c r="A8181">
        <v>498920</v>
      </c>
      <c r="B8181" t="s">
        <v>0</v>
      </c>
      <c r="C8181" t="s">
        <v>36</v>
      </c>
      <c r="D8181" t="s">
        <v>7</v>
      </c>
      <c r="E8181" t="s">
        <v>13</v>
      </c>
      <c r="F8181" t="s">
        <v>13</v>
      </c>
      <c r="G8181" t="s">
        <v>14</v>
      </c>
      <c r="H8181" s="1">
        <v>43850</v>
      </c>
      <c r="I8181" t="str">
        <f t="shared" si="255"/>
        <v>43850</v>
      </c>
      <c r="J8181" t="str">
        <f t="shared" si="256"/>
        <v>43850KimironkoMixed Beans</v>
      </c>
      <c r="K8181">
        <v>75</v>
      </c>
      <c r="L8181">
        <v>64</v>
      </c>
      <c r="M8181" t="s">
        <v>5</v>
      </c>
      <c r="N8181" t="s">
        <v>6</v>
      </c>
      <c r="O8181">
        <v>1</v>
      </c>
      <c r="P8181" s="1">
        <v>43852.977962962963</v>
      </c>
    </row>
    <row r="8182" spans="1:16" x14ac:dyDescent="0.25">
      <c r="A8182">
        <v>498922</v>
      </c>
      <c r="B8182" t="s">
        <v>0</v>
      </c>
      <c r="C8182" t="s">
        <v>27</v>
      </c>
      <c r="D8182" t="s">
        <v>11</v>
      </c>
      <c r="E8182" t="s">
        <v>13</v>
      </c>
      <c r="F8182" t="s">
        <v>13</v>
      </c>
      <c r="G8182" t="s">
        <v>26</v>
      </c>
      <c r="H8182" s="1">
        <v>43850</v>
      </c>
      <c r="I8182" t="str">
        <f t="shared" si="255"/>
        <v>43850</v>
      </c>
      <c r="J8182" t="str">
        <f t="shared" si="256"/>
        <v>43850BujumburaYellow Beans</v>
      </c>
      <c r="K8182">
        <v>102</v>
      </c>
      <c r="L8182">
        <v>97</v>
      </c>
      <c r="M8182" t="s">
        <v>5</v>
      </c>
      <c r="N8182" t="s">
        <v>6</v>
      </c>
      <c r="O8182">
        <v>1</v>
      </c>
      <c r="P8182" s="1">
        <v>43852.977997685186</v>
      </c>
    </row>
    <row r="8183" spans="1:16" x14ac:dyDescent="0.25">
      <c r="A8183">
        <v>498923</v>
      </c>
      <c r="B8183" t="s">
        <v>0</v>
      </c>
      <c r="C8183" t="s">
        <v>47</v>
      </c>
      <c r="D8183" t="s">
        <v>46</v>
      </c>
      <c r="E8183" t="s">
        <v>9</v>
      </c>
      <c r="F8183" t="s">
        <v>20</v>
      </c>
      <c r="G8183" t="s">
        <v>21</v>
      </c>
      <c r="H8183" s="1">
        <v>43850</v>
      </c>
      <c r="I8183" t="str">
        <f t="shared" si="255"/>
        <v>43850</v>
      </c>
      <c r="J8183" t="str">
        <f t="shared" si="256"/>
        <v>43850NairobiMillet Grain</v>
      </c>
      <c r="K8183">
        <v>98</v>
      </c>
      <c r="L8183">
        <v>93</v>
      </c>
      <c r="M8183" t="s">
        <v>5</v>
      </c>
      <c r="N8183" t="s">
        <v>6</v>
      </c>
      <c r="O8183">
        <v>1</v>
      </c>
      <c r="P8183" s="1">
        <v>43852.977997685186</v>
      </c>
    </row>
    <row r="8184" spans="1:16" x14ac:dyDescent="0.25">
      <c r="A8184">
        <v>498925</v>
      </c>
      <c r="B8184" t="s">
        <v>0</v>
      </c>
      <c r="C8184" t="s">
        <v>16</v>
      </c>
      <c r="D8184" t="s">
        <v>7</v>
      </c>
      <c r="E8184" t="s">
        <v>13</v>
      </c>
      <c r="F8184" t="s">
        <v>13</v>
      </c>
      <c r="G8184" t="s">
        <v>28</v>
      </c>
      <c r="H8184" s="1">
        <v>43850</v>
      </c>
      <c r="I8184" t="str">
        <f t="shared" si="255"/>
        <v>43850</v>
      </c>
      <c r="J8184" t="str">
        <f t="shared" si="256"/>
        <v>43850GicumbiRed Beans</v>
      </c>
      <c r="K8184">
        <v>80</v>
      </c>
      <c r="L8184">
        <v>75</v>
      </c>
      <c r="M8184" t="s">
        <v>5</v>
      </c>
      <c r="N8184" t="s">
        <v>6</v>
      </c>
      <c r="O8184">
        <v>1</v>
      </c>
      <c r="P8184" s="1">
        <v>43852.978055555555</v>
      </c>
    </row>
    <row r="8185" spans="1:16" x14ac:dyDescent="0.25">
      <c r="A8185">
        <v>498926</v>
      </c>
      <c r="B8185" t="s">
        <v>0</v>
      </c>
      <c r="C8185" t="s">
        <v>2</v>
      </c>
      <c r="D8185" t="s">
        <v>1</v>
      </c>
      <c r="E8185" t="s">
        <v>13</v>
      </c>
      <c r="F8185" t="s">
        <v>13</v>
      </c>
      <c r="G8185" t="s">
        <v>37</v>
      </c>
      <c r="H8185" s="1">
        <v>43850</v>
      </c>
      <c r="I8185" t="str">
        <f t="shared" si="255"/>
        <v>43850</v>
      </c>
      <c r="J8185" t="str">
        <f t="shared" si="256"/>
        <v>43850KampalaGreen Gram</v>
      </c>
      <c r="K8185">
        <v>69</v>
      </c>
      <c r="L8185">
        <v>63</v>
      </c>
      <c r="M8185" t="s">
        <v>5</v>
      </c>
      <c r="N8185" t="s">
        <v>6</v>
      </c>
      <c r="O8185">
        <v>1</v>
      </c>
      <c r="P8185" s="1">
        <v>43852.978055555555</v>
      </c>
    </row>
    <row r="8186" spans="1:16" x14ac:dyDescent="0.25">
      <c r="A8186">
        <v>498930</v>
      </c>
      <c r="B8186" t="s">
        <v>0</v>
      </c>
      <c r="C8186" t="s">
        <v>32</v>
      </c>
      <c r="D8186" t="s">
        <v>1</v>
      </c>
      <c r="E8186" t="s">
        <v>13</v>
      </c>
      <c r="F8186" t="s">
        <v>13</v>
      </c>
      <c r="G8186" t="s">
        <v>26</v>
      </c>
      <c r="H8186" s="1">
        <v>43850</v>
      </c>
      <c r="I8186" t="str">
        <f t="shared" si="255"/>
        <v>43850</v>
      </c>
      <c r="J8186" t="str">
        <f t="shared" si="256"/>
        <v>43850KapchorwaYellow Beans</v>
      </c>
      <c r="K8186">
        <v>96</v>
      </c>
      <c r="L8186">
        <v>90</v>
      </c>
      <c r="M8186" t="s">
        <v>5</v>
      </c>
      <c r="N8186" t="s">
        <v>6</v>
      </c>
      <c r="O8186">
        <v>1</v>
      </c>
      <c r="P8186" s="1">
        <v>43852.978090277778</v>
      </c>
    </row>
    <row r="8187" spans="1:16" x14ac:dyDescent="0.25">
      <c r="A8187">
        <v>498934</v>
      </c>
      <c r="B8187" t="s">
        <v>0</v>
      </c>
      <c r="C8187" t="s">
        <v>27</v>
      </c>
      <c r="D8187" t="s">
        <v>11</v>
      </c>
      <c r="E8187" t="s">
        <v>9</v>
      </c>
      <c r="F8187" t="s">
        <v>17</v>
      </c>
      <c r="G8187" t="s">
        <v>18</v>
      </c>
      <c r="H8187" s="1">
        <v>43850</v>
      </c>
      <c r="I8187" t="str">
        <f t="shared" si="255"/>
        <v>43850</v>
      </c>
      <c r="J8187" t="str">
        <f t="shared" si="256"/>
        <v>43850BujumburaRed Sorghum</v>
      </c>
      <c r="K8187">
        <v>81</v>
      </c>
      <c r="L8187">
        <v>75</v>
      </c>
      <c r="M8187" t="s">
        <v>5</v>
      </c>
      <c r="N8187" t="s">
        <v>6</v>
      </c>
      <c r="O8187">
        <v>1</v>
      </c>
      <c r="P8187" s="1">
        <v>43852.978171296294</v>
      </c>
    </row>
    <row r="8188" spans="1:16" x14ac:dyDescent="0.25">
      <c r="A8188">
        <v>498935</v>
      </c>
      <c r="B8188" t="s">
        <v>0</v>
      </c>
      <c r="C8188" t="s">
        <v>32</v>
      </c>
      <c r="D8188" t="s">
        <v>1</v>
      </c>
      <c r="E8188" t="s">
        <v>9</v>
      </c>
      <c r="F8188" t="s">
        <v>17</v>
      </c>
      <c r="G8188" t="s">
        <v>18</v>
      </c>
      <c r="H8188" s="1">
        <v>43850</v>
      </c>
      <c r="I8188" t="str">
        <f t="shared" si="255"/>
        <v>43850</v>
      </c>
      <c r="J8188" t="str">
        <f t="shared" si="256"/>
        <v>43850KapchorwaRed Sorghum</v>
      </c>
      <c r="K8188">
        <v>41</v>
      </c>
      <c r="L8188">
        <v>36</v>
      </c>
      <c r="M8188" t="s">
        <v>5</v>
      </c>
      <c r="N8188" t="s">
        <v>6</v>
      </c>
      <c r="O8188">
        <v>1</v>
      </c>
      <c r="P8188" s="1">
        <v>43852.978206018517</v>
      </c>
    </row>
    <row r="8189" spans="1:16" x14ac:dyDescent="0.25">
      <c r="A8189">
        <v>498937</v>
      </c>
      <c r="B8189" t="s">
        <v>0</v>
      </c>
      <c r="C8189" t="s">
        <v>54</v>
      </c>
      <c r="D8189" t="s">
        <v>46</v>
      </c>
      <c r="E8189" t="s">
        <v>13</v>
      </c>
      <c r="F8189" t="s">
        <v>13</v>
      </c>
      <c r="G8189" t="s">
        <v>37</v>
      </c>
      <c r="H8189" s="1">
        <v>43850</v>
      </c>
      <c r="I8189" t="str">
        <f t="shared" si="255"/>
        <v>43850</v>
      </c>
      <c r="J8189" t="str">
        <f t="shared" si="256"/>
        <v>43850NakuruGreen Gram</v>
      </c>
      <c r="K8189">
        <v>76</v>
      </c>
      <c r="L8189">
        <v>72</v>
      </c>
      <c r="M8189" t="s">
        <v>5</v>
      </c>
      <c r="N8189" t="s">
        <v>6</v>
      </c>
      <c r="O8189">
        <v>1</v>
      </c>
      <c r="P8189" s="1">
        <v>43852.978252314817</v>
      </c>
    </row>
    <row r="8190" spans="1:16" x14ac:dyDescent="0.25">
      <c r="A8190">
        <v>498938</v>
      </c>
      <c r="B8190" t="s">
        <v>0</v>
      </c>
      <c r="C8190" t="s">
        <v>36</v>
      </c>
      <c r="D8190" t="s">
        <v>7</v>
      </c>
      <c r="E8190" t="s">
        <v>29</v>
      </c>
      <c r="F8190" t="s">
        <v>30</v>
      </c>
      <c r="G8190" t="s">
        <v>31</v>
      </c>
      <c r="H8190" s="1">
        <v>43850</v>
      </c>
      <c r="I8190" t="str">
        <f t="shared" si="255"/>
        <v>43850</v>
      </c>
      <c r="J8190" t="str">
        <f t="shared" si="256"/>
        <v>43850KimironkoDry Maize</v>
      </c>
      <c r="K8190">
        <v>47</v>
      </c>
      <c r="L8190">
        <v>43</v>
      </c>
      <c r="M8190" t="s">
        <v>5</v>
      </c>
      <c r="N8190" t="s">
        <v>6</v>
      </c>
      <c r="O8190">
        <v>1</v>
      </c>
      <c r="P8190" s="1">
        <v>43852.978275462963</v>
      </c>
    </row>
    <row r="8191" spans="1:16" x14ac:dyDescent="0.25">
      <c r="A8191">
        <v>498939</v>
      </c>
      <c r="B8191" t="s">
        <v>0</v>
      </c>
      <c r="C8191" t="s">
        <v>36</v>
      </c>
      <c r="D8191" t="s">
        <v>7</v>
      </c>
      <c r="E8191" t="s">
        <v>3</v>
      </c>
      <c r="F8191" t="s">
        <v>3</v>
      </c>
      <c r="G8191" t="s">
        <v>15</v>
      </c>
      <c r="H8191" s="1">
        <v>43850</v>
      </c>
      <c r="I8191" t="str">
        <f t="shared" si="255"/>
        <v>43850</v>
      </c>
      <c r="J8191" t="str">
        <f t="shared" si="256"/>
        <v>43850KimironkoGreen Peas</v>
      </c>
      <c r="K8191">
        <v>139</v>
      </c>
      <c r="L8191">
        <v>128</v>
      </c>
      <c r="M8191" t="s">
        <v>5</v>
      </c>
      <c r="N8191" t="s">
        <v>6</v>
      </c>
      <c r="O8191">
        <v>1</v>
      </c>
      <c r="P8191" s="1">
        <v>43852.978298611109</v>
      </c>
    </row>
    <row r="8192" spans="1:16" x14ac:dyDescent="0.25">
      <c r="A8192">
        <v>498940</v>
      </c>
      <c r="B8192" t="s">
        <v>0</v>
      </c>
      <c r="C8192" t="s">
        <v>16</v>
      </c>
      <c r="D8192" t="s">
        <v>7</v>
      </c>
      <c r="E8192" t="s">
        <v>13</v>
      </c>
      <c r="F8192" t="s">
        <v>13</v>
      </c>
      <c r="G8192" t="s">
        <v>14</v>
      </c>
      <c r="H8192" s="1">
        <v>43850</v>
      </c>
      <c r="I8192" t="str">
        <f t="shared" si="255"/>
        <v>43850</v>
      </c>
      <c r="J8192" t="str">
        <f t="shared" si="256"/>
        <v>43850GicumbiMixed Beans</v>
      </c>
      <c r="K8192">
        <v>64</v>
      </c>
      <c r="L8192">
        <v>59</v>
      </c>
      <c r="M8192" t="s">
        <v>5</v>
      </c>
      <c r="N8192" t="s">
        <v>6</v>
      </c>
      <c r="O8192">
        <v>1</v>
      </c>
      <c r="P8192" s="1">
        <v>43852.978310185186</v>
      </c>
    </row>
    <row r="8193" spans="1:16" x14ac:dyDescent="0.25">
      <c r="A8193">
        <v>498944</v>
      </c>
      <c r="B8193" t="s">
        <v>0</v>
      </c>
      <c r="C8193" t="s">
        <v>12</v>
      </c>
      <c r="D8193" t="s">
        <v>11</v>
      </c>
      <c r="E8193" t="s">
        <v>29</v>
      </c>
      <c r="F8193" t="s">
        <v>30</v>
      </c>
      <c r="G8193" t="s">
        <v>31</v>
      </c>
      <c r="H8193" s="1">
        <v>43850</v>
      </c>
      <c r="I8193" t="str">
        <f t="shared" si="255"/>
        <v>43850</v>
      </c>
      <c r="J8193" t="str">
        <f t="shared" si="256"/>
        <v>43850GitegaDry Maize</v>
      </c>
      <c r="K8193">
        <v>70</v>
      </c>
      <c r="L8193">
        <v>65</v>
      </c>
      <c r="M8193" t="s">
        <v>5</v>
      </c>
      <c r="N8193" t="s">
        <v>6</v>
      </c>
      <c r="O8193">
        <v>1</v>
      </c>
      <c r="P8193" s="1">
        <v>43852.978379629632</v>
      </c>
    </row>
    <row r="8194" spans="1:16" x14ac:dyDescent="0.25">
      <c r="A8194">
        <v>498945</v>
      </c>
      <c r="B8194" t="s">
        <v>0</v>
      </c>
      <c r="C8194" t="s">
        <v>8</v>
      </c>
      <c r="D8194" t="s">
        <v>7</v>
      </c>
      <c r="E8194" t="s">
        <v>9</v>
      </c>
      <c r="F8194" t="s">
        <v>17</v>
      </c>
      <c r="G8194" t="s">
        <v>18</v>
      </c>
      <c r="H8194" s="1">
        <v>43850</v>
      </c>
      <c r="I8194" t="str">
        <f t="shared" ref="I8194:I8257" si="257">LEFT(H8194,10)</f>
        <v>43850</v>
      </c>
      <c r="J8194" t="str">
        <f t="shared" si="256"/>
        <v>43850RuhengeriRed Sorghum</v>
      </c>
      <c r="K8194">
        <v>45</v>
      </c>
      <c r="L8194">
        <v>40</v>
      </c>
      <c r="M8194" t="s">
        <v>5</v>
      </c>
      <c r="N8194" t="s">
        <v>6</v>
      </c>
      <c r="O8194">
        <v>1</v>
      </c>
      <c r="P8194" s="1">
        <v>43852.978414351855</v>
      </c>
    </row>
    <row r="8195" spans="1:16" x14ac:dyDescent="0.25">
      <c r="A8195">
        <v>498946</v>
      </c>
      <c r="B8195" t="s">
        <v>0</v>
      </c>
      <c r="C8195" t="s">
        <v>38</v>
      </c>
      <c r="D8195" t="s">
        <v>1</v>
      </c>
      <c r="E8195" t="s">
        <v>29</v>
      </c>
      <c r="F8195" t="s">
        <v>30</v>
      </c>
      <c r="G8195" t="s">
        <v>31</v>
      </c>
      <c r="H8195" s="1">
        <v>43850</v>
      </c>
      <c r="I8195" t="str">
        <f t="shared" si="257"/>
        <v>43850</v>
      </c>
      <c r="J8195" t="str">
        <f t="shared" si="256"/>
        <v>43850GuluDry Maize</v>
      </c>
      <c r="K8195">
        <v>36</v>
      </c>
      <c r="L8195">
        <v>22</v>
      </c>
      <c r="M8195" t="s">
        <v>5</v>
      </c>
      <c r="N8195" t="s">
        <v>6</v>
      </c>
      <c r="O8195">
        <v>1</v>
      </c>
      <c r="P8195" s="1">
        <v>43852.978425925925</v>
      </c>
    </row>
    <row r="8196" spans="1:16" x14ac:dyDescent="0.25">
      <c r="A8196">
        <v>498948</v>
      </c>
      <c r="B8196" t="s">
        <v>0</v>
      </c>
      <c r="C8196" t="s">
        <v>25</v>
      </c>
      <c r="D8196" t="s">
        <v>1</v>
      </c>
      <c r="E8196" t="s">
        <v>13</v>
      </c>
      <c r="F8196" t="s">
        <v>13</v>
      </c>
      <c r="G8196" t="s">
        <v>37</v>
      </c>
      <c r="H8196" s="1">
        <v>43850</v>
      </c>
      <c r="I8196" t="str">
        <f t="shared" si="257"/>
        <v>43850</v>
      </c>
      <c r="J8196" t="str">
        <f t="shared" si="256"/>
        <v>43850MasindiGreen Gram</v>
      </c>
      <c r="K8196">
        <v>77</v>
      </c>
      <c r="L8196">
        <v>69</v>
      </c>
      <c r="M8196" t="s">
        <v>5</v>
      </c>
      <c r="N8196" t="s">
        <v>6</v>
      </c>
      <c r="O8196">
        <v>1</v>
      </c>
      <c r="P8196" s="1">
        <v>43852.978437500002</v>
      </c>
    </row>
    <row r="8197" spans="1:16" x14ac:dyDescent="0.25">
      <c r="A8197">
        <v>498952</v>
      </c>
      <c r="B8197" t="s">
        <v>0</v>
      </c>
      <c r="C8197" t="s">
        <v>34</v>
      </c>
      <c r="D8197" t="s">
        <v>1</v>
      </c>
      <c r="E8197" t="s">
        <v>29</v>
      </c>
      <c r="F8197" t="s">
        <v>30</v>
      </c>
      <c r="G8197" t="s">
        <v>31</v>
      </c>
      <c r="H8197" s="1">
        <v>43850</v>
      </c>
      <c r="I8197" t="str">
        <f t="shared" si="257"/>
        <v>43850</v>
      </c>
      <c r="J8197" t="str">
        <f t="shared" si="256"/>
        <v>43850LiraDry Maize</v>
      </c>
      <c r="K8197">
        <v>33</v>
      </c>
      <c r="L8197">
        <v>19</v>
      </c>
      <c r="M8197" t="s">
        <v>5</v>
      </c>
      <c r="N8197" t="s">
        <v>6</v>
      </c>
      <c r="O8197">
        <v>1</v>
      </c>
      <c r="P8197" s="1">
        <v>43852.978518518517</v>
      </c>
    </row>
    <row r="8198" spans="1:16" x14ac:dyDescent="0.25">
      <c r="A8198">
        <v>498953</v>
      </c>
      <c r="B8198" t="s">
        <v>0</v>
      </c>
      <c r="C8198" t="s">
        <v>54</v>
      </c>
      <c r="D8198" t="s">
        <v>46</v>
      </c>
      <c r="E8198" t="s">
        <v>49</v>
      </c>
      <c r="F8198" t="s">
        <v>50</v>
      </c>
      <c r="G8198" t="s">
        <v>51</v>
      </c>
      <c r="H8198" s="1">
        <v>43850</v>
      </c>
      <c r="I8198" t="str">
        <f t="shared" si="257"/>
        <v>43850</v>
      </c>
      <c r="J8198" t="str">
        <f t="shared" si="256"/>
        <v>43850NakuruGround Nuts</v>
      </c>
      <c r="K8198">
        <v>1</v>
      </c>
      <c r="L8198">
        <v>1</v>
      </c>
      <c r="M8198" t="s">
        <v>5</v>
      </c>
      <c r="N8198" t="s">
        <v>6</v>
      </c>
      <c r="O8198">
        <v>0</v>
      </c>
      <c r="P8198" s="1">
        <v>43853.979375000003</v>
      </c>
    </row>
    <row r="8199" spans="1:16" x14ac:dyDescent="0.25">
      <c r="A8199">
        <v>498955</v>
      </c>
      <c r="B8199" t="s">
        <v>0</v>
      </c>
      <c r="C8199" t="s">
        <v>47</v>
      </c>
      <c r="D8199" t="s">
        <v>46</v>
      </c>
      <c r="E8199" t="s">
        <v>3</v>
      </c>
      <c r="F8199" t="s">
        <v>3</v>
      </c>
      <c r="G8199" t="s">
        <v>15</v>
      </c>
      <c r="H8199" s="1">
        <v>43850</v>
      </c>
      <c r="I8199" t="str">
        <f t="shared" si="257"/>
        <v>43850</v>
      </c>
      <c r="J8199" t="str">
        <f t="shared" si="256"/>
        <v>43850NairobiGreen Peas</v>
      </c>
      <c r="K8199">
        <v>62</v>
      </c>
      <c r="L8199">
        <v>58</v>
      </c>
      <c r="M8199" t="s">
        <v>5</v>
      </c>
      <c r="N8199" t="s">
        <v>6</v>
      </c>
      <c r="O8199">
        <v>1</v>
      </c>
      <c r="P8199" s="1">
        <v>43852.978541666664</v>
      </c>
    </row>
    <row r="8200" spans="1:16" x14ac:dyDescent="0.25">
      <c r="A8200">
        <v>498958</v>
      </c>
      <c r="B8200" t="s">
        <v>0</v>
      </c>
      <c r="C8200" t="s">
        <v>16</v>
      </c>
      <c r="D8200" t="s">
        <v>7</v>
      </c>
      <c r="E8200" t="s">
        <v>3</v>
      </c>
      <c r="F8200" t="s">
        <v>3</v>
      </c>
      <c r="G8200" t="s">
        <v>15</v>
      </c>
      <c r="H8200" s="1">
        <v>43850</v>
      </c>
      <c r="I8200" t="str">
        <f t="shared" si="257"/>
        <v>43850</v>
      </c>
      <c r="J8200" t="str">
        <f t="shared" si="256"/>
        <v>43850GicumbiGreen Peas</v>
      </c>
      <c r="K8200">
        <v>128</v>
      </c>
      <c r="L8200">
        <v>107</v>
      </c>
      <c r="M8200" t="s">
        <v>5</v>
      </c>
      <c r="N8200" t="s">
        <v>6</v>
      </c>
      <c r="O8200">
        <v>1</v>
      </c>
      <c r="P8200" s="1">
        <v>43852.978587962964</v>
      </c>
    </row>
    <row r="8201" spans="1:16" x14ac:dyDescent="0.25">
      <c r="A8201">
        <v>498959</v>
      </c>
      <c r="B8201" t="s">
        <v>0</v>
      </c>
      <c r="C8201" t="s">
        <v>54</v>
      </c>
      <c r="D8201" t="s">
        <v>46</v>
      </c>
      <c r="E8201" t="s">
        <v>9</v>
      </c>
      <c r="F8201" t="s">
        <v>17</v>
      </c>
      <c r="G8201" t="s">
        <v>18</v>
      </c>
      <c r="H8201" s="1">
        <v>43850</v>
      </c>
      <c r="I8201" t="str">
        <f t="shared" si="257"/>
        <v>43850</v>
      </c>
      <c r="J8201" t="str">
        <f t="shared" si="256"/>
        <v>43850NakuruRed Sorghum</v>
      </c>
      <c r="K8201">
        <v>44</v>
      </c>
      <c r="L8201">
        <v>40</v>
      </c>
      <c r="M8201" t="s">
        <v>5</v>
      </c>
      <c r="N8201" t="s">
        <v>6</v>
      </c>
      <c r="O8201">
        <v>1</v>
      </c>
      <c r="P8201" s="1">
        <v>43852.97859953704</v>
      </c>
    </row>
    <row r="8202" spans="1:16" x14ac:dyDescent="0.25">
      <c r="A8202">
        <v>498962</v>
      </c>
      <c r="B8202" t="s">
        <v>0</v>
      </c>
      <c r="C8202" t="s">
        <v>35</v>
      </c>
      <c r="D8202" t="s">
        <v>11</v>
      </c>
      <c r="E8202" t="s">
        <v>9</v>
      </c>
      <c r="F8202" t="s">
        <v>17</v>
      </c>
      <c r="G8202" t="s">
        <v>18</v>
      </c>
      <c r="H8202" s="1">
        <v>43850</v>
      </c>
      <c r="I8202" t="str">
        <f t="shared" si="257"/>
        <v>43850</v>
      </c>
      <c r="J8202" t="str">
        <f t="shared" si="256"/>
        <v>43850NgoziRed Sorghum</v>
      </c>
      <c r="K8202">
        <v>75</v>
      </c>
      <c r="L8202">
        <v>70</v>
      </c>
      <c r="M8202" t="s">
        <v>5</v>
      </c>
      <c r="N8202" t="s">
        <v>6</v>
      </c>
      <c r="O8202">
        <v>1</v>
      </c>
      <c r="P8202" s="1">
        <v>43852.978645833333</v>
      </c>
    </row>
    <row r="8203" spans="1:16" x14ac:dyDescent="0.25">
      <c r="A8203">
        <v>498963</v>
      </c>
      <c r="B8203" t="s">
        <v>0</v>
      </c>
      <c r="C8203" t="s">
        <v>27</v>
      </c>
      <c r="D8203" t="s">
        <v>11</v>
      </c>
      <c r="E8203" t="s">
        <v>29</v>
      </c>
      <c r="F8203" t="s">
        <v>30</v>
      </c>
      <c r="G8203" t="s">
        <v>31</v>
      </c>
      <c r="H8203" s="1">
        <v>43850</v>
      </c>
      <c r="I8203" t="str">
        <f t="shared" si="257"/>
        <v>43850</v>
      </c>
      <c r="J8203" t="str">
        <f t="shared" si="256"/>
        <v>43850BujumburaDry Maize</v>
      </c>
      <c r="K8203">
        <v>81</v>
      </c>
      <c r="L8203">
        <v>75</v>
      </c>
      <c r="M8203" t="s">
        <v>5</v>
      </c>
      <c r="N8203" t="s">
        <v>6</v>
      </c>
      <c r="O8203">
        <v>1</v>
      </c>
      <c r="P8203" s="1">
        <v>43852.978645833333</v>
      </c>
    </row>
    <row r="8204" spans="1:16" x14ac:dyDescent="0.25">
      <c r="A8204">
        <v>498968</v>
      </c>
      <c r="B8204" t="s">
        <v>0</v>
      </c>
      <c r="C8204" t="s">
        <v>32</v>
      </c>
      <c r="D8204" t="s">
        <v>1</v>
      </c>
      <c r="E8204" t="s">
        <v>29</v>
      </c>
      <c r="F8204" t="s">
        <v>30</v>
      </c>
      <c r="G8204" t="s">
        <v>31</v>
      </c>
      <c r="H8204" s="1">
        <v>43850</v>
      </c>
      <c r="I8204" t="str">
        <f t="shared" si="257"/>
        <v>43850</v>
      </c>
      <c r="J8204" t="str">
        <f t="shared" si="256"/>
        <v>43850KapchorwaDry Maize</v>
      </c>
      <c r="K8204">
        <v>33</v>
      </c>
      <c r="L8204">
        <v>21</v>
      </c>
      <c r="M8204" t="s">
        <v>5</v>
      </c>
      <c r="N8204" t="s">
        <v>6</v>
      </c>
      <c r="O8204">
        <v>1</v>
      </c>
      <c r="P8204" s="1">
        <v>43852.978715277779</v>
      </c>
    </row>
    <row r="8205" spans="1:16" x14ac:dyDescent="0.25">
      <c r="A8205">
        <v>498974</v>
      </c>
      <c r="B8205" t="s">
        <v>0</v>
      </c>
      <c r="C8205" t="s">
        <v>16</v>
      </c>
      <c r="D8205" t="s">
        <v>7</v>
      </c>
      <c r="E8205" t="s">
        <v>3</v>
      </c>
      <c r="F8205" t="s">
        <v>3</v>
      </c>
      <c r="G8205" t="s">
        <v>4</v>
      </c>
      <c r="H8205" s="1">
        <v>43850</v>
      </c>
      <c r="I8205" t="str">
        <f t="shared" si="257"/>
        <v>43850</v>
      </c>
      <c r="J8205" t="str">
        <f t="shared" ref="J8205:J8268" si="258">I8205&amp;C8205&amp;G8205</f>
        <v>43850GicumbiCowpeas</v>
      </c>
      <c r="K8205">
        <v>139</v>
      </c>
      <c r="L8205">
        <v>128</v>
      </c>
      <c r="M8205" t="s">
        <v>5</v>
      </c>
      <c r="N8205" t="s">
        <v>6</v>
      </c>
      <c r="O8205">
        <v>1</v>
      </c>
      <c r="P8205" s="1">
        <v>43852.978773148148</v>
      </c>
    </row>
    <row r="8206" spans="1:16" x14ac:dyDescent="0.25">
      <c r="A8206">
        <v>500165</v>
      </c>
      <c r="B8206" t="s">
        <v>0</v>
      </c>
      <c r="C8206" t="s">
        <v>35</v>
      </c>
      <c r="D8206" t="s">
        <v>11</v>
      </c>
      <c r="E8206" t="s">
        <v>9</v>
      </c>
      <c r="F8206" t="s">
        <v>10</v>
      </c>
      <c r="G8206" t="s">
        <v>10</v>
      </c>
      <c r="H8206" s="1">
        <v>43850</v>
      </c>
      <c r="I8206" t="str">
        <f t="shared" si="257"/>
        <v>43850</v>
      </c>
      <c r="J8206" t="str">
        <f t="shared" si="258"/>
        <v>43850NgoziWheat</v>
      </c>
      <c r="K8206">
        <v>78</v>
      </c>
      <c r="L8206">
        <v>75</v>
      </c>
      <c r="M8206" t="s">
        <v>5</v>
      </c>
      <c r="N8206" t="s">
        <v>6</v>
      </c>
      <c r="O8206">
        <v>1</v>
      </c>
      <c r="P8206" s="1">
        <v>43856.104189814818</v>
      </c>
    </row>
    <row r="8207" spans="1:16" x14ac:dyDescent="0.25">
      <c r="A8207">
        <v>500167</v>
      </c>
      <c r="B8207" t="s">
        <v>0</v>
      </c>
      <c r="C8207" t="s">
        <v>8</v>
      </c>
      <c r="D8207" t="s">
        <v>7</v>
      </c>
      <c r="E8207" t="s">
        <v>3</v>
      </c>
      <c r="F8207" t="s">
        <v>3</v>
      </c>
      <c r="G8207" t="s">
        <v>15</v>
      </c>
      <c r="H8207" s="1">
        <v>43850</v>
      </c>
      <c r="I8207" t="str">
        <f t="shared" si="257"/>
        <v>43850</v>
      </c>
      <c r="J8207" t="str">
        <f t="shared" si="258"/>
        <v>43850RuhengeriGreen Peas</v>
      </c>
      <c r="K8207">
        <v>107</v>
      </c>
      <c r="L8207">
        <v>96</v>
      </c>
      <c r="M8207" t="s">
        <v>5</v>
      </c>
      <c r="N8207" t="s">
        <v>6</v>
      </c>
      <c r="O8207">
        <v>1</v>
      </c>
      <c r="P8207" s="1">
        <v>43856.104259259257</v>
      </c>
    </row>
    <row r="8208" spans="1:16" x14ac:dyDescent="0.25">
      <c r="A8208">
        <v>500168</v>
      </c>
      <c r="B8208" t="s">
        <v>0</v>
      </c>
      <c r="C8208" t="s">
        <v>2</v>
      </c>
      <c r="D8208" t="s">
        <v>1</v>
      </c>
      <c r="E8208" t="s">
        <v>9</v>
      </c>
      <c r="F8208" t="s">
        <v>17</v>
      </c>
      <c r="G8208" t="s">
        <v>18</v>
      </c>
      <c r="H8208" s="1">
        <v>43850</v>
      </c>
      <c r="I8208" t="str">
        <f t="shared" si="257"/>
        <v>43850</v>
      </c>
      <c r="J8208" t="str">
        <f t="shared" si="258"/>
        <v>43850KampalaRed Sorghum</v>
      </c>
      <c r="K8208">
        <v>41</v>
      </c>
      <c r="L8208">
        <v>27</v>
      </c>
      <c r="M8208" t="s">
        <v>5</v>
      </c>
      <c r="N8208" t="s">
        <v>6</v>
      </c>
      <c r="O8208">
        <v>1</v>
      </c>
      <c r="P8208" s="1">
        <v>43856.10429398148</v>
      </c>
    </row>
    <row r="8209" spans="1:16" x14ac:dyDescent="0.25">
      <c r="A8209">
        <v>500170</v>
      </c>
      <c r="B8209" t="s">
        <v>0</v>
      </c>
      <c r="C8209" t="s">
        <v>8</v>
      </c>
      <c r="D8209" t="s">
        <v>7</v>
      </c>
      <c r="E8209" t="s">
        <v>13</v>
      </c>
      <c r="F8209" t="s">
        <v>13</v>
      </c>
      <c r="G8209" t="s">
        <v>26</v>
      </c>
      <c r="H8209" s="1">
        <v>43850</v>
      </c>
      <c r="I8209" t="str">
        <f t="shared" si="257"/>
        <v>43850</v>
      </c>
      <c r="J8209" t="str">
        <f t="shared" si="258"/>
        <v>43850RuhengeriYellow Beans</v>
      </c>
      <c r="K8209">
        <v>101</v>
      </c>
      <c r="L8209">
        <v>96</v>
      </c>
      <c r="M8209" t="s">
        <v>5</v>
      </c>
      <c r="N8209" t="s">
        <v>6</v>
      </c>
      <c r="O8209">
        <v>1</v>
      </c>
      <c r="P8209" s="1">
        <v>43856.104351851849</v>
      </c>
    </row>
    <row r="8210" spans="1:16" x14ac:dyDescent="0.25">
      <c r="A8210">
        <v>500634</v>
      </c>
      <c r="B8210" t="s">
        <v>0</v>
      </c>
      <c r="C8210" t="s">
        <v>54</v>
      </c>
      <c r="D8210" t="s">
        <v>46</v>
      </c>
      <c r="E8210" t="s">
        <v>13</v>
      </c>
      <c r="F8210" t="s">
        <v>13</v>
      </c>
      <c r="G8210" t="s">
        <v>40</v>
      </c>
      <c r="H8210" s="1">
        <v>43850</v>
      </c>
      <c r="I8210" t="str">
        <f t="shared" si="257"/>
        <v>43850</v>
      </c>
      <c r="J8210" t="str">
        <f t="shared" si="258"/>
        <v>43850NakuruBlack Beans (Dolichos)</v>
      </c>
      <c r="K8210">
        <v>160</v>
      </c>
      <c r="L8210">
        <v>155</v>
      </c>
      <c r="M8210" t="s">
        <v>5</v>
      </c>
      <c r="N8210" t="s">
        <v>6</v>
      </c>
      <c r="O8210">
        <v>1</v>
      </c>
      <c r="P8210" s="1">
        <v>43857.031238425923</v>
      </c>
    </row>
    <row r="8211" spans="1:16" x14ac:dyDescent="0.25">
      <c r="A8211">
        <v>500659</v>
      </c>
      <c r="B8211" t="s">
        <v>0</v>
      </c>
      <c r="C8211" t="s">
        <v>27</v>
      </c>
      <c r="D8211" t="s">
        <v>11</v>
      </c>
      <c r="E8211" t="s">
        <v>3</v>
      </c>
      <c r="F8211" t="s">
        <v>3</v>
      </c>
      <c r="G8211" t="s">
        <v>15</v>
      </c>
      <c r="H8211" s="1">
        <v>43850</v>
      </c>
      <c r="I8211" t="str">
        <f t="shared" si="257"/>
        <v>43850</v>
      </c>
      <c r="J8211" t="str">
        <f t="shared" si="258"/>
        <v>43850BujumburaGreen Peas</v>
      </c>
      <c r="K8211">
        <v>199</v>
      </c>
      <c r="L8211">
        <v>194</v>
      </c>
      <c r="M8211" t="s">
        <v>5</v>
      </c>
      <c r="N8211" t="s">
        <v>6</v>
      </c>
      <c r="O8211">
        <v>1</v>
      </c>
      <c r="P8211" s="1">
        <v>43857.031701388885</v>
      </c>
    </row>
    <row r="8212" spans="1:16" x14ac:dyDescent="0.25">
      <c r="A8212">
        <v>500661</v>
      </c>
      <c r="B8212" t="s">
        <v>0</v>
      </c>
      <c r="C8212" t="s">
        <v>16</v>
      </c>
      <c r="D8212" t="s">
        <v>7</v>
      </c>
      <c r="E8212" t="s">
        <v>13</v>
      </c>
      <c r="F8212" t="s">
        <v>13</v>
      </c>
      <c r="G8212" t="s">
        <v>26</v>
      </c>
      <c r="H8212" s="1">
        <v>43850</v>
      </c>
      <c r="I8212" t="str">
        <f t="shared" si="257"/>
        <v>43850</v>
      </c>
      <c r="J8212" t="str">
        <f t="shared" si="258"/>
        <v>43850GicumbiYellow Beans</v>
      </c>
      <c r="K8212">
        <v>91</v>
      </c>
      <c r="L8212">
        <v>85</v>
      </c>
      <c r="M8212" t="s">
        <v>5</v>
      </c>
      <c r="N8212" t="s">
        <v>6</v>
      </c>
      <c r="O8212">
        <v>1</v>
      </c>
      <c r="P8212" s="1">
        <v>43857.031724537039</v>
      </c>
    </row>
    <row r="8213" spans="1:16" x14ac:dyDescent="0.25">
      <c r="A8213">
        <v>500672</v>
      </c>
      <c r="B8213" t="s">
        <v>0</v>
      </c>
      <c r="C8213" t="s">
        <v>36</v>
      </c>
      <c r="D8213" t="s">
        <v>7</v>
      </c>
      <c r="E8213" t="s">
        <v>9</v>
      </c>
      <c r="F8213" t="s">
        <v>17</v>
      </c>
      <c r="G8213" t="s">
        <v>18</v>
      </c>
      <c r="H8213" s="1">
        <v>43850</v>
      </c>
      <c r="I8213" t="str">
        <f t="shared" si="257"/>
        <v>43850</v>
      </c>
      <c r="J8213" t="str">
        <f t="shared" si="258"/>
        <v>43850KimironkoRed Sorghum</v>
      </c>
      <c r="K8213">
        <v>46</v>
      </c>
      <c r="L8213">
        <v>43</v>
      </c>
      <c r="M8213" t="s">
        <v>5</v>
      </c>
      <c r="N8213" t="s">
        <v>6</v>
      </c>
      <c r="O8213">
        <v>1</v>
      </c>
      <c r="P8213" s="1">
        <v>43857.031863425924</v>
      </c>
    </row>
    <row r="8214" spans="1:16" x14ac:dyDescent="0.25">
      <c r="A8214">
        <v>500705</v>
      </c>
      <c r="B8214" t="s">
        <v>0</v>
      </c>
      <c r="C8214" t="s">
        <v>2</v>
      </c>
      <c r="D8214" t="s">
        <v>1</v>
      </c>
      <c r="E8214" t="s">
        <v>22</v>
      </c>
      <c r="F8214" t="s">
        <v>23</v>
      </c>
      <c r="G8214" t="s">
        <v>24</v>
      </c>
      <c r="H8214" s="1">
        <v>43850</v>
      </c>
      <c r="I8214" t="str">
        <f t="shared" si="257"/>
        <v>43850</v>
      </c>
      <c r="J8214" t="str">
        <f t="shared" si="258"/>
        <v>43850KampalaImported Rice</v>
      </c>
      <c r="K8214">
        <v>110</v>
      </c>
      <c r="L8214">
        <v>96</v>
      </c>
      <c r="M8214" t="s">
        <v>5</v>
      </c>
      <c r="N8214" t="s">
        <v>6</v>
      </c>
      <c r="O8214">
        <v>1</v>
      </c>
      <c r="P8214" s="1">
        <v>43857.032326388886</v>
      </c>
    </row>
    <row r="8215" spans="1:16" x14ac:dyDescent="0.25">
      <c r="A8215">
        <v>500757</v>
      </c>
      <c r="B8215" t="s">
        <v>0</v>
      </c>
      <c r="C8215" t="s">
        <v>35</v>
      </c>
      <c r="D8215" t="s">
        <v>11</v>
      </c>
      <c r="E8215" t="s">
        <v>13</v>
      </c>
      <c r="F8215" t="s">
        <v>13</v>
      </c>
      <c r="G8215" t="s">
        <v>26</v>
      </c>
      <c r="H8215" s="1">
        <v>43850</v>
      </c>
      <c r="I8215" t="str">
        <f t="shared" si="257"/>
        <v>43850</v>
      </c>
      <c r="J8215" t="str">
        <f t="shared" si="258"/>
        <v>43850NgoziYellow Beans</v>
      </c>
      <c r="K8215">
        <v>91</v>
      </c>
      <c r="L8215">
        <v>86</v>
      </c>
      <c r="M8215" t="s">
        <v>5</v>
      </c>
      <c r="N8215" t="s">
        <v>6</v>
      </c>
      <c r="O8215">
        <v>1</v>
      </c>
      <c r="P8215" s="1">
        <v>43857.032881944448</v>
      </c>
    </row>
    <row r="8216" spans="1:16" x14ac:dyDescent="0.25">
      <c r="A8216">
        <v>500786</v>
      </c>
      <c r="B8216" t="s">
        <v>0</v>
      </c>
      <c r="C8216" t="s">
        <v>8</v>
      </c>
      <c r="D8216" t="s">
        <v>7</v>
      </c>
      <c r="E8216" t="s">
        <v>22</v>
      </c>
      <c r="F8216" t="s">
        <v>23</v>
      </c>
      <c r="G8216" t="s">
        <v>23</v>
      </c>
      <c r="H8216" s="1">
        <v>43850</v>
      </c>
      <c r="I8216" t="str">
        <f t="shared" si="257"/>
        <v>43850</v>
      </c>
      <c r="J8216" t="str">
        <f t="shared" si="258"/>
        <v>43850RuhengeriRice</v>
      </c>
      <c r="K8216">
        <v>91</v>
      </c>
      <c r="L8216">
        <v>85</v>
      </c>
      <c r="M8216" t="s">
        <v>5</v>
      </c>
      <c r="N8216" t="s">
        <v>6</v>
      </c>
      <c r="O8216">
        <v>1</v>
      </c>
      <c r="P8216" s="1">
        <v>43857.033460648148</v>
      </c>
    </row>
    <row r="8217" spans="1:16" x14ac:dyDescent="0.25">
      <c r="A8217">
        <v>502277</v>
      </c>
      <c r="B8217" t="s">
        <v>0</v>
      </c>
      <c r="C8217" t="s">
        <v>48</v>
      </c>
      <c r="D8217" t="s">
        <v>46</v>
      </c>
      <c r="E8217" t="s">
        <v>13</v>
      </c>
      <c r="F8217" t="s">
        <v>13</v>
      </c>
      <c r="G8217" t="s">
        <v>40</v>
      </c>
      <c r="H8217" s="1">
        <v>43850</v>
      </c>
      <c r="I8217" t="str">
        <f t="shared" si="257"/>
        <v>43850</v>
      </c>
      <c r="J8217" t="str">
        <f t="shared" si="258"/>
        <v>43850KitaleBlack Beans (Dolichos)</v>
      </c>
      <c r="K8217">
        <v>133</v>
      </c>
      <c r="L8217">
        <v>130</v>
      </c>
      <c r="M8217" t="s">
        <v>5</v>
      </c>
      <c r="N8217" t="s">
        <v>6</v>
      </c>
      <c r="O8217">
        <v>1</v>
      </c>
      <c r="P8217" s="1">
        <v>43859.983495370368</v>
      </c>
    </row>
    <row r="8218" spans="1:16" x14ac:dyDescent="0.25">
      <c r="A8218">
        <v>508782</v>
      </c>
      <c r="B8218" t="s">
        <v>0</v>
      </c>
      <c r="C8218" t="s">
        <v>36</v>
      </c>
      <c r="D8218" t="s">
        <v>7</v>
      </c>
      <c r="E8218" t="s">
        <v>9</v>
      </c>
      <c r="F8218" t="s">
        <v>10</v>
      </c>
      <c r="G8218" t="s">
        <v>10</v>
      </c>
      <c r="H8218" s="1">
        <v>43850</v>
      </c>
      <c r="I8218" t="str">
        <f t="shared" si="257"/>
        <v>43850</v>
      </c>
      <c r="J8218" t="str">
        <f t="shared" si="258"/>
        <v>43850KimironkoWheat</v>
      </c>
      <c r="K8218">
        <v>70</v>
      </c>
      <c r="L8218">
        <v>64</v>
      </c>
      <c r="M8218" t="s">
        <v>5</v>
      </c>
      <c r="N8218" t="s">
        <v>6</v>
      </c>
      <c r="O8218">
        <v>1</v>
      </c>
      <c r="P8218" s="1">
        <v>43874.129780092589</v>
      </c>
    </row>
    <row r="8219" spans="1:16" x14ac:dyDescent="0.25">
      <c r="A8219">
        <v>509870</v>
      </c>
      <c r="B8219" t="s">
        <v>0</v>
      </c>
      <c r="C8219" t="s">
        <v>35</v>
      </c>
      <c r="D8219" t="s">
        <v>11</v>
      </c>
      <c r="E8219" t="s">
        <v>3</v>
      </c>
      <c r="F8219" t="s">
        <v>3</v>
      </c>
      <c r="G8219" t="s">
        <v>39</v>
      </c>
      <c r="H8219" s="1">
        <v>43850</v>
      </c>
      <c r="I8219" t="str">
        <f t="shared" si="257"/>
        <v>43850</v>
      </c>
      <c r="J8219" t="str">
        <f t="shared" si="258"/>
        <v>43850NgoziDry Peas</v>
      </c>
      <c r="K8219">
        <v>1616</v>
      </c>
      <c r="L8219">
        <v>1562</v>
      </c>
      <c r="M8219" t="s">
        <v>5</v>
      </c>
      <c r="N8219" t="s">
        <v>6</v>
      </c>
      <c r="O8219">
        <v>1</v>
      </c>
      <c r="P8219" s="1">
        <v>43879.1796875</v>
      </c>
    </row>
    <row r="8220" spans="1:16" x14ac:dyDescent="0.25">
      <c r="A8220">
        <v>510007</v>
      </c>
      <c r="B8220" t="s">
        <v>0</v>
      </c>
      <c r="C8220" t="s">
        <v>12</v>
      </c>
      <c r="D8220" t="s">
        <v>11</v>
      </c>
      <c r="E8220" t="s">
        <v>3</v>
      </c>
      <c r="F8220" t="s">
        <v>3</v>
      </c>
      <c r="G8220" t="s">
        <v>39</v>
      </c>
      <c r="H8220" s="1">
        <v>43850</v>
      </c>
      <c r="I8220" t="str">
        <f t="shared" si="257"/>
        <v>43850</v>
      </c>
      <c r="J8220" t="str">
        <f t="shared" si="258"/>
        <v>43850GitegaDry Peas</v>
      </c>
      <c r="K8220">
        <v>1724</v>
      </c>
      <c r="L8220">
        <v>1616</v>
      </c>
      <c r="M8220" t="s">
        <v>5</v>
      </c>
      <c r="N8220" t="s">
        <v>6</v>
      </c>
      <c r="O8220">
        <v>1</v>
      </c>
      <c r="P8220" s="1">
        <v>43879.180104166669</v>
      </c>
    </row>
    <row r="8221" spans="1:16" x14ac:dyDescent="0.25">
      <c r="A8221">
        <v>510077</v>
      </c>
      <c r="B8221" t="s">
        <v>0</v>
      </c>
      <c r="C8221" t="s">
        <v>54</v>
      </c>
      <c r="D8221" t="s">
        <v>46</v>
      </c>
      <c r="E8221" t="s">
        <v>49</v>
      </c>
      <c r="F8221" t="s">
        <v>50</v>
      </c>
      <c r="G8221" t="s">
        <v>51</v>
      </c>
      <c r="H8221" s="1">
        <v>43850</v>
      </c>
      <c r="I8221" t="str">
        <f t="shared" si="257"/>
        <v>43850</v>
      </c>
      <c r="J8221" t="str">
        <f t="shared" si="258"/>
        <v>43850NakuruGround Nuts</v>
      </c>
      <c r="K8221">
        <v>15</v>
      </c>
      <c r="L8221">
        <v>14</v>
      </c>
      <c r="M8221" t="s">
        <v>5</v>
      </c>
      <c r="N8221" t="s">
        <v>6</v>
      </c>
      <c r="O8221">
        <v>1</v>
      </c>
      <c r="P8221" s="1">
        <v>43879.180277777778</v>
      </c>
    </row>
    <row r="8222" spans="1:16" x14ac:dyDescent="0.25">
      <c r="A8222">
        <v>510089</v>
      </c>
      <c r="B8222" t="s">
        <v>0</v>
      </c>
      <c r="C8222" t="s">
        <v>47</v>
      </c>
      <c r="D8222" t="s">
        <v>46</v>
      </c>
      <c r="E8222" t="s">
        <v>49</v>
      </c>
      <c r="F8222" t="s">
        <v>50</v>
      </c>
      <c r="G8222" t="s">
        <v>51</v>
      </c>
      <c r="H8222" s="1">
        <v>43850</v>
      </c>
      <c r="I8222" t="str">
        <f t="shared" si="257"/>
        <v>43850</v>
      </c>
      <c r="J8222" t="str">
        <f t="shared" si="258"/>
        <v>43850NairobiGround Nuts</v>
      </c>
      <c r="K8222">
        <v>13</v>
      </c>
      <c r="L8222">
        <v>12</v>
      </c>
      <c r="M8222" t="s">
        <v>5</v>
      </c>
      <c r="N8222" t="s">
        <v>6</v>
      </c>
      <c r="O8222">
        <v>1</v>
      </c>
      <c r="P8222" s="1">
        <v>43879.180289351854</v>
      </c>
    </row>
    <row r="8223" spans="1:16" x14ac:dyDescent="0.25">
      <c r="A8223">
        <v>510384</v>
      </c>
      <c r="B8223" t="s">
        <v>0</v>
      </c>
      <c r="C8223" t="s">
        <v>19</v>
      </c>
      <c r="D8223" t="s">
        <v>11</v>
      </c>
      <c r="E8223" t="s">
        <v>3</v>
      </c>
      <c r="F8223" t="s">
        <v>3</v>
      </c>
      <c r="G8223" t="s">
        <v>39</v>
      </c>
      <c r="H8223" s="1">
        <v>43850</v>
      </c>
      <c r="I8223" t="str">
        <f t="shared" si="257"/>
        <v>43850</v>
      </c>
      <c r="J8223" t="str">
        <f t="shared" si="258"/>
        <v>43850KoberoDry Peas</v>
      </c>
      <c r="K8223">
        <v>1454</v>
      </c>
      <c r="L8223">
        <v>1400</v>
      </c>
      <c r="M8223" t="s">
        <v>5</v>
      </c>
      <c r="N8223" t="s">
        <v>6</v>
      </c>
      <c r="O8223">
        <v>1</v>
      </c>
      <c r="P8223" s="1">
        <v>43879.181354166663</v>
      </c>
    </row>
    <row r="8224" spans="1:16" x14ac:dyDescent="0.25">
      <c r="A8224">
        <v>510850</v>
      </c>
      <c r="B8224" t="s">
        <v>0</v>
      </c>
      <c r="C8224" t="s">
        <v>48</v>
      </c>
      <c r="D8224" t="s">
        <v>46</v>
      </c>
      <c r="E8224" t="s">
        <v>49</v>
      </c>
      <c r="F8224" t="s">
        <v>50</v>
      </c>
      <c r="G8224" t="s">
        <v>51</v>
      </c>
      <c r="H8224" s="1">
        <v>43850</v>
      </c>
      <c r="I8224" t="str">
        <f t="shared" si="257"/>
        <v>43850</v>
      </c>
      <c r="J8224" t="str">
        <f t="shared" si="258"/>
        <v>43850KitaleGround Nuts</v>
      </c>
      <c r="K8224">
        <v>14</v>
      </c>
      <c r="L8224">
        <v>13</v>
      </c>
      <c r="M8224" t="s">
        <v>5</v>
      </c>
      <c r="N8224" t="s">
        <v>6</v>
      </c>
      <c r="O8224">
        <v>1</v>
      </c>
      <c r="P8224" s="1">
        <v>43879.182997685188</v>
      </c>
    </row>
    <row r="8225" spans="1:16" x14ac:dyDescent="0.25">
      <c r="A8225">
        <v>500632</v>
      </c>
      <c r="B8225" t="s">
        <v>0</v>
      </c>
      <c r="C8225" t="s">
        <v>48</v>
      </c>
      <c r="D8225" t="s">
        <v>46</v>
      </c>
      <c r="E8225" t="s">
        <v>3</v>
      </c>
      <c r="F8225" t="s">
        <v>3</v>
      </c>
      <c r="G8225" t="s">
        <v>4</v>
      </c>
      <c r="H8225" s="1">
        <v>43847</v>
      </c>
      <c r="I8225" t="str">
        <f t="shared" si="257"/>
        <v>43847</v>
      </c>
      <c r="J8225" t="str">
        <f t="shared" si="258"/>
        <v>43847KitaleCowpeas</v>
      </c>
      <c r="K8225">
        <v>90</v>
      </c>
      <c r="L8225">
        <v>88</v>
      </c>
      <c r="M8225" t="s">
        <v>5</v>
      </c>
      <c r="N8225" t="s">
        <v>6</v>
      </c>
      <c r="O8225">
        <v>1</v>
      </c>
      <c r="P8225" s="1">
        <v>43857.031215277777</v>
      </c>
    </row>
    <row r="8226" spans="1:16" x14ac:dyDescent="0.25">
      <c r="A8226">
        <v>500636</v>
      </c>
      <c r="B8226" t="s">
        <v>0</v>
      </c>
      <c r="C8226" t="s">
        <v>16</v>
      </c>
      <c r="D8226" t="s">
        <v>7</v>
      </c>
      <c r="E8226" t="s">
        <v>9</v>
      </c>
      <c r="F8226" t="s">
        <v>20</v>
      </c>
      <c r="G8226" t="s">
        <v>21</v>
      </c>
      <c r="H8226" s="1">
        <v>43847</v>
      </c>
      <c r="I8226" t="str">
        <f t="shared" si="257"/>
        <v>43847</v>
      </c>
      <c r="J8226" t="str">
        <f t="shared" si="258"/>
        <v>43847GicumbiMillet Grain</v>
      </c>
      <c r="K8226">
        <v>75</v>
      </c>
      <c r="L8226">
        <v>70</v>
      </c>
      <c r="M8226" t="s">
        <v>5</v>
      </c>
      <c r="N8226" t="s">
        <v>6</v>
      </c>
      <c r="O8226">
        <v>1</v>
      </c>
      <c r="P8226" s="1">
        <v>43857.031331018516</v>
      </c>
    </row>
    <row r="8227" spans="1:16" x14ac:dyDescent="0.25">
      <c r="A8227">
        <v>500639</v>
      </c>
      <c r="B8227" t="s">
        <v>0</v>
      </c>
      <c r="C8227" t="s">
        <v>48</v>
      </c>
      <c r="D8227" t="s">
        <v>46</v>
      </c>
      <c r="E8227" t="s">
        <v>3</v>
      </c>
      <c r="F8227" t="s">
        <v>3</v>
      </c>
      <c r="G8227" t="s">
        <v>15</v>
      </c>
      <c r="H8227" s="1">
        <v>43847</v>
      </c>
      <c r="I8227" t="str">
        <f t="shared" si="257"/>
        <v>43847</v>
      </c>
      <c r="J8227" t="str">
        <f t="shared" si="258"/>
        <v>43847KitaleGreen Peas</v>
      </c>
      <c r="K8227">
        <v>51</v>
      </c>
      <c r="L8227">
        <v>49</v>
      </c>
      <c r="M8227" t="s">
        <v>5</v>
      </c>
      <c r="N8227" t="s">
        <v>6</v>
      </c>
      <c r="O8227">
        <v>1</v>
      </c>
      <c r="P8227" s="1">
        <v>43857.031365740739</v>
      </c>
    </row>
    <row r="8228" spans="1:16" x14ac:dyDescent="0.25">
      <c r="A8228">
        <v>500642</v>
      </c>
      <c r="B8228" t="s">
        <v>0</v>
      </c>
      <c r="C8228" t="s">
        <v>16</v>
      </c>
      <c r="D8228" t="s">
        <v>7</v>
      </c>
      <c r="E8228" t="s">
        <v>9</v>
      </c>
      <c r="F8228" t="s">
        <v>10</v>
      </c>
      <c r="G8228" t="s">
        <v>10</v>
      </c>
      <c r="H8228" s="1">
        <v>43847</v>
      </c>
      <c r="I8228" t="str">
        <f t="shared" si="257"/>
        <v>43847</v>
      </c>
      <c r="J8228" t="str">
        <f t="shared" si="258"/>
        <v>43847GicumbiWheat</v>
      </c>
      <c r="K8228">
        <v>64</v>
      </c>
      <c r="L8228">
        <v>59</v>
      </c>
      <c r="M8228" t="s">
        <v>5</v>
      </c>
      <c r="N8228" t="s">
        <v>6</v>
      </c>
      <c r="O8228">
        <v>1</v>
      </c>
      <c r="P8228" s="1">
        <v>43857.031458333331</v>
      </c>
    </row>
    <row r="8229" spans="1:16" x14ac:dyDescent="0.25">
      <c r="A8229">
        <v>500649</v>
      </c>
      <c r="B8229" t="s">
        <v>0</v>
      </c>
      <c r="C8229" t="s">
        <v>16</v>
      </c>
      <c r="D8229" t="s">
        <v>7</v>
      </c>
      <c r="E8229" t="s">
        <v>22</v>
      </c>
      <c r="F8229" t="s">
        <v>23</v>
      </c>
      <c r="G8229" t="s">
        <v>24</v>
      </c>
      <c r="H8229" s="1">
        <v>43847</v>
      </c>
      <c r="I8229" t="str">
        <f t="shared" si="257"/>
        <v>43847</v>
      </c>
      <c r="J8229" t="str">
        <f t="shared" si="258"/>
        <v>43847GicumbiImported Rice</v>
      </c>
      <c r="K8229">
        <v>128</v>
      </c>
      <c r="L8229">
        <v>118</v>
      </c>
      <c r="M8229" t="s">
        <v>5</v>
      </c>
      <c r="N8229" t="s">
        <v>6</v>
      </c>
      <c r="O8229">
        <v>1</v>
      </c>
      <c r="P8229" s="1">
        <v>43857.031550925924</v>
      </c>
    </row>
    <row r="8230" spans="1:16" x14ac:dyDescent="0.25">
      <c r="A8230">
        <v>500651</v>
      </c>
      <c r="B8230" t="s">
        <v>0</v>
      </c>
      <c r="C8230" t="s">
        <v>8</v>
      </c>
      <c r="D8230" t="s">
        <v>7</v>
      </c>
      <c r="E8230" t="s">
        <v>9</v>
      </c>
      <c r="F8230" t="s">
        <v>17</v>
      </c>
      <c r="G8230" t="s">
        <v>18</v>
      </c>
      <c r="H8230" s="1">
        <v>43847</v>
      </c>
      <c r="I8230" t="str">
        <f t="shared" si="257"/>
        <v>43847</v>
      </c>
      <c r="J8230" t="str">
        <f t="shared" si="258"/>
        <v>43847RuhengeriRed Sorghum</v>
      </c>
      <c r="K8230">
        <v>45</v>
      </c>
      <c r="L8230">
        <v>41</v>
      </c>
      <c r="M8230" t="s">
        <v>5</v>
      </c>
      <c r="N8230" t="s">
        <v>6</v>
      </c>
      <c r="O8230">
        <v>1</v>
      </c>
      <c r="P8230" s="1">
        <v>43857.031550925924</v>
      </c>
    </row>
    <row r="8231" spans="1:16" x14ac:dyDescent="0.25">
      <c r="A8231">
        <v>500653</v>
      </c>
      <c r="B8231" t="s">
        <v>0</v>
      </c>
      <c r="C8231" t="s">
        <v>12</v>
      </c>
      <c r="D8231" t="s">
        <v>11</v>
      </c>
      <c r="E8231" t="s">
        <v>22</v>
      </c>
      <c r="F8231" t="s">
        <v>23</v>
      </c>
      <c r="G8231" t="s">
        <v>24</v>
      </c>
      <c r="H8231" s="1">
        <v>43847</v>
      </c>
      <c r="I8231" t="str">
        <f t="shared" si="257"/>
        <v>43847</v>
      </c>
      <c r="J8231" t="str">
        <f t="shared" si="258"/>
        <v>43847GitegaImported Rice</v>
      </c>
      <c r="K8231">
        <v>134</v>
      </c>
      <c r="L8231">
        <v>129</v>
      </c>
      <c r="M8231" t="s">
        <v>5</v>
      </c>
      <c r="N8231" t="s">
        <v>6</v>
      </c>
      <c r="O8231">
        <v>1</v>
      </c>
      <c r="P8231" s="1">
        <v>43857.031574074077</v>
      </c>
    </row>
    <row r="8232" spans="1:16" x14ac:dyDescent="0.25">
      <c r="A8232">
        <v>500656</v>
      </c>
      <c r="B8232" t="s">
        <v>0</v>
      </c>
      <c r="C8232" t="s">
        <v>35</v>
      </c>
      <c r="D8232" t="s">
        <v>11</v>
      </c>
      <c r="E8232" t="s">
        <v>29</v>
      </c>
      <c r="F8232" t="s">
        <v>30</v>
      </c>
      <c r="G8232" t="s">
        <v>31</v>
      </c>
      <c r="H8232" s="1">
        <v>43847</v>
      </c>
      <c r="I8232" t="str">
        <f t="shared" si="257"/>
        <v>43847</v>
      </c>
      <c r="J8232" t="str">
        <f t="shared" si="258"/>
        <v>43847NgoziDry Maize</v>
      </c>
      <c r="K8232">
        <v>70</v>
      </c>
      <c r="L8232">
        <v>64</v>
      </c>
      <c r="M8232" t="s">
        <v>5</v>
      </c>
      <c r="N8232" t="s">
        <v>6</v>
      </c>
      <c r="O8232">
        <v>1</v>
      </c>
      <c r="P8232" s="1">
        <v>43857.031678240739</v>
      </c>
    </row>
    <row r="8233" spans="1:16" x14ac:dyDescent="0.25">
      <c r="A8233">
        <v>500657</v>
      </c>
      <c r="B8233" t="s">
        <v>0</v>
      </c>
      <c r="C8233" t="s">
        <v>54</v>
      </c>
      <c r="D8233" t="s">
        <v>46</v>
      </c>
      <c r="E8233" t="s">
        <v>29</v>
      </c>
      <c r="F8233" t="s">
        <v>30</v>
      </c>
      <c r="G8233" t="s">
        <v>31</v>
      </c>
      <c r="H8233" s="1">
        <v>43847</v>
      </c>
      <c r="I8233" t="str">
        <f t="shared" si="257"/>
        <v>43847</v>
      </c>
      <c r="J8233" t="str">
        <f t="shared" si="258"/>
        <v>43847NakuruDry Maize</v>
      </c>
      <c r="K8233">
        <v>38</v>
      </c>
      <c r="L8233">
        <v>31</v>
      </c>
      <c r="M8233" t="s">
        <v>5</v>
      </c>
      <c r="N8233" t="s">
        <v>6</v>
      </c>
      <c r="O8233">
        <v>1</v>
      </c>
      <c r="P8233" s="1">
        <v>43857.031689814816</v>
      </c>
    </row>
    <row r="8234" spans="1:16" x14ac:dyDescent="0.25">
      <c r="A8234">
        <v>500668</v>
      </c>
      <c r="B8234" t="s">
        <v>0</v>
      </c>
      <c r="C8234" t="s">
        <v>8</v>
      </c>
      <c r="D8234" t="s">
        <v>7</v>
      </c>
      <c r="E8234" t="s">
        <v>3</v>
      </c>
      <c r="F8234" t="s">
        <v>3</v>
      </c>
      <c r="G8234" t="s">
        <v>15</v>
      </c>
      <c r="H8234" s="1">
        <v>43847</v>
      </c>
      <c r="I8234" t="str">
        <f t="shared" si="257"/>
        <v>43847</v>
      </c>
      <c r="J8234" t="str">
        <f t="shared" si="258"/>
        <v>43847RuhengeriGreen Peas</v>
      </c>
      <c r="K8234">
        <v>171</v>
      </c>
      <c r="L8234">
        <v>161</v>
      </c>
      <c r="M8234" t="s">
        <v>5</v>
      </c>
      <c r="N8234" t="s">
        <v>6</v>
      </c>
      <c r="O8234">
        <v>1</v>
      </c>
      <c r="P8234" s="1">
        <v>43857.031817129631</v>
      </c>
    </row>
    <row r="8235" spans="1:16" x14ac:dyDescent="0.25">
      <c r="A8235">
        <v>500670</v>
      </c>
      <c r="B8235" t="s">
        <v>0</v>
      </c>
      <c r="C8235" t="s">
        <v>48</v>
      </c>
      <c r="D8235" t="s">
        <v>46</v>
      </c>
      <c r="E8235" t="s">
        <v>9</v>
      </c>
      <c r="F8235" t="s">
        <v>17</v>
      </c>
      <c r="G8235" t="s">
        <v>18</v>
      </c>
      <c r="H8235" s="1">
        <v>43847</v>
      </c>
      <c r="I8235" t="str">
        <f t="shared" si="257"/>
        <v>43847</v>
      </c>
      <c r="J8235" t="str">
        <f t="shared" si="258"/>
        <v>43847KitaleRed Sorghum</v>
      </c>
      <c r="K8235">
        <v>43</v>
      </c>
      <c r="L8235">
        <v>40</v>
      </c>
      <c r="M8235" t="s">
        <v>5</v>
      </c>
      <c r="N8235" t="s">
        <v>6</v>
      </c>
      <c r="O8235">
        <v>1</v>
      </c>
      <c r="P8235" s="1">
        <v>43857.031840277778</v>
      </c>
    </row>
    <row r="8236" spans="1:16" x14ac:dyDescent="0.25">
      <c r="A8236">
        <v>500673</v>
      </c>
      <c r="B8236" t="s">
        <v>0</v>
      </c>
      <c r="C8236" t="s">
        <v>36</v>
      </c>
      <c r="D8236" t="s">
        <v>7</v>
      </c>
      <c r="E8236" t="s">
        <v>22</v>
      </c>
      <c r="F8236" t="s">
        <v>23</v>
      </c>
      <c r="G8236" t="s">
        <v>24</v>
      </c>
      <c r="H8236" s="1">
        <v>43847</v>
      </c>
      <c r="I8236" t="str">
        <f t="shared" si="257"/>
        <v>43847</v>
      </c>
      <c r="J8236" t="str">
        <f t="shared" si="258"/>
        <v>43847KimironkoImported Rice</v>
      </c>
      <c r="K8236">
        <v>128</v>
      </c>
      <c r="L8236">
        <v>118</v>
      </c>
      <c r="M8236" t="s">
        <v>5</v>
      </c>
      <c r="N8236" t="s">
        <v>6</v>
      </c>
      <c r="O8236">
        <v>1</v>
      </c>
      <c r="P8236" s="1">
        <v>43857.031863425924</v>
      </c>
    </row>
    <row r="8237" spans="1:16" x14ac:dyDescent="0.25">
      <c r="A8237">
        <v>500677</v>
      </c>
      <c r="B8237" t="s">
        <v>0</v>
      </c>
      <c r="C8237" t="s">
        <v>48</v>
      </c>
      <c r="D8237" t="s">
        <v>46</v>
      </c>
      <c r="E8237" t="s">
        <v>13</v>
      </c>
      <c r="F8237" t="s">
        <v>13</v>
      </c>
      <c r="G8237" t="s">
        <v>37</v>
      </c>
      <c r="H8237" s="1">
        <v>43847</v>
      </c>
      <c r="I8237" t="str">
        <f t="shared" si="257"/>
        <v>43847</v>
      </c>
      <c r="J8237" t="str">
        <f t="shared" si="258"/>
        <v>43847KitaleGreen Gram</v>
      </c>
      <c r="K8237">
        <v>158</v>
      </c>
      <c r="L8237">
        <v>150</v>
      </c>
      <c r="M8237" t="s">
        <v>5</v>
      </c>
      <c r="N8237" t="s">
        <v>6</v>
      </c>
      <c r="O8237">
        <v>1</v>
      </c>
      <c r="P8237" s="1">
        <v>43857.031956018516</v>
      </c>
    </row>
    <row r="8238" spans="1:16" x14ac:dyDescent="0.25">
      <c r="A8238">
        <v>500687</v>
      </c>
      <c r="B8238" t="s">
        <v>0</v>
      </c>
      <c r="C8238" t="s">
        <v>36</v>
      </c>
      <c r="D8238" t="s">
        <v>7</v>
      </c>
      <c r="E8238" t="s">
        <v>9</v>
      </c>
      <c r="F8238" t="s">
        <v>20</v>
      </c>
      <c r="G8238" t="s">
        <v>21</v>
      </c>
      <c r="H8238" s="1">
        <v>43847</v>
      </c>
      <c r="I8238" t="str">
        <f t="shared" si="257"/>
        <v>43847</v>
      </c>
      <c r="J8238" t="str">
        <f t="shared" si="258"/>
        <v>43847KimironkoMillet Grain</v>
      </c>
      <c r="K8238">
        <v>75</v>
      </c>
      <c r="L8238">
        <v>70</v>
      </c>
      <c r="M8238" t="s">
        <v>5</v>
      </c>
      <c r="N8238" t="s">
        <v>6</v>
      </c>
      <c r="O8238">
        <v>1</v>
      </c>
      <c r="P8238" s="1">
        <v>43857.032071759262</v>
      </c>
    </row>
    <row r="8239" spans="1:16" x14ac:dyDescent="0.25">
      <c r="A8239">
        <v>500690</v>
      </c>
      <c r="B8239" t="s">
        <v>0</v>
      </c>
      <c r="C8239" t="s">
        <v>48</v>
      </c>
      <c r="D8239" t="s">
        <v>46</v>
      </c>
      <c r="E8239" t="s">
        <v>13</v>
      </c>
      <c r="F8239" t="s">
        <v>13</v>
      </c>
      <c r="G8239" t="s">
        <v>40</v>
      </c>
      <c r="H8239" s="1">
        <v>43847</v>
      </c>
      <c r="I8239" t="str">
        <f t="shared" si="257"/>
        <v>43847</v>
      </c>
      <c r="J8239" t="str">
        <f t="shared" si="258"/>
        <v>43847KitaleBlack Beans (Dolichos)</v>
      </c>
      <c r="K8239">
        <v>133</v>
      </c>
      <c r="L8239">
        <v>130</v>
      </c>
      <c r="M8239" t="s">
        <v>5</v>
      </c>
      <c r="N8239" t="s">
        <v>6</v>
      </c>
      <c r="O8239">
        <v>1</v>
      </c>
      <c r="P8239" s="1">
        <v>43857.032094907408</v>
      </c>
    </row>
    <row r="8240" spans="1:16" x14ac:dyDescent="0.25">
      <c r="A8240">
        <v>500694</v>
      </c>
      <c r="B8240" t="s">
        <v>0</v>
      </c>
      <c r="C8240" t="s">
        <v>35</v>
      </c>
      <c r="D8240" t="s">
        <v>11</v>
      </c>
      <c r="E8240" t="s">
        <v>22</v>
      </c>
      <c r="F8240" t="s">
        <v>23</v>
      </c>
      <c r="G8240" t="s">
        <v>23</v>
      </c>
      <c r="H8240" s="1">
        <v>43847</v>
      </c>
      <c r="I8240" t="str">
        <f t="shared" si="257"/>
        <v>43847</v>
      </c>
      <c r="J8240" t="str">
        <f t="shared" si="258"/>
        <v>43847NgoziRice</v>
      </c>
      <c r="K8240">
        <v>99</v>
      </c>
      <c r="L8240">
        <v>97</v>
      </c>
      <c r="M8240" t="s">
        <v>5</v>
      </c>
      <c r="N8240" t="s">
        <v>6</v>
      </c>
      <c r="O8240">
        <v>1</v>
      </c>
      <c r="P8240" s="1">
        <v>43857.032164351855</v>
      </c>
    </row>
    <row r="8241" spans="1:16" x14ac:dyDescent="0.25">
      <c r="A8241">
        <v>500704</v>
      </c>
      <c r="B8241" t="s">
        <v>0</v>
      </c>
      <c r="C8241" t="s">
        <v>8</v>
      </c>
      <c r="D8241" t="s">
        <v>7</v>
      </c>
      <c r="E8241" t="s">
        <v>9</v>
      </c>
      <c r="F8241" t="s">
        <v>10</v>
      </c>
      <c r="G8241" t="s">
        <v>10</v>
      </c>
      <c r="H8241" s="1">
        <v>43847</v>
      </c>
      <c r="I8241" t="str">
        <f t="shared" si="257"/>
        <v>43847</v>
      </c>
      <c r="J8241" t="str">
        <f t="shared" si="258"/>
        <v>43847RuhengeriWheat</v>
      </c>
      <c r="K8241">
        <v>70</v>
      </c>
      <c r="L8241">
        <v>64</v>
      </c>
      <c r="M8241" t="s">
        <v>5</v>
      </c>
      <c r="N8241" t="s">
        <v>6</v>
      </c>
      <c r="O8241">
        <v>1</v>
      </c>
      <c r="P8241" s="1">
        <v>43857.032314814816</v>
      </c>
    </row>
    <row r="8242" spans="1:16" x14ac:dyDescent="0.25">
      <c r="A8242">
        <v>500711</v>
      </c>
      <c r="B8242" t="s">
        <v>0</v>
      </c>
      <c r="C8242" t="s">
        <v>16</v>
      </c>
      <c r="D8242" t="s">
        <v>7</v>
      </c>
      <c r="E8242" t="s">
        <v>9</v>
      </c>
      <c r="F8242" t="s">
        <v>17</v>
      </c>
      <c r="G8242" t="s">
        <v>18</v>
      </c>
      <c r="H8242" s="1">
        <v>43847</v>
      </c>
      <c r="I8242" t="str">
        <f t="shared" si="257"/>
        <v>43847</v>
      </c>
      <c r="J8242" t="str">
        <f t="shared" si="258"/>
        <v>43847GicumbiRed Sorghum</v>
      </c>
      <c r="K8242">
        <v>41</v>
      </c>
      <c r="L8242">
        <v>37</v>
      </c>
      <c r="M8242" t="s">
        <v>5</v>
      </c>
      <c r="N8242" t="s">
        <v>6</v>
      </c>
      <c r="O8242">
        <v>1</v>
      </c>
      <c r="P8242" s="1">
        <v>43857.032407407409</v>
      </c>
    </row>
    <row r="8243" spans="1:16" x14ac:dyDescent="0.25">
      <c r="A8243">
        <v>500712</v>
      </c>
      <c r="B8243" t="s">
        <v>0</v>
      </c>
      <c r="C8243" t="s">
        <v>54</v>
      </c>
      <c r="D8243" t="s">
        <v>46</v>
      </c>
      <c r="E8243" t="s">
        <v>9</v>
      </c>
      <c r="F8243" t="s">
        <v>20</v>
      </c>
      <c r="G8243" t="s">
        <v>21</v>
      </c>
      <c r="H8243" s="1">
        <v>43847</v>
      </c>
      <c r="I8243" t="str">
        <f t="shared" si="257"/>
        <v>43847</v>
      </c>
      <c r="J8243" t="str">
        <f t="shared" si="258"/>
        <v>43847NakuruMillet Grain</v>
      </c>
      <c r="K8243">
        <v>65</v>
      </c>
      <c r="L8243">
        <v>60</v>
      </c>
      <c r="M8243" t="s">
        <v>5</v>
      </c>
      <c r="N8243" t="s">
        <v>6</v>
      </c>
      <c r="O8243">
        <v>1</v>
      </c>
      <c r="P8243" s="1">
        <v>43857.032407407409</v>
      </c>
    </row>
    <row r="8244" spans="1:16" x14ac:dyDescent="0.25">
      <c r="A8244">
        <v>500719</v>
      </c>
      <c r="B8244" t="s">
        <v>0</v>
      </c>
      <c r="C8244" t="s">
        <v>47</v>
      </c>
      <c r="D8244" t="s">
        <v>46</v>
      </c>
      <c r="E8244" t="s">
        <v>49</v>
      </c>
      <c r="F8244" t="s">
        <v>50</v>
      </c>
      <c r="G8244" t="s">
        <v>51</v>
      </c>
      <c r="H8244" s="1">
        <v>43847</v>
      </c>
      <c r="I8244" t="str">
        <f t="shared" si="257"/>
        <v>43847</v>
      </c>
      <c r="J8244" t="str">
        <f t="shared" si="258"/>
        <v>43847NairobiGround Nuts</v>
      </c>
      <c r="K8244">
        <v>126</v>
      </c>
      <c r="L8244">
        <v>123</v>
      </c>
      <c r="M8244" t="s">
        <v>5</v>
      </c>
      <c r="N8244" t="s">
        <v>6</v>
      </c>
      <c r="O8244">
        <v>1</v>
      </c>
      <c r="P8244" s="1">
        <v>43857.032465277778</v>
      </c>
    </row>
    <row r="8245" spans="1:16" x14ac:dyDescent="0.25">
      <c r="A8245">
        <v>500730</v>
      </c>
      <c r="B8245" t="s">
        <v>0</v>
      </c>
      <c r="C8245" t="s">
        <v>8</v>
      </c>
      <c r="D8245" t="s">
        <v>7</v>
      </c>
      <c r="E8245" t="s">
        <v>13</v>
      </c>
      <c r="F8245" t="s">
        <v>13</v>
      </c>
      <c r="G8245" t="s">
        <v>28</v>
      </c>
      <c r="H8245" s="1">
        <v>43847</v>
      </c>
      <c r="I8245" t="str">
        <f t="shared" si="257"/>
        <v>43847</v>
      </c>
      <c r="J8245" t="str">
        <f t="shared" si="258"/>
        <v>43847RuhengeriRed Beans</v>
      </c>
      <c r="K8245">
        <v>86</v>
      </c>
      <c r="L8245">
        <v>80</v>
      </c>
      <c r="M8245" t="s">
        <v>5</v>
      </c>
      <c r="N8245" t="s">
        <v>6</v>
      </c>
      <c r="O8245">
        <v>1</v>
      </c>
      <c r="P8245" s="1">
        <v>43857.032581018517</v>
      </c>
    </row>
    <row r="8246" spans="1:16" x14ac:dyDescent="0.25">
      <c r="A8246">
        <v>500733</v>
      </c>
      <c r="B8246" t="s">
        <v>0</v>
      </c>
      <c r="C8246" t="s">
        <v>47</v>
      </c>
      <c r="D8246" t="s">
        <v>46</v>
      </c>
      <c r="E8246" t="s">
        <v>9</v>
      </c>
      <c r="F8246" t="s">
        <v>20</v>
      </c>
      <c r="G8246" t="s">
        <v>21</v>
      </c>
      <c r="H8246" s="1">
        <v>43847</v>
      </c>
      <c r="I8246" t="str">
        <f t="shared" si="257"/>
        <v>43847</v>
      </c>
      <c r="J8246" t="str">
        <f t="shared" si="258"/>
        <v>43847NairobiMillet Grain</v>
      </c>
      <c r="K8246">
        <v>96</v>
      </c>
      <c r="L8246">
        <v>93</v>
      </c>
      <c r="M8246" t="s">
        <v>5</v>
      </c>
      <c r="N8246" t="s">
        <v>6</v>
      </c>
      <c r="O8246">
        <v>1</v>
      </c>
      <c r="P8246" s="1">
        <v>43857.03261574074</v>
      </c>
    </row>
    <row r="8247" spans="1:16" x14ac:dyDescent="0.25">
      <c r="A8247">
        <v>500736</v>
      </c>
      <c r="B8247" t="s">
        <v>0</v>
      </c>
      <c r="C8247" t="s">
        <v>36</v>
      </c>
      <c r="D8247" t="s">
        <v>7</v>
      </c>
      <c r="E8247" t="s">
        <v>13</v>
      </c>
      <c r="F8247" t="s">
        <v>13</v>
      </c>
      <c r="G8247" t="s">
        <v>14</v>
      </c>
      <c r="H8247" s="1">
        <v>43847</v>
      </c>
      <c r="I8247" t="str">
        <f t="shared" si="257"/>
        <v>43847</v>
      </c>
      <c r="J8247" t="str">
        <f t="shared" si="258"/>
        <v>43847KimironkoMixed Beans</v>
      </c>
      <c r="K8247">
        <v>70</v>
      </c>
      <c r="L8247">
        <v>64</v>
      </c>
      <c r="M8247" t="s">
        <v>5</v>
      </c>
      <c r="N8247" t="s">
        <v>6</v>
      </c>
      <c r="O8247">
        <v>1</v>
      </c>
      <c r="P8247" s="1">
        <v>43857.032673611109</v>
      </c>
    </row>
    <row r="8248" spans="1:16" x14ac:dyDescent="0.25">
      <c r="A8248">
        <v>500745</v>
      </c>
      <c r="B8248" t="s">
        <v>0</v>
      </c>
      <c r="C8248" t="s">
        <v>47</v>
      </c>
      <c r="D8248" t="s">
        <v>46</v>
      </c>
      <c r="E8248" t="s">
        <v>9</v>
      </c>
      <c r="F8248" t="s">
        <v>17</v>
      </c>
      <c r="G8248" t="s">
        <v>18</v>
      </c>
      <c r="H8248" s="1">
        <v>43847</v>
      </c>
      <c r="I8248" t="str">
        <f t="shared" si="257"/>
        <v>43847</v>
      </c>
      <c r="J8248" t="str">
        <f t="shared" si="258"/>
        <v>43847NairobiRed Sorghum</v>
      </c>
      <c r="K8248">
        <v>64</v>
      </c>
      <c r="L8248">
        <v>58</v>
      </c>
      <c r="M8248" t="s">
        <v>5</v>
      </c>
      <c r="N8248" t="s">
        <v>6</v>
      </c>
      <c r="O8248">
        <v>1</v>
      </c>
      <c r="P8248" s="1">
        <v>43857.032708333332</v>
      </c>
    </row>
    <row r="8249" spans="1:16" x14ac:dyDescent="0.25">
      <c r="A8249">
        <v>500749</v>
      </c>
      <c r="B8249" t="s">
        <v>0</v>
      </c>
      <c r="C8249" t="s">
        <v>27</v>
      </c>
      <c r="D8249" t="s">
        <v>11</v>
      </c>
      <c r="E8249" t="s">
        <v>29</v>
      </c>
      <c r="F8249" t="s">
        <v>30</v>
      </c>
      <c r="G8249" t="s">
        <v>31</v>
      </c>
      <c r="H8249" s="1">
        <v>43847</v>
      </c>
      <c r="I8249" t="str">
        <f t="shared" si="257"/>
        <v>43847</v>
      </c>
      <c r="J8249" t="str">
        <f t="shared" si="258"/>
        <v>43847BujumburaDry Maize</v>
      </c>
      <c r="K8249">
        <v>72</v>
      </c>
      <c r="L8249">
        <v>70</v>
      </c>
      <c r="M8249" t="s">
        <v>5</v>
      </c>
      <c r="N8249" t="s">
        <v>6</v>
      </c>
      <c r="O8249">
        <v>1</v>
      </c>
      <c r="P8249" s="1">
        <v>43857.032743055555</v>
      </c>
    </row>
    <row r="8250" spans="1:16" x14ac:dyDescent="0.25">
      <c r="A8250">
        <v>500759</v>
      </c>
      <c r="B8250" t="s">
        <v>0</v>
      </c>
      <c r="C8250" t="s">
        <v>36</v>
      </c>
      <c r="D8250" t="s">
        <v>7</v>
      </c>
      <c r="E8250" t="s">
        <v>13</v>
      </c>
      <c r="F8250" t="s">
        <v>13</v>
      </c>
      <c r="G8250" t="s">
        <v>26</v>
      </c>
      <c r="H8250" s="1">
        <v>43847</v>
      </c>
      <c r="I8250" t="str">
        <f t="shared" si="257"/>
        <v>43847</v>
      </c>
      <c r="J8250" t="str">
        <f t="shared" si="258"/>
        <v>43847KimironkoYellow Beans</v>
      </c>
      <c r="K8250">
        <v>91</v>
      </c>
      <c r="L8250">
        <v>86</v>
      </c>
      <c r="M8250" t="s">
        <v>5</v>
      </c>
      <c r="N8250" t="s">
        <v>6</v>
      </c>
      <c r="O8250">
        <v>1</v>
      </c>
      <c r="P8250" s="1">
        <v>43857.03292824074</v>
      </c>
    </row>
    <row r="8251" spans="1:16" x14ac:dyDescent="0.25">
      <c r="A8251">
        <v>500770</v>
      </c>
      <c r="B8251" t="s">
        <v>0</v>
      </c>
      <c r="C8251" t="s">
        <v>8</v>
      </c>
      <c r="D8251" t="s">
        <v>7</v>
      </c>
      <c r="E8251" t="s">
        <v>13</v>
      </c>
      <c r="F8251" t="s">
        <v>13</v>
      </c>
      <c r="G8251" t="s">
        <v>26</v>
      </c>
      <c r="H8251" s="1">
        <v>43847</v>
      </c>
      <c r="I8251" t="str">
        <f t="shared" si="257"/>
        <v>43847</v>
      </c>
      <c r="J8251" t="str">
        <f t="shared" si="258"/>
        <v>43847RuhengeriYellow Beans</v>
      </c>
      <c r="K8251">
        <v>91</v>
      </c>
      <c r="L8251">
        <v>86</v>
      </c>
      <c r="M8251" t="s">
        <v>5</v>
      </c>
      <c r="N8251" t="s">
        <v>6</v>
      </c>
      <c r="O8251">
        <v>1</v>
      </c>
      <c r="P8251" s="1">
        <v>43857.033159722225</v>
      </c>
    </row>
    <row r="8252" spans="1:16" x14ac:dyDescent="0.25">
      <c r="A8252">
        <v>500775</v>
      </c>
      <c r="B8252" t="s">
        <v>0</v>
      </c>
      <c r="C8252" t="s">
        <v>48</v>
      </c>
      <c r="D8252" t="s">
        <v>46</v>
      </c>
      <c r="E8252" t="s">
        <v>9</v>
      </c>
      <c r="F8252" t="s">
        <v>20</v>
      </c>
      <c r="G8252" t="s">
        <v>21</v>
      </c>
      <c r="H8252" s="1">
        <v>43847</v>
      </c>
      <c r="I8252" t="str">
        <f t="shared" si="257"/>
        <v>43847</v>
      </c>
      <c r="J8252" t="str">
        <f t="shared" si="258"/>
        <v>43847KitaleMillet Grain</v>
      </c>
      <c r="K8252">
        <v>57</v>
      </c>
      <c r="L8252">
        <v>50</v>
      </c>
      <c r="M8252" t="s">
        <v>5</v>
      </c>
      <c r="N8252" t="s">
        <v>6</v>
      </c>
      <c r="O8252">
        <v>1</v>
      </c>
      <c r="P8252" s="1">
        <v>43857.033229166664</v>
      </c>
    </row>
    <row r="8253" spans="1:16" x14ac:dyDescent="0.25">
      <c r="A8253">
        <v>500777</v>
      </c>
      <c r="B8253" t="s">
        <v>0</v>
      </c>
      <c r="C8253" t="s">
        <v>8</v>
      </c>
      <c r="D8253" t="s">
        <v>7</v>
      </c>
      <c r="E8253" t="s">
        <v>9</v>
      </c>
      <c r="F8253" t="s">
        <v>20</v>
      </c>
      <c r="G8253" t="s">
        <v>21</v>
      </c>
      <c r="H8253" s="1">
        <v>43847</v>
      </c>
      <c r="I8253" t="str">
        <f t="shared" si="257"/>
        <v>43847</v>
      </c>
      <c r="J8253" t="str">
        <f t="shared" si="258"/>
        <v>43847RuhengeriMillet Grain</v>
      </c>
      <c r="K8253">
        <v>64</v>
      </c>
      <c r="L8253">
        <v>59</v>
      </c>
      <c r="M8253" t="s">
        <v>5</v>
      </c>
      <c r="N8253" t="s">
        <v>6</v>
      </c>
      <c r="O8253">
        <v>1</v>
      </c>
      <c r="P8253" s="1">
        <v>43857.03328703704</v>
      </c>
    </row>
    <row r="8254" spans="1:16" x14ac:dyDescent="0.25">
      <c r="A8254">
        <v>500783</v>
      </c>
      <c r="B8254" t="s">
        <v>0</v>
      </c>
      <c r="C8254" t="s">
        <v>48</v>
      </c>
      <c r="D8254" t="s">
        <v>46</v>
      </c>
      <c r="E8254" t="s">
        <v>29</v>
      </c>
      <c r="F8254" t="s">
        <v>30</v>
      </c>
      <c r="G8254" t="s">
        <v>31</v>
      </c>
      <c r="H8254" s="1">
        <v>43847</v>
      </c>
      <c r="I8254" t="str">
        <f t="shared" si="257"/>
        <v>43847</v>
      </c>
      <c r="J8254" t="str">
        <f t="shared" si="258"/>
        <v>43847KitaleDry Maize</v>
      </c>
      <c r="K8254">
        <v>36</v>
      </c>
      <c r="L8254">
        <v>34</v>
      </c>
      <c r="M8254" t="s">
        <v>5</v>
      </c>
      <c r="N8254" t="s">
        <v>6</v>
      </c>
      <c r="O8254">
        <v>1</v>
      </c>
      <c r="P8254" s="1">
        <v>43857.033425925925</v>
      </c>
    </row>
    <row r="8255" spans="1:16" x14ac:dyDescent="0.25">
      <c r="A8255">
        <v>500787</v>
      </c>
      <c r="B8255" t="s">
        <v>0</v>
      </c>
      <c r="C8255" t="s">
        <v>54</v>
      </c>
      <c r="D8255" t="s">
        <v>46</v>
      </c>
      <c r="E8255" t="s">
        <v>13</v>
      </c>
      <c r="F8255" t="s">
        <v>13</v>
      </c>
      <c r="G8255" t="s">
        <v>37</v>
      </c>
      <c r="H8255" s="1">
        <v>43847</v>
      </c>
      <c r="I8255" t="str">
        <f t="shared" si="257"/>
        <v>43847</v>
      </c>
      <c r="J8255" t="str">
        <f t="shared" si="258"/>
        <v>43847NakuruGreen Gram</v>
      </c>
      <c r="K8255">
        <v>81</v>
      </c>
      <c r="L8255">
        <v>72</v>
      </c>
      <c r="M8255" t="s">
        <v>5</v>
      </c>
      <c r="N8255" t="s">
        <v>6</v>
      </c>
      <c r="O8255">
        <v>1</v>
      </c>
      <c r="P8255" s="1">
        <v>43857.033472222225</v>
      </c>
    </row>
    <row r="8256" spans="1:16" x14ac:dyDescent="0.25">
      <c r="A8256">
        <v>500792</v>
      </c>
      <c r="B8256" t="s">
        <v>0</v>
      </c>
      <c r="C8256" t="s">
        <v>35</v>
      </c>
      <c r="D8256" t="s">
        <v>11</v>
      </c>
      <c r="E8256" t="s">
        <v>9</v>
      </c>
      <c r="F8256" t="s">
        <v>20</v>
      </c>
      <c r="G8256" t="s">
        <v>21</v>
      </c>
      <c r="H8256" s="1">
        <v>43847</v>
      </c>
      <c r="I8256" t="str">
        <f t="shared" si="257"/>
        <v>43847</v>
      </c>
      <c r="J8256" t="str">
        <f t="shared" si="258"/>
        <v>43847NgoziMillet Grain</v>
      </c>
      <c r="K8256">
        <v>81</v>
      </c>
      <c r="L8256">
        <v>75</v>
      </c>
      <c r="M8256" t="s">
        <v>5</v>
      </c>
      <c r="N8256" t="s">
        <v>6</v>
      </c>
      <c r="O8256">
        <v>1</v>
      </c>
      <c r="P8256" s="1">
        <v>43857.033576388887</v>
      </c>
    </row>
    <row r="8257" spans="1:16" x14ac:dyDescent="0.25">
      <c r="A8257">
        <v>500793</v>
      </c>
      <c r="B8257" t="s">
        <v>0</v>
      </c>
      <c r="C8257" t="s">
        <v>36</v>
      </c>
      <c r="D8257" t="s">
        <v>7</v>
      </c>
      <c r="E8257" t="s">
        <v>9</v>
      </c>
      <c r="F8257" t="s">
        <v>17</v>
      </c>
      <c r="G8257" t="s">
        <v>18</v>
      </c>
      <c r="H8257" s="1">
        <v>43847</v>
      </c>
      <c r="I8257" t="str">
        <f t="shared" si="257"/>
        <v>43847</v>
      </c>
      <c r="J8257" t="str">
        <f t="shared" si="258"/>
        <v>43847KimironkoRed Sorghum</v>
      </c>
      <c r="K8257">
        <v>48</v>
      </c>
      <c r="L8257">
        <v>43</v>
      </c>
      <c r="M8257" t="s">
        <v>5</v>
      </c>
      <c r="N8257" t="s">
        <v>6</v>
      </c>
      <c r="O8257">
        <v>1</v>
      </c>
      <c r="P8257" s="1">
        <v>43857.033587962964</v>
      </c>
    </row>
    <row r="8258" spans="1:16" x14ac:dyDescent="0.25">
      <c r="A8258">
        <v>500795</v>
      </c>
      <c r="B8258" t="s">
        <v>0</v>
      </c>
      <c r="C8258" t="s">
        <v>8</v>
      </c>
      <c r="D8258" t="s">
        <v>7</v>
      </c>
      <c r="E8258" t="s">
        <v>29</v>
      </c>
      <c r="F8258" t="s">
        <v>30</v>
      </c>
      <c r="G8258" t="s">
        <v>31</v>
      </c>
      <c r="H8258" s="1">
        <v>43847</v>
      </c>
      <c r="I8258" t="str">
        <f t="shared" ref="I8258:I8321" si="259">LEFT(H8258,10)</f>
        <v>43847</v>
      </c>
      <c r="J8258" t="str">
        <f t="shared" si="258"/>
        <v>43847RuhengeriDry Maize</v>
      </c>
      <c r="K8258">
        <v>43</v>
      </c>
      <c r="L8258">
        <v>39</v>
      </c>
      <c r="M8258" t="s">
        <v>5</v>
      </c>
      <c r="N8258" t="s">
        <v>6</v>
      </c>
      <c r="O8258">
        <v>1</v>
      </c>
      <c r="P8258" s="1">
        <v>43857.033645833333</v>
      </c>
    </row>
    <row r="8259" spans="1:16" x14ac:dyDescent="0.25">
      <c r="A8259">
        <v>500798</v>
      </c>
      <c r="B8259" t="s">
        <v>0</v>
      </c>
      <c r="C8259" t="s">
        <v>16</v>
      </c>
      <c r="D8259" t="s">
        <v>7</v>
      </c>
      <c r="E8259" t="s">
        <v>13</v>
      </c>
      <c r="F8259" t="s">
        <v>13</v>
      </c>
      <c r="G8259" t="s">
        <v>26</v>
      </c>
      <c r="H8259" s="1">
        <v>43847</v>
      </c>
      <c r="I8259" t="str">
        <f t="shared" si="259"/>
        <v>43847</v>
      </c>
      <c r="J8259" t="str">
        <f t="shared" si="258"/>
        <v>43847GicumbiYellow Beans</v>
      </c>
      <c r="K8259">
        <v>91</v>
      </c>
      <c r="L8259">
        <v>86</v>
      </c>
      <c r="M8259" t="s">
        <v>5</v>
      </c>
      <c r="N8259" t="s">
        <v>6</v>
      </c>
      <c r="O8259">
        <v>1</v>
      </c>
      <c r="P8259" s="1">
        <v>43857.033692129633</v>
      </c>
    </row>
    <row r="8260" spans="1:16" x14ac:dyDescent="0.25">
      <c r="A8260">
        <v>500800</v>
      </c>
      <c r="B8260" t="s">
        <v>0</v>
      </c>
      <c r="C8260" t="s">
        <v>27</v>
      </c>
      <c r="D8260" t="s">
        <v>11</v>
      </c>
      <c r="E8260" t="s">
        <v>3</v>
      </c>
      <c r="F8260" t="s">
        <v>3</v>
      </c>
      <c r="G8260" t="s">
        <v>15</v>
      </c>
      <c r="H8260" s="1">
        <v>43847</v>
      </c>
      <c r="I8260" t="str">
        <f t="shared" si="259"/>
        <v>43847</v>
      </c>
      <c r="J8260" t="str">
        <f t="shared" si="258"/>
        <v>43847BujumburaGreen Peas</v>
      </c>
      <c r="K8260">
        <v>86</v>
      </c>
      <c r="L8260">
        <v>81</v>
      </c>
      <c r="M8260" t="s">
        <v>5</v>
      </c>
      <c r="N8260" t="s">
        <v>6</v>
      </c>
      <c r="O8260">
        <v>1</v>
      </c>
      <c r="P8260" s="1">
        <v>43857.033750000002</v>
      </c>
    </row>
    <row r="8261" spans="1:16" x14ac:dyDescent="0.25">
      <c r="A8261">
        <v>500807</v>
      </c>
      <c r="B8261" t="s">
        <v>0</v>
      </c>
      <c r="C8261" t="s">
        <v>47</v>
      </c>
      <c r="D8261" t="s">
        <v>46</v>
      </c>
      <c r="E8261" t="s">
        <v>29</v>
      </c>
      <c r="F8261" t="s">
        <v>30</v>
      </c>
      <c r="G8261" t="s">
        <v>31</v>
      </c>
      <c r="H8261" s="1">
        <v>43847</v>
      </c>
      <c r="I8261" t="str">
        <f t="shared" si="259"/>
        <v>43847</v>
      </c>
      <c r="J8261" t="str">
        <f t="shared" si="258"/>
        <v>43847NairobiDry Maize</v>
      </c>
      <c r="K8261">
        <v>42</v>
      </c>
      <c r="L8261">
        <v>38</v>
      </c>
      <c r="M8261" t="s">
        <v>5</v>
      </c>
      <c r="N8261" t="s">
        <v>6</v>
      </c>
      <c r="O8261">
        <v>1</v>
      </c>
      <c r="P8261" s="1">
        <v>43857.033854166664</v>
      </c>
    </row>
    <row r="8262" spans="1:16" x14ac:dyDescent="0.25">
      <c r="A8262">
        <v>500809</v>
      </c>
      <c r="B8262" t="s">
        <v>0</v>
      </c>
      <c r="C8262" t="s">
        <v>36</v>
      </c>
      <c r="D8262" t="s">
        <v>7</v>
      </c>
      <c r="E8262" t="s">
        <v>9</v>
      </c>
      <c r="F8262" t="s">
        <v>10</v>
      </c>
      <c r="G8262" t="s">
        <v>10</v>
      </c>
      <c r="H8262" s="1">
        <v>43847</v>
      </c>
      <c r="I8262" t="str">
        <f t="shared" si="259"/>
        <v>43847</v>
      </c>
      <c r="J8262" t="str">
        <f t="shared" si="258"/>
        <v>43847KimironkoWheat</v>
      </c>
      <c r="K8262">
        <v>70</v>
      </c>
      <c r="L8262">
        <v>64</v>
      </c>
      <c r="M8262" t="s">
        <v>5</v>
      </c>
      <c r="N8262" t="s">
        <v>6</v>
      </c>
      <c r="O8262">
        <v>1</v>
      </c>
      <c r="P8262" s="1">
        <v>43857.033912037034</v>
      </c>
    </row>
    <row r="8263" spans="1:16" x14ac:dyDescent="0.25">
      <c r="A8263">
        <v>500814</v>
      </c>
      <c r="B8263" t="s">
        <v>0</v>
      </c>
      <c r="C8263" t="s">
        <v>47</v>
      </c>
      <c r="D8263" t="s">
        <v>46</v>
      </c>
      <c r="E8263" t="s">
        <v>13</v>
      </c>
      <c r="F8263" t="s">
        <v>13</v>
      </c>
      <c r="G8263" t="s">
        <v>40</v>
      </c>
      <c r="H8263" s="1">
        <v>43847</v>
      </c>
      <c r="I8263" t="str">
        <f t="shared" si="259"/>
        <v>43847</v>
      </c>
      <c r="J8263" t="str">
        <f t="shared" si="258"/>
        <v>43847NairobiBlack Beans (Dolichos)</v>
      </c>
      <c r="K8263">
        <v>144</v>
      </c>
      <c r="L8263">
        <v>142</v>
      </c>
      <c r="M8263" t="s">
        <v>5</v>
      </c>
      <c r="N8263" t="s">
        <v>6</v>
      </c>
      <c r="O8263">
        <v>1</v>
      </c>
      <c r="P8263" s="1">
        <v>43857.033993055556</v>
      </c>
    </row>
    <row r="8264" spans="1:16" x14ac:dyDescent="0.25">
      <c r="A8264">
        <v>500818</v>
      </c>
      <c r="B8264" t="s">
        <v>0</v>
      </c>
      <c r="C8264" t="s">
        <v>54</v>
      </c>
      <c r="D8264" t="s">
        <v>46</v>
      </c>
      <c r="E8264" t="s">
        <v>3</v>
      </c>
      <c r="F8264" t="s">
        <v>3</v>
      </c>
      <c r="G8264" t="s">
        <v>4</v>
      </c>
      <c r="H8264" s="1">
        <v>43847</v>
      </c>
      <c r="I8264" t="str">
        <f t="shared" si="259"/>
        <v>43847</v>
      </c>
      <c r="J8264" t="str">
        <f t="shared" si="258"/>
        <v>43847NakuruCowpeas</v>
      </c>
      <c r="K8264">
        <v>87</v>
      </c>
      <c r="L8264">
        <v>83</v>
      </c>
      <c r="M8264" t="s">
        <v>5</v>
      </c>
      <c r="N8264" t="s">
        <v>6</v>
      </c>
      <c r="O8264">
        <v>1</v>
      </c>
      <c r="P8264" s="1">
        <v>43857.03402777778</v>
      </c>
    </row>
    <row r="8265" spans="1:16" x14ac:dyDescent="0.25">
      <c r="A8265">
        <v>500821</v>
      </c>
      <c r="B8265" t="s">
        <v>0</v>
      </c>
      <c r="C8265" t="s">
        <v>16</v>
      </c>
      <c r="D8265" t="s">
        <v>7</v>
      </c>
      <c r="E8265" t="s">
        <v>29</v>
      </c>
      <c r="F8265" t="s">
        <v>30</v>
      </c>
      <c r="G8265" t="s">
        <v>31</v>
      </c>
      <c r="H8265" s="1">
        <v>43847</v>
      </c>
      <c r="I8265" t="str">
        <f t="shared" si="259"/>
        <v>43847</v>
      </c>
      <c r="J8265" t="str">
        <f t="shared" si="258"/>
        <v>43847GicumbiDry Maize</v>
      </c>
      <c r="K8265">
        <v>43</v>
      </c>
      <c r="L8265">
        <v>41</v>
      </c>
      <c r="M8265" t="s">
        <v>5</v>
      </c>
      <c r="N8265" t="s">
        <v>6</v>
      </c>
      <c r="O8265">
        <v>1</v>
      </c>
      <c r="P8265" s="1">
        <v>43857.034085648149</v>
      </c>
    </row>
    <row r="8266" spans="1:16" x14ac:dyDescent="0.25">
      <c r="A8266">
        <v>500823</v>
      </c>
      <c r="B8266" t="s">
        <v>0</v>
      </c>
      <c r="C8266" t="s">
        <v>8</v>
      </c>
      <c r="D8266" t="s">
        <v>7</v>
      </c>
      <c r="E8266" t="s">
        <v>3</v>
      </c>
      <c r="F8266" t="s">
        <v>3</v>
      </c>
      <c r="G8266" t="s">
        <v>4</v>
      </c>
      <c r="H8266" s="1">
        <v>43847</v>
      </c>
      <c r="I8266" t="str">
        <f t="shared" si="259"/>
        <v>43847</v>
      </c>
      <c r="J8266" t="str">
        <f t="shared" si="258"/>
        <v>43847RuhengeriCowpeas</v>
      </c>
      <c r="K8266">
        <v>161</v>
      </c>
      <c r="L8266">
        <v>139</v>
      </c>
      <c r="M8266" t="s">
        <v>5</v>
      </c>
      <c r="N8266" t="s">
        <v>6</v>
      </c>
      <c r="O8266">
        <v>1</v>
      </c>
      <c r="P8266" s="1">
        <v>43857.034120370372</v>
      </c>
    </row>
    <row r="8267" spans="1:16" x14ac:dyDescent="0.25">
      <c r="A8267">
        <v>500829</v>
      </c>
      <c r="B8267" t="s">
        <v>0</v>
      </c>
      <c r="C8267" t="s">
        <v>36</v>
      </c>
      <c r="D8267" t="s">
        <v>7</v>
      </c>
      <c r="E8267" t="s">
        <v>3</v>
      </c>
      <c r="F8267" t="s">
        <v>3</v>
      </c>
      <c r="G8267" t="s">
        <v>4</v>
      </c>
      <c r="H8267" s="1">
        <v>43847</v>
      </c>
      <c r="I8267" t="str">
        <f t="shared" si="259"/>
        <v>43847</v>
      </c>
      <c r="J8267" t="str">
        <f t="shared" si="258"/>
        <v>43847KimironkoCowpeas</v>
      </c>
      <c r="K8267">
        <v>150</v>
      </c>
      <c r="L8267">
        <v>139</v>
      </c>
      <c r="M8267" t="s">
        <v>5</v>
      </c>
      <c r="N8267" t="s">
        <v>6</v>
      </c>
      <c r="O8267">
        <v>1</v>
      </c>
      <c r="P8267" s="1">
        <v>43857.034201388888</v>
      </c>
    </row>
    <row r="8268" spans="1:16" x14ac:dyDescent="0.25">
      <c r="A8268">
        <v>500832</v>
      </c>
      <c r="B8268" t="s">
        <v>0</v>
      </c>
      <c r="C8268" t="s">
        <v>8</v>
      </c>
      <c r="D8268" t="s">
        <v>7</v>
      </c>
      <c r="E8268" t="s">
        <v>22</v>
      </c>
      <c r="F8268" t="s">
        <v>23</v>
      </c>
      <c r="G8268" t="s">
        <v>23</v>
      </c>
      <c r="H8268" s="1">
        <v>43847</v>
      </c>
      <c r="I8268" t="str">
        <f t="shared" si="259"/>
        <v>43847</v>
      </c>
      <c r="J8268" t="str">
        <f t="shared" si="258"/>
        <v>43847RuhengeriRice</v>
      </c>
      <c r="K8268">
        <v>91</v>
      </c>
      <c r="L8268">
        <v>86</v>
      </c>
      <c r="M8268" t="s">
        <v>5</v>
      </c>
      <c r="N8268" t="s">
        <v>6</v>
      </c>
      <c r="O8268">
        <v>1</v>
      </c>
      <c r="P8268" s="1">
        <v>43857.034270833334</v>
      </c>
    </row>
    <row r="8269" spans="1:16" x14ac:dyDescent="0.25">
      <c r="A8269">
        <v>500835</v>
      </c>
      <c r="B8269" t="s">
        <v>0</v>
      </c>
      <c r="C8269" t="s">
        <v>36</v>
      </c>
      <c r="D8269" t="s">
        <v>7</v>
      </c>
      <c r="E8269" t="s">
        <v>13</v>
      </c>
      <c r="F8269" t="s">
        <v>13</v>
      </c>
      <c r="G8269" t="s">
        <v>40</v>
      </c>
      <c r="H8269" s="1">
        <v>43847</v>
      </c>
      <c r="I8269" t="str">
        <f t="shared" si="259"/>
        <v>43847</v>
      </c>
      <c r="J8269" t="str">
        <f t="shared" ref="J8269:J8332" si="260">I8269&amp;C8269&amp;G8269</f>
        <v>43847KimironkoBlack Beans (Dolichos)</v>
      </c>
      <c r="K8269">
        <v>139</v>
      </c>
      <c r="L8269">
        <v>128</v>
      </c>
      <c r="M8269" t="s">
        <v>5</v>
      </c>
      <c r="N8269" t="s">
        <v>6</v>
      </c>
      <c r="O8269">
        <v>1</v>
      </c>
      <c r="P8269" s="1">
        <v>43857.034363425926</v>
      </c>
    </row>
    <row r="8270" spans="1:16" x14ac:dyDescent="0.25">
      <c r="A8270">
        <v>500842</v>
      </c>
      <c r="B8270" t="s">
        <v>0</v>
      </c>
      <c r="C8270" t="s">
        <v>8</v>
      </c>
      <c r="D8270" t="s">
        <v>7</v>
      </c>
      <c r="E8270" t="s">
        <v>13</v>
      </c>
      <c r="F8270" t="s">
        <v>13</v>
      </c>
      <c r="G8270" t="s">
        <v>14</v>
      </c>
      <c r="H8270" s="1">
        <v>43847</v>
      </c>
      <c r="I8270" t="str">
        <f t="shared" si="259"/>
        <v>43847</v>
      </c>
      <c r="J8270" t="str">
        <f t="shared" si="260"/>
        <v>43847RuhengeriMixed Beans</v>
      </c>
      <c r="K8270">
        <v>80</v>
      </c>
      <c r="L8270">
        <v>75</v>
      </c>
      <c r="M8270" t="s">
        <v>5</v>
      </c>
      <c r="N8270" t="s">
        <v>6</v>
      </c>
      <c r="O8270">
        <v>1</v>
      </c>
      <c r="P8270" s="1">
        <v>43857.034421296295</v>
      </c>
    </row>
    <row r="8271" spans="1:16" x14ac:dyDescent="0.25">
      <c r="A8271">
        <v>502218</v>
      </c>
      <c r="B8271" t="s">
        <v>0</v>
      </c>
      <c r="C8271" t="s">
        <v>27</v>
      </c>
      <c r="D8271" t="s">
        <v>11</v>
      </c>
      <c r="E8271" t="s">
        <v>13</v>
      </c>
      <c r="F8271" t="s">
        <v>13</v>
      </c>
      <c r="G8271" t="s">
        <v>28</v>
      </c>
      <c r="H8271" s="1">
        <v>43847</v>
      </c>
      <c r="I8271" t="str">
        <f t="shared" si="259"/>
        <v>43847</v>
      </c>
      <c r="J8271" t="str">
        <f t="shared" si="260"/>
        <v>43847BujumburaRed Beans</v>
      </c>
      <c r="K8271">
        <v>64</v>
      </c>
      <c r="L8271">
        <v>59</v>
      </c>
      <c r="M8271" t="s">
        <v>5</v>
      </c>
      <c r="N8271" t="s">
        <v>6</v>
      </c>
      <c r="O8271">
        <v>1</v>
      </c>
      <c r="P8271" s="1">
        <v>43859.982974537037</v>
      </c>
    </row>
    <row r="8272" spans="1:16" x14ac:dyDescent="0.25">
      <c r="A8272">
        <v>502240</v>
      </c>
      <c r="B8272" t="s">
        <v>0</v>
      </c>
      <c r="C8272" t="s">
        <v>54</v>
      </c>
      <c r="D8272" t="s">
        <v>46</v>
      </c>
      <c r="E8272" t="s">
        <v>49</v>
      </c>
      <c r="F8272" t="s">
        <v>50</v>
      </c>
      <c r="G8272" t="s">
        <v>51</v>
      </c>
      <c r="H8272" s="1">
        <v>43847</v>
      </c>
      <c r="I8272" t="str">
        <f t="shared" si="259"/>
        <v>43847</v>
      </c>
      <c r="J8272" t="str">
        <f t="shared" si="260"/>
        <v>43847NakuruGround Nuts</v>
      </c>
      <c r="K8272">
        <v>145</v>
      </c>
      <c r="L8272">
        <v>140</v>
      </c>
      <c r="M8272" t="s">
        <v>5</v>
      </c>
      <c r="N8272" t="s">
        <v>6</v>
      </c>
      <c r="O8272">
        <v>1</v>
      </c>
      <c r="P8272" s="1">
        <v>43859.983136574076</v>
      </c>
    </row>
    <row r="8273" spans="1:16" x14ac:dyDescent="0.25">
      <c r="A8273">
        <v>502392</v>
      </c>
      <c r="B8273" t="s">
        <v>0</v>
      </c>
      <c r="C8273" t="s">
        <v>54</v>
      </c>
      <c r="D8273" t="s">
        <v>46</v>
      </c>
      <c r="E8273" t="s">
        <v>3</v>
      </c>
      <c r="F8273" t="s">
        <v>3</v>
      </c>
      <c r="G8273" t="s">
        <v>15</v>
      </c>
      <c r="H8273" s="1">
        <v>43847</v>
      </c>
      <c r="I8273" t="str">
        <f t="shared" si="259"/>
        <v>43847</v>
      </c>
      <c r="J8273" t="str">
        <f t="shared" si="260"/>
        <v>43847NakuruGreen Peas</v>
      </c>
      <c r="K8273">
        <v>64</v>
      </c>
      <c r="L8273">
        <v>58</v>
      </c>
      <c r="M8273" t="s">
        <v>5</v>
      </c>
      <c r="N8273" t="s">
        <v>6</v>
      </c>
      <c r="O8273">
        <v>1</v>
      </c>
      <c r="P8273" s="1">
        <v>43859.985023148147</v>
      </c>
    </row>
    <row r="8274" spans="1:16" x14ac:dyDescent="0.25">
      <c r="A8274">
        <v>502404</v>
      </c>
      <c r="B8274" t="s">
        <v>0</v>
      </c>
      <c r="C8274" t="s">
        <v>27</v>
      </c>
      <c r="D8274" t="s">
        <v>11</v>
      </c>
      <c r="E8274" t="s">
        <v>3</v>
      </c>
      <c r="F8274" t="s">
        <v>3</v>
      </c>
      <c r="G8274" t="s">
        <v>15</v>
      </c>
      <c r="H8274" s="1">
        <v>43847</v>
      </c>
      <c r="I8274" t="str">
        <f t="shared" si="259"/>
        <v>43847</v>
      </c>
      <c r="J8274" t="str">
        <f t="shared" si="260"/>
        <v>43847BujumburaGreen Peas</v>
      </c>
      <c r="K8274">
        <v>199</v>
      </c>
      <c r="L8274">
        <v>193</v>
      </c>
      <c r="M8274" t="s">
        <v>5</v>
      </c>
      <c r="N8274" t="s">
        <v>6</v>
      </c>
      <c r="O8274">
        <v>1</v>
      </c>
      <c r="P8274" s="1">
        <v>43859.985162037039</v>
      </c>
    </row>
    <row r="8275" spans="1:16" x14ac:dyDescent="0.25">
      <c r="A8275">
        <v>503058</v>
      </c>
      <c r="B8275" t="s">
        <v>0</v>
      </c>
      <c r="C8275" t="s">
        <v>36</v>
      </c>
      <c r="D8275" t="s">
        <v>7</v>
      </c>
      <c r="E8275" t="s">
        <v>13</v>
      </c>
      <c r="F8275" t="s">
        <v>13</v>
      </c>
      <c r="G8275" t="s">
        <v>28</v>
      </c>
      <c r="H8275" s="1">
        <v>43847</v>
      </c>
      <c r="I8275" t="str">
        <f t="shared" si="259"/>
        <v>43847</v>
      </c>
      <c r="J8275" t="str">
        <f t="shared" si="260"/>
        <v>43847KimironkoRed Beans</v>
      </c>
      <c r="K8275">
        <v>86</v>
      </c>
      <c r="L8275">
        <v>80</v>
      </c>
      <c r="M8275" t="s">
        <v>5</v>
      </c>
      <c r="N8275" t="s">
        <v>6</v>
      </c>
      <c r="O8275">
        <v>1</v>
      </c>
      <c r="P8275" s="1">
        <v>43860.178819444445</v>
      </c>
    </row>
    <row r="8276" spans="1:16" x14ac:dyDescent="0.25">
      <c r="A8276">
        <v>504596</v>
      </c>
      <c r="B8276" t="s">
        <v>0</v>
      </c>
      <c r="C8276" t="s">
        <v>42</v>
      </c>
      <c r="D8276" t="s">
        <v>41</v>
      </c>
      <c r="E8276" t="s">
        <v>13</v>
      </c>
      <c r="F8276" t="s">
        <v>13</v>
      </c>
      <c r="G8276" t="s">
        <v>37</v>
      </c>
      <c r="H8276" s="1">
        <v>43847</v>
      </c>
      <c r="I8276" t="str">
        <f t="shared" si="259"/>
        <v>43847</v>
      </c>
      <c r="J8276" t="str">
        <f t="shared" si="260"/>
        <v>43847KigomaGreen Gram</v>
      </c>
      <c r="K8276">
        <v>69</v>
      </c>
      <c r="L8276">
        <v>56</v>
      </c>
      <c r="M8276" t="s">
        <v>5</v>
      </c>
      <c r="N8276" t="s">
        <v>6</v>
      </c>
      <c r="O8276">
        <v>1</v>
      </c>
      <c r="P8276" s="1">
        <v>43866.102442129632</v>
      </c>
    </row>
    <row r="8277" spans="1:16" x14ac:dyDescent="0.25">
      <c r="A8277">
        <v>504600</v>
      </c>
      <c r="B8277" t="s">
        <v>0</v>
      </c>
      <c r="C8277" t="s">
        <v>43</v>
      </c>
      <c r="D8277" t="s">
        <v>41</v>
      </c>
      <c r="E8277" t="s">
        <v>13</v>
      </c>
      <c r="F8277" t="s">
        <v>13</v>
      </c>
      <c r="G8277" t="s">
        <v>37</v>
      </c>
      <c r="H8277" s="1">
        <v>43847</v>
      </c>
      <c r="I8277" t="str">
        <f t="shared" si="259"/>
        <v>43847</v>
      </c>
      <c r="J8277" t="str">
        <f t="shared" si="260"/>
        <v>43847Dar es salaamGreen Gram</v>
      </c>
      <c r="K8277">
        <v>117</v>
      </c>
      <c r="L8277">
        <v>108</v>
      </c>
      <c r="M8277" t="s">
        <v>5</v>
      </c>
      <c r="N8277" t="s">
        <v>6</v>
      </c>
      <c r="O8277">
        <v>1</v>
      </c>
      <c r="P8277" s="1">
        <v>43866.102731481478</v>
      </c>
    </row>
    <row r="8278" spans="1:16" x14ac:dyDescent="0.25">
      <c r="A8278">
        <v>504602</v>
      </c>
      <c r="B8278" t="s">
        <v>0</v>
      </c>
      <c r="C8278" t="s">
        <v>45</v>
      </c>
      <c r="D8278" t="s">
        <v>41</v>
      </c>
      <c r="E8278" t="s">
        <v>9</v>
      </c>
      <c r="F8278" t="s">
        <v>10</v>
      </c>
      <c r="G8278" t="s">
        <v>10</v>
      </c>
      <c r="H8278" s="1">
        <v>43847</v>
      </c>
      <c r="I8278" t="str">
        <f t="shared" si="259"/>
        <v>43847</v>
      </c>
      <c r="J8278" t="str">
        <f t="shared" si="260"/>
        <v>43847IringaWheat</v>
      </c>
      <c r="K8278">
        <v>69</v>
      </c>
      <c r="L8278">
        <v>61</v>
      </c>
      <c r="M8278" t="s">
        <v>5</v>
      </c>
      <c r="N8278" t="s">
        <v>6</v>
      </c>
      <c r="O8278">
        <v>1</v>
      </c>
      <c r="P8278" s="1">
        <v>43866.102824074071</v>
      </c>
    </row>
    <row r="8279" spans="1:16" x14ac:dyDescent="0.25">
      <c r="A8279">
        <v>504630</v>
      </c>
      <c r="B8279" t="s">
        <v>0</v>
      </c>
      <c r="C8279" t="s">
        <v>44</v>
      </c>
      <c r="D8279" t="s">
        <v>41</v>
      </c>
      <c r="E8279" t="s">
        <v>9</v>
      </c>
      <c r="F8279" t="s">
        <v>10</v>
      </c>
      <c r="G8279" t="s">
        <v>10</v>
      </c>
      <c r="H8279" s="1">
        <v>43847</v>
      </c>
      <c r="I8279" t="str">
        <f t="shared" si="259"/>
        <v>43847</v>
      </c>
      <c r="J8279" t="str">
        <f t="shared" si="260"/>
        <v>43847ArushaWheat</v>
      </c>
      <c r="K8279">
        <v>61</v>
      </c>
      <c r="L8279">
        <v>52</v>
      </c>
      <c r="M8279" t="s">
        <v>5</v>
      </c>
      <c r="N8279" t="s">
        <v>6</v>
      </c>
      <c r="O8279">
        <v>1</v>
      </c>
      <c r="P8279" s="1">
        <v>43866.103819444441</v>
      </c>
    </row>
    <row r="8280" spans="1:16" x14ac:dyDescent="0.25">
      <c r="A8280">
        <v>504810</v>
      </c>
      <c r="B8280" t="s">
        <v>0</v>
      </c>
      <c r="C8280" t="s">
        <v>43</v>
      </c>
      <c r="D8280" t="s">
        <v>41</v>
      </c>
      <c r="E8280" t="s">
        <v>9</v>
      </c>
      <c r="F8280" t="s">
        <v>10</v>
      </c>
      <c r="G8280" t="s">
        <v>10</v>
      </c>
      <c r="H8280" s="1">
        <v>43847</v>
      </c>
      <c r="I8280" t="str">
        <f t="shared" si="259"/>
        <v>43847</v>
      </c>
      <c r="J8280" t="str">
        <f t="shared" si="260"/>
        <v>43847Dar es salaamWheat</v>
      </c>
      <c r="K8280">
        <v>61</v>
      </c>
      <c r="L8280">
        <v>52</v>
      </c>
      <c r="M8280" t="s">
        <v>5</v>
      </c>
      <c r="N8280" t="s">
        <v>6</v>
      </c>
      <c r="O8280">
        <v>1</v>
      </c>
      <c r="P8280" s="1">
        <v>43868.562650462962</v>
      </c>
    </row>
    <row r="8281" spans="1:16" x14ac:dyDescent="0.25">
      <c r="A8281">
        <v>505089</v>
      </c>
      <c r="B8281" t="s">
        <v>0</v>
      </c>
      <c r="C8281" t="s">
        <v>42</v>
      </c>
      <c r="D8281" t="s">
        <v>41</v>
      </c>
      <c r="E8281" t="s">
        <v>9</v>
      </c>
      <c r="F8281" t="s">
        <v>10</v>
      </c>
      <c r="G8281" t="s">
        <v>10</v>
      </c>
      <c r="H8281" s="1">
        <v>43847</v>
      </c>
      <c r="I8281" t="str">
        <f t="shared" si="259"/>
        <v>43847</v>
      </c>
      <c r="J8281" t="str">
        <f t="shared" si="260"/>
        <v>43847KigomaWheat</v>
      </c>
      <c r="K8281">
        <v>113</v>
      </c>
      <c r="L8281">
        <v>104</v>
      </c>
      <c r="M8281" t="s">
        <v>5</v>
      </c>
      <c r="N8281" t="s">
        <v>6</v>
      </c>
      <c r="O8281">
        <v>1</v>
      </c>
      <c r="P8281" s="1">
        <v>43868.564918981479</v>
      </c>
    </row>
    <row r="8282" spans="1:16" x14ac:dyDescent="0.25">
      <c r="A8282">
        <v>510046</v>
      </c>
      <c r="B8282" t="s">
        <v>0</v>
      </c>
      <c r="C8282" t="s">
        <v>54</v>
      </c>
      <c r="D8282" t="s">
        <v>46</v>
      </c>
      <c r="E8282" t="s">
        <v>49</v>
      </c>
      <c r="F8282" t="s">
        <v>50</v>
      </c>
      <c r="G8282" t="s">
        <v>51</v>
      </c>
      <c r="H8282" s="1">
        <v>43847</v>
      </c>
      <c r="I8282" t="str">
        <f t="shared" si="259"/>
        <v>43847</v>
      </c>
      <c r="J8282" t="str">
        <f t="shared" si="260"/>
        <v>43847NakuruGround Nuts</v>
      </c>
      <c r="K8282">
        <v>1452</v>
      </c>
      <c r="L8282">
        <v>1402</v>
      </c>
      <c r="M8282" t="s">
        <v>5</v>
      </c>
      <c r="N8282" t="s">
        <v>6</v>
      </c>
      <c r="O8282">
        <v>1</v>
      </c>
      <c r="P8282" s="1">
        <v>43879.180196759262</v>
      </c>
    </row>
    <row r="8283" spans="1:16" x14ac:dyDescent="0.25">
      <c r="A8283">
        <v>510150</v>
      </c>
      <c r="B8283" t="s">
        <v>0</v>
      </c>
      <c r="C8283" t="s">
        <v>48</v>
      </c>
      <c r="D8283" t="s">
        <v>46</v>
      </c>
      <c r="E8283" t="s">
        <v>49</v>
      </c>
      <c r="F8283" t="s">
        <v>50</v>
      </c>
      <c r="G8283" t="s">
        <v>51</v>
      </c>
      <c r="H8283" s="1">
        <v>43847</v>
      </c>
      <c r="I8283" t="str">
        <f t="shared" si="259"/>
        <v>43847</v>
      </c>
      <c r="J8283" t="str">
        <f t="shared" si="260"/>
        <v>43847KitaleGround Nuts</v>
      </c>
      <c r="K8283">
        <v>1342</v>
      </c>
      <c r="L8283">
        <v>1302</v>
      </c>
      <c r="M8283" t="s">
        <v>5</v>
      </c>
      <c r="N8283" t="s">
        <v>6</v>
      </c>
      <c r="O8283">
        <v>1</v>
      </c>
      <c r="P8283" s="1">
        <v>43879.180439814816</v>
      </c>
    </row>
    <row r="8284" spans="1:16" x14ac:dyDescent="0.25">
      <c r="A8284">
        <v>510377</v>
      </c>
      <c r="B8284" t="s">
        <v>0</v>
      </c>
      <c r="C8284" t="s">
        <v>47</v>
      </c>
      <c r="D8284" t="s">
        <v>46</v>
      </c>
      <c r="E8284" t="s">
        <v>49</v>
      </c>
      <c r="F8284" t="s">
        <v>50</v>
      </c>
      <c r="G8284" t="s">
        <v>51</v>
      </c>
      <c r="H8284" s="1">
        <v>43847</v>
      </c>
      <c r="I8284" t="str">
        <f t="shared" si="259"/>
        <v>43847</v>
      </c>
      <c r="J8284" t="str">
        <f t="shared" si="260"/>
        <v>43847NairobiGround Nuts</v>
      </c>
      <c r="K8284">
        <v>1262</v>
      </c>
      <c r="L8284">
        <v>1232</v>
      </c>
      <c r="M8284" t="s">
        <v>5</v>
      </c>
      <c r="N8284" t="s">
        <v>6</v>
      </c>
      <c r="O8284">
        <v>1</v>
      </c>
      <c r="P8284" s="1">
        <v>43879.181331018517</v>
      </c>
    </row>
    <row r="8285" spans="1:16" x14ac:dyDescent="0.25">
      <c r="A8285">
        <v>498665</v>
      </c>
      <c r="B8285" t="s">
        <v>0</v>
      </c>
      <c r="C8285" t="s">
        <v>27</v>
      </c>
      <c r="D8285" t="s">
        <v>11</v>
      </c>
      <c r="E8285" t="s">
        <v>9</v>
      </c>
      <c r="F8285" t="s">
        <v>10</v>
      </c>
      <c r="G8285" t="s">
        <v>10</v>
      </c>
      <c r="H8285" s="1">
        <v>43846</v>
      </c>
      <c r="I8285" t="str">
        <f t="shared" si="259"/>
        <v>43846</v>
      </c>
      <c r="J8285" t="str">
        <f t="shared" si="260"/>
        <v>43846BujumburaWheat</v>
      </c>
      <c r="K8285">
        <v>78</v>
      </c>
      <c r="L8285">
        <v>75</v>
      </c>
      <c r="M8285" t="s">
        <v>5</v>
      </c>
      <c r="N8285" t="s">
        <v>6</v>
      </c>
      <c r="O8285">
        <v>1</v>
      </c>
      <c r="P8285" s="1">
        <v>43852.975358796299</v>
      </c>
    </row>
    <row r="8286" spans="1:16" x14ac:dyDescent="0.25">
      <c r="A8286">
        <v>498673</v>
      </c>
      <c r="B8286" t="s">
        <v>0</v>
      </c>
      <c r="C8286" t="s">
        <v>54</v>
      </c>
      <c r="D8286" t="s">
        <v>46</v>
      </c>
      <c r="E8286" t="s">
        <v>49</v>
      </c>
      <c r="F8286" t="s">
        <v>50</v>
      </c>
      <c r="G8286" t="s">
        <v>51</v>
      </c>
      <c r="H8286" s="1">
        <v>43846</v>
      </c>
      <c r="I8286" t="str">
        <f t="shared" si="259"/>
        <v>43846</v>
      </c>
      <c r="J8286" t="str">
        <f t="shared" si="260"/>
        <v>43846NakuruGround Nuts</v>
      </c>
      <c r="K8286">
        <v>143</v>
      </c>
      <c r="L8286">
        <v>140</v>
      </c>
      <c r="M8286" t="s">
        <v>5</v>
      </c>
      <c r="N8286" t="s">
        <v>6</v>
      </c>
      <c r="O8286">
        <v>1</v>
      </c>
      <c r="P8286" s="1">
        <v>43852.975486111114</v>
      </c>
    </row>
    <row r="8287" spans="1:16" x14ac:dyDescent="0.25">
      <c r="A8287">
        <v>498675</v>
      </c>
      <c r="B8287" t="s">
        <v>0</v>
      </c>
      <c r="C8287" t="s">
        <v>25</v>
      </c>
      <c r="D8287" t="s">
        <v>1</v>
      </c>
      <c r="E8287" t="s">
        <v>22</v>
      </c>
      <c r="F8287" t="s">
        <v>23</v>
      </c>
      <c r="G8287" t="s">
        <v>23</v>
      </c>
      <c r="H8287" s="1">
        <v>43846</v>
      </c>
      <c r="I8287" t="str">
        <f t="shared" si="259"/>
        <v>43846</v>
      </c>
      <c r="J8287" t="str">
        <f t="shared" si="260"/>
        <v>43846MasindiRice</v>
      </c>
      <c r="K8287">
        <v>104</v>
      </c>
      <c r="L8287">
        <v>96</v>
      </c>
      <c r="M8287" t="s">
        <v>5</v>
      </c>
      <c r="N8287" t="s">
        <v>6</v>
      </c>
      <c r="O8287">
        <v>1</v>
      </c>
      <c r="P8287" s="1">
        <v>43852.97550925926</v>
      </c>
    </row>
    <row r="8288" spans="1:16" x14ac:dyDescent="0.25">
      <c r="A8288">
        <v>498676</v>
      </c>
      <c r="B8288" t="s">
        <v>0</v>
      </c>
      <c r="C8288" t="s">
        <v>32</v>
      </c>
      <c r="D8288" t="s">
        <v>1</v>
      </c>
      <c r="E8288" t="s">
        <v>13</v>
      </c>
      <c r="F8288" t="s">
        <v>13</v>
      </c>
      <c r="G8288" t="s">
        <v>26</v>
      </c>
      <c r="H8288" s="1">
        <v>43846</v>
      </c>
      <c r="I8288" t="str">
        <f t="shared" si="259"/>
        <v>43846</v>
      </c>
      <c r="J8288" t="str">
        <f t="shared" si="260"/>
        <v>43846KapchorwaYellow Beans</v>
      </c>
      <c r="K8288">
        <v>96</v>
      </c>
      <c r="L8288">
        <v>82</v>
      </c>
      <c r="M8288" t="s">
        <v>5</v>
      </c>
      <c r="N8288" t="s">
        <v>6</v>
      </c>
      <c r="O8288">
        <v>1</v>
      </c>
      <c r="P8288" s="1">
        <v>43852.97550925926</v>
      </c>
    </row>
    <row r="8289" spans="1:16" x14ac:dyDescent="0.25">
      <c r="A8289">
        <v>498679</v>
      </c>
      <c r="B8289" t="s">
        <v>0</v>
      </c>
      <c r="C8289" t="s">
        <v>35</v>
      </c>
      <c r="D8289" t="s">
        <v>11</v>
      </c>
      <c r="E8289" t="s">
        <v>9</v>
      </c>
      <c r="F8289" t="s">
        <v>20</v>
      </c>
      <c r="G8289" t="s">
        <v>21</v>
      </c>
      <c r="H8289" s="1">
        <v>43846</v>
      </c>
      <c r="I8289" t="str">
        <f t="shared" si="259"/>
        <v>43846</v>
      </c>
      <c r="J8289" t="str">
        <f t="shared" si="260"/>
        <v>43846NgoziMillet Grain</v>
      </c>
      <c r="K8289">
        <v>81</v>
      </c>
      <c r="L8289">
        <v>75</v>
      </c>
      <c r="M8289" t="s">
        <v>5</v>
      </c>
      <c r="N8289" t="s">
        <v>6</v>
      </c>
      <c r="O8289">
        <v>1</v>
      </c>
      <c r="P8289" s="1">
        <v>43852.97552083333</v>
      </c>
    </row>
    <row r="8290" spans="1:16" x14ac:dyDescent="0.25">
      <c r="A8290">
        <v>498680</v>
      </c>
      <c r="B8290" t="s">
        <v>0</v>
      </c>
      <c r="C8290" t="s">
        <v>25</v>
      </c>
      <c r="D8290" t="s">
        <v>1</v>
      </c>
      <c r="E8290" t="s">
        <v>22</v>
      </c>
      <c r="F8290" t="s">
        <v>23</v>
      </c>
      <c r="G8290" t="s">
        <v>24</v>
      </c>
      <c r="H8290" s="1">
        <v>43846</v>
      </c>
      <c r="I8290" t="str">
        <f t="shared" si="259"/>
        <v>43846</v>
      </c>
      <c r="J8290" t="str">
        <f t="shared" si="260"/>
        <v>43846MasindiImported Rice</v>
      </c>
      <c r="K8290">
        <v>110</v>
      </c>
      <c r="L8290">
        <v>99</v>
      </c>
      <c r="M8290" t="s">
        <v>5</v>
      </c>
      <c r="N8290" t="s">
        <v>6</v>
      </c>
      <c r="O8290">
        <v>1</v>
      </c>
      <c r="P8290" s="1">
        <v>43852.975532407407</v>
      </c>
    </row>
    <row r="8291" spans="1:16" x14ac:dyDescent="0.25">
      <c r="A8291">
        <v>498681</v>
      </c>
      <c r="B8291" t="s">
        <v>0</v>
      </c>
      <c r="C8291" t="s">
        <v>27</v>
      </c>
      <c r="D8291" t="s">
        <v>11</v>
      </c>
      <c r="E8291" t="s">
        <v>22</v>
      </c>
      <c r="F8291" t="s">
        <v>23</v>
      </c>
      <c r="G8291" t="s">
        <v>24</v>
      </c>
      <c r="H8291" s="1">
        <v>43846</v>
      </c>
      <c r="I8291" t="str">
        <f t="shared" si="259"/>
        <v>43846</v>
      </c>
      <c r="J8291" t="str">
        <f t="shared" si="260"/>
        <v>43846BujumburaImported Rice</v>
      </c>
      <c r="K8291">
        <v>140</v>
      </c>
      <c r="L8291">
        <v>135</v>
      </c>
      <c r="M8291" t="s">
        <v>5</v>
      </c>
      <c r="N8291" t="s">
        <v>6</v>
      </c>
      <c r="O8291">
        <v>1</v>
      </c>
      <c r="P8291" s="1">
        <v>43852.975532407407</v>
      </c>
    </row>
    <row r="8292" spans="1:16" x14ac:dyDescent="0.25">
      <c r="A8292">
        <v>498686</v>
      </c>
      <c r="B8292" t="s">
        <v>0</v>
      </c>
      <c r="C8292" t="s">
        <v>34</v>
      </c>
      <c r="D8292" t="s">
        <v>1</v>
      </c>
      <c r="E8292" t="s">
        <v>22</v>
      </c>
      <c r="F8292" t="s">
        <v>23</v>
      </c>
      <c r="G8292" t="s">
        <v>24</v>
      </c>
      <c r="H8292" s="1">
        <v>43846</v>
      </c>
      <c r="I8292" t="str">
        <f t="shared" si="259"/>
        <v>43846</v>
      </c>
      <c r="J8292" t="str">
        <f t="shared" si="260"/>
        <v>43846LiraImported Rice</v>
      </c>
      <c r="K8292">
        <v>96</v>
      </c>
      <c r="L8292">
        <v>91</v>
      </c>
      <c r="M8292" t="s">
        <v>5</v>
      </c>
      <c r="N8292" t="s">
        <v>6</v>
      </c>
      <c r="O8292">
        <v>1</v>
      </c>
      <c r="P8292" s="1">
        <v>43852.975578703707</v>
      </c>
    </row>
    <row r="8293" spans="1:16" x14ac:dyDescent="0.25">
      <c r="A8293">
        <v>498692</v>
      </c>
      <c r="B8293" t="s">
        <v>0</v>
      </c>
      <c r="C8293" t="s">
        <v>35</v>
      </c>
      <c r="D8293" t="s">
        <v>11</v>
      </c>
      <c r="E8293" t="s">
        <v>22</v>
      </c>
      <c r="F8293" t="s">
        <v>23</v>
      </c>
      <c r="G8293" t="s">
        <v>23</v>
      </c>
      <c r="H8293" s="1">
        <v>43846</v>
      </c>
      <c r="I8293" t="str">
        <f t="shared" si="259"/>
        <v>43846</v>
      </c>
      <c r="J8293" t="str">
        <f t="shared" si="260"/>
        <v>43846NgoziRice</v>
      </c>
      <c r="K8293">
        <v>97</v>
      </c>
      <c r="L8293">
        <v>92</v>
      </c>
      <c r="M8293" t="s">
        <v>5</v>
      </c>
      <c r="N8293" t="s">
        <v>6</v>
      </c>
      <c r="O8293">
        <v>1</v>
      </c>
      <c r="P8293" s="1">
        <v>43852.975648148145</v>
      </c>
    </row>
    <row r="8294" spans="1:16" x14ac:dyDescent="0.25">
      <c r="A8294">
        <v>498696</v>
      </c>
      <c r="B8294" t="s">
        <v>0</v>
      </c>
      <c r="C8294" t="s">
        <v>54</v>
      </c>
      <c r="D8294" t="s">
        <v>46</v>
      </c>
      <c r="E8294" t="s">
        <v>9</v>
      </c>
      <c r="F8294" t="s">
        <v>20</v>
      </c>
      <c r="G8294" t="s">
        <v>21</v>
      </c>
      <c r="H8294" s="1">
        <v>43846</v>
      </c>
      <c r="I8294" t="str">
        <f t="shared" si="259"/>
        <v>43846</v>
      </c>
      <c r="J8294" t="str">
        <f t="shared" si="260"/>
        <v>43846NakuruMillet Grain</v>
      </c>
      <c r="K8294">
        <v>69</v>
      </c>
      <c r="L8294">
        <v>60</v>
      </c>
      <c r="M8294" t="s">
        <v>5</v>
      </c>
      <c r="N8294" t="s">
        <v>6</v>
      </c>
      <c r="O8294">
        <v>1</v>
      </c>
      <c r="P8294" s="1">
        <v>43852.975682870368</v>
      </c>
    </row>
    <row r="8295" spans="1:16" x14ac:dyDescent="0.25">
      <c r="A8295">
        <v>498699</v>
      </c>
      <c r="B8295" t="s">
        <v>0</v>
      </c>
      <c r="C8295" t="s">
        <v>38</v>
      </c>
      <c r="D8295" t="s">
        <v>1</v>
      </c>
      <c r="E8295" t="s">
        <v>9</v>
      </c>
      <c r="F8295" t="s">
        <v>20</v>
      </c>
      <c r="G8295" t="s">
        <v>21</v>
      </c>
      <c r="H8295" s="1">
        <v>43846</v>
      </c>
      <c r="I8295" t="str">
        <f t="shared" si="259"/>
        <v>43846</v>
      </c>
      <c r="J8295" t="str">
        <f t="shared" si="260"/>
        <v>43846GuluMillet Grain</v>
      </c>
      <c r="K8295">
        <v>41</v>
      </c>
      <c r="L8295">
        <v>29</v>
      </c>
      <c r="M8295" t="s">
        <v>5</v>
      </c>
      <c r="N8295" t="s">
        <v>6</v>
      </c>
      <c r="O8295">
        <v>1</v>
      </c>
      <c r="P8295" s="1">
        <v>43852.975694444445</v>
      </c>
    </row>
    <row r="8296" spans="1:16" x14ac:dyDescent="0.25">
      <c r="A8296">
        <v>498701</v>
      </c>
      <c r="B8296" t="s">
        <v>0</v>
      </c>
      <c r="C8296" t="s">
        <v>35</v>
      </c>
      <c r="D8296" t="s">
        <v>11</v>
      </c>
      <c r="E8296" t="s">
        <v>3</v>
      </c>
      <c r="F8296" t="s">
        <v>3</v>
      </c>
      <c r="G8296" t="s">
        <v>15</v>
      </c>
      <c r="H8296" s="1">
        <v>43846</v>
      </c>
      <c r="I8296" t="str">
        <f t="shared" si="259"/>
        <v>43846</v>
      </c>
      <c r="J8296" t="str">
        <f t="shared" si="260"/>
        <v>43846NgoziGreen Peas</v>
      </c>
      <c r="K8296">
        <v>86</v>
      </c>
      <c r="L8296">
        <v>81</v>
      </c>
      <c r="M8296" t="s">
        <v>5</v>
      </c>
      <c r="N8296" t="s">
        <v>6</v>
      </c>
      <c r="O8296">
        <v>1</v>
      </c>
      <c r="P8296" s="1">
        <v>43852.975729166668</v>
      </c>
    </row>
    <row r="8297" spans="1:16" x14ac:dyDescent="0.25">
      <c r="A8297">
        <v>498702</v>
      </c>
      <c r="B8297" t="s">
        <v>0</v>
      </c>
      <c r="C8297" t="s">
        <v>35</v>
      </c>
      <c r="D8297" t="s">
        <v>11</v>
      </c>
      <c r="E8297" t="s">
        <v>13</v>
      </c>
      <c r="F8297" t="s">
        <v>13</v>
      </c>
      <c r="G8297" t="s">
        <v>26</v>
      </c>
      <c r="H8297" s="1">
        <v>43846</v>
      </c>
      <c r="I8297" t="str">
        <f t="shared" si="259"/>
        <v>43846</v>
      </c>
      <c r="J8297" t="str">
        <f t="shared" si="260"/>
        <v>43846NgoziYellow Beans</v>
      </c>
      <c r="K8297">
        <v>86</v>
      </c>
      <c r="L8297">
        <v>81</v>
      </c>
      <c r="M8297" t="s">
        <v>5</v>
      </c>
      <c r="N8297" t="s">
        <v>6</v>
      </c>
      <c r="O8297">
        <v>1</v>
      </c>
      <c r="P8297" s="1">
        <v>43852.975752314815</v>
      </c>
    </row>
    <row r="8298" spans="1:16" x14ac:dyDescent="0.25">
      <c r="A8298">
        <v>498703</v>
      </c>
      <c r="B8298" t="s">
        <v>0</v>
      </c>
      <c r="C8298" t="s">
        <v>35</v>
      </c>
      <c r="D8298" t="s">
        <v>11</v>
      </c>
      <c r="E8298" t="s">
        <v>9</v>
      </c>
      <c r="F8298" t="s">
        <v>10</v>
      </c>
      <c r="G8298" t="s">
        <v>10</v>
      </c>
      <c r="H8298" s="1">
        <v>43846</v>
      </c>
      <c r="I8298" t="str">
        <f t="shared" si="259"/>
        <v>43846</v>
      </c>
      <c r="J8298" t="str">
        <f t="shared" si="260"/>
        <v>43846NgoziWheat</v>
      </c>
      <c r="K8298">
        <v>70</v>
      </c>
      <c r="L8298">
        <v>65</v>
      </c>
      <c r="M8298" t="s">
        <v>5</v>
      </c>
      <c r="N8298" t="s">
        <v>6</v>
      </c>
      <c r="O8298">
        <v>1</v>
      </c>
      <c r="P8298" s="1">
        <v>43852.975763888891</v>
      </c>
    </row>
    <row r="8299" spans="1:16" x14ac:dyDescent="0.25">
      <c r="A8299">
        <v>498706</v>
      </c>
      <c r="B8299" t="s">
        <v>0</v>
      </c>
      <c r="C8299" t="s">
        <v>12</v>
      </c>
      <c r="D8299" t="s">
        <v>11</v>
      </c>
      <c r="E8299" t="s">
        <v>13</v>
      </c>
      <c r="F8299" t="s">
        <v>13</v>
      </c>
      <c r="G8299" t="s">
        <v>28</v>
      </c>
      <c r="H8299" s="1">
        <v>43846</v>
      </c>
      <c r="I8299" t="str">
        <f t="shared" si="259"/>
        <v>43846</v>
      </c>
      <c r="J8299" t="str">
        <f t="shared" si="260"/>
        <v>43846GitegaRed Beans</v>
      </c>
      <c r="K8299">
        <v>59</v>
      </c>
      <c r="L8299">
        <v>54</v>
      </c>
      <c r="M8299" t="s">
        <v>5</v>
      </c>
      <c r="N8299" t="s">
        <v>6</v>
      </c>
      <c r="O8299">
        <v>1</v>
      </c>
      <c r="P8299" s="1">
        <v>43852.975775462961</v>
      </c>
    </row>
    <row r="8300" spans="1:16" x14ac:dyDescent="0.25">
      <c r="A8300">
        <v>498709</v>
      </c>
      <c r="B8300" t="s">
        <v>0</v>
      </c>
      <c r="C8300" t="s">
        <v>54</v>
      </c>
      <c r="D8300" t="s">
        <v>46</v>
      </c>
      <c r="E8300" t="s">
        <v>9</v>
      </c>
      <c r="F8300" t="s">
        <v>17</v>
      </c>
      <c r="G8300" t="s">
        <v>18</v>
      </c>
      <c r="H8300" s="1">
        <v>43846</v>
      </c>
      <c r="I8300" t="str">
        <f t="shared" si="259"/>
        <v>43846</v>
      </c>
      <c r="J8300" t="str">
        <f t="shared" si="260"/>
        <v>43846NakuruRed Sorghum</v>
      </c>
      <c r="K8300">
        <v>44</v>
      </c>
      <c r="L8300">
        <v>40</v>
      </c>
      <c r="M8300" t="s">
        <v>5</v>
      </c>
      <c r="N8300" t="s">
        <v>6</v>
      </c>
      <c r="O8300">
        <v>1</v>
      </c>
      <c r="P8300" s="1">
        <v>43852.975787037038</v>
      </c>
    </row>
    <row r="8301" spans="1:16" x14ac:dyDescent="0.25">
      <c r="A8301">
        <v>498714</v>
      </c>
      <c r="B8301" t="s">
        <v>0</v>
      </c>
      <c r="C8301" t="s">
        <v>33</v>
      </c>
      <c r="D8301" t="s">
        <v>1</v>
      </c>
      <c r="E8301" t="s">
        <v>29</v>
      </c>
      <c r="F8301" t="s">
        <v>30</v>
      </c>
      <c r="G8301" t="s">
        <v>31</v>
      </c>
      <c r="H8301" s="1">
        <v>43846</v>
      </c>
      <c r="I8301" t="str">
        <f t="shared" si="259"/>
        <v>43846</v>
      </c>
      <c r="J8301" t="str">
        <f t="shared" si="260"/>
        <v>43846KabaleDry Maize</v>
      </c>
      <c r="K8301">
        <v>41</v>
      </c>
      <c r="L8301">
        <v>33</v>
      </c>
      <c r="M8301" t="s">
        <v>5</v>
      </c>
      <c r="N8301" t="s">
        <v>6</v>
      </c>
      <c r="O8301">
        <v>1</v>
      </c>
      <c r="P8301" s="1">
        <v>43852.975821759261</v>
      </c>
    </row>
    <row r="8302" spans="1:16" x14ac:dyDescent="0.25">
      <c r="A8302">
        <v>498715</v>
      </c>
      <c r="B8302" t="s">
        <v>0</v>
      </c>
      <c r="C8302" t="s">
        <v>35</v>
      </c>
      <c r="D8302" t="s">
        <v>11</v>
      </c>
      <c r="E8302" t="s">
        <v>9</v>
      </c>
      <c r="F8302" t="s">
        <v>17</v>
      </c>
      <c r="G8302" t="s">
        <v>18</v>
      </c>
      <c r="H8302" s="1">
        <v>43846</v>
      </c>
      <c r="I8302" t="str">
        <f t="shared" si="259"/>
        <v>43846</v>
      </c>
      <c r="J8302" t="str">
        <f t="shared" si="260"/>
        <v>43846NgoziRed Sorghum</v>
      </c>
      <c r="K8302">
        <v>75</v>
      </c>
      <c r="L8302">
        <v>70</v>
      </c>
      <c r="M8302" t="s">
        <v>5</v>
      </c>
      <c r="N8302" t="s">
        <v>6</v>
      </c>
      <c r="O8302">
        <v>1</v>
      </c>
      <c r="P8302" s="1">
        <v>43852.975844907407</v>
      </c>
    </row>
    <row r="8303" spans="1:16" x14ac:dyDescent="0.25">
      <c r="A8303">
        <v>498718</v>
      </c>
      <c r="B8303" t="s">
        <v>0</v>
      </c>
      <c r="C8303" t="s">
        <v>25</v>
      </c>
      <c r="D8303" t="s">
        <v>1</v>
      </c>
      <c r="E8303" t="s">
        <v>13</v>
      </c>
      <c r="F8303" t="s">
        <v>13</v>
      </c>
      <c r="G8303" t="s">
        <v>40</v>
      </c>
      <c r="H8303" s="1">
        <v>43846</v>
      </c>
      <c r="I8303" t="str">
        <f t="shared" si="259"/>
        <v>43846</v>
      </c>
      <c r="J8303" t="str">
        <f t="shared" si="260"/>
        <v>43846MasindiBlack Beans (Dolichos)</v>
      </c>
      <c r="K8303">
        <v>69</v>
      </c>
      <c r="L8303">
        <v>63</v>
      </c>
      <c r="M8303" t="s">
        <v>5</v>
      </c>
      <c r="N8303" t="s">
        <v>6</v>
      </c>
      <c r="O8303">
        <v>1</v>
      </c>
      <c r="P8303" s="1">
        <v>43852.975856481484</v>
      </c>
    </row>
    <row r="8304" spans="1:16" x14ac:dyDescent="0.25">
      <c r="A8304">
        <v>498720</v>
      </c>
      <c r="B8304" t="s">
        <v>0</v>
      </c>
      <c r="C8304" t="s">
        <v>38</v>
      </c>
      <c r="D8304" t="s">
        <v>1</v>
      </c>
      <c r="E8304" t="s">
        <v>13</v>
      </c>
      <c r="F8304" t="s">
        <v>13</v>
      </c>
      <c r="G8304" t="s">
        <v>14</v>
      </c>
      <c r="H8304" s="1">
        <v>43846</v>
      </c>
      <c r="I8304" t="str">
        <f t="shared" si="259"/>
        <v>43846</v>
      </c>
      <c r="J8304" t="str">
        <f t="shared" si="260"/>
        <v>43846GuluMixed Beans</v>
      </c>
      <c r="K8304">
        <v>69</v>
      </c>
      <c r="L8304">
        <v>63</v>
      </c>
      <c r="M8304" t="s">
        <v>5</v>
      </c>
      <c r="N8304" t="s">
        <v>6</v>
      </c>
      <c r="O8304">
        <v>1</v>
      </c>
      <c r="P8304" s="1">
        <v>43852.97587962963</v>
      </c>
    </row>
    <row r="8305" spans="1:16" x14ac:dyDescent="0.25">
      <c r="A8305">
        <v>498728</v>
      </c>
      <c r="B8305" t="s">
        <v>0</v>
      </c>
      <c r="C8305" t="s">
        <v>38</v>
      </c>
      <c r="D8305" t="s">
        <v>1</v>
      </c>
      <c r="E8305" t="s">
        <v>3</v>
      </c>
      <c r="F8305" t="s">
        <v>3</v>
      </c>
      <c r="G8305" t="s">
        <v>15</v>
      </c>
      <c r="H8305" s="1">
        <v>43846</v>
      </c>
      <c r="I8305" t="str">
        <f t="shared" si="259"/>
        <v>43846</v>
      </c>
      <c r="J8305" t="str">
        <f t="shared" si="260"/>
        <v>43846GuluGreen Peas</v>
      </c>
      <c r="K8305">
        <v>137</v>
      </c>
      <c r="L8305">
        <v>110</v>
      </c>
      <c r="M8305" t="s">
        <v>5</v>
      </c>
      <c r="N8305" t="s">
        <v>6</v>
      </c>
      <c r="O8305">
        <v>1</v>
      </c>
      <c r="P8305" s="1">
        <v>43852.975949074076</v>
      </c>
    </row>
    <row r="8306" spans="1:16" x14ac:dyDescent="0.25">
      <c r="A8306">
        <v>498742</v>
      </c>
      <c r="B8306" t="s">
        <v>0</v>
      </c>
      <c r="C8306" t="s">
        <v>35</v>
      </c>
      <c r="D8306" t="s">
        <v>11</v>
      </c>
      <c r="E8306" t="s">
        <v>13</v>
      </c>
      <c r="F8306" t="s">
        <v>13</v>
      </c>
      <c r="G8306" t="s">
        <v>14</v>
      </c>
      <c r="H8306" s="1">
        <v>43846</v>
      </c>
      <c r="I8306" t="str">
        <f t="shared" si="259"/>
        <v>43846</v>
      </c>
      <c r="J8306" t="str">
        <f t="shared" si="260"/>
        <v>43846NgoziMixed Beans</v>
      </c>
      <c r="K8306">
        <v>54</v>
      </c>
      <c r="L8306">
        <v>51</v>
      </c>
      <c r="M8306" t="s">
        <v>5</v>
      </c>
      <c r="N8306" t="s">
        <v>6</v>
      </c>
      <c r="O8306">
        <v>1</v>
      </c>
      <c r="P8306" s="1">
        <v>43852.976053240738</v>
      </c>
    </row>
    <row r="8307" spans="1:16" x14ac:dyDescent="0.25">
      <c r="A8307">
        <v>498745</v>
      </c>
      <c r="B8307" t="s">
        <v>0</v>
      </c>
      <c r="C8307" t="s">
        <v>34</v>
      </c>
      <c r="D8307" t="s">
        <v>1</v>
      </c>
      <c r="E8307" t="s">
        <v>13</v>
      </c>
      <c r="F8307" t="s">
        <v>13</v>
      </c>
      <c r="G8307" t="s">
        <v>40</v>
      </c>
      <c r="H8307" s="1">
        <v>43846</v>
      </c>
      <c r="I8307" t="str">
        <f t="shared" si="259"/>
        <v>43846</v>
      </c>
      <c r="J8307" t="str">
        <f t="shared" si="260"/>
        <v>43846LiraBlack Beans (Dolichos)</v>
      </c>
      <c r="K8307">
        <v>69</v>
      </c>
      <c r="L8307">
        <v>60</v>
      </c>
      <c r="M8307" t="s">
        <v>5</v>
      </c>
      <c r="N8307" t="s">
        <v>6</v>
      </c>
      <c r="O8307">
        <v>1</v>
      </c>
      <c r="P8307" s="1">
        <v>43852.976099537038</v>
      </c>
    </row>
    <row r="8308" spans="1:16" x14ac:dyDescent="0.25">
      <c r="A8308">
        <v>498748</v>
      </c>
      <c r="B8308" t="s">
        <v>0</v>
      </c>
      <c r="C8308" t="s">
        <v>12</v>
      </c>
      <c r="D8308" t="s">
        <v>11</v>
      </c>
      <c r="E8308" t="s">
        <v>9</v>
      </c>
      <c r="F8308" t="s">
        <v>10</v>
      </c>
      <c r="G8308" t="s">
        <v>10</v>
      </c>
      <c r="H8308" s="1">
        <v>43846</v>
      </c>
      <c r="I8308" t="str">
        <f t="shared" si="259"/>
        <v>43846</v>
      </c>
      <c r="J8308" t="str">
        <f t="shared" si="260"/>
        <v>43846GitegaWheat</v>
      </c>
      <c r="K8308">
        <v>75</v>
      </c>
      <c r="L8308">
        <v>70</v>
      </c>
      <c r="M8308" t="s">
        <v>5</v>
      </c>
      <c r="N8308" t="s">
        <v>6</v>
      </c>
      <c r="O8308">
        <v>1</v>
      </c>
      <c r="P8308" s="1">
        <v>43852.976134259261</v>
      </c>
    </row>
    <row r="8309" spans="1:16" x14ac:dyDescent="0.25">
      <c r="A8309">
        <v>498751</v>
      </c>
      <c r="B8309" t="s">
        <v>0</v>
      </c>
      <c r="C8309" t="s">
        <v>12</v>
      </c>
      <c r="D8309" t="s">
        <v>11</v>
      </c>
      <c r="E8309" t="s">
        <v>13</v>
      </c>
      <c r="F8309" t="s">
        <v>13</v>
      </c>
      <c r="G8309" t="s">
        <v>26</v>
      </c>
      <c r="H8309" s="1">
        <v>43846</v>
      </c>
      <c r="I8309" t="str">
        <f t="shared" si="259"/>
        <v>43846</v>
      </c>
      <c r="J8309" t="str">
        <f t="shared" si="260"/>
        <v>43846GitegaYellow Beans</v>
      </c>
      <c r="K8309">
        <v>113</v>
      </c>
      <c r="L8309">
        <v>108</v>
      </c>
      <c r="M8309" t="s">
        <v>5</v>
      </c>
      <c r="N8309" t="s">
        <v>6</v>
      </c>
      <c r="O8309">
        <v>1</v>
      </c>
      <c r="P8309" s="1">
        <v>43852.976180555554</v>
      </c>
    </row>
    <row r="8310" spans="1:16" x14ac:dyDescent="0.25">
      <c r="A8310">
        <v>498753</v>
      </c>
      <c r="B8310" t="s">
        <v>0</v>
      </c>
      <c r="C8310" t="s">
        <v>34</v>
      </c>
      <c r="D8310" t="s">
        <v>1</v>
      </c>
      <c r="E8310" t="s">
        <v>22</v>
      </c>
      <c r="F8310" t="s">
        <v>23</v>
      </c>
      <c r="G8310" t="s">
        <v>23</v>
      </c>
      <c r="H8310" s="1">
        <v>43846</v>
      </c>
      <c r="I8310" t="str">
        <f t="shared" si="259"/>
        <v>43846</v>
      </c>
      <c r="J8310" t="str">
        <f t="shared" si="260"/>
        <v>43846LiraRice</v>
      </c>
      <c r="K8310">
        <v>96</v>
      </c>
      <c r="L8310">
        <v>91</v>
      </c>
      <c r="M8310" t="s">
        <v>5</v>
      </c>
      <c r="N8310" t="s">
        <v>6</v>
      </c>
      <c r="O8310">
        <v>1</v>
      </c>
      <c r="P8310" s="1">
        <v>43852.97619212963</v>
      </c>
    </row>
    <row r="8311" spans="1:16" x14ac:dyDescent="0.25">
      <c r="A8311">
        <v>498756</v>
      </c>
      <c r="B8311" t="s">
        <v>0</v>
      </c>
      <c r="C8311" t="s">
        <v>54</v>
      </c>
      <c r="D8311" t="s">
        <v>46</v>
      </c>
      <c r="E8311" t="s">
        <v>29</v>
      </c>
      <c r="F8311" t="s">
        <v>30</v>
      </c>
      <c r="G8311" t="s">
        <v>31</v>
      </c>
      <c r="H8311" s="1">
        <v>43846</v>
      </c>
      <c r="I8311" t="str">
        <f t="shared" si="259"/>
        <v>43846</v>
      </c>
      <c r="J8311" t="str">
        <f t="shared" si="260"/>
        <v>43846NakuruDry Maize</v>
      </c>
      <c r="K8311">
        <v>37</v>
      </c>
      <c r="L8311">
        <v>31</v>
      </c>
      <c r="M8311" t="s">
        <v>5</v>
      </c>
      <c r="N8311" t="s">
        <v>6</v>
      </c>
      <c r="O8311">
        <v>1</v>
      </c>
      <c r="P8311" s="1">
        <v>43852.976238425923</v>
      </c>
    </row>
    <row r="8312" spans="1:16" x14ac:dyDescent="0.25">
      <c r="A8312">
        <v>498765</v>
      </c>
      <c r="B8312" t="s">
        <v>0</v>
      </c>
      <c r="C8312" t="s">
        <v>27</v>
      </c>
      <c r="D8312" t="s">
        <v>11</v>
      </c>
      <c r="E8312" t="s">
        <v>3</v>
      </c>
      <c r="F8312" t="s">
        <v>3</v>
      </c>
      <c r="G8312" t="s">
        <v>39</v>
      </c>
      <c r="H8312" s="1">
        <v>43846</v>
      </c>
      <c r="I8312" t="str">
        <f t="shared" si="259"/>
        <v>43846</v>
      </c>
      <c r="J8312" t="str">
        <f t="shared" si="260"/>
        <v>43846BujumburaDry Peas</v>
      </c>
      <c r="K8312">
        <v>194</v>
      </c>
      <c r="L8312">
        <v>188</v>
      </c>
      <c r="M8312" t="s">
        <v>5</v>
      </c>
      <c r="N8312" t="s">
        <v>6</v>
      </c>
      <c r="O8312">
        <v>1</v>
      </c>
      <c r="P8312" s="1">
        <v>43852.976319444446</v>
      </c>
    </row>
    <row r="8313" spans="1:16" x14ac:dyDescent="0.25">
      <c r="A8313">
        <v>498766</v>
      </c>
      <c r="B8313" t="s">
        <v>0</v>
      </c>
      <c r="C8313" t="s">
        <v>34</v>
      </c>
      <c r="D8313" t="s">
        <v>1</v>
      </c>
      <c r="E8313" t="s">
        <v>13</v>
      </c>
      <c r="F8313" t="s">
        <v>13</v>
      </c>
      <c r="G8313" t="s">
        <v>14</v>
      </c>
      <c r="H8313" s="1">
        <v>43846</v>
      </c>
      <c r="I8313" t="str">
        <f t="shared" si="259"/>
        <v>43846</v>
      </c>
      <c r="J8313" t="str">
        <f t="shared" si="260"/>
        <v>43846LiraMixed Beans</v>
      </c>
      <c r="K8313">
        <v>63</v>
      </c>
      <c r="L8313">
        <v>49</v>
      </c>
      <c r="M8313" t="s">
        <v>5</v>
      </c>
      <c r="N8313" t="s">
        <v>6</v>
      </c>
      <c r="O8313">
        <v>1</v>
      </c>
      <c r="P8313" s="1">
        <v>43852.976319444446</v>
      </c>
    </row>
    <row r="8314" spans="1:16" x14ac:dyDescent="0.25">
      <c r="A8314">
        <v>498768</v>
      </c>
      <c r="B8314" t="s">
        <v>0</v>
      </c>
      <c r="C8314" t="s">
        <v>33</v>
      </c>
      <c r="D8314" t="s">
        <v>1</v>
      </c>
      <c r="E8314" t="s">
        <v>3</v>
      </c>
      <c r="F8314" t="s">
        <v>3</v>
      </c>
      <c r="G8314" t="s">
        <v>15</v>
      </c>
      <c r="H8314" s="1">
        <v>43846</v>
      </c>
      <c r="I8314" t="str">
        <f t="shared" si="259"/>
        <v>43846</v>
      </c>
      <c r="J8314" t="str">
        <f t="shared" si="260"/>
        <v>43846KabaleGreen Peas</v>
      </c>
      <c r="K8314">
        <v>137</v>
      </c>
      <c r="L8314">
        <v>82</v>
      </c>
      <c r="M8314" t="s">
        <v>5</v>
      </c>
      <c r="N8314" t="s">
        <v>6</v>
      </c>
      <c r="O8314">
        <v>1</v>
      </c>
      <c r="P8314" s="1">
        <v>43852.976331018515</v>
      </c>
    </row>
    <row r="8315" spans="1:16" x14ac:dyDescent="0.25">
      <c r="A8315">
        <v>498770</v>
      </c>
      <c r="B8315" t="s">
        <v>0</v>
      </c>
      <c r="C8315" t="s">
        <v>12</v>
      </c>
      <c r="D8315" t="s">
        <v>11</v>
      </c>
      <c r="E8315" t="s">
        <v>9</v>
      </c>
      <c r="F8315" t="s">
        <v>17</v>
      </c>
      <c r="G8315" t="s">
        <v>18</v>
      </c>
      <c r="H8315" s="1">
        <v>43846</v>
      </c>
      <c r="I8315" t="str">
        <f t="shared" si="259"/>
        <v>43846</v>
      </c>
      <c r="J8315" t="str">
        <f t="shared" si="260"/>
        <v>43846GitegaRed Sorghum</v>
      </c>
      <c r="K8315">
        <v>81</v>
      </c>
      <c r="L8315">
        <v>75</v>
      </c>
      <c r="M8315" t="s">
        <v>5</v>
      </c>
      <c r="N8315" t="s">
        <v>6</v>
      </c>
      <c r="O8315">
        <v>1</v>
      </c>
      <c r="P8315" s="1">
        <v>43852.976354166669</v>
      </c>
    </row>
    <row r="8316" spans="1:16" x14ac:dyDescent="0.25">
      <c r="A8316">
        <v>498771</v>
      </c>
      <c r="B8316" t="s">
        <v>0</v>
      </c>
      <c r="C8316" t="s">
        <v>54</v>
      </c>
      <c r="D8316" t="s">
        <v>46</v>
      </c>
      <c r="E8316" t="s">
        <v>3</v>
      </c>
      <c r="F8316" t="s">
        <v>3</v>
      </c>
      <c r="G8316" t="s">
        <v>4</v>
      </c>
      <c r="H8316" s="1">
        <v>43846</v>
      </c>
      <c r="I8316" t="str">
        <f t="shared" si="259"/>
        <v>43846</v>
      </c>
      <c r="J8316" t="str">
        <f t="shared" si="260"/>
        <v>43846NakuruCowpeas</v>
      </c>
      <c r="K8316">
        <v>89</v>
      </c>
      <c r="L8316">
        <v>83</v>
      </c>
      <c r="M8316" t="s">
        <v>5</v>
      </c>
      <c r="N8316" t="s">
        <v>6</v>
      </c>
      <c r="O8316">
        <v>1</v>
      </c>
      <c r="P8316" s="1">
        <v>43852.976354166669</v>
      </c>
    </row>
    <row r="8317" spans="1:16" x14ac:dyDescent="0.25">
      <c r="A8317">
        <v>498775</v>
      </c>
      <c r="B8317" t="s">
        <v>0</v>
      </c>
      <c r="C8317" t="s">
        <v>47</v>
      </c>
      <c r="D8317" t="s">
        <v>46</v>
      </c>
      <c r="E8317" t="s">
        <v>9</v>
      </c>
      <c r="F8317" t="s">
        <v>20</v>
      </c>
      <c r="G8317" t="s">
        <v>21</v>
      </c>
      <c r="H8317" s="1">
        <v>43846</v>
      </c>
      <c r="I8317" t="str">
        <f t="shared" si="259"/>
        <v>43846</v>
      </c>
      <c r="J8317" t="str">
        <f t="shared" si="260"/>
        <v>43846NairobiMillet Grain</v>
      </c>
      <c r="K8317">
        <v>98</v>
      </c>
      <c r="L8317">
        <v>93</v>
      </c>
      <c r="M8317" t="s">
        <v>5</v>
      </c>
      <c r="N8317" t="s">
        <v>6</v>
      </c>
      <c r="O8317">
        <v>1</v>
      </c>
      <c r="P8317" s="1">
        <v>43852.976423611108</v>
      </c>
    </row>
    <row r="8318" spans="1:16" x14ac:dyDescent="0.25">
      <c r="A8318">
        <v>498777</v>
      </c>
      <c r="B8318" t="s">
        <v>0</v>
      </c>
      <c r="C8318" t="s">
        <v>38</v>
      </c>
      <c r="D8318" t="s">
        <v>1</v>
      </c>
      <c r="E8318" t="s">
        <v>29</v>
      </c>
      <c r="F8318" t="s">
        <v>30</v>
      </c>
      <c r="G8318" t="s">
        <v>31</v>
      </c>
      <c r="H8318" s="1">
        <v>43846</v>
      </c>
      <c r="I8318" t="str">
        <f t="shared" si="259"/>
        <v>43846</v>
      </c>
      <c r="J8318" t="str">
        <f t="shared" si="260"/>
        <v>43846GuluDry Maize</v>
      </c>
      <c r="K8318">
        <v>41</v>
      </c>
      <c r="L8318">
        <v>30</v>
      </c>
      <c r="M8318" t="s">
        <v>5</v>
      </c>
      <c r="N8318" t="s">
        <v>6</v>
      </c>
      <c r="O8318">
        <v>1</v>
      </c>
      <c r="P8318" s="1">
        <v>43852.976435185185</v>
      </c>
    </row>
    <row r="8319" spans="1:16" x14ac:dyDescent="0.25">
      <c r="A8319">
        <v>498779</v>
      </c>
      <c r="B8319" t="s">
        <v>0</v>
      </c>
      <c r="C8319" t="s">
        <v>47</v>
      </c>
      <c r="D8319" t="s">
        <v>46</v>
      </c>
      <c r="E8319" t="s">
        <v>49</v>
      </c>
      <c r="F8319" t="s">
        <v>50</v>
      </c>
      <c r="G8319" t="s">
        <v>51</v>
      </c>
      <c r="H8319" s="1">
        <v>43846</v>
      </c>
      <c r="I8319" t="str">
        <f t="shared" si="259"/>
        <v>43846</v>
      </c>
      <c r="J8319" t="str">
        <f t="shared" si="260"/>
        <v>43846NairobiGround Nuts</v>
      </c>
      <c r="K8319">
        <v>128</v>
      </c>
      <c r="L8319">
        <v>123</v>
      </c>
      <c r="M8319" t="s">
        <v>5</v>
      </c>
      <c r="N8319" t="s">
        <v>6</v>
      </c>
      <c r="O8319">
        <v>1</v>
      </c>
      <c r="P8319" s="1">
        <v>43852.976446759261</v>
      </c>
    </row>
    <row r="8320" spans="1:16" x14ac:dyDescent="0.25">
      <c r="A8320">
        <v>498782</v>
      </c>
      <c r="B8320" t="s">
        <v>0</v>
      </c>
      <c r="C8320" t="s">
        <v>25</v>
      </c>
      <c r="D8320" t="s">
        <v>1</v>
      </c>
      <c r="E8320" t="s">
        <v>13</v>
      </c>
      <c r="F8320" t="s">
        <v>13</v>
      </c>
      <c r="G8320" t="s">
        <v>37</v>
      </c>
      <c r="H8320" s="1">
        <v>43846</v>
      </c>
      <c r="I8320" t="str">
        <f t="shared" si="259"/>
        <v>43846</v>
      </c>
      <c r="J8320" t="str">
        <f t="shared" si="260"/>
        <v>43846MasindiGreen Gram</v>
      </c>
      <c r="K8320">
        <v>82</v>
      </c>
      <c r="L8320">
        <v>69</v>
      </c>
      <c r="M8320" t="s">
        <v>5</v>
      </c>
      <c r="N8320" t="s">
        <v>6</v>
      </c>
      <c r="O8320">
        <v>1</v>
      </c>
      <c r="P8320" s="1">
        <v>43852.976458333331</v>
      </c>
    </row>
    <row r="8321" spans="1:16" x14ac:dyDescent="0.25">
      <c r="A8321">
        <v>498790</v>
      </c>
      <c r="B8321" t="s">
        <v>0</v>
      </c>
      <c r="C8321" t="s">
        <v>12</v>
      </c>
      <c r="D8321" t="s">
        <v>11</v>
      </c>
      <c r="E8321" t="s">
        <v>3</v>
      </c>
      <c r="F8321" t="s">
        <v>3</v>
      </c>
      <c r="G8321" t="s">
        <v>15</v>
      </c>
      <c r="H8321" s="1">
        <v>43846</v>
      </c>
      <c r="I8321" t="str">
        <f t="shared" si="259"/>
        <v>43846</v>
      </c>
      <c r="J8321" t="str">
        <f t="shared" si="260"/>
        <v>43846GitegaGreen Peas</v>
      </c>
      <c r="K8321">
        <v>81</v>
      </c>
      <c r="L8321">
        <v>70</v>
      </c>
      <c r="M8321" t="s">
        <v>5</v>
      </c>
      <c r="N8321" t="s">
        <v>6</v>
      </c>
      <c r="O8321">
        <v>1</v>
      </c>
      <c r="P8321" s="1">
        <v>43852.976504629631</v>
      </c>
    </row>
    <row r="8322" spans="1:16" x14ac:dyDescent="0.25">
      <c r="A8322">
        <v>498793</v>
      </c>
      <c r="B8322" t="s">
        <v>0</v>
      </c>
      <c r="C8322" t="s">
        <v>12</v>
      </c>
      <c r="D8322" t="s">
        <v>11</v>
      </c>
      <c r="E8322" t="s">
        <v>3</v>
      </c>
      <c r="F8322" t="s">
        <v>3</v>
      </c>
      <c r="G8322" t="s">
        <v>39</v>
      </c>
      <c r="H8322" s="1">
        <v>43846</v>
      </c>
      <c r="I8322" t="str">
        <f t="shared" ref="I8322:I8385" si="261">LEFT(H8322,10)</f>
        <v>43846</v>
      </c>
      <c r="J8322" t="str">
        <f t="shared" si="260"/>
        <v>43846GitegaDry Peas</v>
      </c>
      <c r="K8322">
        <v>156</v>
      </c>
      <c r="L8322">
        <v>151</v>
      </c>
      <c r="M8322" t="s">
        <v>5</v>
      </c>
      <c r="N8322" t="s">
        <v>6</v>
      </c>
      <c r="O8322">
        <v>1</v>
      </c>
      <c r="P8322" s="1">
        <v>43852.9765625</v>
      </c>
    </row>
    <row r="8323" spans="1:16" x14ac:dyDescent="0.25">
      <c r="A8323">
        <v>498800</v>
      </c>
      <c r="B8323" t="s">
        <v>0</v>
      </c>
      <c r="C8323" t="s">
        <v>54</v>
      </c>
      <c r="D8323" t="s">
        <v>46</v>
      </c>
      <c r="E8323" t="s">
        <v>13</v>
      </c>
      <c r="F8323" t="s">
        <v>13</v>
      </c>
      <c r="G8323" t="s">
        <v>40</v>
      </c>
      <c r="H8323" s="1">
        <v>43846</v>
      </c>
      <c r="I8323" t="str">
        <f t="shared" si="261"/>
        <v>43846</v>
      </c>
      <c r="J8323" t="str">
        <f t="shared" si="260"/>
        <v>43846NakuruBlack Beans (Dolichos)</v>
      </c>
      <c r="K8323">
        <v>160</v>
      </c>
      <c r="L8323">
        <v>155</v>
      </c>
      <c r="M8323" t="s">
        <v>5</v>
      </c>
      <c r="N8323" t="s">
        <v>6</v>
      </c>
      <c r="O8323">
        <v>1</v>
      </c>
      <c r="P8323" s="1">
        <v>43852.976620370369</v>
      </c>
    </row>
    <row r="8324" spans="1:16" x14ac:dyDescent="0.25">
      <c r="A8324">
        <v>498802</v>
      </c>
      <c r="B8324" t="s">
        <v>0</v>
      </c>
      <c r="C8324" t="s">
        <v>32</v>
      </c>
      <c r="D8324" t="s">
        <v>1</v>
      </c>
      <c r="E8324" t="s">
        <v>9</v>
      </c>
      <c r="F8324" t="s">
        <v>20</v>
      </c>
      <c r="G8324" t="s">
        <v>21</v>
      </c>
      <c r="H8324" s="1">
        <v>43846</v>
      </c>
      <c r="I8324" t="str">
        <f t="shared" si="261"/>
        <v>43846</v>
      </c>
      <c r="J8324" t="str">
        <f t="shared" si="260"/>
        <v>43846KapchorwaMillet Grain</v>
      </c>
      <c r="K8324">
        <v>55</v>
      </c>
      <c r="L8324">
        <v>41</v>
      </c>
      <c r="M8324" t="s">
        <v>5</v>
      </c>
      <c r="N8324" t="s">
        <v>6</v>
      </c>
      <c r="O8324">
        <v>1</v>
      </c>
      <c r="P8324" s="1">
        <v>43852.976655092592</v>
      </c>
    </row>
    <row r="8325" spans="1:16" x14ac:dyDescent="0.25">
      <c r="A8325">
        <v>498804</v>
      </c>
      <c r="B8325" t="s">
        <v>0</v>
      </c>
      <c r="C8325" t="s">
        <v>38</v>
      </c>
      <c r="D8325" t="s">
        <v>1</v>
      </c>
      <c r="E8325" t="s">
        <v>13</v>
      </c>
      <c r="F8325" t="s">
        <v>13</v>
      </c>
      <c r="G8325" t="s">
        <v>28</v>
      </c>
      <c r="H8325" s="1">
        <v>43846</v>
      </c>
      <c r="I8325" t="str">
        <f t="shared" si="261"/>
        <v>43846</v>
      </c>
      <c r="J8325" t="str">
        <f t="shared" si="260"/>
        <v>43846GuluRed Beans</v>
      </c>
      <c r="K8325">
        <v>96</v>
      </c>
      <c r="L8325">
        <v>82</v>
      </c>
      <c r="M8325" t="s">
        <v>5</v>
      </c>
      <c r="N8325" t="s">
        <v>6</v>
      </c>
      <c r="O8325">
        <v>1</v>
      </c>
      <c r="P8325" s="1">
        <v>43852.976689814815</v>
      </c>
    </row>
    <row r="8326" spans="1:16" x14ac:dyDescent="0.25">
      <c r="A8326">
        <v>498805</v>
      </c>
      <c r="B8326" t="s">
        <v>0</v>
      </c>
      <c r="C8326" t="s">
        <v>34</v>
      </c>
      <c r="D8326" t="s">
        <v>1</v>
      </c>
      <c r="E8326" t="s">
        <v>13</v>
      </c>
      <c r="F8326" t="s">
        <v>13</v>
      </c>
      <c r="G8326" t="s">
        <v>28</v>
      </c>
      <c r="H8326" s="1">
        <v>43846</v>
      </c>
      <c r="I8326" t="str">
        <f t="shared" si="261"/>
        <v>43846</v>
      </c>
      <c r="J8326" t="str">
        <f t="shared" si="260"/>
        <v>43846LiraRed Beans</v>
      </c>
      <c r="K8326">
        <v>91</v>
      </c>
      <c r="L8326">
        <v>82</v>
      </c>
      <c r="M8326" t="s">
        <v>5</v>
      </c>
      <c r="N8326" t="s">
        <v>6</v>
      </c>
      <c r="O8326">
        <v>1</v>
      </c>
      <c r="P8326" s="1">
        <v>43852.976689814815</v>
      </c>
    </row>
    <row r="8327" spans="1:16" x14ac:dyDescent="0.25">
      <c r="A8327">
        <v>498812</v>
      </c>
      <c r="B8327" t="s">
        <v>0</v>
      </c>
      <c r="C8327" t="s">
        <v>47</v>
      </c>
      <c r="D8327" t="s">
        <v>46</v>
      </c>
      <c r="E8327" t="s">
        <v>13</v>
      </c>
      <c r="F8327" t="s">
        <v>13</v>
      </c>
      <c r="G8327" t="s">
        <v>37</v>
      </c>
      <c r="H8327" s="1">
        <v>43846</v>
      </c>
      <c r="I8327" t="str">
        <f t="shared" si="261"/>
        <v>43846</v>
      </c>
      <c r="J8327" t="str">
        <f t="shared" si="260"/>
        <v>43846NairobiGreen Gram</v>
      </c>
      <c r="K8327">
        <v>126</v>
      </c>
      <c r="L8327">
        <v>123</v>
      </c>
      <c r="M8327" t="s">
        <v>5</v>
      </c>
      <c r="N8327" t="s">
        <v>6</v>
      </c>
      <c r="O8327">
        <v>1</v>
      </c>
      <c r="P8327" s="1">
        <v>43852.976759259262</v>
      </c>
    </row>
    <row r="8328" spans="1:16" x14ac:dyDescent="0.25">
      <c r="A8328">
        <v>498824</v>
      </c>
      <c r="B8328" t="s">
        <v>0</v>
      </c>
      <c r="C8328" t="s">
        <v>34</v>
      </c>
      <c r="D8328" t="s">
        <v>1</v>
      </c>
      <c r="E8328" t="s">
        <v>13</v>
      </c>
      <c r="F8328" t="s">
        <v>13</v>
      </c>
      <c r="G8328" t="s">
        <v>26</v>
      </c>
      <c r="H8328" s="1">
        <v>43846</v>
      </c>
      <c r="I8328" t="str">
        <f t="shared" si="261"/>
        <v>43846</v>
      </c>
      <c r="J8328" t="str">
        <f t="shared" si="260"/>
        <v>43846LiraYellow Beans</v>
      </c>
      <c r="K8328">
        <v>91</v>
      </c>
      <c r="L8328">
        <v>82</v>
      </c>
      <c r="M8328" t="s">
        <v>5</v>
      </c>
      <c r="N8328" t="s">
        <v>6</v>
      </c>
      <c r="O8328">
        <v>1</v>
      </c>
      <c r="P8328" s="1">
        <v>43852.977013888885</v>
      </c>
    </row>
    <row r="8329" spans="1:16" x14ac:dyDescent="0.25">
      <c r="A8329">
        <v>498826</v>
      </c>
      <c r="B8329" t="s">
        <v>0</v>
      </c>
      <c r="C8329" t="s">
        <v>32</v>
      </c>
      <c r="D8329" t="s">
        <v>1</v>
      </c>
      <c r="E8329" t="s">
        <v>29</v>
      </c>
      <c r="F8329" t="s">
        <v>30</v>
      </c>
      <c r="G8329" t="s">
        <v>31</v>
      </c>
      <c r="H8329" s="1">
        <v>43846</v>
      </c>
      <c r="I8329" t="str">
        <f t="shared" si="261"/>
        <v>43846</v>
      </c>
      <c r="J8329" t="str">
        <f t="shared" si="260"/>
        <v>43846KapchorwaDry Maize</v>
      </c>
      <c r="K8329">
        <v>41</v>
      </c>
      <c r="L8329">
        <v>30</v>
      </c>
      <c r="M8329" t="s">
        <v>5</v>
      </c>
      <c r="N8329" t="s">
        <v>6</v>
      </c>
      <c r="O8329">
        <v>1</v>
      </c>
      <c r="P8329" s="1">
        <v>43852.977025462962</v>
      </c>
    </row>
    <row r="8330" spans="1:16" x14ac:dyDescent="0.25">
      <c r="A8330">
        <v>498837</v>
      </c>
      <c r="B8330" t="s">
        <v>0</v>
      </c>
      <c r="C8330" t="s">
        <v>54</v>
      </c>
      <c r="D8330" t="s">
        <v>46</v>
      </c>
      <c r="E8330" t="s">
        <v>13</v>
      </c>
      <c r="F8330" t="s">
        <v>13</v>
      </c>
      <c r="G8330" t="s">
        <v>37</v>
      </c>
      <c r="H8330" s="1">
        <v>43846</v>
      </c>
      <c r="I8330" t="str">
        <f t="shared" si="261"/>
        <v>43846</v>
      </c>
      <c r="J8330" t="str">
        <f t="shared" si="260"/>
        <v>43846NakuruGreen Gram</v>
      </c>
      <c r="K8330">
        <v>80</v>
      </c>
      <c r="L8330">
        <v>72</v>
      </c>
      <c r="M8330" t="s">
        <v>5</v>
      </c>
      <c r="N8330" t="s">
        <v>6</v>
      </c>
      <c r="O8330">
        <v>1</v>
      </c>
      <c r="P8330" s="1">
        <v>43852.977175925924</v>
      </c>
    </row>
    <row r="8331" spans="1:16" x14ac:dyDescent="0.25">
      <c r="A8331">
        <v>498838</v>
      </c>
      <c r="B8331" t="s">
        <v>0</v>
      </c>
      <c r="C8331" t="s">
        <v>12</v>
      </c>
      <c r="D8331" t="s">
        <v>11</v>
      </c>
      <c r="E8331" t="s">
        <v>29</v>
      </c>
      <c r="F8331" t="s">
        <v>30</v>
      </c>
      <c r="G8331" t="s">
        <v>31</v>
      </c>
      <c r="H8331" s="1">
        <v>43846</v>
      </c>
      <c r="I8331" t="str">
        <f t="shared" si="261"/>
        <v>43846</v>
      </c>
      <c r="J8331" t="str">
        <f t="shared" si="260"/>
        <v>43846GitegaDry Maize</v>
      </c>
      <c r="K8331">
        <v>70</v>
      </c>
      <c r="L8331">
        <v>65</v>
      </c>
      <c r="M8331" t="s">
        <v>5</v>
      </c>
      <c r="N8331" t="s">
        <v>6</v>
      </c>
      <c r="O8331">
        <v>1</v>
      </c>
      <c r="P8331" s="1">
        <v>43852.977175925924</v>
      </c>
    </row>
    <row r="8332" spans="1:16" x14ac:dyDescent="0.25">
      <c r="A8332">
        <v>498840</v>
      </c>
      <c r="B8332" t="s">
        <v>0</v>
      </c>
      <c r="C8332" t="s">
        <v>12</v>
      </c>
      <c r="D8332" t="s">
        <v>11</v>
      </c>
      <c r="E8332" t="s">
        <v>13</v>
      </c>
      <c r="F8332" t="s">
        <v>13</v>
      </c>
      <c r="G8332" t="s">
        <v>26</v>
      </c>
      <c r="H8332" s="1">
        <v>43846</v>
      </c>
      <c r="I8332" t="str">
        <f t="shared" si="261"/>
        <v>43846</v>
      </c>
      <c r="J8332" t="str">
        <f t="shared" si="260"/>
        <v>43846GitegaYellow Beans</v>
      </c>
      <c r="K8332">
        <v>118</v>
      </c>
      <c r="L8332">
        <v>108</v>
      </c>
      <c r="M8332" t="s">
        <v>5</v>
      </c>
      <c r="N8332" t="s">
        <v>6</v>
      </c>
      <c r="O8332">
        <v>1</v>
      </c>
      <c r="P8332" s="1">
        <v>43852.977199074077</v>
      </c>
    </row>
    <row r="8333" spans="1:16" x14ac:dyDescent="0.25">
      <c r="A8333">
        <v>498843</v>
      </c>
      <c r="B8333" t="s">
        <v>0</v>
      </c>
      <c r="C8333" t="s">
        <v>34</v>
      </c>
      <c r="D8333" t="s">
        <v>1</v>
      </c>
      <c r="E8333" t="s">
        <v>29</v>
      </c>
      <c r="F8333" t="s">
        <v>30</v>
      </c>
      <c r="G8333" t="s">
        <v>31</v>
      </c>
      <c r="H8333" s="1">
        <v>43846</v>
      </c>
      <c r="I8333" t="str">
        <f t="shared" si="261"/>
        <v>43846</v>
      </c>
      <c r="J8333" t="str">
        <f t="shared" ref="J8333:J8396" si="262">I8333&amp;C8333&amp;G8333</f>
        <v>43846LiraDry Maize</v>
      </c>
      <c r="K8333">
        <v>41</v>
      </c>
      <c r="L8333">
        <v>33</v>
      </c>
      <c r="M8333" t="s">
        <v>5</v>
      </c>
      <c r="N8333" t="s">
        <v>6</v>
      </c>
      <c r="O8333">
        <v>1</v>
      </c>
      <c r="P8333" s="1">
        <v>43852.977210648147</v>
      </c>
    </row>
    <row r="8334" spans="1:16" x14ac:dyDescent="0.25">
      <c r="A8334">
        <v>498850</v>
      </c>
      <c r="B8334" t="s">
        <v>0</v>
      </c>
      <c r="C8334" t="s">
        <v>2</v>
      </c>
      <c r="D8334" t="s">
        <v>1</v>
      </c>
      <c r="E8334" t="s">
        <v>29</v>
      </c>
      <c r="F8334" t="s">
        <v>30</v>
      </c>
      <c r="G8334" t="s">
        <v>31</v>
      </c>
      <c r="H8334" s="1">
        <v>43846</v>
      </c>
      <c r="I8334" t="str">
        <f t="shared" si="261"/>
        <v>43846</v>
      </c>
      <c r="J8334" t="str">
        <f t="shared" si="262"/>
        <v>43846KampalaDry Maize</v>
      </c>
      <c r="K8334">
        <v>41</v>
      </c>
      <c r="L8334">
        <v>36</v>
      </c>
      <c r="M8334" t="s">
        <v>5</v>
      </c>
      <c r="N8334" t="s">
        <v>6</v>
      </c>
      <c r="O8334">
        <v>1</v>
      </c>
      <c r="P8334" s="1">
        <v>43852.977280092593</v>
      </c>
    </row>
    <row r="8335" spans="1:16" x14ac:dyDescent="0.25">
      <c r="A8335">
        <v>498863</v>
      </c>
      <c r="B8335" t="s">
        <v>0</v>
      </c>
      <c r="C8335" t="s">
        <v>38</v>
      </c>
      <c r="D8335" t="s">
        <v>1</v>
      </c>
      <c r="E8335" t="s">
        <v>22</v>
      </c>
      <c r="F8335" t="s">
        <v>23</v>
      </c>
      <c r="G8335" t="s">
        <v>24</v>
      </c>
      <c r="H8335" s="1">
        <v>43846</v>
      </c>
      <c r="I8335" t="str">
        <f t="shared" si="261"/>
        <v>43846</v>
      </c>
      <c r="J8335" t="str">
        <f t="shared" si="262"/>
        <v>43846GuluImported Rice</v>
      </c>
      <c r="K8335">
        <v>104</v>
      </c>
      <c r="L8335">
        <v>96</v>
      </c>
      <c r="M8335" t="s">
        <v>5</v>
      </c>
      <c r="N8335" t="s">
        <v>6</v>
      </c>
      <c r="O8335">
        <v>1</v>
      </c>
      <c r="P8335" s="1">
        <v>43852.977349537039</v>
      </c>
    </row>
    <row r="8336" spans="1:16" x14ac:dyDescent="0.25">
      <c r="A8336">
        <v>498866</v>
      </c>
      <c r="B8336" t="s">
        <v>0</v>
      </c>
      <c r="C8336" t="s">
        <v>32</v>
      </c>
      <c r="D8336" t="s">
        <v>1</v>
      </c>
      <c r="E8336" t="s">
        <v>13</v>
      </c>
      <c r="F8336" t="s">
        <v>13</v>
      </c>
      <c r="G8336" t="s">
        <v>28</v>
      </c>
      <c r="H8336" s="1">
        <v>43846</v>
      </c>
      <c r="I8336" t="str">
        <f t="shared" si="261"/>
        <v>43846</v>
      </c>
      <c r="J8336" t="str">
        <f t="shared" si="262"/>
        <v>43846KapchorwaRed Beans</v>
      </c>
      <c r="K8336">
        <v>77</v>
      </c>
      <c r="L8336">
        <v>69</v>
      </c>
      <c r="M8336" t="s">
        <v>5</v>
      </c>
      <c r="N8336" t="s">
        <v>6</v>
      </c>
      <c r="O8336">
        <v>1</v>
      </c>
      <c r="P8336" s="1">
        <v>43852.977361111109</v>
      </c>
    </row>
    <row r="8337" spans="1:16" x14ac:dyDescent="0.25">
      <c r="A8337">
        <v>498877</v>
      </c>
      <c r="B8337" t="s">
        <v>0</v>
      </c>
      <c r="C8337" t="s">
        <v>32</v>
      </c>
      <c r="D8337" t="s">
        <v>1</v>
      </c>
      <c r="E8337" t="s">
        <v>9</v>
      </c>
      <c r="F8337" t="s">
        <v>10</v>
      </c>
      <c r="G8337" t="s">
        <v>10</v>
      </c>
      <c r="H8337" s="1">
        <v>43846</v>
      </c>
      <c r="I8337" t="str">
        <f t="shared" si="261"/>
        <v>43846</v>
      </c>
      <c r="J8337" t="str">
        <f t="shared" si="262"/>
        <v>43846KapchorwaWheat</v>
      </c>
      <c r="K8337">
        <v>41</v>
      </c>
      <c r="L8337">
        <v>27</v>
      </c>
      <c r="M8337" t="s">
        <v>5</v>
      </c>
      <c r="N8337" t="s">
        <v>6</v>
      </c>
      <c r="O8337">
        <v>1</v>
      </c>
      <c r="P8337" s="1">
        <v>43852.977476851855</v>
      </c>
    </row>
    <row r="8338" spans="1:16" x14ac:dyDescent="0.25">
      <c r="A8338">
        <v>498890</v>
      </c>
      <c r="B8338" t="s">
        <v>0</v>
      </c>
      <c r="C8338" t="s">
        <v>12</v>
      </c>
      <c r="D8338" t="s">
        <v>11</v>
      </c>
      <c r="E8338" t="s">
        <v>13</v>
      </c>
      <c r="F8338" t="s">
        <v>13</v>
      </c>
      <c r="G8338" t="s">
        <v>14</v>
      </c>
      <c r="H8338" s="1">
        <v>43846</v>
      </c>
      <c r="I8338" t="str">
        <f t="shared" si="261"/>
        <v>43846</v>
      </c>
      <c r="J8338" t="str">
        <f t="shared" si="262"/>
        <v>43846GitegaMixed Beans</v>
      </c>
      <c r="K8338">
        <v>65</v>
      </c>
      <c r="L8338">
        <v>59</v>
      </c>
      <c r="M8338" t="s">
        <v>5</v>
      </c>
      <c r="N8338" t="s">
        <v>6</v>
      </c>
      <c r="O8338">
        <v>1</v>
      </c>
      <c r="P8338" s="1">
        <v>43852.97755787037</v>
      </c>
    </row>
    <row r="8339" spans="1:16" x14ac:dyDescent="0.25">
      <c r="A8339">
        <v>498891</v>
      </c>
      <c r="B8339" t="s">
        <v>0</v>
      </c>
      <c r="C8339" t="s">
        <v>12</v>
      </c>
      <c r="D8339" t="s">
        <v>11</v>
      </c>
      <c r="E8339" t="s">
        <v>22</v>
      </c>
      <c r="F8339" t="s">
        <v>23</v>
      </c>
      <c r="G8339" t="s">
        <v>23</v>
      </c>
      <c r="H8339" s="1">
        <v>43846</v>
      </c>
      <c r="I8339" t="str">
        <f t="shared" si="261"/>
        <v>43846</v>
      </c>
      <c r="J8339" t="str">
        <f t="shared" si="262"/>
        <v>43846GitegaRice</v>
      </c>
      <c r="K8339">
        <v>92</v>
      </c>
      <c r="L8339">
        <v>86</v>
      </c>
      <c r="M8339" t="s">
        <v>5</v>
      </c>
      <c r="N8339" t="s">
        <v>6</v>
      </c>
      <c r="O8339">
        <v>1</v>
      </c>
      <c r="P8339" s="1">
        <v>43852.977569444447</v>
      </c>
    </row>
    <row r="8340" spans="1:16" x14ac:dyDescent="0.25">
      <c r="A8340">
        <v>498895</v>
      </c>
      <c r="B8340" t="s">
        <v>0</v>
      </c>
      <c r="C8340" t="s">
        <v>27</v>
      </c>
      <c r="D8340" t="s">
        <v>11</v>
      </c>
      <c r="E8340" t="s">
        <v>13</v>
      </c>
      <c r="F8340" t="s">
        <v>13</v>
      </c>
      <c r="G8340" t="s">
        <v>14</v>
      </c>
      <c r="H8340" s="1">
        <v>43846</v>
      </c>
      <c r="I8340" t="str">
        <f t="shared" si="261"/>
        <v>43846</v>
      </c>
      <c r="J8340" t="str">
        <f t="shared" si="262"/>
        <v>43846BujumburaMixed Beans</v>
      </c>
      <c r="K8340">
        <v>65</v>
      </c>
      <c r="L8340">
        <v>62</v>
      </c>
      <c r="M8340" t="s">
        <v>5</v>
      </c>
      <c r="N8340" t="s">
        <v>6</v>
      </c>
      <c r="O8340">
        <v>1</v>
      </c>
      <c r="P8340" s="1">
        <v>43852.977592592593</v>
      </c>
    </row>
    <row r="8341" spans="1:16" x14ac:dyDescent="0.25">
      <c r="A8341">
        <v>498901</v>
      </c>
      <c r="B8341" t="s">
        <v>0</v>
      </c>
      <c r="C8341" t="s">
        <v>27</v>
      </c>
      <c r="D8341" t="s">
        <v>11</v>
      </c>
      <c r="E8341" t="s">
        <v>13</v>
      </c>
      <c r="F8341" t="s">
        <v>13</v>
      </c>
      <c r="G8341" t="s">
        <v>28</v>
      </c>
      <c r="H8341" s="1">
        <v>43846</v>
      </c>
      <c r="I8341" t="str">
        <f t="shared" si="261"/>
        <v>43846</v>
      </c>
      <c r="J8341" t="str">
        <f t="shared" si="262"/>
        <v>43846BujumburaRed Beans</v>
      </c>
      <c r="K8341">
        <v>65</v>
      </c>
      <c r="L8341">
        <v>59</v>
      </c>
      <c r="M8341" t="s">
        <v>5</v>
      </c>
      <c r="N8341" t="s">
        <v>6</v>
      </c>
      <c r="O8341">
        <v>1</v>
      </c>
      <c r="P8341" s="1">
        <v>43852.977662037039</v>
      </c>
    </row>
    <row r="8342" spans="1:16" x14ac:dyDescent="0.25">
      <c r="A8342">
        <v>498903</v>
      </c>
      <c r="B8342" t="s">
        <v>0</v>
      </c>
      <c r="C8342" t="s">
        <v>32</v>
      </c>
      <c r="D8342" t="s">
        <v>1</v>
      </c>
      <c r="E8342" t="s">
        <v>22</v>
      </c>
      <c r="F8342" t="s">
        <v>23</v>
      </c>
      <c r="G8342" t="s">
        <v>24</v>
      </c>
      <c r="H8342" s="1">
        <v>43846</v>
      </c>
      <c r="I8342" t="str">
        <f t="shared" si="261"/>
        <v>43846</v>
      </c>
      <c r="J8342" t="str">
        <f t="shared" si="262"/>
        <v>43846KapchorwaImported Rice</v>
      </c>
      <c r="K8342">
        <v>124</v>
      </c>
      <c r="L8342">
        <v>104</v>
      </c>
      <c r="M8342" t="s">
        <v>5</v>
      </c>
      <c r="N8342" t="s">
        <v>6</v>
      </c>
      <c r="O8342">
        <v>1</v>
      </c>
      <c r="P8342" s="1">
        <v>43852.977743055555</v>
      </c>
    </row>
    <row r="8343" spans="1:16" x14ac:dyDescent="0.25">
      <c r="A8343">
        <v>498908</v>
      </c>
      <c r="B8343" t="s">
        <v>0</v>
      </c>
      <c r="C8343" t="s">
        <v>47</v>
      </c>
      <c r="D8343" t="s">
        <v>46</v>
      </c>
      <c r="E8343" t="s">
        <v>9</v>
      </c>
      <c r="F8343" t="s">
        <v>17</v>
      </c>
      <c r="G8343" t="s">
        <v>18</v>
      </c>
      <c r="H8343" s="1">
        <v>43846</v>
      </c>
      <c r="I8343" t="str">
        <f t="shared" si="261"/>
        <v>43846</v>
      </c>
      <c r="J8343" t="str">
        <f t="shared" si="262"/>
        <v>43846NairobiRed Sorghum</v>
      </c>
      <c r="K8343">
        <v>62</v>
      </c>
      <c r="L8343">
        <v>58</v>
      </c>
      <c r="M8343" t="s">
        <v>5</v>
      </c>
      <c r="N8343" t="s">
        <v>6</v>
      </c>
      <c r="O8343">
        <v>1</v>
      </c>
      <c r="P8343" s="1">
        <v>43852.977800925924</v>
      </c>
    </row>
    <row r="8344" spans="1:16" x14ac:dyDescent="0.25">
      <c r="A8344">
        <v>498909</v>
      </c>
      <c r="B8344" t="s">
        <v>0</v>
      </c>
      <c r="C8344" t="s">
        <v>12</v>
      </c>
      <c r="D8344" t="s">
        <v>11</v>
      </c>
      <c r="E8344" t="s">
        <v>9</v>
      </c>
      <c r="F8344" t="s">
        <v>17</v>
      </c>
      <c r="G8344" t="s">
        <v>18</v>
      </c>
      <c r="H8344" s="1">
        <v>43846</v>
      </c>
      <c r="I8344" t="str">
        <f t="shared" si="261"/>
        <v>43846</v>
      </c>
      <c r="J8344" t="str">
        <f t="shared" si="262"/>
        <v>43846GitegaRed Sorghum</v>
      </c>
      <c r="K8344">
        <v>86</v>
      </c>
      <c r="L8344">
        <v>81</v>
      </c>
      <c r="M8344" t="s">
        <v>5</v>
      </c>
      <c r="N8344" t="s">
        <v>6</v>
      </c>
      <c r="O8344">
        <v>1</v>
      </c>
      <c r="P8344" s="1">
        <v>43852.977812500001</v>
      </c>
    </row>
    <row r="8345" spans="1:16" x14ac:dyDescent="0.25">
      <c r="A8345">
        <v>498911</v>
      </c>
      <c r="B8345" t="s">
        <v>0</v>
      </c>
      <c r="C8345" t="s">
        <v>2</v>
      </c>
      <c r="D8345" t="s">
        <v>1</v>
      </c>
      <c r="E8345" t="s">
        <v>22</v>
      </c>
      <c r="F8345" t="s">
        <v>23</v>
      </c>
      <c r="G8345" t="s">
        <v>24</v>
      </c>
      <c r="H8345" s="1">
        <v>43846</v>
      </c>
      <c r="I8345" t="str">
        <f t="shared" si="261"/>
        <v>43846</v>
      </c>
      <c r="J8345" t="str">
        <f t="shared" si="262"/>
        <v>43846KampalaImported Rice</v>
      </c>
      <c r="K8345">
        <v>110</v>
      </c>
      <c r="L8345">
        <v>102</v>
      </c>
      <c r="M8345" t="s">
        <v>5</v>
      </c>
      <c r="N8345" t="s">
        <v>6</v>
      </c>
      <c r="O8345">
        <v>1</v>
      </c>
      <c r="P8345" s="1">
        <v>43852.977835648147</v>
      </c>
    </row>
    <row r="8346" spans="1:16" x14ac:dyDescent="0.25">
      <c r="A8346">
        <v>498912</v>
      </c>
      <c r="B8346" t="s">
        <v>0</v>
      </c>
      <c r="C8346" t="s">
        <v>27</v>
      </c>
      <c r="D8346" t="s">
        <v>11</v>
      </c>
      <c r="E8346" t="s">
        <v>13</v>
      </c>
      <c r="F8346" t="s">
        <v>13</v>
      </c>
      <c r="G8346" t="s">
        <v>26</v>
      </c>
      <c r="H8346" s="1">
        <v>43846</v>
      </c>
      <c r="I8346" t="str">
        <f t="shared" si="261"/>
        <v>43846</v>
      </c>
      <c r="J8346" t="str">
        <f t="shared" si="262"/>
        <v>43846BujumburaYellow Beans</v>
      </c>
      <c r="K8346">
        <v>102</v>
      </c>
      <c r="L8346">
        <v>97</v>
      </c>
      <c r="M8346" t="s">
        <v>5</v>
      </c>
      <c r="N8346" t="s">
        <v>6</v>
      </c>
      <c r="O8346">
        <v>1</v>
      </c>
      <c r="P8346" s="1">
        <v>43852.977847222224</v>
      </c>
    </row>
    <row r="8347" spans="1:16" x14ac:dyDescent="0.25">
      <c r="A8347">
        <v>498913</v>
      </c>
      <c r="B8347" t="s">
        <v>0</v>
      </c>
      <c r="C8347" t="s">
        <v>34</v>
      </c>
      <c r="D8347" t="s">
        <v>1</v>
      </c>
      <c r="E8347" t="s">
        <v>13</v>
      </c>
      <c r="F8347" t="s">
        <v>13</v>
      </c>
      <c r="G8347" t="s">
        <v>37</v>
      </c>
      <c r="H8347" s="1">
        <v>43846</v>
      </c>
      <c r="I8347" t="str">
        <f t="shared" si="261"/>
        <v>43846</v>
      </c>
      <c r="J8347" t="str">
        <f t="shared" si="262"/>
        <v>43846LiraGreen Gram</v>
      </c>
      <c r="K8347">
        <v>55</v>
      </c>
      <c r="L8347">
        <v>49</v>
      </c>
      <c r="M8347" t="s">
        <v>5</v>
      </c>
      <c r="N8347" t="s">
        <v>6</v>
      </c>
      <c r="O8347">
        <v>1</v>
      </c>
      <c r="P8347" s="1">
        <v>43852.977858796294</v>
      </c>
    </row>
    <row r="8348" spans="1:16" x14ac:dyDescent="0.25">
      <c r="A8348">
        <v>498914</v>
      </c>
      <c r="B8348" t="s">
        <v>0</v>
      </c>
      <c r="C8348" t="s">
        <v>47</v>
      </c>
      <c r="D8348" t="s">
        <v>46</v>
      </c>
      <c r="E8348" t="s">
        <v>3</v>
      </c>
      <c r="F8348" t="s">
        <v>3</v>
      </c>
      <c r="G8348" t="s">
        <v>15</v>
      </c>
      <c r="H8348" s="1">
        <v>43846</v>
      </c>
      <c r="I8348" t="str">
        <f t="shared" si="261"/>
        <v>43846</v>
      </c>
      <c r="J8348" t="str">
        <f t="shared" si="262"/>
        <v>43846NairobiGreen Peas</v>
      </c>
      <c r="K8348">
        <v>64</v>
      </c>
      <c r="L8348">
        <v>58</v>
      </c>
      <c r="M8348" t="s">
        <v>5</v>
      </c>
      <c r="N8348" t="s">
        <v>6</v>
      </c>
      <c r="O8348">
        <v>1</v>
      </c>
      <c r="P8348" s="1">
        <v>43852.977870370371</v>
      </c>
    </row>
    <row r="8349" spans="1:16" x14ac:dyDescent="0.25">
      <c r="A8349">
        <v>498924</v>
      </c>
      <c r="B8349" t="s">
        <v>0</v>
      </c>
      <c r="C8349" t="s">
        <v>54</v>
      </c>
      <c r="D8349" t="s">
        <v>46</v>
      </c>
      <c r="E8349" t="s">
        <v>3</v>
      </c>
      <c r="F8349" t="s">
        <v>3</v>
      </c>
      <c r="G8349" t="s">
        <v>15</v>
      </c>
      <c r="H8349" s="1">
        <v>43846</v>
      </c>
      <c r="I8349" t="str">
        <f t="shared" si="261"/>
        <v>43846</v>
      </c>
      <c r="J8349" t="str">
        <f t="shared" si="262"/>
        <v>43846NakuruGreen Peas</v>
      </c>
      <c r="K8349">
        <v>56</v>
      </c>
      <c r="L8349">
        <v>54</v>
      </c>
      <c r="M8349" t="s">
        <v>5</v>
      </c>
      <c r="N8349" t="s">
        <v>6</v>
      </c>
      <c r="O8349">
        <v>1</v>
      </c>
      <c r="P8349" s="1">
        <v>43852.978043981479</v>
      </c>
    </row>
    <row r="8350" spans="1:16" x14ac:dyDescent="0.25">
      <c r="A8350">
        <v>498928</v>
      </c>
      <c r="B8350" t="s">
        <v>0</v>
      </c>
      <c r="C8350" t="s">
        <v>27</v>
      </c>
      <c r="D8350" t="s">
        <v>11</v>
      </c>
      <c r="E8350" t="s">
        <v>22</v>
      </c>
      <c r="F8350" t="s">
        <v>23</v>
      </c>
      <c r="G8350" t="s">
        <v>23</v>
      </c>
      <c r="H8350" s="1">
        <v>43846</v>
      </c>
      <c r="I8350" t="str">
        <f t="shared" si="261"/>
        <v>43846</v>
      </c>
      <c r="J8350" t="str">
        <f t="shared" si="262"/>
        <v>43846BujumburaRice</v>
      </c>
      <c r="K8350">
        <v>100</v>
      </c>
      <c r="L8350">
        <v>97</v>
      </c>
      <c r="M8350" t="s">
        <v>5</v>
      </c>
      <c r="N8350" t="s">
        <v>6</v>
      </c>
      <c r="O8350">
        <v>1</v>
      </c>
      <c r="P8350" s="1">
        <v>43852.978067129632</v>
      </c>
    </row>
    <row r="8351" spans="1:16" x14ac:dyDescent="0.25">
      <c r="A8351">
        <v>498929</v>
      </c>
      <c r="B8351" t="s">
        <v>0</v>
      </c>
      <c r="C8351" t="s">
        <v>27</v>
      </c>
      <c r="D8351" t="s">
        <v>11</v>
      </c>
      <c r="E8351" t="s">
        <v>29</v>
      </c>
      <c r="F8351" t="s">
        <v>30</v>
      </c>
      <c r="G8351" t="s">
        <v>31</v>
      </c>
      <c r="H8351" s="1">
        <v>43846</v>
      </c>
      <c r="I8351" t="str">
        <f t="shared" si="261"/>
        <v>43846</v>
      </c>
      <c r="J8351" t="str">
        <f t="shared" si="262"/>
        <v>43846BujumburaDry Maize</v>
      </c>
      <c r="K8351">
        <v>70</v>
      </c>
      <c r="L8351">
        <v>67</v>
      </c>
      <c r="M8351" t="s">
        <v>5</v>
      </c>
      <c r="N8351" t="s">
        <v>6</v>
      </c>
      <c r="O8351">
        <v>1</v>
      </c>
      <c r="P8351" s="1">
        <v>43852.978090277778</v>
      </c>
    </row>
    <row r="8352" spans="1:16" x14ac:dyDescent="0.25">
      <c r="A8352">
        <v>498932</v>
      </c>
      <c r="B8352" t="s">
        <v>0</v>
      </c>
      <c r="C8352" t="s">
        <v>47</v>
      </c>
      <c r="D8352" t="s">
        <v>46</v>
      </c>
      <c r="E8352" t="s">
        <v>29</v>
      </c>
      <c r="F8352" t="s">
        <v>30</v>
      </c>
      <c r="G8352" t="s">
        <v>31</v>
      </c>
      <c r="H8352" s="1">
        <v>43846</v>
      </c>
      <c r="I8352" t="str">
        <f t="shared" si="261"/>
        <v>43846</v>
      </c>
      <c r="J8352" t="str">
        <f t="shared" si="262"/>
        <v>43846NairobiDry Maize</v>
      </c>
      <c r="K8352">
        <v>40</v>
      </c>
      <c r="L8352">
        <v>38</v>
      </c>
      <c r="M8352" t="s">
        <v>5</v>
      </c>
      <c r="N8352" t="s">
        <v>6</v>
      </c>
      <c r="O8352">
        <v>1</v>
      </c>
      <c r="P8352" s="1">
        <v>43852.978148148148</v>
      </c>
    </row>
    <row r="8353" spans="1:16" x14ac:dyDescent="0.25">
      <c r="A8353">
        <v>498943</v>
      </c>
      <c r="B8353" t="s">
        <v>0</v>
      </c>
      <c r="C8353" t="s">
        <v>27</v>
      </c>
      <c r="D8353" t="s">
        <v>11</v>
      </c>
      <c r="E8353" t="s">
        <v>3</v>
      </c>
      <c r="F8353" t="s">
        <v>3</v>
      </c>
      <c r="G8353" t="s">
        <v>15</v>
      </c>
      <c r="H8353" s="1">
        <v>43846</v>
      </c>
      <c r="I8353" t="str">
        <f t="shared" si="261"/>
        <v>43846</v>
      </c>
      <c r="J8353" t="str">
        <f t="shared" si="262"/>
        <v>43846BujumburaGreen Peas</v>
      </c>
      <c r="K8353">
        <v>97</v>
      </c>
      <c r="L8353">
        <v>81</v>
      </c>
      <c r="M8353" t="s">
        <v>5</v>
      </c>
      <c r="N8353" t="s">
        <v>6</v>
      </c>
      <c r="O8353">
        <v>1</v>
      </c>
      <c r="P8353" s="1">
        <v>43852.978333333333</v>
      </c>
    </row>
    <row r="8354" spans="1:16" x14ac:dyDescent="0.25">
      <c r="A8354">
        <v>498964</v>
      </c>
      <c r="B8354" t="s">
        <v>0</v>
      </c>
      <c r="C8354" t="s">
        <v>33</v>
      </c>
      <c r="D8354" t="s">
        <v>1</v>
      </c>
      <c r="E8354" t="s">
        <v>9</v>
      </c>
      <c r="F8354" t="s">
        <v>20</v>
      </c>
      <c r="G8354" t="s">
        <v>21</v>
      </c>
      <c r="H8354" s="1">
        <v>43846</v>
      </c>
      <c r="I8354" t="str">
        <f t="shared" si="261"/>
        <v>43846</v>
      </c>
      <c r="J8354" t="str">
        <f t="shared" si="262"/>
        <v>43846KabaleMillet Grain</v>
      </c>
      <c r="K8354">
        <v>49</v>
      </c>
      <c r="L8354">
        <v>43</v>
      </c>
      <c r="M8354" t="s">
        <v>5</v>
      </c>
      <c r="N8354" t="s">
        <v>6</v>
      </c>
      <c r="O8354">
        <v>1</v>
      </c>
      <c r="P8354" s="1">
        <v>43852.978692129633</v>
      </c>
    </row>
    <row r="8355" spans="1:16" x14ac:dyDescent="0.25">
      <c r="A8355">
        <v>498966</v>
      </c>
      <c r="B8355" t="s">
        <v>0</v>
      </c>
      <c r="C8355" t="s">
        <v>47</v>
      </c>
      <c r="D8355" t="s">
        <v>46</v>
      </c>
      <c r="E8355" t="s">
        <v>13</v>
      </c>
      <c r="F8355" t="s">
        <v>13</v>
      </c>
      <c r="G8355" t="s">
        <v>40</v>
      </c>
      <c r="H8355" s="1">
        <v>43846</v>
      </c>
      <c r="I8355" t="str">
        <f t="shared" si="261"/>
        <v>43846</v>
      </c>
      <c r="J8355" t="str">
        <f t="shared" si="262"/>
        <v>43846NairobiBlack Beans (Dolichos)</v>
      </c>
      <c r="K8355">
        <v>144</v>
      </c>
      <c r="L8355">
        <v>142</v>
      </c>
      <c r="M8355" t="s">
        <v>5</v>
      </c>
      <c r="N8355" t="s">
        <v>6</v>
      </c>
      <c r="O8355">
        <v>1</v>
      </c>
      <c r="P8355" s="1">
        <v>43852.978703703702</v>
      </c>
    </row>
    <row r="8356" spans="1:16" x14ac:dyDescent="0.25">
      <c r="A8356">
        <v>498969</v>
      </c>
      <c r="B8356" t="s">
        <v>0</v>
      </c>
      <c r="C8356" t="s">
        <v>35</v>
      </c>
      <c r="D8356" t="s">
        <v>11</v>
      </c>
      <c r="E8356" t="s">
        <v>29</v>
      </c>
      <c r="F8356" t="s">
        <v>30</v>
      </c>
      <c r="G8356" t="s">
        <v>31</v>
      </c>
      <c r="H8356" s="1">
        <v>43846</v>
      </c>
      <c r="I8356" t="str">
        <f t="shared" si="261"/>
        <v>43846</v>
      </c>
      <c r="J8356" t="str">
        <f t="shared" si="262"/>
        <v>43846NgoziDry Maize</v>
      </c>
      <c r="K8356">
        <v>70</v>
      </c>
      <c r="L8356">
        <v>65</v>
      </c>
      <c r="M8356" t="s">
        <v>5</v>
      </c>
      <c r="N8356" t="s">
        <v>6</v>
      </c>
      <c r="O8356">
        <v>1</v>
      </c>
      <c r="P8356" s="1">
        <v>43852.978715277779</v>
      </c>
    </row>
    <row r="8357" spans="1:16" x14ac:dyDescent="0.25">
      <c r="A8357">
        <v>498976</v>
      </c>
      <c r="B8357" t="s">
        <v>0</v>
      </c>
      <c r="C8357" t="s">
        <v>35</v>
      </c>
      <c r="D8357" t="s">
        <v>11</v>
      </c>
      <c r="E8357" t="s">
        <v>22</v>
      </c>
      <c r="F8357" t="s">
        <v>23</v>
      </c>
      <c r="G8357" t="s">
        <v>24</v>
      </c>
      <c r="H8357" s="1">
        <v>43846</v>
      </c>
      <c r="I8357" t="str">
        <f t="shared" si="261"/>
        <v>43846</v>
      </c>
      <c r="J8357" t="str">
        <f t="shared" si="262"/>
        <v>43846NgoziImported Rice</v>
      </c>
      <c r="K8357">
        <v>156</v>
      </c>
      <c r="L8357">
        <v>151</v>
      </c>
      <c r="M8357" t="s">
        <v>5</v>
      </c>
      <c r="N8357" t="s">
        <v>6</v>
      </c>
      <c r="O8357">
        <v>1</v>
      </c>
      <c r="P8357" s="1">
        <v>43852.978819444441</v>
      </c>
    </row>
    <row r="8358" spans="1:16" x14ac:dyDescent="0.25">
      <c r="A8358">
        <v>500166</v>
      </c>
      <c r="B8358" t="s">
        <v>0</v>
      </c>
      <c r="C8358" t="s">
        <v>12</v>
      </c>
      <c r="D8358" t="s">
        <v>11</v>
      </c>
      <c r="E8358" t="s">
        <v>9</v>
      </c>
      <c r="F8358" t="s">
        <v>20</v>
      </c>
      <c r="G8358" t="s">
        <v>21</v>
      </c>
      <c r="H8358" s="1">
        <v>43846</v>
      </c>
      <c r="I8358" t="str">
        <f t="shared" si="261"/>
        <v>43846</v>
      </c>
      <c r="J8358" t="str">
        <f t="shared" si="262"/>
        <v>43846GitegaMillet Grain</v>
      </c>
      <c r="K8358">
        <v>70</v>
      </c>
      <c r="L8358">
        <v>65</v>
      </c>
      <c r="M8358" t="s">
        <v>5</v>
      </c>
      <c r="N8358" t="s">
        <v>6</v>
      </c>
      <c r="O8358">
        <v>1</v>
      </c>
      <c r="P8358" s="1">
        <v>43856.104247685187</v>
      </c>
    </row>
    <row r="8359" spans="1:16" x14ac:dyDescent="0.25">
      <c r="A8359">
        <v>510041</v>
      </c>
      <c r="B8359" t="s">
        <v>0</v>
      </c>
      <c r="C8359" t="s">
        <v>35</v>
      </c>
      <c r="D8359" t="s">
        <v>11</v>
      </c>
      <c r="E8359" t="s">
        <v>3</v>
      </c>
      <c r="F8359" t="s">
        <v>3</v>
      </c>
      <c r="G8359" t="s">
        <v>39</v>
      </c>
      <c r="H8359" s="1">
        <v>43846</v>
      </c>
      <c r="I8359" t="str">
        <f t="shared" si="261"/>
        <v>43846</v>
      </c>
      <c r="J8359" t="str">
        <f t="shared" si="262"/>
        <v>43846NgoziDry Peas</v>
      </c>
      <c r="K8359">
        <v>1613</v>
      </c>
      <c r="L8359">
        <v>1559</v>
      </c>
      <c r="M8359" t="s">
        <v>5</v>
      </c>
      <c r="N8359" t="s">
        <v>6</v>
      </c>
      <c r="O8359">
        <v>1</v>
      </c>
      <c r="P8359" s="1">
        <v>43879.180185185185</v>
      </c>
    </row>
    <row r="8360" spans="1:16" x14ac:dyDescent="0.25">
      <c r="A8360">
        <v>510406</v>
      </c>
      <c r="B8360" t="s">
        <v>0</v>
      </c>
      <c r="C8360" t="s">
        <v>27</v>
      </c>
      <c r="D8360" t="s">
        <v>11</v>
      </c>
      <c r="E8360" t="s">
        <v>3</v>
      </c>
      <c r="F8360" t="s">
        <v>3</v>
      </c>
      <c r="G8360" t="s">
        <v>39</v>
      </c>
      <c r="H8360" s="1">
        <v>43846</v>
      </c>
      <c r="I8360" t="str">
        <f t="shared" si="261"/>
        <v>43846</v>
      </c>
      <c r="J8360" t="str">
        <f t="shared" si="262"/>
        <v>43846BujumburaDry Peas</v>
      </c>
      <c r="K8360">
        <v>1935</v>
      </c>
      <c r="L8360">
        <v>1882</v>
      </c>
      <c r="M8360" t="s">
        <v>5</v>
      </c>
      <c r="N8360" t="s">
        <v>6</v>
      </c>
      <c r="O8360">
        <v>1</v>
      </c>
      <c r="P8360" s="1">
        <v>43879.18141203704</v>
      </c>
    </row>
    <row r="8361" spans="1:16" x14ac:dyDescent="0.25">
      <c r="A8361">
        <v>510503</v>
      </c>
      <c r="B8361" t="s">
        <v>0</v>
      </c>
      <c r="C8361" t="s">
        <v>12</v>
      </c>
      <c r="D8361" t="s">
        <v>11</v>
      </c>
      <c r="E8361" t="s">
        <v>3</v>
      </c>
      <c r="F8361" t="s">
        <v>3</v>
      </c>
      <c r="G8361" t="s">
        <v>39</v>
      </c>
      <c r="H8361" s="1">
        <v>43846</v>
      </c>
      <c r="I8361" t="str">
        <f t="shared" si="261"/>
        <v>43846</v>
      </c>
      <c r="J8361" t="str">
        <f t="shared" si="262"/>
        <v>43846GitegaDry Peas</v>
      </c>
      <c r="K8361">
        <v>1559</v>
      </c>
      <c r="L8361">
        <v>1505</v>
      </c>
      <c r="M8361" t="s">
        <v>5</v>
      </c>
      <c r="N8361" t="s">
        <v>6</v>
      </c>
      <c r="O8361">
        <v>1</v>
      </c>
      <c r="P8361" s="1">
        <v>43879.181793981479</v>
      </c>
    </row>
    <row r="8362" spans="1:16" x14ac:dyDescent="0.25">
      <c r="A8362">
        <v>510534</v>
      </c>
      <c r="B8362" t="s">
        <v>0</v>
      </c>
      <c r="C8362" t="s">
        <v>54</v>
      </c>
      <c r="D8362" t="s">
        <v>46</v>
      </c>
      <c r="E8362" t="s">
        <v>49</v>
      </c>
      <c r="F8362" t="s">
        <v>50</v>
      </c>
      <c r="G8362" t="s">
        <v>51</v>
      </c>
      <c r="H8362" s="1">
        <v>43846</v>
      </c>
      <c r="I8362" t="str">
        <f t="shared" si="261"/>
        <v>43846</v>
      </c>
      <c r="J8362" t="str">
        <f t="shared" si="262"/>
        <v>43846NakuruGround Nuts</v>
      </c>
      <c r="K8362">
        <v>1428</v>
      </c>
      <c r="L8362">
        <v>1398</v>
      </c>
      <c r="M8362" t="s">
        <v>5</v>
      </c>
      <c r="N8362" t="s">
        <v>6</v>
      </c>
      <c r="O8362">
        <v>1</v>
      </c>
      <c r="P8362" s="1">
        <v>43879.181979166664</v>
      </c>
    </row>
    <row r="8363" spans="1:16" x14ac:dyDescent="0.25">
      <c r="A8363">
        <v>510642</v>
      </c>
      <c r="B8363" t="s">
        <v>0</v>
      </c>
      <c r="C8363" t="s">
        <v>47</v>
      </c>
      <c r="D8363" t="s">
        <v>46</v>
      </c>
      <c r="E8363" t="s">
        <v>49</v>
      </c>
      <c r="F8363" t="s">
        <v>50</v>
      </c>
      <c r="G8363" t="s">
        <v>51</v>
      </c>
      <c r="H8363" s="1">
        <v>43846</v>
      </c>
      <c r="I8363" t="str">
        <f t="shared" si="261"/>
        <v>43846</v>
      </c>
      <c r="J8363" t="str">
        <f t="shared" si="262"/>
        <v>43846NairobiGround Nuts</v>
      </c>
      <c r="K8363">
        <v>1278</v>
      </c>
      <c r="L8363">
        <v>1228</v>
      </c>
      <c r="M8363" t="s">
        <v>5</v>
      </c>
      <c r="N8363" t="s">
        <v>6</v>
      </c>
      <c r="O8363">
        <v>1</v>
      </c>
      <c r="P8363" s="1">
        <v>43879.182337962964</v>
      </c>
    </row>
    <row r="8364" spans="1:16" x14ac:dyDescent="0.25">
      <c r="A8364">
        <v>497665</v>
      </c>
      <c r="B8364" t="s">
        <v>0</v>
      </c>
      <c r="C8364" t="s">
        <v>36</v>
      </c>
      <c r="D8364" t="s">
        <v>7</v>
      </c>
      <c r="E8364" t="s">
        <v>22</v>
      </c>
      <c r="F8364" t="s">
        <v>23</v>
      </c>
      <c r="G8364" t="s">
        <v>24</v>
      </c>
      <c r="H8364" s="1">
        <v>43845</v>
      </c>
      <c r="I8364" t="str">
        <f t="shared" si="261"/>
        <v>43845</v>
      </c>
      <c r="J8364" t="str">
        <f t="shared" si="262"/>
        <v>43845KimironkoImported Rice</v>
      </c>
      <c r="K8364">
        <v>130</v>
      </c>
      <c r="L8364">
        <v>119</v>
      </c>
      <c r="M8364" t="s">
        <v>5</v>
      </c>
      <c r="N8364" t="s">
        <v>6</v>
      </c>
      <c r="O8364">
        <v>1</v>
      </c>
      <c r="P8364" s="1">
        <v>43846.946006944447</v>
      </c>
    </row>
    <row r="8365" spans="1:16" x14ac:dyDescent="0.25">
      <c r="A8365">
        <v>497666</v>
      </c>
      <c r="B8365" t="s">
        <v>0</v>
      </c>
      <c r="C8365" t="s">
        <v>35</v>
      </c>
      <c r="D8365" t="s">
        <v>11</v>
      </c>
      <c r="E8365" t="s">
        <v>13</v>
      </c>
      <c r="F8365" t="s">
        <v>13</v>
      </c>
      <c r="G8365" t="s">
        <v>26</v>
      </c>
      <c r="H8365" s="1">
        <v>43845</v>
      </c>
      <c r="I8365" t="str">
        <f t="shared" si="261"/>
        <v>43845</v>
      </c>
      <c r="J8365" t="str">
        <f t="shared" si="262"/>
        <v>43845NgoziYellow Beans</v>
      </c>
      <c r="K8365">
        <v>87</v>
      </c>
      <c r="L8365">
        <v>81</v>
      </c>
      <c r="M8365" t="s">
        <v>5</v>
      </c>
      <c r="N8365" t="s">
        <v>6</v>
      </c>
      <c r="O8365">
        <v>1</v>
      </c>
      <c r="P8365" s="1">
        <v>43846.946018518516</v>
      </c>
    </row>
    <row r="8366" spans="1:16" x14ac:dyDescent="0.25">
      <c r="A8366">
        <v>497670</v>
      </c>
      <c r="B8366" t="s">
        <v>0</v>
      </c>
      <c r="C8366" t="s">
        <v>16</v>
      </c>
      <c r="D8366" t="s">
        <v>7</v>
      </c>
      <c r="E8366" t="s">
        <v>13</v>
      </c>
      <c r="F8366" t="s">
        <v>13</v>
      </c>
      <c r="G8366" t="s">
        <v>28</v>
      </c>
      <c r="H8366" s="1">
        <v>43845</v>
      </c>
      <c r="I8366" t="str">
        <f t="shared" si="261"/>
        <v>43845</v>
      </c>
      <c r="J8366" t="str">
        <f t="shared" si="262"/>
        <v>43845GicumbiRed Beans</v>
      </c>
      <c r="K8366">
        <v>97</v>
      </c>
      <c r="L8366">
        <v>92</v>
      </c>
      <c r="M8366" t="s">
        <v>5</v>
      </c>
      <c r="N8366" t="s">
        <v>6</v>
      </c>
      <c r="O8366">
        <v>1</v>
      </c>
      <c r="P8366" s="1">
        <v>43846.946053240739</v>
      </c>
    </row>
    <row r="8367" spans="1:16" x14ac:dyDescent="0.25">
      <c r="A8367">
        <v>497674</v>
      </c>
      <c r="B8367" t="s">
        <v>0</v>
      </c>
      <c r="C8367" t="s">
        <v>36</v>
      </c>
      <c r="D8367" t="s">
        <v>7</v>
      </c>
      <c r="E8367" t="s">
        <v>29</v>
      </c>
      <c r="F8367" t="s">
        <v>30</v>
      </c>
      <c r="G8367" t="s">
        <v>31</v>
      </c>
      <c r="H8367" s="1">
        <v>43845</v>
      </c>
      <c r="I8367" t="str">
        <f t="shared" si="261"/>
        <v>43845</v>
      </c>
      <c r="J8367" t="str">
        <f t="shared" si="262"/>
        <v>43845KimironkoDry Maize</v>
      </c>
      <c r="K8367">
        <v>49</v>
      </c>
      <c r="L8367">
        <v>45</v>
      </c>
      <c r="M8367" t="s">
        <v>5</v>
      </c>
      <c r="N8367" t="s">
        <v>6</v>
      </c>
      <c r="O8367">
        <v>1</v>
      </c>
      <c r="P8367" s="1">
        <v>43846.946087962962</v>
      </c>
    </row>
    <row r="8368" spans="1:16" x14ac:dyDescent="0.25">
      <c r="A8368">
        <v>497675</v>
      </c>
      <c r="B8368" t="s">
        <v>0</v>
      </c>
      <c r="C8368" t="s">
        <v>36</v>
      </c>
      <c r="D8368" t="s">
        <v>7</v>
      </c>
      <c r="E8368" t="s">
        <v>13</v>
      </c>
      <c r="F8368" t="s">
        <v>13</v>
      </c>
      <c r="G8368" t="s">
        <v>40</v>
      </c>
      <c r="H8368" s="1">
        <v>43845</v>
      </c>
      <c r="I8368" t="str">
        <f t="shared" si="261"/>
        <v>43845</v>
      </c>
      <c r="J8368" t="str">
        <f t="shared" si="262"/>
        <v>43845KimironkoBlack Beans (Dolichos)</v>
      </c>
      <c r="K8368">
        <v>141</v>
      </c>
      <c r="L8368">
        <v>130</v>
      </c>
      <c r="M8368" t="s">
        <v>5</v>
      </c>
      <c r="N8368" t="s">
        <v>6</v>
      </c>
      <c r="O8368">
        <v>1</v>
      </c>
      <c r="P8368" s="1">
        <v>43846.946099537039</v>
      </c>
    </row>
    <row r="8369" spans="1:16" x14ac:dyDescent="0.25">
      <c r="A8369">
        <v>497676</v>
      </c>
      <c r="B8369" t="s">
        <v>0</v>
      </c>
      <c r="C8369" t="s">
        <v>36</v>
      </c>
      <c r="D8369" t="s">
        <v>7</v>
      </c>
      <c r="E8369" t="s">
        <v>13</v>
      </c>
      <c r="F8369" t="s">
        <v>13</v>
      </c>
      <c r="G8369" t="s">
        <v>28</v>
      </c>
      <c r="H8369" s="1">
        <v>43845</v>
      </c>
      <c r="I8369" t="str">
        <f t="shared" si="261"/>
        <v>43845</v>
      </c>
      <c r="J8369" t="str">
        <f t="shared" si="262"/>
        <v>43845KimironkoRed Beans</v>
      </c>
      <c r="K8369">
        <v>92</v>
      </c>
      <c r="L8369">
        <v>87</v>
      </c>
      <c r="M8369" t="s">
        <v>5</v>
      </c>
      <c r="N8369" t="s">
        <v>6</v>
      </c>
      <c r="O8369">
        <v>1</v>
      </c>
      <c r="P8369" s="1">
        <v>43846.946111111109</v>
      </c>
    </row>
    <row r="8370" spans="1:16" x14ac:dyDescent="0.25">
      <c r="A8370">
        <v>497682</v>
      </c>
      <c r="B8370" t="s">
        <v>0</v>
      </c>
      <c r="C8370" t="s">
        <v>36</v>
      </c>
      <c r="D8370" t="s">
        <v>7</v>
      </c>
      <c r="E8370" t="s">
        <v>22</v>
      </c>
      <c r="F8370" t="s">
        <v>23</v>
      </c>
      <c r="G8370" t="s">
        <v>23</v>
      </c>
      <c r="H8370" s="1">
        <v>43845</v>
      </c>
      <c r="I8370" t="str">
        <f t="shared" si="261"/>
        <v>43845</v>
      </c>
      <c r="J8370" t="str">
        <f t="shared" si="262"/>
        <v>43845KimironkoRice</v>
      </c>
      <c r="K8370">
        <v>97</v>
      </c>
      <c r="L8370">
        <v>92</v>
      </c>
      <c r="M8370" t="s">
        <v>5</v>
      </c>
      <c r="N8370" t="s">
        <v>6</v>
      </c>
      <c r="O8370">
        <v>1</v>
      </c>
      <c r="P8370" s="1">
        <v>43846.946203703701</v>
      </c>
    </row>
    <row r="8371" spans="1:16" x14ac:dyDescent="0.25">
      <c r="A8371">
        <v>497683</v>
      </c>
      <c r="B8371" t="s">
        <v>0</v>
      </c>
      <c r="C8371" t="s">
        <v>35</v>
      </c>
      <c r="D8371" t="s">
        <v>11</v>
      </c>
      <c r="E8371" t="s">
        <v>3</v>
      </c>
      <c r="F8371" t="s">
        <v>3</v>
      </c>
      <c r="G8371" t="s">
        <v>15</v>
      </c>
      <c r="H8371" s="1">
        <v>43845</v>
      </c>
      <c r="I8371" t="str">
        <f t="shared" si="261"/>
        <v>43845</v>
      </c>
      <c r="J8371" t="str">
        <f t="shared" si="262"/>
        <v>43845NgoziGreen Peas</v>
      </c>
      <c r="K8371">
        <v>108</v>
      </c>
      <c r="L8371">
        <v>103</v>
      </c>
      <c r="M8371" t="s">
        <v>5</v>
      </c>
      <c r="N8371" t="s">
        <v>6</v>
      </c>
      <c r="O8371">
        <v>1</v>
      </c>
      <c r="P8371" s="1">
        <v>43846.946215277778</v>
      </c>
    </row>
    <row r="8372" spans="1:16" x14ac:dyDescent="0.25">
      <c r="A8372">
        <v>497687</v>
      </c>
      <c r="B8372" t="s">
        <v>0</v>
      </c>
      <c r="C8372" t="s">
        <v>19</v>
      </c>
      <c r="D8372" t="s">
        <v>11</v>
      </c>
      <c r="E8372" t="s">
        <v>9</v>
      </c>
      <c r="F8372" t="s">
        <v>17</v>
      </c>
      <c r="G8372" t="s">
        <v>18</v>
      </c>
      <c r="H8372" s="1">
        <v>43845</v>
      </c>
      <c r="I8372" t="str">
        <f t="shared" si="261"/>
        <v>43845</v>
      </c>
      <c r="J8372" t="str">
        <f t="shared" si="262"/>
        <v>43845KoberoRed Sorghum</v>
      </c>
      <c r="K8372">
        <v>81</v>
      </c>
      <c r="L8372">
        <v>76</v>
      </c>
      <c r="M8372" t="s">
        <v>5</v>
      </c>
      <c r="N8372" t="s">
        <v>6</v>
      </c>
      <c r="O8372">
        <v>1</v>
      </c>
      <c r="P8372" s="1">
        <v>43846.946377314816</v>
      </c>
    </row>
    <row r="8373" spans="1:16" x14ac:dyDescent="0.25">
      <c r="A8373">
        <v>497688</v>
      </c>
      <c r="B8373" t="s">
        <v>0</v>
      </c>
      <c r="C8373" t="s">
        <v>12</v>
      </c>
      <c r="D8373" t="s">
        <v>11</v>
      </c>
      <c r="E8373" t="s">
        <v>22</v>
      </c>
      <c r="F8373" t="s">
        <v>23</v>
      </c>
      <c r="G8373" t="s">
        <v>23</v>
      </c>
      <c r="H8373" s="1">
        <v>43845</v>
      </c>
      <c r="I8373" t="str">
        <f t="shared" si="261"/>
        <v>43845</v>
      </c>
      <c r="J8373" t="str">
        <f t="shared" si="262"/>
        <v>43845GitegaRice</v>
      </c>
      <c r="K8373">
        <v>103</v>
      </c>
      <c r="L8373">
        <v>98</v>
      </c>
      <c r="M8373" t="s">
        <v>5</v>
      </c>
      <c r="N8373" t="s">
        <v>6</v>
      </c>
      <c r="O8373">
        <v>1</v>
      </c>
      <c r="P8373" s="1">
        <v>43846.946423611109</v>
      </c>
    </row>
    <row r="8374" spans="1:16" x14ac:dyDescent="0.25">
      <c r="A8374">
        <v>497691</v>
      </c>
      <c r="B8374" t="s">
        <v>0</v>
      </c>
      <c r="C8374" t="s">
        <v>16</v>
      </c>
      <c r="D8374" t="s">
        <v>7</v>
      </c>
      <c r="E8374" t="s">
        <v>22</v>
      </c>
      <c r="F8374" t="s">
        <v>23</v>
      </c>
      <c r="G8374" t="s">
        <v>23</v>
      </c>
      <c r="H8374" s="1">
        <v>43845</v>
      </c>
      <c r="I8374" t="str">
        <f t="shared" si="261"/>
        <v>43845</v>
      </c>
      <c r="J8374" t="str">
        <f t="shared" si="262"/>
        <v>43845GicumbiRice</v>
      </c>
      <c r="K8374">
        <v>92</v>
      </c>
      <c r="L8374">
        <v>87</v>
      </c>
      <c r="M8374" t="s">
        <v>5</v>
      </c>
      <c r="N8374" t="s">
        <v>6</v>
      </c>
      <c r="O8374">
        <v>1</v>
      </c>
      <c r="P8374" s="1">
        <v>43846.946539351855</v>
      </c>
    </row>
    <row r="8375" spans="1:16" x14ac:dyDescent="0.25">
      <c r="A8375">
        <v>497700</v>
      </c>
      <c r="B8375" t="s">
        <v>0</v>
      </c>
      <c r="C8375" t="s">
        <v>27</v>
      </c>
      <c r="D8375" t="s">
        <v>11</v>
      </c>
      <c r="E8375" t="s">
        <v>3</v>
      </c>
      <c r="F8375" t="s">
        <v>3</v>
      </c>
      <c r="G8375" t="s">
        <v>39</v>
      </c>
      <c r="H8375" s="1">
        <v>43845</v>
      </c>
      <c r="I8375" t="str">
        <f t="shared" si="261"/>
        <v>43845</v>
      </c>
      <c r="J8375" t="str">
        <f t="shared" si="262"/>
        <v>43845BujumburaDry Peas</v>
      </c>
      <c r="K8375">
        <v>201</v>
      </c>
      <c r="L8375">
        <v>195</v>
      </c>
      <c r="M8375" t="s">
        <v>5</v>
      </c>
      <c r="N8375" t="s">
        <v>6</v>
      </c>
      <c r="O8375">
        <v>1</v>
      </c>
      <c r="P8375" s="1">
        <v>43846.946655092594</v>
      </c>
    </row>
    <row r="8376" spans="1:16" x14ac:dyDescent="0.25">
      <c r="A8376">
        <v>497701</v>
      </c>
      <c r="B8376" t="s">
        <v>0</v>
      </c>
      <c r="C8376" t="s">
        <v>8</v>
      </c>
      <c r="D8376" t="s">
        <v>7</v>
      </c>
      <c r="E8376" t="s">
        <v>22</v>
      </c>
      <c r="F8376" t="s">
        <v>23</v>
      </c>
      <c r="G8376" t="s">
        <v>24</v>
      </c>
      <c r="H8376" s="1">
        <v>43845</v>
      </c>
      <c r="I8376" t="str">
        <f t="shared" si="261"/>
        <v>43845</v>
      </c>
      <c r="J8376" t="str">
        <f t="shared" si="262"/>
        <v>43845RuhengeriImported Rice</v>
      </c>
      <c r="K8376">
        <v>119</v>
      </c>
      <c r="L8376">
        <v>108</v>
      </c>
      <c r="M8376" t="s">
        <v>5</v>
      </c>
      <c r="N8376" t="s">
        <v>6</v>
      </c>
      <c r="O8376">
        <v>1</v>
      </c>
      <c r="P8376" s="1">
        <v>43846.946736111109</v>
      </c>
    </row>
    <row r="8377" spans="1:16" x14ac:dyDescent="0.25">
      <c r="A8377">
        <v>497703</v>
      </c>
      <c r="B8377" t="s">
        <v>0</v>
      </c>
      <c r="C8377" t="s">
        <v>16</v>
      </c>
      <c r="D8377" t="s">
        <v>7</v>
      </c>
      <c r="E8377" t="s">
        <v>9</v>
      </c>
      <c r="F8377" t="s">
        <v>20</v>
      </c>
      <c r="G8377" t="s">
        <v>21</v>
      </c>
      <c r="H8377" s="1">
        <v>43845</v>
      </c>
      <c r="I8377" t="str">
        <f t="shared" si="261"/>
        <v>43845</v>
      </c>
      <c r="J8377" t="str">
        <f t="shared" si="262"/>
        <v>43845GicumbiMillet Grain</v>
      </c>
      <c r="K8377">
        <v>81</v>
      </c>
      <c r="L8377">
        <v>76</v>
      </c>
      <c r="M8377" t="s">
        <v>5</v>
      </c>
      <c r="N8377" t="s">
        <v>6</v>
      </c>
      <c r="O8377">
        <v>1</v>
      </c>
      <c r="P8377" s="1">
        <v>43846.946770833332</v>
      </c>
    </row>
    <row r="8378" spans="1:16" x14ac:dyDescent="0.25">
      <c r="A8378">
        <v>497704</v>
      </c>
      <c r="B8378" t="s">
        <v>0</v>
      </c>
      <c r="C8378" t="s">
        <v>8</v>
      </c>
      <c r="D8378" t="s">
        <v>7</v>
      </c>
      <c r="E8378" t="s">
        <v>9</v>
      </c>
      <c r="F8378" t="s">
        <v>10</v>
      </c>
      <c r="G8378" t="s">
        <v>10</v>
      </c>
      <c r="H8378" s="1">
        <v>43845</v>
      </c>
      <c r="I8378" t="str">
        <f t="shared" si="261"/>
        <v>43845</v>
      </c>
      <c r="J8378" t="str">
        <f t="shared" si="262"/>
        <v>43845RuhengeriWheat</v>
      </c>
      <c r="K8378">
        <v>70</v>
      </c>
      <c r="L8378">
        <v>65</v>
      </c>
      <c r="M8378" t="s">
        <v>5</v>
      </c>
      <c r="N8378" t="s">
        <v>6</v>
      </c>
      <c r="O8378">
        <v>1</v>
      </c>
      <c r="P8378" s="1">
        <v>43846.946793981479</v>
      </c>
    </row>
    <row r="8379" spans="1:16" x14ac:dyDescent="0.25">
      <c r="A8379">
        <v>497705</v>
      </c>
      <c r="B8379" t="s">
        <v>0</v>
      </c>
      <c r="C8379" t="s">
        <v>19</v>
      </c>
      <c r="D8379" t="s">
        <v>11</v>
      </c>
      <c r="E8379" t="s">
        <v>13</v>
      </c>
      <c r="F8379" t="s">
        <v>13</v>
      </c>
      <c r="G8379" t="s">
        <v>26</v>
      </c>
      <c r="H8379" s="1">
        <v>43845</v>
      </c>
      <c r="I8379" t="str">
        <f t="shared" si="261"/>
        <v>43845</v>
      </c>
      <c r="J8379" t="str">
        <f t="shared" si="262"/>
        <v>43845KoberoYellow Beans</v>
      </c>
      <c r="K8379">
        <v>92</v>
      </c>
      <c r="L8379">
        <v>87</v>
      </c>
      <c r="M8379" t="s">
        <v>5</v>
      </c>
      <c r="N8379" t="s">
        <v>6</v>
      </c>
      <c r="O8379">
        <v>1</v>
      </c>
      <c r="P8379" s="1">
        <v>43846.946805555555</v>
      </c>
    </row>
    <row r="8380" spans="1:16" x14ac:dyDescent="0.25">
      <c r="A8380">
        <v>497707</v>
      </c>
      <c r="B8380" t="s">
        <v>0</v>
      </c>
      <c r="C8380" t="s">
        <v>16</v>
      </c>
      <c r="D8380" t="s">
        <v>7</v>
      </c>
      <c r="E8380" t="s">
        <v>29</v>
      </c>
      <c r="F8380" t="s">
        <v>30</v>
      </c>
      <c r="G8380" t="s">
        <v>31</v>
      </c>
      <c r="H8380" s="1">
        <v>43845</v>
      </c>
      <c r="I8380" t="str">
        <f t="shared" si="261"/>
        <v>43845</v>
      </c>
      <c r="J8380" t="str">
        <f t="shared" si="262"/>
        <v>43845GicumbiDry Maize</v>
      </c>
      <c r="K8380">
        <v>44</v>
      </c>
      <c r="L8380">
        <v>40</v>
      </c>
      <c r="M8380" t="s">
        <v>5</v>
      </c>
      <c r="N8380" t="s">
        <v>6</v>
      </c>
      <c r="O8380">
        <v>1</v>
      </c>
      <c r="P8380" s="1">
        <v>43846.946817129632</v>
      </c>
    </row>
    <row r="8381" spans="1:16" x14ac:dyDescent="0.25">
      <c r="A8381">
        <v>497708</v>
      </c>
      <c r="B8381" t="s">
        <v>0</v>
      </c>
      <c r="C8381" t="s">
        <v>8</v>
      </c>
      <c r="D8381" t="s">
        <v>7</v>
      </c>
      <c r="E8381" t="s">
        <v>3</v>
      </c>
      <c r="F8381" t="s">
        <v>3</v>
      </c>
      <c r="G8381" t="s">
        <v>4</v>
      </c>
      <c r="H8381" s="1">
        <v>43845</v>
      </c>
      <c r="I8381" t="str">
        <f t="shared" si="261"/>
        <v>43845</v>
      </c>
      <c r="J8381" t="str">
        <f t="shared" si="262"/>
        <v>43845RuhengeriCowpeas</v>
      </c>
      <c r="K8381">
        <v>162</v>
      </c>
      <c r="L8381">
        <v>141</v>
      </c>
      <c r="M8381" t="s">
        <v>5</v>
      </c>
      <c r="N8381" t="s">
        <v>6</v>
      </c>
      <c r="O8381">
        <v>1</v>
      </c>
      <c r="P8381" s="1">
        <v>43846.946863425925</v>
      </c>
    </row>
    <row r="8382" spans="1:16" x14ac:dyDescent="0.25">
      <c r="A8382">
        <v>497709</v>
      </c>
      <c r="B8382" t="s">
        <v>0</v>
      </c>
      <c r="C8382" t="s">
        <v>12</v>
      </c>
      <c r="D8382" t="s">
        <v>11</v>
      </c>
      <c r="E8382" t="s">
        <v>13</v>
      </c>
      <c r="F8382" t="s">
        <v>13</v>
      </c>
      <c r="G8382" t="s">
        <v>14</v>
      </c>
      <c r="H8382" s="1">
        <v>43845</v>
      </c>
      <c r="I8382" t="str">
        <f t="shared" si="261"/>
        <v>43845</v>
      </c>
      <c r="J8382" t="str">
        <f t="shared" si="262"/>
        <v>43845GitegaMixed Beans</v>
      </c>
      <c r="K8382">
        <v>60</v>
      </c>
      <c r="L8382">
        <v>54</v>
      </c>
      <c r="M8382" t="s">
        <v>5</v>
      </c>
      <c r="N8382" t="s">
        <v>6</v>
      </c>
      <c r="O8382">
        <v>1</v>
      </c>
      <c r="P8382" s="1">
        <v>43846.946921296294</v>
      </c>
    </row>
    <row r="8383" spans="1:16" x14ac:dyDescent="0.25">
      <c r="A8383">
        <v>497710</v>
      </c>
      <c r="B8383" t="s">
        <v>0</v>
      </c>
      <c r="C8383" t="s">
        <v>27</v>
      </c>
      <c r="D8383" t="s">
        <v>11</v>
      </c>
      <c r="E8383" t="s">
        <v>29</v>
      </c>
      <c r="F8383" t="s">
        <v>30</v>
      </c>
      <c r="G8383" t="s">
        <v>31</v>
      </c>
      <c r="H8383" s="1">
        <v>43845</v>
      </c>
      <c r="I8383" t="str">
        <f t="shared" si="261"/>
        <v>43845</v>
      </c>
      <c r="J8383" t="str">
        <f t="shared" si="262"/>
        <v>43845BujumburaDry Maize</v>
      </c>
      <c r="K8383">
        <v>73</v>
      </c>
      <c r="L8383">
        <v>71</v>
      </c>
      <c r="M8383" t="s">
        <v>5</v>
      </c>
      <c r="N8383" t="s">
        <v>6</v>
      </c>
      <c r="O8383">
        <v>1</v>
      </c>
      <c r="P8383" s="1">
        <v>43846.946932870371</v>
      </c>
    </row>
    <row r="8384" spans="1:16" x14ac:dyDescent="0.25">
      <c r="A8384">
        <v>497712</v>
      </c>
      <c r="B8384" t="s">
        <v>0</v>
      </c>
      <c r="C8384" t="s">
        <v>27</v>
      </c>
      <c r="D8384" t="s">
        <v>11</v>
      </c>
      <c r="E8384" t="s">
        <v>22</v>
      </c>
      <c r="F8384" t="s">
        <v>23</v>
      </c>
      <c r="G8384" t="s">
        <v>23</v>
      </c>
      <c r="H8384" s="1">
        <v>43845</v>
      </c>
      <c r="I8384" t="str">
        <f t="shared" si="261"/>
        <v>43845</v>
      </c>
      <c r="J8384" t="str">
        <f t="shared" si="262"/>
        <v>43845BujumburaRice</v>
      </c>
      <c r="K8384">
        <v>103</v>
      </c>
      <c r="L8384">
        <v>98</v>
      </c>
      <c r="M8384" t="s">
        <v>5</v>
      </c>
      <c r="N8384" t="s">
        <v>6</v>
      </c>
      <c r="O8384">
        <v>1</v>
      </c>
      <c r="P8384" s="1">
        <v>43846.946979166663</v>
      </c>
    </row>
    <row r="8385" spans="1:16" x14ac:dyDescent="0.25">
      <c r="A8385">
        <v>497713</v>
      </c>
      <c r="B8385" t="s">
        <v>0</v>
      </c>
      <c r="C8385" t="s">
        <v>16</v>
      </c>
      <c r="D8385" t="s">
        <v>7</v>
      </c>
      <c r="E8385" t="s">
        <v>9</v>
      </c>
      <c r="F8385" t="s">
        <v>17</v>
      </c>
      <c r="G8385" t="s">
        <v>18</v>
      </c>
      <c r="H8385" s="1">
        <v>43845</v>
      </c>
      <c r="I8385" t="str">
        <f t="shared" si="261"/>
        <v>43845</v>
      </c>
      <c r="J8385" t="str">
        <f t="shared" si="262"/>
        <v>43845GicumbiRed Sorghum</v>
      </c>
      <c r="K8385">
        <v>49</v>
      </c>
      <c r="L8385">
        <v>43</v>
      </c>
      <c r="M8385" t="s">
        <v>5</v>
      </c>
      <c r="N8385" t="s">
        <v>6</v>
      </c>
      <c r="O8385">
        <v>1</v>
      </c>
      <c r="P8385" s="1">
        <v>43846.94699074074</v>
      </c>
    </row>
    <row r="8386" spans="1:16" x14ac:dyDescent="0.25">
      <c r="A8386">
        <v>497718</v>
      </c>
      <c r="B8386" t="s">
        <v>0</v>
      </c>
      <c r="C8386" t="s">
        <v>36</v>
      </c>
      <c r="D8386" t="s">
        <v>7</v>
      </c>
      <c r="E8386" t="s">
        <v>3</v>
      </c>
      <c r="F8386" t="s">
        <v>3</v>
      </c>
      <c r="G8386" t="s">
        <v>4</v>
      </c>
      <c r="H8386" s="1">
        <v>43845</v>
      </c>
      <c r="I8386" t="str">
        <f t="shared" ref="I8386:I8449" si="263">LEFT(H8386,10)</f>
        <v>43845</v>
      </c>
      <c r="J8386" t="str">
        <f t="shared" si="262"/>
        <v>43845KimironkoCowpeas</v>
      </c>
      <c r="K8386">
        <v>162</v>
      </c>
      <c r="L8386">
        <v>151</v>
      </c>
      <c r="M8386" t="s">
        <v>5</v>
      </c>
      <c r="N8386" t="s">
        <v>6</v>
      </c>
      <c r="O8386">
        <v>1</v>
      </c>
      <c r="P8386" s="1">
        <v>43846.947083333333</v>
      </c>
    </row>
    <row r="8387" spans="1:16" x14ac:dyDescent="0.25">
      <c r="A8387">
        <v>497720</v>
      </c>
      <c r="B8387" t="s">
        <v>0</v>
      </c>
      <c r="C8387" t="s">
        <v>36</v>
      </c>
      <c r="D8387" t="s">
        <v>7</v>
      </c>
      <c r="E8387" t="s">
        <v>9</v>
      </c>
      <c r="F8387" t="s">
        <v>17</v>
      </c>
      <c r="G8387" t="s">
        <v>18</v>
      </c>
      <c r="H8387" s="1">
        <v>43845</v>
      </c>
      <c r="I8387" t="str">
        <f t="shared" si="263"/>
        <v>43845</v>
      </c>
      <c r="J8387" t="str">
        <f t="shared" si="262"/>
        <v>43845KimironkoRed Sorghum</v>
      </c>
      <c r="K8387">
        <v>49</v>
      </c>
      <c r="L8387">
        <v>43</v>
      </c>
      <c r="M8387" t="s">
        <v>5</v>
      </c>
      <c r="N8387" t="s">
        <v>6</v>
      </c>
      <c r="O8387">
        <v>1</v>
      </c>
      <c r="P8387" s="1">
        <v>43846.947129629632</v>
      </c>
    </row>
    <row r="8388" spans="1:16" x14ac:dyDescent="0.25">
      <c r="A8388">
        <v>497721</v>
      </c>
      <c r="B8388" t="s">
        <v>0</v>
      </c>
      <c r="C8388" t="s">
        <v>19</v>
      </c>
      <c r="D8388" t="s">
        <v>11</v>
      </c>
      <c r="E8388" t="s">
        <v>3</v>
      </c>
      <c r="F8388" t="s">
        <v>3</v>
      </c>
      <c r="G8388" t="s">
        <v>39</v>
      </c>
      <c r="H8388" s="1">
        <v>43845</v>
      </c>
      <c r="I8388" t="str">
        <f t="shared" si="263"/>
        <v>43845</v>
      </c>
      <c r="J8388" t="str">
        <f t="shared" si="262"/>
        <v>43845KoberoDry Peas</v>
      </c>
      <c r="K8388">
        <v>146</v>
      </c>
      <c r="L8388">
        <v>141</v>
      </c>
      <c r="M8388" t="s">
        <v>5</v>
      </c>
      <c r="N8388" t="s">
        <v>6</v>
      </c>
      <c r="O8388">
        <v>1</v>
      </c>
      <c r="P8388" s="1">
        <v>43846.947187500002</v>
      </c>
    </row>
    <row r="8389" spans="1:16" x14ac:dyDescent="0.25">
      <c r="A8389">
        <v>497722</v>
      </c>
      <c r="B8389" t="s">
        <v>0</v>
      </c>
      <c r="C8389" t="s">
        <v>36</v>
      </c>
      <c r="D8389" t="s">
        <v>7</v>
      </c>
      <c r="E8389" t="s">
        <v>9</v>
      </c>
      <c r="F8389" t="s">
        <v>20</v>
      </c>
      <c r="G8389" t="s">
        <v>21</v>
      </c>
      <c r="H8389" s="1">
        <v>43845</v>
      </c>
      <c r="I8389" t="str">
        <f t="shared" si="263"/>
        <v>43845</v>
      </c>
      <c r="J8389" t="str">
        <f t="shared" si="262"/>
        <v>43845KimironkoMillet Grain</v>
      </c>
      <c r="K8389">
        <v>87</v>
      </c>
      <c r="L8389">
        <v>76</v>
      </c>
      <c r="M8389" t="s">
        <v>5</v>
      </c>
      <c r="N8389" t="s">
        <v>6</v>
      </c>
      <c r="O8389">
        <v>1</v>
      </c>
      <c r="P8389" s="1">
        <v>43846.947199074071</v>
      </c>
    </row>
    <row r="8390" spans="1:16" x14ac:dyDescent="0.25">
      <c r="A8390">
        <v>497724</v>
      </c>
      <c r="B8390" t="s">
        <v>0</v>
      </c>
      <c r="C8390" t="s">
        <v>12</v>
      </c>
      <c r="D8390" t="s">
        <v>11</v>
      </c>
      <c r="E8390" t="s">
        <v>9</v>
      </c>
      <c r="F8390" t="s">
        <v>17</v>
      </c>
      <c r="G8390" t="s">
        <v>18</v>
      </c>
      <c r="H8390" s="1">
        <v>43845</v>
      </c>
      <c r="I8390" t="str">
        <f t="shared" si="263"/>
        <v>43845</v>
      </c>
      <c r="J8390" t="str">
        <f t="shared" si="262"/>
        <v>43845GitegaRed Sorghum</v>
      </c>
      <c r="K8390">
        <v>103</v>
      </c>
      <c r="L8390">
        <v>98</v>
      </c>
      <c r="M8390" t="s">
        <v>5</v>
      </c>
      <c r="N8390" t="s">
        <v>6</v>
      </c>
      <c r="O8390">
        <v>1</v>
      </c>
      <c r="P8390" s="1">
        <v>43846.947245370371</v>
      </c>
    </row>
    <row r="8391" spans="1:16" x14ac:dyDescent="0.25">
      <c r="A8391">
        <v>497728</v>
      </c>
      <c r="B8391" t="s">
        <v>0</v>
      </c>
      <c r="C8391" t="s">
        <v>35</v>
      </c>
      <c r="D8391" t="s">
        <v>11</v>
      </c>
      <c r="E8391" t="s">
        <v>9</v>
      </c>
      <c r="F8391" t="s">
        <v>17</v>
      </c>
      <c r="G8391" t="s">
        <v>18</v>
      </c>
      <c r="H8391" s="1">
        <v>43845</v>
      </c>
      <c r="I8391" t="str">
        <f t="shared" si="263"/>
        <v>43845</v>
      </c>
      <c r="J8391" t="str">
        <f t="shared" si="262"/>
        <v>43845NgoziRed Sorghum</v>
      </c>
      <c r="K8391">
        <v>76</v>
      </c>
      <c r="L8391">
        <v>71</v>
      </c>
      <c r="M8391" t="s">
        <v>5</v>
      </c>
      <c r="N8391" t="s">
        <v>6</v>
      </c>
      <c r="O8391">
        <v>1</v>
      </c>
      <c r="P8391" s="1">
        <v>43846.947268518517</v>
      </c>
    </row>
    <row r="8392" spans="1:16" x14ac:dyDescent="0.25">
      <c r="A8392">
        <v>497729</v>
      </c>
      <c r="B8392" t="s">
        <v>0</v>
      </c>
      <c r="C8392" t="s">
        <v>12</v>
      </c>
      <c r="D8392" t="s">
        <v>11</v>
      </c>
      <c r="E8392" t="s">
        <v>9</v>
      </c>
      <c r="F8392" t="s">
        <v>20</v>
      </c>
      <c r="G8392" t="s">
        <v>21</v>
      </c>
      <c r="H8392" s="1">
        <v>43845</v>
      </c>
      <c r="I8392" t="str">
        <f t="shared" si="263"/>
        <v>43845</v>
      </c>
      <c r="J8392" t="str">
        <f t="shared" si="262"/>
        <v>43845GitegaMillet Grain</v>
      </c>
      <c r="K8392">
        <v>65</v>
      </c>
      <c r="L8392">
        <v>60</v>
      </c>
      <c r="M8392" t="s">
        <v>5</v>
      </c>
      <c r="N8392" t="s">
        <v>6</v>
      </c>
      <c r="O8392">
        <v>1</v>
      </c>
      <c r="P8392" s="1">
        <v>43846.947291666664</v>
      </c>
    </row>
    <row r="8393" spans="1:16" x14ac:dyDescent="0.25">
      <c r="A8393">
        <v>497731</v>
      </c>
      <c r="B8393" t="s">
        <v>0</v>
      </c>
      <c r="C8393" t="s">
        <v>12</v>
      </c>
      <c r="D8393" t="s">
        <v>11</v>
      </c>
      <c r="E8393" t="s">
        <v>13</v>
      </c>
      <c r="F8393" t="s">
        <v>13</v>
      </c>
      <c r="G8393" t="s">
        <v>28</v>
      </c>
      <c r="H8393" s="1">
        <v>43845</v>
      </c>
      <c r="I8393" t="str">
        <f t="shared" si="263"/>
        <v>43845</v>
      </c>
      <c r="J8393" t="str">
        <f t="shared" si="262"/>
        <v>43845GitegaRed Beans</v>
      </c>
      <c r="K8393">
        <v>60</v>
      </c>
      <c r="L8393">
        <v>54</v>
      </c>
      <c r="M8393" t="s">
        <v>5</v>
      </c>
      <c r="N8393" t="s">
        <v>6</v>
      </c>
      <c r="O8393">
        <v>1</v>
      </c>
      <c r="P8393" s="1">
        <v>43846.947314814817</v>
      </c>
    </row>
    <row r="8394" spans="1:16" x14ac:dyDescent="0.25">
      <c r="A8394">
        <v>497733</v>
      </c>
      <c r="B8394" t="s">
        <v>0</v>
      </c>
      <c r="C8394" t="s">
        <v>12</v>
      </c>
      <c r="D8394" t="s">
        <v>11</v>
      </c>
      <c r="E8394" t="s">
        <v>3</v>
      </c>
      <c r="F8394" t="s">
        <v>3</v>
      </c>
      <c r="G8394" t="s">
        <v>39</v>
      </c>
      <c r="H8394" s="1">
        <v>43845</v>
      </c>
      <c r="I8394" t="str">
        <f t="shared" si="263"/>
        <v>43845</v>
      </c>
      <c r="J8394" t="str">
        <f t="shared" si="262"/>
        <v>43845GitegaDry Peas</v>
      </c>
      <c r="K8394">
        <v>174</v>
      </c>
      <c r="L8394">
        <v>163</v>
      </c>
      <c r="M8394" t="s">
        <v>5</v>
      </c>
      <c r="N8394" t="s">
        <v>6</v>
      </c>
      <c r="O8394">
        <v>1</v>
      </c>
      <c r="P8394" s="1">
        <v>43846.947430555556</v>
      </c>
    </row>
    <row r="8395" spans="1:16" x14ac:dyDescent="0.25">
      <c r="A8395">
        <v>497735</v>
      </c>
      <c r="B8395" t="s">
        <v>0</v>
      </c>
      <c r="C8395" t="s">
        <v>8</v>
      </c>
      <c r="D8395" t="s">
        <v>7</v>
      </c>
      <c r="E8395" t="s">
        <v>9</v>
      </c>
      <c r="F8395" t="s">
        <v>17</v>
      </c>
      <c r="G8395" t="s">
        <v>18</v>
      </c>
      <c r="H8395" s="1">
        <v>43845</v>
      </c>
      <c r="I8395" t="str">
        <f t="shared" si="263"/>
        <v>43845</v>
      </c>
      <c r="J8395" t="str">
        <f t="shared" si="262"/>
        <v>43845RuhengeriRed Sorghum</v>
      </c>
      <c r="K8395">
        <v>45</v>
      </c>
      <c r="L8395">
        <v>41</v>
      </c>
      <c r="M8395" t="s">
        <v>5</v>
      </c>
      <c r="N8395" t="s">
        <v>6</v>
      </c>
      <c r="O8395">
        <v>1</v>
      </c>
      <c r="P8395" s="1">
        <v>43846.947453703702</v>
      </c>
    </row>
    <row r="8396" spans="1:16" x14ac:dyDescent="0.25">
      <c r="A8396">
        <v>497737</v>
      </c>
      <c r="B8396" t="s">
        <v>0</v>
      </c>
      <c r="C8396" t="s">
        <v>27</v>
      </c>
      <c r="D8396" t="s">
        <v>11</v>
      </c>
      <c r="E8396" t="s">
        <v>3</v>
      </c>
      <c r="F8396" t="s">
        <v>3</v>
      </c>
      <c r="G8396" t="s">
        <v>15</v>
      </c>
      <c r="H8396" s="1">
        <v>43845</v>
      </c>
      <c r="I8396" t="str">
        <f t="shared" si="263"/>
        <v>43845</v>
      </c>
      <c r="J8396" t="str">
        <f t="shared" si="262"/>
        <v>43845BujumburaGreen Peas</v>
      </c>
      <c r="K8396">
        <v>87</v>
      </c>
      <c r="L8396">
        <v>81</v>
      </c>
      <c r="M8396" t="s">
        <v>5</v>
      </c>
      <c r="N8396" t="s">
        <v>6</v>
      </c>
      <c r="O8396">
        <v>1</v>
      </c>
      <c r="P8396" s="1">
        <v>43846.947465277779</v>
      </c>
    </row>
    <row r="8397" spans="1:16" x14ac:dyDescent="0.25">
      <c r="A8397">
        <v>497738</v>
      </c>
      <c r="B8397" t="s">
        <v>0</v>
      </c>
      <c r="C8397" t="s">
        <v>16</v>
      </c>
      <c r="D8397" t="s">
        <v>7</v>
      </c>
      <c r="E8397" t="s">
        <v>9</v>
      </c>
      <c r="F8397" t="s">
        <v>10</v>
      </c>
      <c r="G8397" t="s">
        <v>10</v>
      </c>
      <c r="H8397" s="1">
        <v>43845</v>
      </c>
      <c r="I8397" t="str">
        <f t="shared" si="263"/>
        <v>43845</v>
      </c>
      <c r="J8397" t="str">
        <f t="shared" ref="J8397:J8460" si="264">I8397&amp;C8397&amp;G8397</f>
        <v>43845GicumbiWheat</v>
      </c>
      <c r="K8397">
        <v>76</v>
      </c>
      <c r="L8397">
        <v>70</v>
      </c>
      <c r="M8397" t="s">
        <v>5</v>
      </c>
      <c r="N8397" t="s">
        <v>6</v>
      </c>
      <c r="O8397">
        <v>1</v>
      </c>
      <c r="P8397" s="1">
        <v>43846.947500000002</v>
      </c>
    </row>
    <row r="8398" spans="1:16" x14ac:dyDescent="0.25">
      <c r="A8398">
        <v>497741</v>
      </c>
      <c r="B8398" t="s">
        <v>0</v>
      </c>
      <c r="C8398" t="s">
        <v>8</v>
      </c>
      <c r="D8398" t="s">
        <v>7</v>
      </c>
      <c r="E8398" t="s">
        <v>22</v>
      </c>
      <c r="F8398" t="s">
        <v>23</v>
      </c>
      <c r="G8398" t="s">
        <v>23</v>
      </c>
      <c r="H8398" s="1">
        <v>43845</v>
      </c>
      <c r="I8398" t="str">
        <f t="shared" si="263"/>
        <v>43845</v>
      </c>
      <c r="J8398" t="str">
        <f t="shared" si="264"/>
        <v>43845RuhengeriRice</v>
      </c>
      <c r="K8398">
        <v>92</v>
      </c>
      <c r="L8398">
        <v>87</v>
      </c>
      <c r="M8398" t="s">
        <v>5</v>
      </c>
      <c r="N8398" t="s">
        <v>6</v>
      </c>
      <c r="O8398">
        <v>1</v>
      </c>
      <c r="P8398" s="1">
        <v>43846.947557870371</v>
      </c>
    </row>
    <row r="8399" spans="1:16" x14ac:dyDescent="0.25">
      <c r="A8399">
        <v>497743</v>
      </c>
      <c r="B8399" t="s">
        <v>0</v>
      </c>
      <c r="C8399" t="s">
        <v>35</v>
      </c>
      <c r="D8399" t="s">
        <v>11</v>
      </c>
      <c r="E8399" t="s">
        <v>22</v>
      </c>
      <c r="F8399" t="s">
        <v>23</v>
      </c>
      <c r="G8399" t="s">
        <v>24</v>
      </c>
      <c r="H8399" s="1">
        <v>43845</v>
      </c>
      <c r="I8399" t="str">
        <f t="shared" si="263"/>
        <v>43845</v>
      </c>
      <c r="J8399" t="str">
        <f t="shared" si="264"/>
        <v>43845NgoziImported Rice</v>
      </c>
      <c r="K8399">
        <v>163</v>
      </c>
      <c r="L8399">
        <v>157</v>
      </c>
      <c r="M8399" t="s">
        <v>5</v>
      </c>
      <c r="N8399" t="s">
        <v>6</v>
      </c>
      <c r="O8399">
        <v>1</v>
      </c>
      <c r="P8399" s="1">
        <v>43846.947604166664</v>
      </c>
    </row>
    <row r="8400" spans="1:16" x14ac:dyDescent="0.25">
      <c r="A8400">
        <v>497744</v>
      </c>
      <c r="B8400" t="s">
        <v>0</v>
      </c>
      <c r="C8400" t="s">
        <v>27</v>
      </c>
      <c r="D8400" t="s">
        <v>11</v>
      </c>
      <c r="E8400" t="s">
        <v>13</v>
      </c>
      <c r="F8400" t="s">
        <v>13</v>
      </c>
      <c r="G8400" t="s">
        <v>28</v>
      </c>
      <c r="H8400" s="1">
        <v>43845</v>
      </c>
      <c r="I8400" t="str">
        <f t="shared" si="263"/>
        <v>43845</v>
      </c>
      <c r="J8400" t="str">
        <f t="shared" si="264"/>
        <v>43845BujumburaRed Beans</v>
      </c>
      <c r="K8400">
        <v>65</v>
      </c>
      <c r="L8400">
        <v>60</v>
      </c>
      <c r="M8400" t="s">
        <v>5</v>
      </c>
      <c r="N8400" t="s">
        <v>6</v>
      </c>
      <c r="O8400">
        <v>1</v>
      </c>
      <c r="P8400" s="1">
        <v>43846.947604166664</v>
      </c>
    </row>
    <row r="8401" spans="1:16" x14ac:dyDescent="0.25">
      <c r="A8401">
        <v>497745</v>
      </c>
      <c r="B8401" t="s">
        <v>0</v>
      </c>
      <c r="C8401" t="s">
        <v>35</v>
      </c>
      <c r="D8401" t="s">
        <v>11</v>
      </c>
      <c r="E8401" t="s">
        <v>9</v>
      </c>
      <c r="F8401" t="s">
        <v>10</v>
      </c>
      <c r="G8401" t="s">
        <v>10</v>
      </c>
      <c r="H8401" s="1">
        <v>43845</v>
      </c>
      <c r="I8401" t="str">
        <f t="shared" si="263"/>
        <v>43845</v>
      </c>
      <c r="J8401" t="str">
        <f t="shared" si="264"/>
        <v>43845NgoziWheat</v>
      </c>
      <c r="K8401">
        <v>81</v>
      </c>
      <c r="L8401">
        <v>79</v>
      </c>
      <c r="M8401" t="s">
        <v>5</v>
      </c>
      <c r="N8401" t="s">
        <v>6</v>
      </c>
      <c r="O8401">
        <v>1</v>
      </c>
      <c r="P8401" s="1">
        <v>43846.947615740741</v>
      </c>
    </row>
    <row r="8402" spans="1:16" x14ac:dyDescent="0.25">
      <c r="A8402">
        <v>497747</v>
      </c>
      <c r="B8402" t="s">
        <v>0</v>
      </c>
      <c r="C8402" t="s">
        <v>36</v>
      </c>
      <c r="D8402" t="s">
        <v>7</v>
      </c>
      <c r="E8402" t="s">
        <v>9</v>
      </c>
      <c r="F8402" t="s">
        <v>10</v>
      </c>
      <c r="G8402" t="s">
        <v>10</v>
      </c>
      <c r="H8402" s="1">
        <v>43845</v>
      </c>
      <c r="I8402" t="str">
        <f t="shared" si="263"/>
        <v>43845</v>
      </c>
      <c r="J8402" t="str">
        <f t="shared" si="264"/>
        <v>43845KimironkoWheat</v>
      </c>
      <c r="K8402">
        <v>70</v>
      </c>
      <c r="L8402">
        <v>65</v>
      </c>
      <c r="M8402" t="s">
        <v>5</v>
      </c>
      <c r="N8402" t="s">
        <v>6</v>
      </c>
      <c r="O8402">
        <v>1</v>
      </c>
      <c r="P8402" s="1">
        <v>43846.94767361111</v>
      </c>
    </row>
    <row r="8403" spans="1:16" x14ac:dyDescent="0.25">
      <c r="A8403">
        <v>497748</v>
      </c>
      <c r="B8403" t="s">
        <v>0</v>
      </c>
      <c r="C8403" t="s">
        <v>35</v>
      </c>
      <c r="D8403" t="s">
        <v>11</v>
      </c>
      <c r="E8403" t="s">
        <v>29</v>
      </c>
      <c r="F8403" t="s">
        <v>30</v>
      </c>
      <c r="G8403" t="s">
        <v>31</v>
      </c>
      <c r="H8403" s="1">
        <v>43845</v>
      </c>
      <c r="I8403" t="str">
        <f t="shared" si="263"/>
        <v>43845</v>
      </c>
      <c r="J8403" t="str">
        <f t="shared" si="264"/>
        <v>43845NgoziDry Maize</v>
      </c>
      <c r="K8403">
        <v>65</v>
      </c>
      <c r="L8403">
        <v>60</v>
      </c>
      <c r="M8403" t="s">
        <v>5</v>
      </c>
      <c r="N8403" t="s">
        <v>6</v>
      </c>
      <c r="O8403">
        <v>1</v>
      </c>
      <c r="P8403" s="1">
        <v>43846.947685185187</v>
      </c>
    </row>
    <row r="8404" spans="1:16" x14ac:dyDescent="0.25">
      <c r="A8404">
        <v>497750</v>
      </c>
      <c r="B8404" t="s">
        <v>0</v>
      </c>
      <c r="C8404" t="s">
        <v>19</v>
      </c>
      <c r="D8404" t="s">
        <v>11</v>
      </c>
      <c r="E8404" t="s">
        <v>29</v>
      </c>
      <c r="F8404" t="s">
        <v>30</v>
      </c>
      <c r="G8404" t="s">
        <v>31</v>
      </c>
      <c r="H8404" s="1">
        <v>43845</v>
      </c>
      <c r="I8404" t="str">
        <f t="shared" si="263"/>
        <v>43845</v>
      </c>
      <c r="J8404" t="str">
        <f t="shared" si="264"/>
        <v>43845KoberoDry Maize</v>
      </c>
      <c r="K8404">
        <v>71</v>
      </c>
      <c r="L8404">
        <v>65</v>
      </c>
      <c r="M8404" t="s">
        <v>5</v>
      </c>
      <c r="N8404" t="s">
        <v>6</v>
      </c>
      <c r="O8404">
        <v>1</v>
      </c>
      <c r="P8404" s="1">
        <v>43846.947696759256</v>
      </c>
    </row>
    <row r="8405" spans="1:16" x14ac:dyDescent="0.25">
      <c r="A8405">
        <v>497753</v>
      </c>
      <c r="B8405" t="s">
        <v>0</v>
      </c>
      <c r="C8405" t="s">
        <v>8</v>
      </c>
      <c r="D8405" t="s">
        <v>7</v>
      </c>
      <c r="E8405" t="s">
        <v>13</v>
      </c>
      <c r="F8405" t="s">
        <v>13</v>
      </c>
      <c r="G8405" t="s">
        <v>26</v>
      </c>
      <c r="H8405" s="1">
        <v>43845</v>
      </c>
      <c r="I8405" t="str">
        <f t="shared" si="263"/>
        <v>43845</v>
      </c>
      <c r="J8405" t="str">
        <f t="shared" si="264"/>
        <v>43845RuhengeriYellow Beans</v>
      </c>
      <c r="K8405">
        <v>92</v>
      </c>
      <c r="L8405">
        <v>87</v>
      </c>
      <c r="M8405" t="s">
        <v>5</v>
      </c>
      <c r="N8405" t="s">
        <v>6</v>
      </c>
      <c r="O8405">
        <v>1</v>
      </c>
      <c r="P8405" s="1">
        <v>43846.947708333333</v>
      </c>
    </row>
    <row r="8406" spans="1:16" x14ac:dyDescent="0.25">
      <c r="A8406">
        <v>497764</v>
      </c>
      <c r="B8406" t="s">
        <v>0</v>
      </c>
      <c r="C8406" t="s">
        <v>27</v>
      </c>
      <c r="D8406" t="s">
        <v>11</v>
      </c>
      <c r="E8406" t="s">
        <v>9</v>
      </c>
      <c r="F8406" t="s">
        <v>17</v>
      </c>
      <c r="G8406" t="s">
        <v>18</v>
      </c>
      <c r="H8406" s="1">
        <v>43845</v>
      </c>
      <c r="I8406" t="str">
        <f t="shared" si="263"/>
        <v>43845</v>
      </c>
      <c r="J8406" t="str">
        <f t="shared" si="264"/>
        <v>43845BujumburaRed Sorghum</v>
      </c>
      <c r="K8406">
        <v>81</v>
      </c>
      <c r="L8406">
        <v>76</v>
      </c>
      <c r="M8406" t="s">
        <v>5</v>
      </c>
      <c r="N8406" t="s">
        <v>6</v>
      </c>
      <c r="O8406">
        <v>1</v>
      </c>
      <c r="P8406" s="1">
        <v>43846.947870370372</v>
      </c>
    </row>
    <row r="8407" spans="1:16" x14ac:dyDescent="0.25">
      <c r="A8407">
        <v>497766</v>
      </c>
      <c r="B8407" t="s">
        <v>0</v>
      </c>
      <c r="C8407" t="s">
        <v>8</v>
      </c>
      <c r="D8407" t="s">
        <v>7</v>
      </c>
      <c r="E8407" t="s">
        <v>13</v>
      </c>
      <c r="F8407" t="s">
        <v>13</v>
      </c>
      <c r="G8407" t="s">
        <v>28</v>
      </c>
      <c r="H8407" s="1">
        <v>43845</v>
      </c>
      <c r="I8407" t="str">
        <f t="shared" si="263"/>
        <v>43845</v>
      </c>
      <c r="J8407" t="str">
        <f t="shared" si="264"/>
        <v>43845RuhengeriRed Beans</v>
      </c>
      <c r="K8407">
        <v>87</v>
      </c>
      <c r="L8407">
        <v>81</v>
      </c>
      <c r="M8407" t="s">
        <v>5</v>
      </c>
      <c r="N8407" t="s">
        <v>6</v>
      </c>
      <c r="O8407">
        <v>1</v>
      </c>
      <c r="P8407" s="1">
        <v>43846.947881944441</v>
      </c>
    </row>
    <row r="8408" spans="1:16" x14ac:dyDescent="0.25">
      <c r="A8408">
        <v>497767</v>
      </c>
      <c r="B8408" t="s">
        <v>0</v>
      </c>
      <c r="C8408" t="s">
        <v>27</v>
      </c>
      <c r="D8408" t="s">
        <v>11</v>
      </c>
      <c r="E8408" t="s">
        <v>22</v>
      </c>
      <c r="F8408" t="s">
        <v>23</v>
      </c>
      <c r="G8408" t="s">
        <v>24</v>
      </c>
      <c r="H8408" s="1">
        <v>43845</v>
      </c>
      <c r="I8408" t="str">
        <f t="shared" si="263"/>
        <v>43845</v>
      </c>
      <c r="J8408" t="str">
        <f t="shared" si="264"/>
        <v>43845BujumburaImported Rice</v>
      </c>
      <c r="K8408">
        <v>141</v>
      </c>
      <c r="L8408">
        <v>136</v>
      </c>
      <c r="M8408" t="s">
        <v>5</v>
      </c>
      <c r="N8408" t="s">
        <v>6</v>
      </c>
      <c r="O8408">
        <v>1</v>
      </c>
      <c r="P8408" s="1">
        <v>43846.94803240741</v>
      </c>
    </row>
    <row r="8409" spans="1:16" x14ac:dyDescent="0.25">
      <c r="A8409">
        <v>497768</v>
      </c>
      <c r="B8409" t="s">
        <v>0</v>
      </c>
      <c r="C8409" t="s">
        <v>27</v>
      </c>
      <c r="D8409" t="s">
        <v>11</v>
      </c>
      <c r="E8409" t="s">
        <v>13</v>
      </c>
      <c r="F8409" t="s">
        <v>13</v>
      </c>
      <c r="G8409" t="s">
        <v>26</v>
      </c>
      <c r="H8409" s="1">
        <v>43845</v>
      </c>
      <c r="I8409" t="str">
        <f t="shared" si="263"/>
        <v>43845</v>
      </c>
      <c r="J8409" t="str">
        <f t="shared" si="264"/>
        <v>43845BujumburaYellow Beans</v>
      </c>
      <c r="K8409">
        <v>103</v>
      </c>
      <c r="L8409">
        <v>98</v>
      </c>
      <c r="M8409" t="s">
        <v>5</v>
      </c>
      <c r="N8409" t="s">
        <v>6</v>
      </c>
      <c r="O8409">
        <v>1</v>
      </c>
      <c r="P8409" s="1">
        <v>43846.94804398148</v>
      </c>
    </row>
    <row r="8410" spans="1:16" x14ac:dyDescent="0.25">
      <c r="A8410">
        <v>497770</v>
      </c>
      <c r="B8410" t="s">
        <v>0</v>
      </c>
      <c r="C8410" t="s">
        <v>12</v>
      </c>
      <c r="D8410" t="s">
        <v>11</v>
      </c>
      <c r="E8410" t="s">
        <v>9</v>
      </c>
      <c r="F8410" t="s">
        <v>10</v>
      </c>
      <c r="G8410" t="s">
        <v>10</v>
      </c>
      <c r="H8410" s="1">
        <v>43845</v>
      </c>
      <c r="I8410" t="str">
        <f t="shared" si="263"/>
        <v>43845</v>
      </c>
      <c r="J8410" t="str">
        <f t="shared" si="264"/>
        <v>43845GitegaWheat</v>
      </c>
      <c r="K8410">
        <v>81</v>
      </c>
      <c r="L8410">
        <v>76</v>
      </c>
      <c r="M8410" t="s">
        <v>5</v>
      </c>
      <c r="N8410" t="s">
        <v>6</v>
      </c>
      <c r="O8410">
        <v>1</v>
      </c>
      <c r="P8410" s="1">
        <v>43846.94809027778</v>
      </c>
    </row>
    <row r="8411" spans="1:16" x14ac:dyDescent="0.25">
      <c r="A8411">
        <v>497773</v>
      </c>
      <c r="B8411" t="s">
        <v>0</v>
      </c>
      <c r="C8411" t="s">
        <v>16</v>
      </c>
      <c r="D8411" t="s">
        <v>7</v>
      </c>
      <c r="E8411" t="s">
        <v>3</v>
      </c>
      <c r="F8411" t="s">
        <v>3</v>
      </c>
      <c r="G8411" t="s">
        <v>4</v>
      </c>
      <c r="H8411" s="1">
        <v>43845</v>
      </c>
      <c r="I8411" t="str">
        <f t="shared" si="263"/>
        <v>43845</v>
      </c>
      <c r="J8411" t="str">
        <f t="shared" si="264"/>
        <v>43845GicumbiCowpeas</v>
      </c>
      <c r="K8411">
        <v>141</v>
      </c>
      <c r="L8411">
        <v>130</v>
      </c>
      <c r="M8411" t="s">
        <v>5</v>
      </c>
      <c r="N8411" t="s">
        <v>6</v>
      </c>
      <c r="O8411">
        <v>1</v>
      </c>
      <c r="P8411" s="1">
        <v>43846.948171296295</v>
      </c>
    </row>
    <row r="8412" spans="1:16" x14ac:dyDescent="0.25">
      <c r="A8412">
        <v>497776</v>
      </c>
      <c r="B8412" t="s">
        <v>0</v>
      </c>
      <c r="C8412" t="s">
        <v>19</v>
      </c>
      <c r="D8412" t="s">
        <v>11</v>
      </c>
      <c r="E8412" t="s">
        <v>13</v>
      </c>
      <c r="F8412" t="s">
        <v>13</v>
      </c>
      <c r="G8412" t="s">
        <v>14</v>
      </c>
      <c r="H8412" s="1">
        <v>43845</v>
      </c>
      <c r="I8412" t="str">
        <f t="shared" si="263"/>
        <v>43845</v>
      </c>
      <c r="J8412" t="str">
        <f t="shared" si="264"/>
        <v>43845KoberoMixed Beans</v>
      </c>
      <c r="K8412">
        <v>43</v>
      </c>
      <c r="L8412">
        <v>38</v>
      </c>
      <c r="M8412" t="s">
        <v>5</v>
      </c>
      <c r="N8412" t="s">
        <v>6</v>
      </c>
      <c r="O8412">
        <v>1</v>
      </c>
      <c r="P8412" s="1">
        <v>43846.948240740741</v>
      </c>
    </row>
    <row r="8413" spans="1:16" x14ac:dyDescent="0.25">
      <c r="A8413">
        <v>497782</v>
      </c>
      <c r="B8413" t="s">
        <v>0</v>
      </c>
      <c r="C8413" t="s">
        <v>19</v>
      </c>
      <c r="D8413" t="s">
        <v>11</v>
      </c>
      <c r="E8413" t="s">
        <v>22</v>
      </c>
      <c r="F8413" t="s">
        <v>23</v>
      </c>
      <c r="G8413" t="s">
        <v>24</v>
      </c>
      <c r="H8413" s="1">
        <v>43845</v>
      </c>
      <c r="I8413" t="str">
        <f t="shared" si="263"/>
        <v>43845</v>
      </c>
      <c r="J8413" t="str">
        <f t="shared" si="264"/>
        <v>43845KoberoImported Rice</v>
      </c>
      <c r="K8413">
        <v>146</v>
      </c>
      <c r="L8413">
        <v>141</v>
      </c>
      <c r="M8413" t="s">
        <v>5</v>
      </c>
      <c r="N8413" t="s">
        <v>6</v>
      </c>
      <c r="O8413">
        <v>1</v>
      </c>
      <c r="P8413" s="1">
        <v>43846.948379629626</v>
      </c>
    </row>
    <row r="8414" spans="1:16" x14ac:dyDescent="0.25">
      <c r="A8414">
        <v>497785</v>
      </c>
      <c r="B8414" t="s">
        <v>0</v>
      </c>
      <c r="C8414" t="s">
        <v>27</v>
      </c>
      <c r="D8414" t="s">
        <v>11</v>
      </c>
      <c r="E8414" t="s">
        <v>9</v>
      </c>
      <c r="F8414" t="s">
        <v>20</v>
      </c>
      <c r="G8414" t="s">
        <v>21</v>
      </c>
      <c r="H8414" s="1">
        <v>43845</v>
      </c>
      <c r="I8414" t="str">
        <f t="shared" si="263"/>
        <v>43845</v>
      </c>
      <c r="J8414" t="str">
        <f t="shared" si="264"/>
        <v>43845BujumburaMillet Grain</v>
      </c>
      <c r="K8414">
        <v>87</v>
      </c>
      <c r="L8414">
        <v>81</v>
      </c>
      <c r="M8414" t="s">
        <v>5</v>
      </c>
      <c r="N8414" t="s">
        <v>6</v>
      </c>
      <c r="O8414">
        <v>1</v>
      </c>
      <c r="P8414" s="1">
        <v>43846.948495370372</v>
      </c>
    </row>
    <row r="8415" spans="1:16" x14ac:dyDescent="0.25">
      <c r="A8415">
        <v>497787</v>
      </c>
      <c r="B8415" t="s">
        <v>0</v>
      </c>
      <c r="C8415" t="s">
        <v>36</v>
      </c>
      <c r="D8415" t="s">
        <v>7</v>
      </c>
      <c r="E8415" t="s">
        <v>13</v>
      </c>
      <c r="F8415" t="s">
        <v>13</v>
      </c>
      <c r="G8415" t="s">
        <v>26</v>
      </c>
      <c r="H8415" s="1">
        <v>43845</v>
      </c>
      <c r="I8415" t="str">
        <f t="shared" si="263"/>
        <v>43845</v>
      </c>
      <c r="J8415" t="str">
        <f t="shared" si="264"/>
        <v>43845KimironkoYellow Beans</v>
      </c>
      <c r="K8415">
        <v>108</v>
      </c>
      <c r="L8415">
        <v>97</v>
      </c>
      <c r="M8415" t="s">
        <v>5</v>
      </c>
      <c r="N8415" t="s">
        <v>6</v>
      </c>
      <c r="O8415">
        <v>1</v>
      </c>
      <c r="P8415" s="1">
        <v>43846.948518518519</v>
      </c>
    </row>
    <row r="8416" spans="1:16" x14ac:dyDescent="0.25">
      <c r="A8416">
        <v>497788</v>
      </c>
      <c r="B8416" t="s">
        <v>0</v>
      </c>
      <c r="C8416" t="s">
        <v>16</v>
      </c>
      <c r="D8416" t="s">
        <v>7</v>
      </c>
      <c r="E8416" t="s">
        <v>3</v>
      </c>
      <c r="F8416" t="s">
        <v>3</v>
      </c>
      <c r="G8416" t="s">
        <v>15</v>
      </c>
      <c r="H8416" s="1">
        <v>43845</v>
      </c>
      <c r="I8416" t="str">
        <f t="shared" si="263"/>
        <v>43845</v>
      </c>
      <c r="J8416" t="str">
        <f t="shared" si="264"/>
        <v>43845GicumbiGreen Peas</v>
      </c>
      <c r="K8416">
        <v>130</v>
      </c>
      <c r="L8416">
        <v>108</v>
      </c>
      <c r="M8416" t="s">
        <v>5</v>
      </c>
      <c r="N8416" t="s">
        <v>6</v>
      </c>
      <c r="O8416">
        <v>1</v>
      </c>
      <c r="P8416" s="1">
        <v>43846.948530092595</v>
      </c>
    </row>
    <row r="8417" spans="1:16" x14ac:dyDescent="0.25">
      <c r="A8417">
        <v>497789</v>
      </c>
      <c r="B8417" t="s">
        <v>0</v>
      </c>
      <c r="C8417" t="s">
        <v>8</v>
      </c>
      <c r="D8417" t="s">
        <v>7</v>
      </c>
      <c r="E8417" t="s">
        <v>9</v>
      </c>
      <c r="F8417" t="s">
        <v>20</v>
      </c>
      <c r="G8417" t="s">
        <v>21</v>
      </c>
      <c r="H8417" s="1">
        <v>43845</v>
      </c>
      <c r="I8417" t="str">
        <f t="shared" si="263"/>
        <v>43845</v>
      </c>
      <c r="J8417" t="str">
        <f t="shared" si="264"/>
        <v>43845RuhengeriMillet Grain</v>
      </c>
      <c r="K8417">
        <v>65</v>
      </c>
      <c r="L8417">
        <v>60</v>
      </c>
      <c r="M8417" t="s">
        <v>5</v>
      </c>
      <c r="N8417" t="s">
        <v>6</v>
      </c>
      <c r="O8417">
        <v>1</v>
      </c>
      <c r="P8417" s="1">
        <v>43846.948564814818</v>
      </c>
    </row>
    <row r="8418" spans="1:16" x14ac:dyDescent="0.25">
      <c r="A8418">
        <v>497793</v>
      </c>
      <c r="B8418" t="s">
        <v>0</v>
      </c>
      <c r="C8418" t="s">
        <v>36</v>
      </c>
      <c r="D8418" t="s">
        <v>7</v>
      </c>
      <c r="E8418" t="s">
        <v>3</v>
      </c>
      <c r="F8418" t="s">
        <v>3</v>
      </c>
      <c r="G8418" t="s">
        <v>15</v>
      </c>
      <c r="H8418" s="1">
        <v>43845</v>
      </c>
      <c r="I8418" t="str">
        <f t="shared" si="263"/>
        <v>43845</v>
      </c>
      <c r="J8418" t="str">
        <f t="shared" si="264"/>
        <v>43845KimironkoGreen Peas</v>
      </c>
      <c r="K8418">
        <v>151</v>
      </c>
      <c r="L8418">
        <v>141</v>
      </c>
      <c r="M8418" t="s">
        <v>5</v>
      </c>
      <c r="N8418" t="s">
        <v>6</v>
      </c>
      <c r="O8418">
        <v>1</v>
      </c>
      <c r="P8418" s="1">
        <v>43846.948576388888</v>
      </c>
    </row>
    <row r="8419" spans="1:16" x14ac:dyDescent="0.25">
      <c r="A8419">
        <v>497794</v>
      </c>
      <c r="B8419" t="s">
        <v>0</v>
      </c>
      <c r="C8419" t="s">
        <v>16</v>
      </c>
      <c r="D8419" t="s">
        <v>7</v>
      </c>
      <c r="E8419" t="s">
        <v>22</v>
      </c>
      <c r="F8419" t="s">
        <v>23</v>
      </c>
      <c r="G8419" t="s">
        <v>24</v>
      </c>
      <c r="H8419" s="1">
        <v>43845</v>
      </c>
      <c r="I8419" t="str">
        <f t="shared" si="263"/>
        <v>43845</v>
      </c>
      <c r="J8419" t="str">
        <f t="shared" si="264"/>
        <v>43845GicumbiImported Rice</v>
      </c>
      <c r="K8419">
        <v>130</v>
      </c>
      <c r="L8419">
        <v>119</v>
      </c>
      <c r="M8419" t="s">
        <v>5</v>
      </c>
      <c r="N8419" t="s">
        <v>6</v>
      </c>
      <c r="O8419">
        <v>1</v>
      </c>
      <c r="P8419" s="1">
        <v>43846.948703703703</v>
      </c>
    </row>
    <row r="8420" spans="1:16" x14ac:dyDescent="0.25">
      <c r="A8420">
        <v>497795</v>
      </c>
      <c r="B8420" t="s">
        <v>0</v>
      </c>
      <c r="C8420" t="s">
        <v>8</v>
      </c>
      <c r="D8420" t="s">
        <v>7</v>
      </c>
      <c r="E8420" t="s">
        <v>13</v>
      </c>
      <c r="F8420" t="s">
        <v>13</v>
      </c>
      <c r="G8420" t="s">
        <v>14</v>
      </c>
      <c r="H8420" s="1">
        <v>43845</v>
      </c>
      <c r="I8420" t="str">
        <f t="shared" si="263"/>
        <v>43845</v>
      </c>
      <c r="J8420" t="str">
        <f t="shared" si="264"/>
        <v>43845RuhengeriMixed Beans</v>
      </c>
      <c r="K8420">
        <v>81</v>
      </c>
      <c r="L8420">
        <v>76</v>
      </c>
      <c r="M8420" t="s">
        <v>5</v>
      </c>
      <c r="N8420" t="s">
        <v>6</v>
      </c>
      <c r="O8420">
        <v>1</v>
      </c>
      <c r="P8420" s="1">
        <v>43846.948703703703</v>
      </c>
    </row>
    <row r="8421" spans="1:16" x14ac:dyDescent="0.25">
      <c r="A8421">
        <v>497798</v>
      </c>
      <c r="B8421" t="s">
        <v>0</v>
      </c>
      <c r="C8421" t="s">
        <v>12</v>
      </c>
      <c r="D8421" t="s">
        <v>11</v>
      </c>
      <c r="E8421" t="s">
        <v>22</v>
      </c>
      <c r="F8421" t="s">
        <v>23</v>
      </c>
      <c r="G8421" t="s">
        <v>24</v>
      </c>
      <c r="H8421" s="1">
        <v>43845</v>
      </c>
      <c r="I8421" t="str">
        <f t="shared" si="263"/>
        <v>43845</v>
      </c>
      <c r="J8421" t="str">
        <f t="shared" si="264"/>
        <v>43845GitegaImported Rice</v>
      </c>
      <c r="K8421">
        <v>136</v>
      </c>
      <c r="L8421">
        <v>130</v>
      </c>
      <c r="M8421" t="s">
        <v>5</v>
      </c>
      <c r="N8421" t="s">
        <v>6</v>
      </c>
      <c r="O8421">
        <v>1</v>
      </c>
      <c r="P8421" s="1">
        <v>43846.948773148149</v>
      </c>
    </row>
    <row r="8422" spans="1:16" x14ac:dyDescent="0.25">
      <c r="A8422">
        <v>497800</v>
      </c>
      <c r="B8422" t="s">
        <v>0</v>
      </c>
      <c r="C8422" t="s">
        <v>19</v>
      </c>
      <c r="D8422" t="s">
        <v>11</v>
      </c>
      <c r="E8422" t="s">
        <v>13</v>
      </c>
      <c r="F8422" t="s">
        <v>13</v>
      </c>
      <c r="G8422" t="s">
        <v>28</v>
      </c>
      <c r="H8422" s="1">
        <v>43845</v>
      </c>
      <c r="I8422" t="str">
        <f t="shared" si="263"/>
        <v>43845</v>
      </c>
      <c r="J8422" t="str">
        <f t="shared" si="264"/>
        <v>43845KoberoRed Beans</v>
      </c>
      <c r="K8422">
        <v>43</v>
      </c>
      <c r="L8422">
        <v>38</v>
      </c>
      <c r="M8422" t="s">
        <v>5</v>
      </c>
      <c r="N8422" t="s">
        <v>6</v>
      </c>
      <c r="O8422">
        <v>1</v>
      </c>
      <c r="P8422" s="1">
        <v>43846.948807870373</v>
      </c>
    </row>
    <row r="8423" spans="1:16" x14ac:dyDescent="0.25">
      <c r="A8423">
        <v>497804</v>
      </c>
      <c r="B8423" t="s">
        <v>0</v>
      </c>
      <c r="C8423" t="s">
        <v>19</v>
      </c>
      <c r="D8423" t="s">
        <v>11</v>
      </c>
      <c r="E8423" t="s">
        <v>3</v>
      </c>
      <c r="F8423" t="s">
        <v>3</v>
      </c>
      <c r="G8423" t="s">
        <v>15</v>
      </c>
      <c r="H8423" s="1">
        <v>43845</v>
      </c>
      <c r="I8423" t="str">
        <f t="shared" si="263"/>
        <v>43845</v>
      </c>
      <c r="J8423" t="str">
        <f t="shared" si="264"/>
        <v>43845KoberoGreen Peas</v>
      </c>
      <c r="K8423">
        <v>98</v>
      </c>
      <c r="L8423">
        <v>92</v>
      </c>
      <c r="M8423" t="s">
        <v>5</v>
      </c>
      <c r="N8423" t="s">
        <v>6</v>
      </c>
      <c r="O8423">
        <v>1</v>
      </c>
      <c r="P8423" s="1">
        <v>43846.948888888888</v>
      </c>
    </row>
    <row r="8424" spans="1:16" x14ac:dyDescent="0.25">
      <c r="A8424">
        <v>497810</v>
      </c>
      <c r="B8424" t="s">
        <v>0</v>
      </c>
      <c r="C8424" t="s">
        <v>27</v>
      </c>
      <c r="D8424" t="s">
        <v>11</v>
      </c>
      <c r="E8424" t="s">
        <v>9</v>
      </c>
      <c r="F8424" t="s">
        <v>10</v>
      </c>
      <c r="G8424" t="s">
        <v>10</v>
      </c>
      <c r="H8424" s="1">
        <v>43845</v>
      </c>
      <c r="I8424" t="str">
        <f t="shared" si="263"/>
        <v>43845</v>
      </c>
      <c r="J8424" t="str">
        <f t="shared" si="264"/>
        <v>43845BujumburaWheat</v>
      </c>
      <c r="K8424">
        <v>79</v>
      </c>
      <c r="L8424">
        <v>76</v>
      </c>
      <c r="M8424" t="s">
        <v>5</v>
      </c>
      <c r="N8424" t="s">
        <v>6</v>
      </c>
      <c r="O8424">
        <v>1</v>
      </c>
      <c r="P8424" s="1">
        <v>43846.948993055557</v>
      </c>
    </row>
    <row r="8425" spans="1:16" x14ac:dyDescent="0.25">
      <c r="A8425">
        <v>497812</v>
      </c>
      <c r="B8425" t="s">
        <v>0</v>
      </c>
      <c r="C8425" t="s">
        <v>19</v>
      </c>
      <c r="D8425" t="s">
        <v>11</v>
      </c>
      <c r="E8425" t="s">
        <v>22</v>
      </c>
      <c r="F8425" t="s">
        <v>23</v>
      </c>
      <c r="G8425" t="s">
        <v>23</v>
      </c>
      <c r="H8425" s="1">
        <v>43845</v>
      </c>
      <c r="I8425" t="str">
        <f t="shared" si="263"/>
        <v>43845</v>
      </c>
      <c r="J8425" t="str">
        <f t="shared" si="264"/>
        <v>43845KoberoRice</v>
      </c>
      <c r="K8425">
        <v>98</v>
      </c>
      <c r="L8425">
        <v>92</v>
      </c>
      <c r="M8425" t="s">
        <v>5</v>
      </c>
      <c r="N8425" t="s">
        <v>6</v>
      </c>
      <c r="O8425">
        <v>1</v>
      </c>
      <c r="P8425" s="1">
        <v>43846.949004629627</v>
      </c>
    </row>
    <row r="8426" spans="1:16" x14ac:dyDescent="0.25">
      <c r="A8426">
        <v>497814</v>
      </c>
      <c r="B8426" t="s">
        <v>0</v>
      </c>
      <c r="C8426" t="s">
        <v>36</v>
      </c>
      <c r="D8426" t="s">
        <v>7</v>
      </c>
      <c r="E8426" t="s">
        <v>13</v>
      </c>
      <c r="F8426" t="s">
        <v>13</v>
      </c>
      <c r="G8426" t="s">
        <v>14</v>
      </c>
      <c r="H8426" s="1">
        <v>43845</v>
      </c>
      <c r="I8426" t="str">
        <f t="shared" si="263"/>
        <v>43845</v>
      </c>
      <c r="J8426" t="str">
        <f t="shared" si="264"/>
        <v>43845KimironkoMixed Beans</v>
      </c>
      <c r="K8426">
        <v>81</v>
      </c>
      <c r="L8426">
        <v>76</v>
      </c>
      <c r="M8426" t="s">
        <v>5</v>
      </c>
      <c r="N8426" t="s">
        <v>6</v>
      </c>
      <c r="O8426">
        <v>1</v>
      </c>
      <c r="P8426" s="1">
        <v>43846.94902777778</v>
      </c>
    </row>
    <row r="8427" spans="1:16" x14ac:dyDescent="0.25">
      <c r="A8427">
        <v>497815</v>
      </c>
      <c r="B8427" t="s">
        <v>0</v>
      </c>
      <c r="C8427" t="s">
        <v>35</v>
      </c>
      <c r="D8427" t="s">
        <v>11</v>
      </c>
      <c r="E8427" t="s">
        <v>22</v>
      </c>
      <c r="F8427" t="s">
        <v>23</v>
      </c>
      <c r="G8427" t="s">
        <v>23</v>
      </c>
      <c r="H8427" s="1">
        <v>43845</v>
      </c>
      <c r="I8427" t="str">
        <f t="shared" si="263"/>
        <v>43845</v>
      </c>
      <c r="J8427" t="str">
        <f t="shared" si="264"/>
        <v>43845NgoziRice</v>
      </c>
      <c r="K8427">
        <v>100</v>
      </c>
      <c r="L8427">
        <v>98</v>
      </c>
      <c r="M8427" t="s">
        <v>5</v>
      </c>
      <c r="N8427" t="s">
        <v>6</v>
      </c>
      <c r="O8427">
        <v>1</v>
      </c>
      <c r="P8427" s="1">
        <v>43846.94903935185</v>
      </c>
    </row>
    <row r="8428" spans="1:16" x14ac:dyDescent="0.25">
      <c r="A8428">
        <v>497818</v>
      </c>
      <c r="B8428" t="s">
        <v>0</v>
      </c>
      <c r="C8428" t="s">
        <v>35</v>
      </c>
      <c r="D8428" t="s">
        <v>11</v>
      </c>
      <c r="E8428" t="s">
        <v>13</v>
      </c>
      <c r="F8428" t="s">
        <v>13</v>
      </c>
      <c r="G8428" t="s">
        <v>14</v>
      </c>
      <c r="H8428" s="1">
        <v>43845</v>
      </c>
      <c r="I8428" t="str">
        <f t="shared" si="263"/>
        <v>43845</v>
      </c>
      <c r="J8428" t="str">
        <f t="shared" si="264"/>
        <v>43845NgoziMixed Beans</v>
      </c>
      <c r="K8428">
        <v>52</v>
      </c>
      <c r="L8428">
        <v>49</v>
      </c>
      <c r="M8428" t="s">
        <v>5</v>
      </c>
      <c r="N8428" t="s">
        <v>6</v>
      </c>
      <c r="O8428">
        <v>1</v>
      </c>
      <c r="P8428" s="1">
        <v>43846.949097222219</v>
      </c>
    </row>
    <row r="8429" spans="1:16" x14ac:dyDescent="0.25">
      <c r="A8429">
        <v>497819</v>
      </c>
      <c r="B8429" t="s">
        <v>0</v>
      </c>
      <c r="C8429" t="s">
        <v>35</v>
      </c>
      <c r="D8429" t="s">
        <v>11</v>
      </c>
      <c r="E8429" t="s">
        <v>9</v>
      </c>
      <c r="F8429" t="s">
        <v>20</v>
      </c>
      <c r="G8429" t="s">
        <v>21</v>
      </c>
      <c r="H8429" s="1">
        <v>43845</v>
      </c>
      <c r="I8429" t="str">
        <f t="shared" si="263"/>
        <v>43845</v>
      </c>
      <c r="J8429" t="str">
        <f t="shared" si="264"/>
        <v>43845NgoziMillet Grain</v>
      </c>
      <c r="K8429">
        <v>76</v>
      </c>
      <c r="L8429">
        <v>71</v>
      </c>
      <c r="M8429" t="s">
        <v>5</v>
      </c>
      <c r="N8429" t="s">
        <v>6</v>
      </c>
      <c r="O8429">
        <v>1</v>
      </c>
      <c r="P8429" s="1">
        <v>43846.949097222219</v>
      </c>
    </row>
    <row r="8430" spans="1:16" x14ac:dyDescent="0.25">
      <c r="A8430">
        <v>497821</v>
      </c>
      <c r="B8430" t="s">
        <v>0</v>
      </c>
      <c r="C8430" t="s">
        <v>16</v>
      </c>
      <c r="D8430" t="s">
        <v>7</v>
      </c>
      <c r="E8430" t="s">
        <v>13</v>
      </c>
      <c r="F8430" t="s">
        <v>13</v>
      </c>
      <c r="G8430" t="s">
        <v>37</v>
      </c>
      <c r="H8430" s="1">
        <v>43845</v>
      </c>
      <c r="I8430" t="str">
        <f t="shared" si="263"/>
        <v>43845</v>
      </c>
      <c r="J8430" t="str">
        <f t="shared" si="264"/>
        <v>43845GicumbiGreen Gram</v>
      </c>
      <c r="K8430">
        <v>97</v>
      </c>
      <c r="L8430">
        <v>87</v>
      </c>
      <c r="M8430" t="s">
        <v>5</v>
      </c>
      <c r="N8430" t="s">
        <v>6</v>
      </c>
      <c r="O8430">
        <v>1</v>
      </c>
      <c r="P8430" s="1">
        <v>43846.949212962965</v>
      </c>
    </row>
    <row r="8431" spans="1:16" x14ac:dyDescent="0.25">
      <c r="A8431">
        <v>497823</v>
      </c>
      <c r="B8431" t="s">
        <v>0</v>
      </c>
      <c r="C8431" t="s">
        <v>35</v>
      </c>
      <c r="D8431" t="s">
        <v>11</v>
      </c>
      <c r="E8431" t="s">
        <v>13</v>
      </c>
      <c r="F8431" t="s">
        <v>13</v>
      </c>
      <c r="G8431" t="s">
        <v>28</v>
      </c>
      <c r="H8431" s="1">
        <v>43845</v>
      </c>
      <c r="I8431" t="str">
        <f t="shared" si="263"/>
        <v>43845</v>
      </c>
      <c r="J8431" t="str">
        <f t="shared" si="264"/>
        <v>43845NgoziRed Beans</v>
      </c>
      <c r="K8431">
        <v>54</v>
      </c>
      <c r="L8431">
        <v>52</v>
      </c>
      <c r="M8431" t="s">
        <v>5</v>
      </c>
      <c r="N8431" t="s">
        <v>6</v>
      </c>
      <c r="O8431">
        <v>1</v>
      </c>
      <c r="P8431" s="1">
        <v>43846.949247685188</v>
      </c>
    </row>
    <row r="8432" spans="1:16" x14ac:dyDescent="0.25">
      <c r="A8432">
        <v>497826</v>
      </c>
      <c r="B8432" t="s">
        <v>0</v>
      </c>
      <c r="C8432" t="s">
        <v>12</v>
      </c>
      <c r="D8432" t="s">
        <v>11</v>
      </c>
      <c r="E8432" t="s">
        <v>13</v>
      </c>
      <c r="F8432" t="s">
        <v>13</v>
      </c>
      <c r="G8432" t="s">
        <v>26</v>
      </c>
      <c r="H8432" s="1">
        <v>43845</v>
      </c>
      <c r="I8432" t="str">
        <f t="shared" si="263"/>
        <v>43845</v>
      </c>
      <c r="J8432" t="str">
        <f t="shared" si="264"/>
        <v>43845GitegaYellow Beans</v>
      </c>
      <c r="K8432">
        <v>98</v>
      </c>
      <c r="L8432">
        <v>92</v>
      </c>
      <c r="M8432" t="s">
        <v>5</v>
      </c>
      <c r="N8432" t="s">
        <v>6</v>
      </c>
      <c r="O8432">
        <v>1</v>
      </c>
      <c r="P8432" s="1">
        <v>43846.949363425927</v>
      </c>
    </row>
    <row r="8433" spans="1:16" x14ac:dyDescent="0.25">
      <c r="A8433">
        <v>498670</v>
      </c>
      <c r="B8433" t="s">
        <v>0</v>
      </c>
      <c r="C8433" t="s">
        <v>19</v>
      </c>
      <c r="D8433" t="s">
        <v>11</v>
      </c>
      <c r="E8433" t="s">
        <v>9</v>
      </c>
      <c r="F8433" t="s">
        <v>20</v>
      </c>
      <c r="G8433" t="s">
        <v>21</v>
      </c>
      <c r="H8433" s="1">
        <v>43845</v>
      </c>
      <c r="I8433" t="str">
        <f t="shared" si="263"/>
        <v>43845</v>
      </c>
      <c r="J8433" t="str">
        <f t="shared" si="264"/>
        <v>43845KoberoMillet Grain</v>
      </c>
      <c r="K8433">
        <v>76</v>
      </c>
      <c r="L8433">
        <v>71</v>
      </c>
      <c r="M8433" t="s">
        <v>5</v>
      </c>
      <c r="N8433" t="s">
        <v>6</v>
      </c>
      <c r="O8433">
        <v>1</v>
      </c>
      <c r="P8433" s="1">
        <v>43852.975451388891</v>
      </c>
    </row>
    <row r="8434" spans="1:16" x14ac:dyDescent="0.25">
      <c r="A8434">
        <v>498698</v>
      </c>
      <c r="B8434" t="s">
        <v>0</v>
      </c>
      <c r="C8434" t="s">
        <v>12</v>
      </c>
      <c r="D8434" t="s">
        <v>11</v>
      </c>
      <c r="E8434" t="s">
        <v>29</v>
      </c>
      <c r="F8434" t="s">
        <v>30</v>
      </c>
      <c r="G8434" t="s">
        <v>31</v>
      </c>
      <c r="H8434" s="1">
        <v>43845</v>
      </c>
      <c r="I8434" t="str">
        <f t="shared" si="263"/>
        <v>43845</v>
      </c>
      <c r="J8434" t="str">
        <f t="shared" si="264"/>
        <v>43845GitegaDry Maize</v>
      </c>
      <c r="K8434">
        <v>71</v>
      </c>
      <c r="L8434">
        <v>65</v>
      </c>
      <c r="M8434" t="s">
        <v>5</v>
      </c>
      <c r="N8434" t="s">
        <v>6</v>
      </c>
      <c r="O8434">
        <v>1</v>
      </c>
      <c r="P8434" s="1">
        <v>43852.975694444445</v>
      </c>
    </row>
    <row r="8435" spans="1:16" x14ac:dyDescent="0.25">
      <c r="A8435">
        <v>498700</v>
      </c>
      <c r="B8435" t="s">
        <v>0</v>
      </c>
      <c r="C8435" t="s">
        <v>35</v>
      </c>
      <c r="D8435" t="s">
        <v>11</v>
      </c>
      <c r="E8435" t="s">
        <v>3</v>
      </c>
      <c r="F8435" t="s">
        <v>3</v>
      </c>
      <c r="G8435" t="s">
        <v>39</v>
      </c>
      <c r="H8435" s="1">
        <v>43845</v>
      </c>
      <c r="I8435" t="str">
        <f t="shared" si="263"/>
        <v>43845</v>
      </c>
      <c r="J8435" t="str">
        <f t="shared" si="264"/>
        <v>43845NgoziDry Peas</v>
      </c>
      <c r="K8435">
        <v>163</v>
      </c>
      <c r="L8435">
        <v>157</v>
      </c>
      <c r="M8435" t="s">
        <v>5</v>
      </c>
      <c r="N8435" t="s">
        <v>6</v>
      </c>
      <c r="O8435">
        <v>1</v>
      </c>
      <c r="P8435" s="1">
        <v>43852.975694444445</v>
      </c>
    </row>
    <row r="8436" spans="1:16" x14ac:dyDescent="0.25">
      <c r="A8436">
        <v>498717</v>
      </c>
      <c r="B8436" t="s">
        <v>0</v>
      </c>
      <c r="C8436" t="s">
        <v>27</v>
      </c>
      <c r="D8436" t="s">
        <v>11</v>
      </c>
      <c r="E8436" t="s">
        <v>13</v>
      </c>
      <c r="F8436" t="s">
        <v>13</v>
      </c>
      <c r="G8436" t="s">
        <v>14</v>
      </c>
      <c r="H8436" s="1">
        <v>43845</v>
      </c>
      <c r="I8436" t="str">
        <f t="shared" si="263"/>
        <v>43845</v>
      </c>
      <c r="J8436" t="str">
        <f t="shared" si="264"/>
        <v>43845BujumburaMixed Beans</v>
      </c>
      <c r="K8436">
        <v>60</v>
      </c>
      <c r="L8436">
        <v>54</v>
      </c>
      <c r="M8436" t="s">
        <v>5</v>
      </c>
      <c r="N8436" t="s">
        <v>6</v>
      </c>
      <c r="O8436">
        <v>1</v>
      </c>
      <c r="P8436" s="1">
        <v>43852.975856481484</v>
      </c>
    </row>
    <row r="8437" spans="1:16" x14ac:dyDescent="0.25">
      <c r="A8437">
        <v>498743</v>
      </c>
      <c r="B8437" t="s">
        <v>0</v>
      </c>
      <c r="C8437" t="s">
        <v>8</v>
      </c>
      <c r="D8437" t="s">
        <v>7</v>
      </c>
      <c r="E8437" t="s">
        <v>29</v>
      </c>
      <c r="F8437" t="s">
        <v>30</v>
      </c>
      <c r="G8437" t="s">
        <v>31</v>
      </c>
      <c r="H8437" s="1">
        <v>43845</v>
      </c>
      <c r="I8437" t="str">
        <f t="shared" si="263"/>
        <v>43845</v>
      </c>
      <c r="J8437" t="str">
        <f t="shared" si="264"/>
        <v>43845RuhengeriDry Maize</v>
      </c>
      <c r="K8437">
        <v>43</v>
      </c>
      <c r="L8437">
        <v>39</v>
      </c>
      <c r="M8437" t="s">
        <v>5</v>
      </c>
      <c r="N8437" t="s">
        <v>6</v>
      </c>
      <c r="O8437">
        <v>1</v>
      </c>
      <c r="P8437" s="1">
        <v>43852.976076388892</v>
      </c>
    </row>
    <row r="8438" spans="1:16" x14ac:dyDescent="0.25">
      <c r="A8438">
        <v>498795</v>
      </c>
      <c r="B8438" t="s">
        <v>0</v>
      </c>
      <c r="C8438" t="s">
        <v>16</v>
      </c>
      <c r="D8438" t="s">
        <v>7</v>
      </c>
      <c r="E8438" t="s">
        <v>13</v>
      </c>
      <c r="F8438" t="s">
        <v>13</v>
      </c>
      <c r="G8438" t="s">
        <v>26</v>
      </c>
      <c r="H8438" s="1">
        <v>43845</v>
      </c>
      <c r="I8438" t="str">
        <f t="shared" si="263"/>
        <v>43845</v>
      </c>
      <c r="J8438" t="str">
        <f t="shared" si="264"/>
        <v>43845GicumbiYellow Beans</v>
      </c>
      <c r="K8438">
        <v>103</v>
      </c>
      <c r="L8438">
        <v>97</v>
      </c>
      <c r="M8438" t="s">
        <v>5</v>
      </c>
      <c r="N8438" t="s">
        <v>6</v>
      </c>
      <c r="O8438">
        <v>1</v>
      </c>
      <c r="P8438" s="1">
        <v>43852.976574074077</v>
      </c>
    </row>
    <row r="8439" spans="1:16" x14ac:dyDescent="0.25">
      <c r="A8439">
        <v>498893</v>
      </c>
      <c r="B8439" t="s">
        <v>0</v>
      </c>
      <c r="C8439" t="s">
        <v>12</v>
      </c>
      <c r="D8439" t="s">
        <v>11</v>
      </c>
      <c r="E8439" t="s">
        <v>3</v>
      </c>
      <c r="F8439" t="s">
        <v>3</v>
      </c>
      <c r="G8439" t="s">
        <v>15</v>
      </c>
      <c r="H8439" s="1">
        <v>43845</v>
      </c>
      <c r="I8439" t="str">
        <f t="shared" si="263"/>
        <v>43845</v>
      </c>
      <c r="J8439" t="str">
        <f t="shared" si="264"/>
        <v>43845GitegaGreen Peas</v>
      </c>
      <c r="K8439">
        <v>87</v>
      </c>
      <c r="L8439">
        <v>81</v>
      </c>
      <c r="M8439" t="s">
        <v>5</v>
      </c>
      <c r="N8439" t="s">
        <v>6</v>
      </c>
      <c r="O8439">
        <v>1</v>
      </c>
      <c r="P8439" s="1">
        <v>43852.977581018517</v>
      </c>
    </row>
    <row r="8440" spans="1:16" x14ac:dyDescent="0.25">
      <c r="A8440">
        <v>498896</v>
      </c>
      <c r="B8440" t="s">
        <v>0</v>
      </c>
      <c r="C8440" t="s">
        <v>8</v>
      </c>
      <c r="D8440" t="s">
        <v>7</v>
      </c>
      <c r="E8440" t="s">
        <v>3</v>
      </c>
      <c r="F8440" t="s">
        <v>3</v>
      </c>
      <c r="G8440" t="s">
        <v>15</v>
      </c>
      <c r="H8440" s="1">
        <v>43845</v>
      </c>
      <c r="I8440" t="str">
        <f t="shared" si="263"/>
        <v>43845</v>
      </c>
      <c r="J8440" t="str">
        <f t="shared" si="264"/>
        <v>43845RuhengeriGreen Peas</v>
      </c>
      <c r="K8440">
        <v>173</v>
      </c>
      <c r="L8440">
        <v>162</v>
      </c>
      <c r="M8440" t="s">
        <v>5</v>
      </c>
      <c r="N8440" t="s">
        <v>6</v>
      </c>
      <c r="O8440">
        <v>1</v>
      </c>
      <c r="P8440" s="1">
        <v>43852.977592592593</v>
      </c>
    </row>
    <row r="8441" spans="1:16" x14ac:dyDescent="0.25">
      <c r="A8441">
        <v>498956</v>
      </c>
      <c r="B8441" t="s">
        <v>0</v>
      </c>
      <c r="C8441" t="s">
        <v>16</v>
      </c>
      <c r="D8441" t="s">
        <v>7</v>
      </c>
      <c r="E8441" t="s">
        <v>13</v>
      </c>
      <c r="F8441" t="s">
        <v>13</v>
      </c>
      <c r="G8441" t="s">
        <v>14</v>
      </c>
      <c r="H8441" s="1">
        <v>43845</v>
      </c>
      <c r="I8441" t="str">
        <f t="shared" si="263"/>
        <v>43845</v>
      </c>
      <c r="J8441" t="str">
        <f t="shared" si="264"/>
        <v>43845GicumbiMixed Beans</v>
      </c>
      <c r="K8441">
        <v>92</v>
      </c>
      <c r="L8441">
        <v>87</v>
      </c>
      <c r="M8441" t="s">
        <v>5</v>
      </c>
      <c r="N8441" t="s">
        <v>6</v>
      </c>
      <c r="O8441">
        <v>1</v>
      </c>
      <c r="P8441" s="1">
        <v>43852.978576388887</v>
      </c>
    </row>
    <row r="8442" spans="1:16" x14ac:dyDescent="0.25">
      <c r="A8442">
        <v>504654</v>
      </c>
      <c r="B8442" t="s">
        <v>0</v>
      </c>
      <c r="C8442" t="s">
        <v>42</v>
      </c>
      <c r="D8442" t="s">
        <v>41</v>
      </c>
      <c r="E8442" t="s">
        <v>9</v>
      </c>
      <c r="F8442" t="s">
        <v>10</v>
      </c>
      <c r="G8442" t="s">
        <v>10</v>
      </c>
      <c r="H8442" s="1">
        <v>43845</v>
      </c>
      <c r="I8442" t="str">
        <f t="shared" si="263"/>
        <v>43845</v>
      </c>
      <c r="J8442" t="str">
        <f t="shared" si="264"/>
        <v>43845KigomaWheat</v>
      </c>
      <c r="K8442">
        <v>113</v>
      </c>
      <c r="L8442">
        <v>105</v>
      </c>
      <c r="M8442" t="s">
        <v>5</v>
      </c>
      <c r="N8442" t="s">
        <v>6</v>
      </c>
      <c r="O8442">
        <v>1</v>
      </c>
      <c r="P8442" s="1">
        <v>43866.104571759257</v>
      </c>
    </row>
    <row r="8443" spans="1:16" x14ac:dyDescent="0.25">
      <c r="A8443">
        <v>504835</v>
      </c>
      <c r="B8443" t="s">
        <v>0</v>
      </c>
      <c r="C8443" t="s">
        <v>45</v>
      </c>
      <c r="D8443" t="s">
        <v>41</v>
      </c>
      <c r="E8443" t="s">
        <v>9</v>
      </c>
      <c r="F8443" t="s">
        <v>10</v>
      </c>
      <c r="G8443" t="s">
        <v>10</v>
      </c>
      <c r="H8443" s="1">
        <v>43845</v>
      </c>
      <c r="I8443" t="str">
        <f t="shared" si="263"/>
        <v>43845</v>
      </c>
      <c r="J8443" t="str">
        <f t="shared" si="264"/>
        <v>43845IringaWheat</v>
      </c>
      <c r="K8443">
        <v>70</v>
      </c>
      <c r="L8443">
        <v>61</v>
      </c>
      <c r="M8443" t="s">
        <v>5</v>
      </c>
      <c r="N8443" t="s">
        <v>6</v>
      </c>
      <c r="O8443">
        <v>1</v>
      </c>
      <c r="P8443" s="1">
        <v>43868.5628125</v>
      </c>
    </row>
    <row r="8444" spans="1:16" x14ac:dyDescent="0.25">
      <c r="A8444">
        <v>510094</v>
      </c>
      <c r="B8444" t="s">
        <v>0</v>
      </c>
      <c r="C8444" t="s">
        <v>27</v>
      </c>
      <c r="D8444" t="s">
        <v>11</v>
      </c>
      <c r="E8444" t="s">
        <v>3</v>
      </c>
      <c r="F8444" t="s">
        <v>3</v>
      </c>
      <c r="G8444" t="s">
        <v>39</v>
      </c>
      <c r="H8444" s="1">
        <v>43845</v>
      </c>
      <c r="I8444" t="str">
        <f t="shared" si="263"/>
        <v>43845</v>
      </c>
      <c r="J8444" t="str">
        <f t="shared" si="264"/>
        <v>43845BujumburaDry Peas</v>
      </c>
      <c r="K8444">
        <v>1995</v>
      </c>
      <c r="L8444">
        <v>1941</v>
      </c>
      <c r="M8444" t="s">
        <v>5</v>
      </c>
      <c r="N8444" t="s">
        <v>6</v>
      </c>
      <c r="O8444">
        <v>1</v>
      </c>
      <c r="P8444" s="1">
        <v>43879.180300925924</v>
      </c>
    </row>
    <row r="8445" spans="1:16" x14ac:dyDescent="0.25">
      <c r="A8445">
        <v>510139</v>
      </c>
      <c r="B8445" t="s">
        <v>0</v>
      </c>
      <c r="C8445" t="s">
        <v>35</v>
      </c>
      <c r="D8445" t="s">
        <v>11</v>
      </c>
      <c r="E8445" t="s">
        <v>3</v>
      </c>
      <c r="F8445" t="s">
        <v>3</v>
      </c>
      <c r="G8445" t="s">
        <v>39</v>
      </c>
      <c r="H8445" s="1">
        <v>43845</v>
      </c>
      <c r="I8445" t="str">
        <f t="shared" si="263"/>
        <v>43845</v>
      </c>
      <c r="J8445" t="str">
        <f t="shared" si="264"/>
        <v>43845NgoziDry Peas</v>
      </c>
      <c r="K8445">
        <v>1618</v>
      </c>
      <c r="L8445">
        <v>1564</v>
      </c>
      <c r="M8445" t="s">
        <v>5</v>
      </c>
      <c r="N8445" t="s">
        <v>6</v>
      </c>
      <c r="O8445">
        <v>1</v>
      </c>
      <c r="P8445" s="1">
        <v>43879.180405092593</v>
      </c>
    </row>
    <row r="8446" spans="1:16" x14ac:dyDescent="0.25">
      <c r="A8446">
        <v>510329</v>
      </c>
      <c r="B8446" t="s">
        <v>0</v>
      </c>
      <c r="C8446" t="s">
        <v>19</v>
      </c>
      <c r="D8446" t="s">
        <v>11</v>
      </c>
      <c r="E8446" t="s">
        <v>3</v>
      </c>
      <c r="F8446" t="s">
        <v>3</v>
      </c>
      <c r="G8446" t="s">
        <v>39</v>
      </c>
      <c r="H8446" s="1">
        <v>43845</v>
      </c>
      <c r="I8446" t="str">
        <f t="shared" si="263"/>
        <v>43845</v>
      </c>
      <c r="J8446" t="str">
        <f t="shared" si="264"/>
        <v>43845KoberoDry Peas</v>
      </c>
      <c r="K8446">
        <v>1456</v>
      </c>
      <c r="L8446">
        <v>1402</v>
      </c>
      <c r="M8446" t="s">
        <v>5</v>
      </c>
      <c r="N8446" t="s">
        <v>6</v>
      </c>
      <c r="O8446">
        <v>1</v>
      </c>
      <c r="P8446" s="1">
        <v>43879.181168981479</v>
      </c>
    </row>
    <row r="8447" spans="1:16" x14ac:dyDescent="0.25">
      <c r="A8447">
        <v>510818</v>
      </c>
      <c r="B8447" t="s">
        <v>0</v>
      </c>
      <c r="C8447" t="s">
        <v>12</v>
      </c>
      <c r="D8447" t="s">
        <v>11</v>
      </c>
      <c r="E8447" t="s">
        <v>3</v>
      </c>
      <c r="F8447" t="s">
        <v>3</v>
      </c>
      <c r="G8447" t="s">
        <v>39</v>
      </c>
      <c r="H8447" s="1">
        <v>43845</v>
      </c>
      <c r="I8447" t="str">
        <f t="shared" si="263"/>
        <v>43845</v>
      </c>
      <c r="J8447" t="str">
        <f t="shared" si="264"/>
        <v>43845GitegaDry Peas</v>
      </c>
      <c r="K8447">
        <v>1725</v>
      </c>
      <c r="L8447">
        <v>1618</v>
      </c>
      <c r="M8447" t="s">
        <v>5</v>
      </c>
      <c r="N8447" t="s">
        <v>6</v>
      </c>
      <c r="O8447">
        <v>1</v>
      </c>
      <c r="P8447" s="1">
        <v>43879.182905092595</v>
      </c>
    </row>
    <row r="8448" spans="1:16" x14ac:dyDescent="0.25">
      <c r="A8448">
        <v>497664</v>
      </c>
      <c r="B8448" t="s">
        <v>0</v>
      </c>
      <c r="C8448" t="s">
        <v>33</v>
      </c>
      <c r="D8448" t="s">
        <v>1</v>
      </c>
      <c r="E8448" t="s">
        <v>22</v>
      </c>
      <c r="F8448" t="s">
        <v>23</v>
      </c>
      <c r="G8448" t="s">
        <v>24</v>
      </c>
      <c r="H8448" s="1">
        <v>43844</v>
      </c>
      <c r="I8448" t="str">
        <f t="shared" si="263"/>
        <v>43844</v>
      </c>
      <c r="J8448" t="str">
        <f t="shared" si="264"/>
        <v>43844KabaleImported Rice</v>
      </c>
      <c r="K8448">
        <v>110</v>
      </c>
      <c r="L8448">
        <v>97</v>
      </c>
      <c r="M8448" t="s">
        <v>5</v>
      </c>
      <c r="N8448" t="s">
        <v>6</v>
      </c>
      <c r="O8448">
        <v>1</v>
      </c>
      <c r="P8448" s="1">
        <v>43846.945960648147</v>
      </c>
    </row>
    <row r="8449" spans="1:16" x14ac:dyDescent="0.25">
      <c r="A8449">
        <v>497667</v>
      </c>
      <c r="B8449" t="s">
        <v>0</v>
      </c>
      <c r="C8449" t="s">
        <v>2</v>
      </c>
      <c r="D8449" t="s">
        <v>1</v>
      </c>
      <c r="E8449" t="s">
        <v>29</v>
      </c>
      <c r="F8449" t="s">
        <v>30</v>
      </c>
      <c r="G8449" t="s">
        <v>31</v>
      </c>
      <c r="H8449" s="1">
        <v>43844</v>
      </c>
      <c r="I8449" t="str">
        <f t="shared" si="263"/>
        <v>43844</v>
      </c>
      <c r="J8449" t="str">
        <f t="shared" si="264"/>
        <v>43844KampalaDry Maize</v>
      </c>
      <c r="K8449">
        <v>41</v>
      </c>
      <c r="L8449">
        <v>36</v>
      </c>
      <c r="M8449" t="s">
        <v>5</v>
      </c>
      <c r="N8449" t="s">
        <v>6</v>
      </c>
      <c r="O8449">
        <v>1</v>
      </c>
      <c r="P8449" s="1">
        <v>43846.946030092593</v>
      </c>
    </row>
    <row r="8450" spans="1:16" x14ac:dyDescent="0.25">
      <c r="A8450">
        <v>497669</v>
      </c>
      <c r="B8450" t="s">
        <v>0</v>
      </c>
      <c r="C8450" t="s">
        <v>34</v>
      </c>
      <c r="D8450" t="s">
        <v>1</v>
      </c>
      <c r="E8450" t="s">
        <v>13</v>
      </c>
      <c r="F8450" t="s">
        <v>13</v>
      </c>
      <c r="G8450" t="s">
        <v>26</v>
      </c>
      <c r="H8450" s="1">
        <v>43844</v>
      </c>
      <c r="I8450" t="str">
        <f t="shared" ref="I8450:I8513" si="265">LEFT(H8450,10)</f>
        <v>43844</v>
      </c>
      <c r="J8450" t="str">
        <f t="shared" si="264"/>
        <v>43844LiraYellow Beans</v>
      </c>
      <c r="K8450">
        <v>83</v>
      </c>
      <c r="L8450">
        <v>77</v>
      </c>
      <c r="M8450" t="s">
        <v>5</v>
      </c>
      <c r="N8450" t="s">
        <v>6</v>
      </c>
      <c r="O8450">
        <v>1</v>
      </c>
      <c r="P8450" s="1">
        <v>43846.946053240739</v>
      </c>
    </row>
    <row r="8451" spans="1:16" x14ac:dyDescent="0.25">
      <c r="A8451">
        <v>497671</v>
      </c>
      <c r="B8451" t="s">
        <v>0</v>
      </c>
      <c r="C8451" t="s">
        <v>34</v>
      </c>
      <c r="D8451" t="s">
        <v>1</v>
      </c>
      <c r="E8451" t="s">
        <v>3</v>
      </c>
      <c r="F8451" t="s">
        <v>3</v>
      </c>
      <c r="G8451" t="s">
        <v>4</v>
      </c>
      <c r="H8451" s="1">
        <v>43844</v>
      </c>
      <c r="I8451" t="str">
        <f t="shared" si="265"/>
        <v>43844</v>
      </c>
      <c r="J8451" t="str">
        <f t="shared" si="264"/>
        <v>43844LiraCowpeas</v>
      </c>
      <c r="K8451">
        <v>97</v>
      </c>
      <c r="L8451">
        <v>83</v>
      </c>
      <c r="M8451" t="s">
        <v>5</v>
      </c>
      <c r="N8451" t="s">
        <v>6</v>
      </c>
      <c r="O8451">
        <v>1</v>
      </c>
      <c r="P8451" s="1">
        <v>43846.946053240739</v>
      </c>
    </row>
    <row r="8452" spans="1:16" x14ac:dyDescent="0.25">
      <c r="A8452">
        <v>497672</v>
      </c>
      <c r="B8452" t="s">
        <v>0</v>
      </c>
      <c r="C8452" t="s">
        <v>47</v>
      </c>
      <c r="D8452" t="s">
        <v>46</v>
      </c>
      <c r="E8452" t="s">
        <v>49</v>
      </c>
      <c r="F8452" t="s">
        <v>50</v>
      </c>
      <c r="G8452" t="s">
        <v>51</v>
      </c>
      <c r="H8452" s="1">
        <v>43844</v>
      </c>
      <c r="I8452" t="str">
        <f t="shared" si="265"/>
        <v>43844</v>
      </c>
      <c r="J8452" t="str">
        <f t="shared" si="264"/>
        <v>43844NairobiGround Nuts</v>
      </c>
      <c r="K8452">
        <v>126</v>
      </c>
      <c r="L8452">
        <v>123</v>
      </c>
      <c r="M8452" t="s">
        <v>5</v>
      </c>
      <c r="N8452" t="s">
        <v>6</v>
      </c>
      <c r="O8452">
        <v>1</v>
      </c>
      <c r="P8452" s="1">
        <v>43846.946053240739</v>
      </c>
    </row>
    <row r="8453" spans="1:16" x14ac:dyDescent="0.25">
      <c r="A8453">
        <v>497673</v>
      </c>
      <c r="B8453" t="s">
        <v>0</v>
      </c>
      <c r="C8453" t="s">
        <v>2</v>
      </c>
      <c r="D8453" t="s">
        <v>1</v>
      </c>
      <c r="E8453" t="s">
        <v>9</v>
      </c>
      <c r="F8453" t="s">
        <v>20</v>
      </c>
      <c r="G8453" t="s">
        <v>21</v>
      </c>
      <c r="H8453" s="1">
        <v>43844</v>
      </c>
      <c r="I8453" t="str">
        <f t="shared" si="265"/>
        <v>43844</v>
      </c>
      <c r="J8453" t="str">
        <f t="shared" si="264"/>
        <v>43844KampalaMillet Grain</v>
      </c>
      <c r="K8453">
        <v>55</v>
      </c>
      <c r="L8453">
        <v>46</v>
      </c>
      <c r="M8453" t="s">
        <v>5</v>
      </c>
      <c r="N8453" t="s">
        <v>6</v>
      </c>
      <c r="O8453">
        <v>1</v>
      </c>
      <c r="P8453" s="1">
        <v>43846.946064814816</v>
      </c>
    </row>
    <row r="8454" spans="1:16" x14ac:dyDescent="0.25">
      <c r="A8454">
        <v>497677</v>
      </c>
      <c r="B8454" t="s">
        <v>0</v>
      </c>
      <c r="C8454" t="s">
        <v>33</v>
      </c>
      <c r="D8454" t="s">
        <v>1</v>
      </c>
      <c r="E8454" t="s">
        <v>3</v>
      </c>
      <c r="F8454" t="s">
        <v>3</v>
      </c>
      <c r="G8454" t="s">
        <v>4</v>
      </c>
      <c r="H8454" s="1">
        <v>43844</v>
      </c>
      <c r="I8454" t="str">
        <f t="shared" si="265"/>
        <v>43844</v>
      </c>
      <c r="J8454" t="str">
        <f t="shared" si="264"/>
        <v>43844KabaleCowpeas</v>
      </c>
      <c r="K8454">
        <v>138</v>
      </c>
      <c r="L8454">
        <v>97</v>
      </c>
      <c r="M8454" t="s">
        <v>5</v>
      </c>
      <c r="N8454" t="s">
        <v>6</v>
      </c>
      <c r="O8454">
        <v>1</v>
      </c>
      <c r="P8454" s="1">
        <v>43846.946111111109</v>
      </c>
    </row>
    <row r="8455" spans="1:16" x14ac:dyDescent="0.25">
      <c r="A8455">
        <v>497678</v>
      </c>
      <c r="B8455" t="s">
        <v>0</v>
      </c>
      <c r="C8455" t="s">
        <v>38</v>
      </c>
      <c r="D8455" t="s">
        <v>1</v>
      </c>
      <c r="E8455" t="s">
        <v>13</v>
      </c>
      <c r="F8455" t="s">
        <v>13</v>
      </c>
      <c r="G8455" t="s">
        <v>40</v>
      </c>
      <c r="H8455" s="1">
        <v>43844</v>
      </c>
      <c r="I8455" t="str">
        <f t="shared" si="265"/>
        <v>43844</v>
      </c>
      <c r="J8455" t="str">
        <f t="shared" si="264"/>
        <v>43844GuluBlack Beans (Dolichos)</v>
      </c>
      <c r="K8455">
        <v>77</v>
      </c>
      <c r="L8455">
        <v>69</v>
      </c>
      <c r="M8455" t="s">
        <v>5</v>
      </c>
      <c r="N8455" t="s">
        <v>6</v>
      </c>
      <c r="O8455">
        <v>1</v>
      </c>
      <c r="P8455" s="1">
        <v>43846.946168981478</v>
      </c>
    </row>
    <row r="8456" spans="1:16" x14ac:dyDescent="0.25">
      <c r="A8456">
        <v>497679</v>
      </c>
      <c r="B8456" t="s">
        <v>0</v>
      </c>
      <c r="C8456" t="s">
        <v>33</v>
      </c>
      <c r="D8456" t="s">
        <v>1</v>
      </c>
      <c r="E8456" t="s">
        <v>9</v>
      </c>
      <c r="F8456" t="s">
        <v>20</v>
      </c>
      <c r="G8456" t="s">
        <v>21</v>
      </c>
      <c r="H8456" s="1">
        <v>43844</v>
      </c>
      <c r="I8456" t="str">
        <f t="shared" si="265"/>
        <v>43844</v>
      </c>
      <c r="J8456" t="str">
        <f t="shared" si="264"/>
        <v>43844KabaleMillet Grain</v>
      </c>
      <c r="K8456">
        <v>50</v>
      </c>
      <c r="L8456">
        <v>43</v>
      </c>
      <c r="M8456" t="s">
        <v>5</v>
      </c>
      <c r="N8456" t="s">
        <v>6</v>
      </c>
      <c r="O8456">
        <v>1</v>
      </c>
      <c r="P8456" s="1">
        <v>43846.946180555555</v>
      </c>
    </row>
    <row r="8457" spans="1:16" x14ac:dyDescent="0.25">
      <c r="A8457">
        <v>497680</v>
      </c>
      <c r="B8457" t="s">
        <v>0</v>
      </c>
      <c r="C8457" t="s">
        <v>25</v>
      </c>
      <c r="D8457" t="s">
        <v>1</v>
      </c>
      <c r="E8457" t="s">
        <v>29</v>
      </c>
      <c r="F8457" t="s">
        <v>30</v>
      </c>
      <c r="G8457" t="s">
        <v>31</v>
      </c>
      <c r="H8457" s="1">
        <v>43844</v>
      </c>
      <c r="I8457" t="str">
        <f t="shared" si="265"/>
        <v>43844</v>
      </c>
      <c r="J8457" t="str">
        <f t="shared" si="264"/>
        <v>43844MasindiDry Maize</v>
      </c>
      <c r="K8457">
        <v>36</v>
      </c>
      <c r="L8457">
        <v>33</v>
      </c>
      <c r="M8457" t="s">
        <v>5</v>
      </c>
      <c r="N8457" t="s">
        <v>6</v>
      </c>
      <c r="O8457">
        <v>1</v>
      </c>
      <c r="P8457" s="1">
        <v>43846.946180555555</v>
      </c>
    </row>
    <row r="8458" spans="1:16" x14ac:dyDescent="0.25">
      <c r="A8458">
        <v>497681</v>
      </c>
      <c r="B8458" t="s">
        <v>0</v>
      </c>
      <c r="C8458" t="s">
        <v>32</v>
      </c>
      <c r="D8458" t="s">
        <v>1</v>
      </c>
      <c r="E8458" t="s">
        <v>29</v>
      </c>
      <c r="F8458" t="s">
        <v>30</v>
      </c>
      <c r="G8458" t="s">
        <v>31</v>
      </c>
      <c r="H8458" s="1">
        <v>43844</v>
      </c>
      <c r="I8458" t="str">
        <f t="shared" si="265"/>
        <v>43844</v>
      </c>
      <c r="J8458" t="str">
        <f t="shared" si="264"/>
        <v>43844KapchorwaDry Maize</v>
      </c>
      <c r="K8458">
        <v>41</v>
      </c>
      <c r="L8458">
        <v>30</v>
      </c>
      <c r="M8458" t="s">
        <v>5</v>
      </c>
      <c r="N8458" t="s">
        <v>6</v>
      </c>
      <c r="O8458">
        <v>1</v>
      </c>
      <c r="P8458" s="1">
        <v>43846.946192129632</v>
      </c>
    </row>
    <row r="8459" spans="1:16" x14ac:dyDescent="0.25">
      <c r="A8459">
        <v>497684</v>
      </c>
      <c r="B8459" t="s">
        <v>0</v>
      </c>
      <c r="C8459" t="s">
        <v>34</v>
      </c>
      <c r="D8459" t="s">
        <v>1</v>
      </c>
      <c r="E8459" t="s">
        <v>13</v>
      </c>
      <c r="F8459" t="s">
        <v>13</v>
      </c>
      <c r="G8459" t="s">
        <v>14</v>
      </c>
      <c r="H8459" s="1">
        <v>43844</v>
      </c>
      <c r="I8459" t="str">
        <f t="shared" si="265"/>
        <v>43844</v>
      </c>
      <c r="J8459" t="str">
        <f t="shared" si="264"/>
        <v>43844LiraMixed Beans</v>
      </c>
      <c r="K8459">
        <v>63</v>
      </c>
      <c r="L8459">
        <v>50</v>
      </c>
      <c r="M8459" t="s">
        <v>5</v>
      </c>
      <c r="N8459" t="s">
        <v>6</v>
      </c>
      <c r="O8459">
        <v>1</v>
      </c>
      <c r="P8459" s="1">
        <v>43846.946215277778</v>
      </c>
    </row>
    <row r="8460" spans="1:16" x14ac:dyDescent="0.25">
      <c r="A8460">
        <v>497686</v>
      </c>
      <c r="B8460" t="s">
        <v>0</v>
      </c>
      <c r="C8460" t="s">
        <v>38</v>
      </c>
      <c r="D8460" t="s">
        <v>1</v>
      </c>
      <c r="E8460" t="s">
        <v>29</v>
      </c>
      <c r="F8460" t="s">
        <v>30</v>
      </c>
      <c r="G8460" t="s">
        <v>31</v>
      </c>
      <c r="H8460" s="1">
        <v>43844</v>
      </c>
      <c r="I8460" t="str">
        <f t="shared" si="265"/>
        <v>43844</v>
      </c>
      <c r="J8460" t="str">
        <f t="shared" si="264"/>
        <v>43844GuluDry Maize</v>
      </c>
      <c r="K8460">
        <v>41</v>
      </c>
      <c r="L8460">
        <v>30</v>
      </c>
      <c r="M8460" t="s">
        <v>5</v>
      </c>
      <c r="N8460" t="s">
        <v>6</v>
      </c>
      <c r="O8460">
        <v>1</v>
      </c>
      <c r="P8460" s="1">
        <v>43846.94630787037</v>
      </c>
    </row>
    <row r="8461" spans="1:16" x14ac:dyDescent="0.25">
      <c r="A8461">
        <v>497689</v>
      </c>
      <c r="B8461" t="s">
        <v>0</v>
      </c>
      <c r="C8461" t="s">
        <v>34</v>
      </c>
      <c r="D8461" t="s">
        <v>1</v>
      </c>
      <c r="E8461" t="s">
        <v>22</v>
      </c>
      <c r="F8461" t="s">
        <v>23</v>
      </c>
      <c r="G8461" t="s">
        <v>23</v>
      </c>
      <c r="H8461" s="1">
        <v>43844</v>
      </c>
      <c r="I8461" t="str">
        <f t="shared" si="265"/>
        <v>43844</v>
      </c>
      <c r="J8461" t="str">
        <f t="shared" ref="J8461:J8524" si="266">I8461&amp;C8461&amp;G8461</f>
        <v>43844LiraRice</v>
      </c>
      <c r="K8461">
        <v>97</v>
      </c>
      <c r="L8461">
        <v>91</v>
      </c>
      <c r="M8461" t="s">
        <v>5</v>
      </c>
      <c r="N8461" t="s">
        <v>6</v>
      </c>
      <c r="O8461">
        <v>1</v>
      </c>
      <c r="P8461" s="1">
        <v>43846.946435185186</v>
      </c>
    </row>
    <row r="8462" spans="1:16" x14ac:dyDescent="0.25">
      <c r="A8462">
        <v>497690</v>
      </c>
      <c r="B8462" t="s">
        <v>0</v>
      </c>
      <c r="C8462" t="s">
        <v>32</v>
      </c>
      <c r="D8462" t="s">
        <v>1</v>
      </c>
      <c r="E8462" t="s">
        <v>9</v>
      </c>
      <c r="F8462" t="s">
        <v>10</v>
      </c>
      <c r="G8462" t="s">
        <v>10</v>
      </c>
      <c r="H8462" s="1">
        <v>43844</v>
      </c>
      <c r="I8462" t="str">
        <f t="shared" si="265"/>
        <v>43844</v>
      </c>
      <c r="J8462" t="str">
        <f t="shared" si="266"/>
        <v>43844KapchorwaWheat</v>
      </c>
      <c r="K8462">
        <v>41</v>
      </c>
      <c r="L8462">
        <v>30</v>
      </c>
      <c r="M8462" t="s">
        <v>5</v>
      </c>
      <c r="N8462" t="s">
        <v>6</v>
      </c>
      <c r="O8462">
        <v>1</v>
      </c>
      <c r="P8462" s="1">
        <v>43846.946504629632</v>
      </c>
    </row>
    <row r="8463" spans="1:16" x14ac:dyDescent="0.25">
      <c r="A8463">
        <v>497692</v>
      </c>
      <c r="B8463" t="s">
        <v>0</v>
      </c>
      <c r="C8463" t="s">
        <v>38</v>
      </c>
      <c r="D8463" t="s">
        <v>1</v>
      </c>
      <c r="E8463" t="s">
        <v>3</v>
      </c>
      <c r="F8463" t="s">
        <v>3</v>
      </c>
      <c r="G8463" t="s">
        <v>4</v>
      </c>
      <c r="H8463" s="1">
        <v>43844</v>
      </c>
      <c r="I8463" t="str">
        <f t="shared" si="265"/>
        <v>43844</v>
      </c>
      <c r="J8463" t="str">
        <f t="shared" si="266"/>
        <v>43844GuluCowpeas</v>
      </c>
      <c r="K8463">
        <v>97</v>
      </c>
      <c r="L8463">
        <v>83</v>
      </c>
      <c r="M8463" t="s">
        <v>5</v>
      </c>
      <c r="N8463" t="s">
        <v>6</v>
      </c>
      <c r="O8463">
        <v>1</v>
      </c>
      <c r="P8463" s="1">
        <v>43846.946539351855</v>
      </c>
    </row>
    <row r="8464" spans="1:16" x14ac:dyDescent="0.25">
      <c r="A8464">
        <v>497693</v>
      </c>
      <c r="B8464" t="s">
        <v>0</v>
      </c>
      <c r="C8464" t="s">
        <v>54</v>
      </c>
      <c r="D8464" t="s">
        <v>46</v>
      </c>
      <c r="E8464" t="s">
        <v>13</v>
      </c>
      <c r="F8464" t="s">
        <v>13</v>
      </c>
      <c r="G8464" t="s">
        <v>40</v>
      </c>
      <c r="H8464" s="1">
        <v>43844</v>
      </c>
      <c r="I8464" t="str">
        <f t="shared" si="265"/>
        <v>43844</v>
      </c>
      <c r="J8464" t="str">
        <f t="shared" si="266"/>
        <v>43844NakuruBlack Beans (Dolichos)</v>
      </c>
      <c r="K8464">
        <v>103</v>
      </c>
      <c r="L8464">
        <v>100</v>
      </c>
      <c r="M8464" t="s">
        <v>5</v>
      </c>
      <c r="N8464" t="s">
        <v>6</v>
      </c>
      <c r="O8464">
        <v>1</v>
      </c>
      <c r="P8464" s="1">
        <v>43846.946574074071</v>
      </c>
    </row>
    <row r="8465" spans="1:16" x14ac:dyDescent="0.25">
      <c r="A8465">
        <v>497694</v>
      </c>
      <c r="B8465" t="s">
        <v>0</v>
      </c>
      <c r="C8465" t="s">
        <v>2</v>
      </c>
      <c r="D8465" t="s">
        <v>1</v>
      </c>
      <c r="E8465" t="s">
        <v>3</v>
      </c>
      <c r="F8465" t="s">
        <v>3</v>
      </c>
      <c r="G8465" t="s">
        <v>4</v>
      </c>
      <c r="H8465" s="1">
        <v>43844</v>
      </c>
      <c r="I8465" t="str">
        <f t="shared" si="265"/>
        <v>43844</v>
      </c>
      <c r="J8465" t="str">
        <f t="shared" si="266"/>
        <v>43844KampalaCowpeas</v>
      </c>
      <c r="K8465">
        <v>105</v>
      </c>
      <c r="L8465">
        <v>97</v>
      </c>
      <c r="M8465" t="s">
        <v>5</v>
      </c>
      <c r="N8465" t="s">
        <v>6</v>
      </c>
      <c r="O8465">
        <v>1</v>
      </c>
      <c r="P8465" s="1">
        <v>43846.946585648147</v>
      </c>
    </row>
    <row r="8466" spans="1:16" x14ac:dyDescent="0.25">
      <c r="A8466">
        <v>497695</v>
      </c>
      <c r="B8466" t="s">
        <v>0</v>
      </c>
      <c r="C8466" t="s">
        <v>2</v>
      </c>
      <c r="D8466" t="s">
        <v>1</v>
      </c>
      <c r="E8466" t="s">
        <v>22</v>
      </c>
      <c r="F8466" t="s">
        <v>23</v>
      </c>
      <c r="G8466" t="s">
        <v>24</v>
      </c>
      <c r="H8466" s="1">
        <v>43844</v>
      </c>
      <c r="I8466" t="str">
        <f t="shared" si="265"/>
        <v>43844</v>
      </c>
      <c r="J8466" t="str">
        <f t="shared" si="266"/>
        <v>43844KampalaImported Rice</v>
      </c>
      <c r="K8466">
        <v>110</v>
      </c>
      <c r="L8466">
        <v>102</v>
      </c>
      <c r="M8466" t="s">
        <v>5</v>
      </c>
      <c r="N8466" t="s">
        <v>6</v>
      </c>
      <c r="O8466">
        <v>1</v>
      </c>
      <c r="P8466" s="1">
        <v>43846.946597222224</v>
      </c>
    </row>
    <row r="8467" spans="1:16" x14ac:dyDescent="0.25">
      <c r="A8467">
        <v>497696</v>
      </c>
      <c r="B8467" t="s">
        <v>0</v>
      </c>
      <c r="C8467" t="s">
        <v>47</v>
      </c>
      <c r="D8467" t="s">
        <v>46</v>
      </c>
      <c r="E8467" t="s">
        <v>3</v>
      </c>
      <c r="F8467" t="s">
        <v>3</v>
      </c>
      <c r="G8467" t="s">
        <v>15</v>
      </c>
      <c r="H8467" s="1">
        <v>43844</v>
      </c>
      <c r="I8467" t="str">
        <f t="shared" si="265"/>
        <v>43844</v>
      </c>
      <c r="J8467" t="str">
        <f t="shared" si="266"/>
        <v>43844NairobiGreen Peas</v>
      </c>
      <c r="K8467">
        <v>64</v>
      </c>
      <c r="L8467">
        <v>58</v>
      </c>
      <c r="M8467" t="s">
        <v>5</v>
      </c>
      <c r="N8467" t="s">
        <v>6</v>
      </c>
      <c r="O8467">
        <v>1</v>
      </c>
      <c r="P8467" s="1">
        <v>43846.946608796294</v>
      </c>
    </row>
    <row r="8468" spans="1:16" x14ac:dyDescent="0.25">
      <c r="A8468">
        <v>497697</v>
      </c>
      <c r="B8468" t="s">
        <v>0</v>
      </c>
      <c r="C8468" t="s">
        <v>34</v>
      </c>
      <c r="D8468" t="s">
        <v>1</v>
      </c>
      <c r="E8468" t="s">
        <v>13</v>
      </c>
      <c r="F8468" t="s">
        <v>13</v>
      </c>
      <c r="G8468" t="s">
        <v>28</v>
      </c>
      <c r="H8468" s="1">
        <v>43844</v>
      </c>
      <c r="I8468" t="str">
        <f t="shared" si="265"/>
        <v>43844</v>
      </c>
      <c r="J8468" t="str">
        <f t="shared" si="266"/>
        <v>43844LiraRed Beans</v>
      </c>
      <c r="K8468">
        <v>97</v>
      </c>
      <c r="L8468">
        <v>88</v>
      </c>
      <c r="M8468" t="s">
        <v>5</v>
      </c>
      <c r="N8468" t="s">
        <v>6</v>
      </c>
      <c r="O8468">
        <v>1</v>
      </c>
      <c r="P8468" s="1">
        <v>43846.946620370371</v>
      </c>
    </row>
    <row r="8469" spans="1:16" x14ac:dyDescent="0.25">
      <c r="A8469">
        <v>497698</v>
      </c>
      <c r="B8469" t="s">
        <v>0</v>
      </c>
      <c r="C8469" t="s">
        <v>25</v>
      </c>
      <c r="D8469" t="s">
        <v>1</v>
      </c>
      <c r="E8469" t="s">
        <v>22</v>
      </c>
      <c r="F8469" t="s">
        <v>23</v>
      </c>
      <c r="G8469" t="s">
        <v>24</v>
      </c>
      <c r="H8469" s="1">
        <v>43844</v>
      </c>
      <c r="I8469" t="str">
        <f t="shared" si="265"/>
        <v>43844</v>
      </c>
      <c r="J8469" t="str">
        <f t="shared" si="266"/>
        <v>43844MasindiImported Rice</v>
      </c>
      <c r="K8469">
        <v>110</v>
      </c>
      <c r="L8469">
        <v>99</v>
      </c>
      <c r="M8469" t="s">
        <v>5</v>
      </c>
      <c r="N8469" t="s">
        <v>6</v>
      </c>
      <c r="O8469">
        <v>1</v>
      </c>
      <c r="P8469" s="1">
        <v>43846.946620370371</v>
      </c>
    </row>
    <row r="8470" spans="1:16" x14ac:dyDescent="0.25">
      <c r="A8470">
        <v>497699</v>
      </c>
      <c r="B8470" t="s">
        <v>0</v>
      </c>
      <c r="C8470" t="s">
        <v>33</v>
      </c>
      <c r="D8470" t="s">
        <v>1</v>
      </c>
      <c r="E8470" t="s">
        <v>22</v>
      </c>
      <c r="F8470" t="s">
        <v>23</v>
      </c>
      <c r="G8470" t="s">
        <v>23</v>
      </c>
      <c r="H8470" s="1">
        <v>43844</v>
      </c>
      <c r="I8470" t="str">
        <f t="shared" si="265"/>
        <v>43844</v>
      </c>
      <c r="J8470" t="str">
        <f t="shared" si="266"/>
        <v>43844KabaleRice</v>
      </c>
      <c r="K8470">
        <v>110</v>
      </c>
      <c r="L8470">
        <v>97</v>
      </c>
      <c r="M8470" t="s">
        <v>5</v>
      </c>
      <c r="N8470" t="s">
        <v>6</v>
      </c>
      <c r="O8470">
        <v>1</v>
      </c>
      <c r="P8470" s="1">
        <v>43846.946643518517</v>
      </c>
    </row>
    <row r="8471" spans="1:16" x14ac:dyDescent="0.25">
      <c r="A8471">
        <v>497702</v>
      </c>
      <c r="B8471" t="s">
        <v>0</v>
      </c>
      <c r="C8471" t="s">
        <v>33</v>
      </c>
      <c r="D8471" t="s">
        <v>1</v>
      </c>
      <c r="E8471" t="s">
        <v>9</v>
      </c>
      <c r="F8471" t="s">
        <v>17</v>
      </c>
      <c r="G8471" t="s">
        <v>18</v>
      </c>
      <c r="H8471" s="1">
        <v>43844</v>
      </c>
      <c r="I8471" t="str">
        <f t="shared" si="265"/>
        <v>43844</v>
      </c>
      <c r="J8471" t="str">
        <f t="shared" si="266"/>
        <v>43844KabaleRed Sorghum</v>
      </c>
      <c r="K8471">
        <v>50</v>
      </c>
      <c r="L8471">
        <v>41</v>
      </c>
      <c r="M8471" t="s">
        <v>5</v>
      </c>
      <c r="N8471" t="s">
        <v>6</v>
      </c>
      <c r="O8471">
        <v>1</v>
      </c>
      <c r="P8471" s="1">
        <v>43846.946736111109</v>
      </c>
    </row>
    <row r="8472" spans="1:16" x14ac:dyDescent="0.25">
      <c r="A8472">
        <v>497706</v>
      </c>
      <c r="B8472" t="s">
        <v>0</v>
      </c>
      <c r="C8472" t="s">
        <v>54</v>
      </c>
      <c r="D8472" t="s">
        <v>46</v>
      </c>
      <c r="E8472" t="s">
        <v>3</v>
      </c>
      <c r="F8472" t="s">
        <v>3</v>
      </c>
      <c r="G8472" t="s">
        <v>15</v>
      </c>
      <c r="H8472" s="1">
        <v>43844</v>
      </c>
      <c r="I8472" t="str">
        <f t="shared" si="265"/>
        <v>43844</v>
      </c>
      <c r="J8472" t="str">
        <f t="shared" si="266"/>
        <v>43844NakuruGreen Peas</v>
      </c>
      <c r="K8472">
        <v>58</v>
      </c>
      <c r="L8472">
        <v>54</v>
      </c>
      <c r="M8472" t="s">
        <v>5</v>
      </c>
      <c r="N8472" t="s">
        <v>6</v>
      </c>
      <c r="O8472">
        <v>1</v>
      </c>
      <c r="P8472" s="1">
        <v>43846.946805555555</v>
      </c>
    </row>
    <row r="8473" spans="1:16" x14ac:dyDescent="0.25">
      <c r="A8473">
        <v>497711</v>
      </c>
      <c r="B8473" t="s">
        <v>0</v>
      </c>
      <c r="C8473" t="s">
        <v>34</v>
      </c>
      <c r="D8473" t="s">
        <v>1</v>
      </c>
      <c r="E8473" t="s">
        <v>9</v>
      </c>
      <c r="F8473" t="s">
        <v>20</v>
      </c>
      <c r="G8473" t="s">
        <v>21</v>
      </c>
      <c r="H8473" s="1">
        <v>43844</v>
      </c>
      <c r="I8473" t="str">
        <f t="shared" si="265"/>
        <v>43844</v>
      </c>
      <c r="J8473" t="str">
        <f t="shared" si="266"/>
        <v>43844LiraMillet Grain</v>
      </c>
      <c r="K8473">
        <v>41</v>
      </c>
      <c r="L8473">
        <v>33</v>
      </c>
      <c r="M8473" t="s">
        <v>5</v>
      </c>
      <c r="N8473" t="s">
        <v>6</v>
      </c>
      <c r="O8473">
        <v>1</v>
      </c>
      <c r="P8473" s="1">
        <v>43846.946967592594</v>
      </c>
    </row>
    <row r="8474" spans="1:16" x14ac:dyDescent="0.25">
      <c r="A8474">
        <v>497714</v>
      </c>
      <c r="B8474" t="s">
        <v>0</v>
      </c>
      <c r="C8474" t="s">
        <v>38</v>
      </c>
      <c r="D8474" t="s">
        <v>1</v>
      </c>
      <c r="E8474" t="s">
        <v>22</v>
      </c>
      <c r="F8474" t="s">
        <v>23</v>
      </c>
      <c r="G8474" t="s">
        <v>23</v>
      </c>
      <c r="H8474" s="1">
        <v>43844</v>
      </c>
      <c r="I8474" t="str">
        <f t="shared" si="265"/>
        <v>43844</v>
      </c>
      <c r="J8474" t="str">
        <f t="shared" si="266"/>
        <v>43844GuluRice</v>
      </c>
      <c r="K8474">
        <v>105</v>
      </c>
      <c r="L8474">
        <v>97</v>
      </c>
      <c r="M8474" t="s">
        <v>5</v>
      </c>
      <c r="N8474" t="s">
        <v>6</v>
      </c>
      <c r="O8474">
        <v>1</v>
      </c>
      <c r="P8474" s="1">
        <v>43846.94699074074</v>
      </c>
    </row>
    <row r="8475" spans="1:16" x14ac:dyDescent="0.25">
      <c r="A8475">
        <v>497715</v>
      </c>
      <c r="B8475" t="s">
        <v>0</v>
      </c>
      <c r="C8475" t="s">
        <v>38</v>
      </c>
      <c r="D8475" t="s">
        <v>1</v>
      </c>
      <c r="E8475" t="s">
        <v>13</v>
      </c>
      <c r="F8475" t="s">
        <v>13</v>
      </c>
      <c r="G8475" t="s">
        <v>14</v>
      </c>
      <c r="H8475" s="1">
        <v>43844</v>
      </c>
      <c r="I8475" t="str">
        <f t="shared" si="265"/>
        <v>43844</v>
      </c>
      <c r="J8475" t="str">
        <f t="shared" si="266"/>
        <v>43844GuluMixed Beans</v>
      </c>
      <c r="K8475">
        <v>69</v>
      </c>
      <c r="L8475">
        <v>63</v>
      </c>
      <c r="M8475" t="s">
        <v>5</v>
      </c>
      <c r="N8475" t="s">
        <v>6</v>
      </c>
      <c r="O8475">
        <v>1</v>
      </c>
      <c r="P8475" s="1">
        <v>43846.947025462963</v>
      </c>
    </row>
    <row r="8476" spans="1:16" x14ac:dyDescent="0.25">
      <c r="A8476">
        <v>497717</v>
      </c>
      <c r="B8476" t="s">
        <v>0</v>
      </c>
      <c r="C8476" t="s">
        <v>32</v>
      </c>
      <c r="D8476" t="s">
        <v>1</v>
      </c>
      <c r="E8476" t="s">
        <v>9</v>
      </c>
      <c r="F8476" t="s">
        <v>20</v>
      </c>
      <c r="G8476" t="s">
        <v>21</v>
      </c>
      <c r="H8476" s="1">
        <v>43844</v>
      </c>
      <c r="I8476" t="str">
        <f t="shared" si="265"/>
        <v>43844</v>
      </c>
      <c r="J8476" t="str">
        <f t="shared" si="266"/>
        <v>43844KapchorwaMillet Grain</v>
      </c>
      <c r="K8476">
        <v>55</v>
      </c>
      <c r="L8476">
        <v>41</v>
      </c>
      <c r="M8476" t="s">
        <v>5</v>
      </c>
      <c r="N8476" t="s">
        <v>6</v>
      </c>
      <c r="O8476">
        <v>1</v>
      </c>
      <c r="P8476" s="1">
        <v>43846.947083333333</v>
      </c>
    </row>
    <row r="8477" spans="1:16" x14ac:dyDescent="0.25">
      <c r="A8477">
        <v>497723</v>
      </c>
      <c r="B8477" t="s">
        <v>0</v>
      </c>
      <c r="C8477" t="s">
        <v>47</v>
      </c>
      <c r="D8477" t="s">
        <v>46</v>
      </c>
      <c r="E8477" t="s">
        <v>9</v>
      </c>
      <c r="F8477" t="s">
        <v>17</v>
      </c>
      <c r="G8477" t="s">
        <v>18</v>
      </c>
      <c r="H8477" s="1">
        <v>43844</v>
      </c>
      <c r="I8477" t="str">
        <f t="shared" si="265"/>
        <v>43844</v>
      </c>
      <c r="J8477" t="str">
        <f t="shared" si="266"/>
        <v>43844NairobiRed Sorghum</v>
      </c>
      <c r="K8477">
        <v>60</v>
      </c>
      <c r="L8477">
        <v>58</v>
      </c>
      <c r="M8477" t="s">
        <v>5</v>
      </c>
      <c r="N8477" t="s">
        <v>6</v>
      </c>
      <c r="O8477">
        <v>1</v>
      </c>
      <c r="P8477" s="1">
        <v>43846.947199074071</v>
      </c>
    </row>
    <row r="8478" spans="1:16" x14ac:dyDescent="0.25">
      <c r="A8478">
        <v>497725</v>
      </c>
      <c r="B8478" t="s">
        <v>0</v>
      </c>
      <c r="C8478" t="s">
        <v>32</v>
      </c>
      <c r="D8478" t="s">
        <v>1</v>
      </c>
      <c r="E8478" t="s">
        <v>13</v>
      </c>
      <c r="F8478" t="s">
        <v>13</v>
      </c>
      <c r="G8478" t="s">
        <v>26</v>
      </c>
      <c r="H8478" s="1">
        <v>43844</v>
      </c>
      <c r="I8478" t="str">
        <f t="shared" si="265"/>
        <v>43844</v>
      </c>
      <c r="J8478" t="str">
        <f t="shared" si="266"/>
        <v>43844KapchorwaYellow Beans</v>
      </c>
      <c r="K8478">
        <v>97</v>
      </c>
      <c r="L8478">
        <v>83</v>
      </c>
      <c r="M8478" t="s">
        <v>5</v>
      </c>
      <c r="N8478" t="s">
        <v>6</v>
      </c>
      <c r="O8478">
        <v>1</v>
      </c>
      <c r="P8478" s="1">
        <v>43846.947245370371</v>
      </c>
    </row>
    <row r="8479" spans="1:16" x14ac:dyDescent="0.25">
      <c r="A8479">
        <v>497726</v>
      </c>
      <c r="B8479" t="s">
        <v>0</v>
      </c>
      <c r="C8479" t="s">
        <v>2</v>
      </c>
      <c r="D8479" t="s">
        <v>1</v>
      </c>
      <c r="E8479" t="s">
        <v>13</v>
      </c>
      <c r="F8479" t="s">
        <v>13</v>
      </c>
      <c r="G8479" t="s">
        <v>40</v>
      </c>
      <c r="H8479" s="1">
        <v>43844</v>
      </c>
      <c r="I8479" t="str">
        <f t="shared" si="265"/>
        <v>43844</v>
      </c>
      <c r="J8479" t="str">
        <f t="shared" si="266"/>
        <v>43844KampalaBlack Beans (Dolichos)</v>
      </c>
      <c r="K8479">
        <v>69</v>
      </c>
      <c r="L8479">
        <v>63</v>
      </c>
      <c r="M8479" t="s">
        <v>5</v>
      </c>
      <c r="N8479" t="s">
        <v>6</v>
      </c>
      <c r="O8479">
        <v>1</v>
      </c>
      <c r="P8479" s="1">
        <v>43846.947245370371</v>
      </c>
    </row>
    <row r="8480" spans="1:16" x14ac:dyDescent="0.25">
      <c r="A8480">
        <v>497727</v>
      </c>
      <c r="B8480" t="s">
        <v>0</v>
      </c>
      <c r="C8480" t="s">
        <v>34</v>
      </c>
      <c r="D8480" t="s">
        <v>1</v>
      </c>
      <c r="E8480" t="s">
        <v>3</v>
      </c>
      <c r="F8480" t="s">
        <v>3</v>
      </c>
      <c r="G8480" t="s">
        <v>15</v>
      </c>
      <c r="H8480" s="1">
        <v>43844</v>
      </c>
      <c r="I8480" t="str">
        <f t="shared" si="265"/>
        <v>43844</v>
      </c>
      <c r="J8480" t="str">
        <f t="shared" si="266"/>
        <v>43844LiraGreen Peas</v>
      </c>
      <c r="K8480">
        <v>97</v>
      </c>
      <c r="L8480">
        <v>83</v>
      </c>
      <c r="M8480" t="s">
        <v>5</v>
      </c>
      <c r="N8480" t="s">
        <v>6</v>
      </c>
      <c r="O8480">
        <v>1</v>
      </c>
      <c r="P8480" s="1">
        <v>43846.947256944448</v>
      </c>
    </row>
    <row r="8481" spans="1:16" x14ac:dyDescent="0.25">
      <c r="A8481">
        <v>497730</v>
      </c>
      <c r="B8481" t="s">
        <v>0</v>
      </c>
      <c r="C8481" t="s">
        <v>25</v>
      </c>
      <c r="D8481" t="s">
        <v>1</v>
      </c>
      <c r="E8481" t="s">
        <v>22</v>
      </c>
      <c r="F8481" t="s">
        <v>23</v>
      </c>
      <c r="G8481" t="s">
        <v>23</v>
      </c>
      <c r="H8481" s="1">
        <v>43844</v>
      </c>
      <c r="I8481" t="str">
        <f t="shared" si="265"/>
        <v>43844</v>
      </c>
      <c r="J8481" t="str">
        <f t="shared" si="266"/>
        <v>43844MasindiRice</v>
      </c>
      <c r="K8481">
        <v>105</v>
      </c>
      <c r="L8481">
        <v>97</v>
      </c>
      <c r="M8481" t="s">
        <v>5</v>
      </c>
      <c r="N8481" t="s">
        <v>6</v>
      </c>
      <c r="O8481">
        <v>1</v>
      </c>
      <c r="P8481" s="1">
        <v>43846.947291666664</v>
      </c>
    </row>
    <row r="8482" spans="1:16" x14ac:dyDescent="0.25">
      <c r="A8482">
        <v>497732</v>
      </c>
      <c r="B8482" t="s">
        <v>0</v>
      </c>
      <c r="C8482" t="s">
        <v>54</v>
      </c>
      <c r="D8482" t="s">
        <v>46</v>
      </c>
      <c r="E8482" t="s">
        <v>13</v>
      </c>
      <c r="F8482" t="s">
        <v>13</v>
      </c>
      <c r="G8482" t="s">
        <v>37</v>
      </c>
      <c r="H8482" s="1">
        <v>43844</v>
      </c>
      <c r="I8482" t="str">
        <f t="shared" si="265"/>
        <v>43844</v>
      </c>
      <c r="J8482" t="str">
        <f t="shared" si="266"/>
        <v>43844NakuruGreen Gram</v>
      </c>
      <c r="K8482">
        <v>130</v>
      </c>
      <c r="L8482">
        <v>122</v>
      </c>
      <c r="M8482" t="s">
        <v>5</v>
      </c>
      <c r="N8482" t="s">
        <v>6</v>
      </c>
      <c r="O8482">
        <v>1</v>
      </c>
      <c r="P8482" s="1">
        <v>43846.947418981479</v>
      </c>
    </row>
    <row r="8483" spans="1:16" x14ac:dyDescent="0.25">
      <c r="A8483">
        <v>497734</v>
      </c>
      <c r="B8483" t="s">
        <v>0</v>
      </c>
      <c r="C8483" t="s">
        <v>25</v>
      </c>
      <c r="D8483" t="s">
        <v>1</v>
      </c>
      <c r="E8483" t="s">
        <v>13</v>
      </c>
      <c r="F8483" t="s">
        <v>13</v>
      </c>
      <c r="G8483" t="s">
        <v>28</v>
      </c>
      <c r="H8483" s="1">
        <v>43844</v>
      </c>
      <c r="I8483" t="str">
        <f t="shared" si="265"/>
        <v>43844</v>
      </c>
      <c r="J8483" t="str">
        <f t="shared" si="266"/>
        <v>43844MasindiRed Beans</v>
      </c>
      <c r="K8483">
        <v>83</v>
      </c>
      <c r="L8483">
        <v>77</v>
      </c>
      <c r="M8483" t="s">
        <v>5</v>
      </c>
      <c r="N8483" t="s">
        <v>6</v>
      </c>
      <c r="O8483">
        <v>1</v>
      </c>
      <c r="P8483" s="1">
        <v>43846.947442129633</v>
      </c>
    </row>
    <row r="8484" spans="1:16" x14ac:dyDescent="0.25">
      <c r="A8484">
        <v>497736</v>
      </c>
      <c r="B8484" t="s">
        <v>0</v>
      </c>
      <c r="C8484" t="s">
        <v>25</v>
      </c>
      <c r="D8484" t="s">
        <v>1</v>
      </c>
      <c r="E8484" t="s">
        <v>13</v>
      </c>
      <c r="F8484" t="s">
        <v>13</v>
      </c>
      <c r="G8484" t="s">
        <v>40</v>
      </c>
      <c r="H8484" s="1">
        <v>43844</v>
      </c>
      <c r="I8484" t="str">
        <f t="shared" si="265"/>
        <v>43844</v>
      </c>
      <c r="J8484" t="str">
        <f t="shared" si="266"/>
        <v>43844MasindiBlack Beans (Dolichos)</v>
      </c>
      <c r="K8484">
        <v>69</v>
      </c>
      <c r="L8484">
        <v>63</v>
      </c>
      <c r="M8484" t="s">
        <v>5</v>
      </c>
      <c r="N8484" t="s">
        <v>6</v>
      </c>
      <c r="O8484">
        <v>1</v>
      </c>
      <c r="P8484" s="1">
        <v>43846.947465277779</v>
      </c>
    </row>
    <row r="8485" spans="1:16" x14ac:dyDescent="0.25">
      <c r="A8485">
        <v>497740</v>
      </c>
      <c r="B8485" t="s">
        <v>0</v>
      </c>
      <c r="C8485" t="s">
        <v>25</v>
      </c>
      <c r="D8485" t="s">
        <v>1</v>
      </c>
      <c r="E8485" t="s">
        <v>3</v>
      </c>
      <c r="F8485" t="s">
        <v>3</v>
      </c>
      <c r="G8485" t="s">
        <v>15</v>
      </c>
      <c r="H8485" s="1">
        <v>43844</v>
      </c>
      <c r="I8485" t="str">
        <f t="shared" si="265"/>
        <v>43844</v>
      </c>
      <c r="J8485" t="str">
        <f t="shared" si="266"/>
        <v>43844MasindiGreen Peas</v>
      </c>
      <c r="K8485">
        <v>110</v>
      </c>
      <c r="L8485">
        <v>83</v>
      </c>
      <c r="M8485" t="s">
        <v>5</v>
      </c>
      <c r="N8485" t="s">
        <v>6</v>
      </c>
      <c r="O8485">
        <v>1</v>
      </c>
      <c r="P8485" s="1">
        <v>43846.947511574072</v>
      </c>
    </row>
    <row r="8486" spans="1:16" x14ac:dyDescent="0.25">
      <c r="A8486">
        <v>497742</v>
      </c>
      <c r="B8486" t="s">
        <v>0</v>
      </c>
      <c r="C8486" t="s">
        <v>2</v>
      </c>
      <c r="D8486" t="s">
        <v>1</v>
      </c>
      <c r="E8486" t="s">
        <v>22</v>
      </c>
      <c r="F8486" t="s">
        <v>23</v>
      </c>
      <c r="G8486" t="s">
        <v>23</v>
      </c>
      <c r="H8486" s="1">
        <v>43844</v>
      </c>
      <c r="I8486" t="str">
        <f t="shared" si="265"/>
        <v>43844</v>
      </c>
      <c r="J8486" t="str">
        <f t="shared" si="266"/>
        <v>43844KampalaRice</v>
      </c>
      <c r="K8486">
        <v>105</v>
      </c>
      <c r="L8486">
        <v>99</v>
      </c>
      <c r="M8486" t="s">
        <v>5</v>
      </c>
      <c r="N8486" t="s">
        <v>6</v>
      </c>
      <c r="O8486">
        <v>1</v>
      </c>
      <c r="P8486" s="1">
        <v>43846.947592592594</v>
      </c>
    </row>
    <row r="8487" spans="1:16" x14ac:dyDescent="0.25">
      <c r="A8487">
        <v>497746</v>
      </c>
      <c r="B8487" t="s">
        <v>0</v>
      </c>
      <c r="C8487" t="s">
        <v>38</v>
      </c>
      <c r="D8487" t="s">
        <v>1</v>
      </c>
      <c r="E8487" t="s">
        <v>9</v>
      </c>
      <c r="F8487" t="s">
        <v>20</v>
      </c>
      <c r="G8487" t="s">
        <v>21</v>
      </c>
      <c r="H8487" s="1">
        <v>43844</v>
      </c>
      <c r="I8487" t="str">
        <f t="shared" si="265"/>
        <v>43844</v>
      </c>
      <c r="J8487" t="str">
        <f t="shared" si="266"/>
        <v>43844GuluMillet Grain</v>
      </c>
      <c r="K8487">
        <v>41</v>
      </c>
      <c r="L8487">
        <v>29</v>
      </c>
      <c r="M8487" t="s">
        <v>5</v>
      </c>
      <c r="N8487" t="s">
        <v>6</v>
      </c>
      <c r="O8487">
        <v>1</v>
      </c>
      <c r="P8487" s="1">
        <v>43846.947650462964</v>
      </c>
    </row>
    <row r="8488" spans="1:16" x14ac:dyDescent="0.25">
      <c r="A8488">
        <v>497749</v>
      </c>
      <c r="B8488" t="s">
        <v>0</v>
      </c>
      <c r="C8488" t="s">
        <v>34</v>
      </c>
      <c r="D8488" t="s">
        <v>1</v>
      </c>
      <c r="E8488" t="s">
        <v>13</v>
      </c>
      <c r="F8488" t="s">
        <v>13</v>
      </c>
      <c r="G8488" t="s">
        <v>40</v>
      </c>
      <c r="H8488" s="1">
        <v>43844</v>
      </c>
      <c r="I8488" t="str">
        <f t="shared" si="265"/>
        <v>43844</v>
      </c>
      <c r="J8488" t="str">
        <f t="shared" si="266"/>
        <v>43844LiraBlack Beans (Dolichos)</v>
      </c>
      <c r="K8488">
        <v>69</v>
      </c>
      <c r="L8488">
        <v>61</v>
      </c>
      <c r="M8488" t="s">
        <v>5</v>
      </c>
      <c r="N8488" t="s">
        <v>6</v>
      </c>
      <c r="O8488">
        <v>1</v>
      </c>
      <c r="P8488" s="1">
        <v>43846.947696759256</v>
      </c>
    </row>
    <row r="8489" spans="1:16" x14ac:dyDescent="0.25">
      <c r="A8489">
        <v>497751</v>
      </c>
      <c r="B8489" t="s">
        <v>0</v>
      </c>
      <c r="C8489" t="s">
        <v>25</v>
      </c>
      <c r="D8489" t="s">
        <v>1</v>
      </c>
      <c r="E8489" t="s">
        <v>9</v>
      </c>
      <c r="F8489" t="s">
        <v>17</v>
      </c>
      <c r="G8489" t="s">
        <v>18</v>
      </c>
      <c r="H8489" s="1">
        <v>43844</v>
      </c>
      <c r="I8489" t="str">
        <f t="shared" si="265"/>
        <v>43844</v>
      </c>
      <c r="J8489" t="str">
        <f t="shared" si="266"/>
        <v>43844MasindiRed Sorghum</v>
      </c>
      <c r="K8489">
        <v>41</v>
      </c>
      <c r="L8489">
        <v>33</v>
      </c>
      <c r="M8489" t="s">
        <v>5</v>
      </c>
      <c r="N8489" t="s">
        <v>6</v>
      </c>
      <c r="O8489">
        <v>1</v>
      </c>
      <c r="P8489" s="1">
        <v>43846.947696759256</v>
      </c>
    </row>
    <row r="8490" spans="1:16" x14ac:dyDescent="0.25">
      <c r="A8490">
        <v>497752</v>
      </c>
      <c r="B8490" t="s">
        <v>0</v>
      </c>
      <c r="C8490" t="s">
        <v>33</v>
      </c>
      <c r="D8490" t="s">
        <v>1</v>
      </c>
      <c r="E8490" t="s">
        <v>3</v>
      </c>
      <c r="F8490" t="s">
        <v>3</v>
      </c>
      <c r="G8490" t="s">
        <v>15</v>
      </c>
      <c r="H8490" s="1">
        <v>43844</v>
      </c>
      <c r="I8490" t="str">
        <f t="shared" si="265"/>
        <v>43844</v>
      </c>
      <c r="J8490" t="str">
        <f t="shared" si="266"/>
        <v>43844KabaleGreen Peas</v>
      </c>
      <c r="K8490">
        <v>138</v>
      </c>
      <c r="L8490">
        <v>83</v>
      </c>
      <c r="M8490" t="s">
        <v>5</v>
      </c>
      <c r="N8490" t="s">
        <v>6</v>
      </c>
      <c r="O8490">
        <v>1</v>
      </c>
      <c r="P8490" s="1">
        <v>43846.947696759256</v>
      </c>
    </row>
    <row r="8491" spans="1:16" x14ac:dyDescent="0.25">
      <c r="A8491">
        <v>497754</v>
      </c>
      <c r="B8491" t="s">
        <v>0</v>
      </c>
      <c r="C8491" t="s">
        <v>32</v>
      </c>
      <c r="D8491" t="s">
        <v>1</v>
      </c>
      <c r="E8491" t="s">
        <v>3</v>
      </c>
      <c r="F8491" t="s">
        <v>3</v>
      </c>
      <c r="G8491" t="s">
        <v>15</v>
      </c>
      <c r="H8491" s="1">
        <v>43844</v>
      </c>
      <c r="I8491" t="str">
        <f t="shared" si="265"/>
        <v>43844</v>
      </c>
      <c r="J8491" t="str">
        <f t="shared" si="266"/>
        <v>43844KapchorwaGreen Peas</v>
      </c>
      <c r="K8491">
        <v>110</v>
      </c>
      <c r="L8491">
        <v>55</v>
      </c>
      <c r="M8491" t="s">
        <v>5</v>
      </c>
      <c r="N8491" t="s">
        <v>6</v>
      </c>
      <c r="O8491">
        <v>1</v>
      </c>
      <c r="P8491" s="1">
        <v>43846.947708333333</v>
      </c>
    </row>
    <row r="8492" spans="1:16" x14ac:dyDescent="0.25">
      <c r="A8492">
        <v>497755</v>
      </c>
      <c r="B8492" t="s">
        <v>0</v>
      </c>
      <c r="C8492" t="s">
        <v>32</v>
      </c>
      <c r="D8492" t="s">
        <v>1</v>
      </c>
      <c r="E8492" t="s">
        <v>13</v>
      </c>
      <c r="F8492" t="s">
        <v>13</v>
      </c>
      <c r="G8492" t="s">
        <v>14</v>
      </c>
      <c r="H8492" s="1">
        <v>43844</v>
      </c>
      <c r="I8492" t="str">
        <f t="shared" si="265"/>
        <v>43844</v>
      </c>
      <c r="J8492" t="str">
        <f t="shared" si="266"/>
        <v>43844KapchorwaMixed Beans</v>
      </c>
      <c r="K8492">
        <v>50</v>
      </c>
      <c r="L8492">
        <v>41</v>
      </c>
      <c r="M8492" t="s">
        <v>5</v>
      </c>
      <c r="N8492" t="s">
        <v>6</v>
      </c>
      <c r="O8492">
        <v>1</v>
      </c>
      <c r="P8492" s="1">
        <v>43846.94771990741</v>
      </c>
    </row>
    <row r="8493" spans="1:16" x14ac:dyDescent="0.25">
      <c r="A8493">
        <v>497757</v>
      </c>
      <c r="B8493" t="s">
        <v>0</v>
      </c>
      <c r="C8493" t="s">
        <v>38</v>
      </c>
      <c r="D8493" t="s">
        <v>1</v>
      </c>
      <c r="E8493" t="s">
        <v>13</v>
      </c>
      <c r="F8493" t="s">
        <v>13</v>
      </c>
      <c r="G8493" t="s">
        <v>28</v>
      </c>
      <c r="H8493" s="1">
        <v>43844</v>
      </c>
      <c r="I8493" t="str">
        <f t="shared" si="265"/>
        <v>43844</v>
      </c>
      <c r="J8493" t="str">
        <f t="shared" si="266"/>
        <v>43844GuluRed Beans</v>
      </c>
      <c r="K8493">
        <v>97</v>
      </c>
      <c r="L8493">
        <v>83</v>
      </c>
      <c r="M8493" t="s">
        <v>5</v>
      </c>
      <c r="N8493" t="s">
        <v>6</v>
      </c>
      <c r="O8493">
        <v>1</v>
      </c>
      <c r="P8493" s="1">
        <v>43846.947766203702</v>
      </c>
    </row>
    <row r="8494" spans="1:16" x14ac:dyDescent="0.25">
      <c r="A8494">
        <v>497758</v>
      </c>
      <c r="B8494" t="s">
        <v>0</v>
      </c>
      <c r="C8494" t="s">
        <v>2</v>
      </c>
      <c r="D8494" t="s">
        <v>1</v>
      </c>
      <c r="E8494" t="s">
        <v>13</v>
      </c>
      <c r="F8494" t="s">
        <v>13</v>
      </c>
      <c r="G8494" t="s">
        <v>28</v>
      </c>
      <c r="H8494" s="1">
        <v>43844</v>
      </c>
      <c r="I8494" t="str">
        <f t="shared" si="265"/>
        <v>43844</v>
      </c>
      <c r="J8494" t="str">
        <f t="shared" si="266"/>
        <v>43844KampalaRed Beans</v>
      </c>
      <c r="K8494">
        <v>105</v>
      </c>
      <c r="L8494">
        <v>97</v>
      </c>
      <c r="M8494" t="s">
        <v>5</v>
      </c>
      <c r="N8494" t="s">
        <v>6</v>
      </c>
      <c r="O8494">
        <v>1</v>
      </c>
      <c r="P8494" s="1">
        <v>43846.947766203702</v>
      </c>
    </row>
    <row r="8495" spans="1:16" x14ac:dyDescent="0.25">
      <c r="A8495">
        <v>497759</v>
      </c>
      <c r="B8495" t="s">
        <v>0</v>
      </c>
      <c r="C8495" t="s">
        <v>38</v>
      </c>
      <c r="D8495" t="s">
        <v>1</v>
      </c>
      <c r="E8495" t="s">
        <v>13</v>
      </c>
      <c r="F8495" t="s">
        <v>13</v>
      </c>
      <c r="G8495" t="s">
        <v>26</v>
      </c>
      <c r="H8495" s="1">
        <v>43844</v>
      </c>
      <c r="I8495" t="str">
        <f t="shared" si="265"/>
        <v>43844</v>
      </c>
      <c r="J8495" t="str">
        <f t="shared" si="266"/>
        <v>43844GuluYellow Beans</v>
      </c>
      <c r="K8495">
        <v>97</v>
      </c>
      <c r="L8495">
        <v>88</v>
      </c>
      <c r="M8495" t="s">
        <v>5</v>
      </c>
      <c r="N8495" t="s">
        <v>6</v>
      </c>
      <c r="O8495">
        <v>1</v>
      </c>
      <c r="P8495" s="1">
        <v>43846.947777777779</v>
      </c>
    </row>
    <row r="8496" spans="1:16" x14ac:dyDescent="0.25">
      <c r="A8496">
        <v>497760</v>
      </c>
      <c r="B8496" t="s">
        <v>0</v>
      </c>
      <c r="C8496" t="s">
        <v>54</v>
      </c>
      <c r="D8496" t="s">
        <v>46</v>
      </c>
      <c r="E8496" t="s">
        <v>3</v>
      </c>
      <c r="F8496" t="s">
        <v>3</v>
      </c>
      <c r="G8496" t="s">
        <v>4</v>
      </c>
      <c r="H8496" s="1">
        <v>43844</v>
      </c>
      <c r="I8496" t="str">
        <f t="shared" si="265"/>
        <v>43844</v>
      </c>
      <c r="J8496" t="str">
        <f t="shared" si="266"/>
        <v>43844NakuruCowpeas</v>
      </c>
      <c r="K8496">
        <v>98</v>
      </c>
      <c r="L8496">
        <v>90</v>
      </c>
      <c r="M8496" t="s">
        <v>5</v>
      </c>
      <c r="N8496" t="s">
        <v>6</v>
      </c>
      <c r="O8496">
        <v>1</v>
      </c>
      <c r="P8496" s="1">
        <v>43846.947800925926</v>
      </c>
    </row>
    <row r="8497" spans="1:16" x14ac:dyDescent="0.25">
      <c r="A8497">
        <v>497761</v>
      </c>
      <c r="B8497" t="s">
        <v>0</v>
      </c>
      <c r="C8497" t="s">
        <v>25</v>
      </c>
      <c r="D8497" t="s">
        <v>1</v>
      </c>
      <c r="E8497" t="s">
        <v>13</v>
      </c>
      <c r="F8497" t="s">
        <v>13</v>
      </c>
      <c r="G8497" t="s">
        <v>14</v>
      </c>
      <c r="H8497" s="1">
        <v>43844</v>
      </c>
      <c r="I8497" t="str">
        <f t="shared" si="265"/>
        <v>43844</v>
      </c>
      <c r="J8497" t="str">
        <f t="shared" si="266"/>
        <v>43844MasindiMixed Beans</v>
      </c>
      <c r="K8497">
        <v>77</v>
      </c>
      <c r="L8497">
        <v>69</v>
      </c>
      <c r="M8497" t="s">
        <v>5</v>
      </c>
      <c r="N8497" t="s">
        <v>6</v>
      </c>
      <c r="O8497">
        <v>1</v>
      </c>
      <c r="P8497" s="1">
        <v>43846.947812500002</v>
      </c>
    </row>
    <row r="8498" spans="1:16" x14ac:dyDescent="0.25">
      <c r="A8498">
        <v>497762</v>
      </c>
      <c r="B8498" t="s">
        <v>0</v>
      </c>
      <c r="C8498" t="s">
        <v>38</v>
      </c>
      <c r="D8498" t="s">
        <v>1</v>
      </c>
      <c r="E8498" t="s">
        <v>22</v>
      </c>
      <c r="F8498" t="s">
        <v>23</v>
      </c>
      <c r="G8498" t="s">
        <v>24</v>
      </c>
      <c r="H8498" s="1">
        <v>43844</v>
      </c>
      <c r="I8498" t="str">
        <f t="shared" si="265"/>
        <v>43844</v>
      </c>
      <c r="J8498" t="str">
        <f t="shared" si="266"/>
        <v>43844GuluImported Rice</v>
      </c>
      <c r="K8498">
        <v>105</v>
      </c>
      <c r="L8498">
        <v>97</v>
      </c>
      <c r="M8498" t="s">
        <v>5</v>
      </c>
      <c r="N8498" t="s">
        <v>6</v>
      </c>
      <c r="O8498">
        <v>1</v>
      </c>
      <c r="P8498" s="1">
        <v>43846.947847222225</v>
      </c>
    </row>
    <row r="8499" spans="1:16" x14ac:dyDescent="0.25">
      <c r="A8499">
        <v>497771</v>
      </c>
      <c r="B8499" t="s">
        <v>0</v>
      </c>
      <c r="C8499" t="s">
        <v>32</v>
      </c>
      <c r="D8499" t="s">
        <v>1</v>
      </c>
      <c r="E8499" t="s">
        <v>22</v>
      </c>
      <c r="F8499" t="s">
        <v>23</v>
      </c>
      <c r="G8499" t="s">
        <v>24</v>
      </c>
      <c r="H8499" s="1">
        <v>43844</v>
      </c>
      <c r="I8499" t="str">
        <f t="shared" si="265"/>
        <v>43844</v>
      </c>
      <c r="J8499" t="str">
        <f t="shared" si="266"/>
        <v>43844KapchorwaImported Rice</v>
      </c>
      <c r="K8499">
        <v>124</v>
      </c>
      <c r="L8499">
        <v>105</v>
      </c>
      <c r="M8499" t="s">
        <v>5</v>
      </c>
      <c r="N8499" t="s">
        <v>6</v>
      </c>
      <c r="O8499">
        <v>1</v>
      </c>
      <c r="P8499" s="1">
        <v>43846.948113425926</v>
      </c>
    </row>
    <row r="8500" spans="1:16" x14ac:dyDescent="0.25">
      <c r="A8500">
        <v>497775</v>
      </c>
      <c r="B8500" t="s">
        <v>0</v>
      </c>
      <c r="C8500" t="s">
        <v>47</v>
      </c>
      <c r="D8500" t="s">
        <v>46</v>
      </c>
      <c r="E8500" t="s">
        <v>13</v>
      </c>
      <c r="F8500" t="s">
        <v>13</v>
      </c>
      <c r="G8500" t="s">
        <v>40</v>
      </c>
      <c r="H8500" s="1">
        <v>43844</v>
      </c>
      <c r="I8500" t="str">
        <f t="shared" si="265"/>
        <v>43844</v>
      </c>
      <c r="J8500" t="str">
        <f t="shared" si="266"/>
        <v>43844NairobiBlack Beans (Dolichos)</v>
      </c>
      <c r="K8500">
        <v>146</v>
      </c>
      <c r="L8500">
        <v>142</v>
      </c>
      <c r="M8500" t="s">
        <v>5</v>
      </c>
      <c r="N8500" t="s">
        <v>6</v>
      </c>
      <c r="O8500">
        <v>1</v>
      </c>
      <c r="P8500" s="1">
        <v>43846.948217592595</v>
      </c>
    </row>
    <row r="8501" spans="1:16" x14ac:dyDescent="0.25">
      <c r="A8501">
        <v>497777</v>
      </c>
      <c r="B8501" t="s">
        <v>0</v>
      </c>
      <c r="C8501" t="s">
        <v>25</v>
      </c>
      <c r="D8501" t="s">
        <v>1</v>
      </c>
      <c r="E8501" t="s">
        <v>13</v>
      </c>
      <c r="F8501" t="s">
        <v>13</v>
      </c>
      <c r="G8501" t="s">
        <v>37</v>
      </c>
      <c r="H8501" s="1">
        <v>43844</v>
      </c>
      <c r="I8501" t="str">
        <f t="shared" si="265"/>
        <v>43844</v>
      </c>
      <c r="J8501" t="str">
        <f t="shared" si="266"/>
        <v>43844MasindiGreen Gram</v>
      </c>
      <c r="K8501">
        <v>83</v>
      </c>
      <c r="L8501">
        <v>69</v>
      </c>
      <c r="M8501" t="s">
        <v>5</v>
      </c>
      <c r="N8501" t="s">
        <v>6</v>
      </c>
      <c r="O8501">
        <v>1</v>
      </c>
      <c r="P8501" s="1">
        <v>43846.948275462964</v>
      </c>
    </row>
    <row r="8502" spans="1:16" x14ac:dyDescent="0.25">
      <c r="A8502">
        <v>497779</v>
      </c>
      <c r="B8502" t="s">
        <v>0</v>
      </c>
      <c r="C8502" t="s">
        <v>34</v>
      </c>
      <c r="D8502" t="s">
        <v>1</v>
      </c>
      <c r="E8502" t="s">
        <v>22</v>
      </c>
      <c r="F8502" t="s">
        <v>23</v>
      </c>
      <c r="G8502" t="s">
        <v>24</v>
      </c>
      <c r="H8502" s="1">
        <v>43844</v>
      </c>
      <c r="I8502" t="str">
        <f t="shared" si="265"/>
        <v>43844</v>
      </c>
      <c r="J8502" t="str">
        <f t="shared" si="266"/>
        <v>43844LiraImported Rice</v>
      </c>
      <c r="K8502">
        <v>97</v>
      </c>
      <c r="L8502">
        <v>91</v>
      </c>
      <c r="M8502" t="s">
        <v>5</v>
      </c>
      <c r="N8502" t="s">
        <v>6</v>
      </c>
      <c r="O8502">
        <v>1</v>
      </c>
      <c r="P8502" s="1">
        <v>43846.948275462964</v>
      </c>
    </row>
    <row r="8503" spans="1:16" x14ac:dyDescent="0.25">
      <c r="A8503">
        <v>497780</v>
      </c>
      <c r="B8503" t="s">
        <v>0</v>
      </c>
      <c r="C8503" t="s">
        <v>32</v>
      </c>
      <c r="D8503" t="s">
        <v>1</v>
      </c>
      <c r="E8503" t="s">
        <v>13</v>
      </c>
      <c r="F8503" t="s">
        <v>13</v>
      </c>
      <c r="G8503" t="s">
        <v>28</v>
      </c>
      <c r="H8503" s="1">
        <v>43844</v>
      </c>
      <c r="I8503" t="str">
        <f t="shared" si="265"/>
        <v>43844</v>
      </c>
      <c r="J8503" t="str">
        <f t="shared" si="266"/>
        <v>43844KapchorwaRed Beans</v>
      </c>
      <c r="K8503">
        <v>77</v>
      </c>
      <c r="L8503">
        <v>69</v>
      </c>
      <c r="M8503" t="s">
        <v>5</v>
      </c>
      <c r="N8503" t="s">
        <v>6</v>
      </c>
      <c r="O8503">
        <v>1</v>
      </c>
      <c r="P8503" s="1">
        <v>43846.948333333334</v>
      </c>
    </row>
    <row r="8504" spans="1:16" x14ac:dyDescent="0.25">
      <c r="A8504">
        <v>497781</v>
      </c>
      <c r="B8504" t="s">
        <v>0</v>
      </c>
      <c r="C8504" t="s">
        <v>54</v>
      </c>
      <c r="D8504" t="s">
        <v>46</v>
      </c>
      <c r="E8504" t="s">
        <v>29</v>
      </c>
      <c r="F8504" t="s">
        <v>30</v>
      </c>
      <c r="G8504" t="s">
        <v>31</v>
      </c>
      <c r="H8504" s="1">
        <v>43844</v>
      </c>
      <c r="I8504" t="str">
        <f t="shared" si="265"/>
        <v>43844</v>
      </c>
      <c r="J8504" t="str">
        <f t="shared" si="266"/>
        <v>43844NakuruDry Maize</v>
      </c>
      <c r="K8504">
        <v>37</v>
      </c>
      <c r="L8504">
        <v>31</v>
      </c>
      <c r="M8504" t="s">
        <v>5</v>
      </c>
      <c r="N8504" t="s">
        <v>6</v>
      </c>
      <c r="O8504">
        <v>1</v>
      </c>
      <c r="P8504" s="1">
        <v>43846.94835648148</v>
      </c>
    </row>
    <row r="8505" spans="1:16" x14ac:dyDescent="0.25">
      <c r="A8505">
        <v>497783</v>
      </c>
      <c r="B8505" t="s">
        <v>0</v>
      </c>
      <c r="C8505" t="s">
        <v>54</v>
      </c>
      <c r="D8505" t="s">
        <v>46</v>
      </c>
      <c r="E8505" t="s">
        <v>49</v>
      </c>
      <c r="F8505" t="s">
        <v>50</v>
      </c>
      <c r="G8505" t="s">
        <v>51</v>
      </c>
      <c r="H8505" s="1">
        <v>43844</v>
      </c>
      <c r="I8505" t="str">
        <f t="shared" si="265"/>
        <v>43844</v>
      </c>
      <c r="J8505" t="str">
        <f t="shared" si="266"/>
        <v>43844NakuruGround Nuts</v>
      </c>
      <c r="K8505">
        <v>130</v>
      </c>
      <c r="L8505">
        <v>127</v>
      </c>
      <c r="M8505" t="s">
        <v>5</v>
      </c>
      <c r="N8505" t="s">
        <v>6</v>
      </c>
      <c r="O8505">
        <v>1</v>
      </c>
      <c r="P8505" s="1">
        <v>43846.948437500003</v>
      </c>
    </row>
    <row r="8506" spans="1:16" x14ac:dyDescent="0.25">
      <c r="A8506">
        <v>497786</v>
      </c>
      <c r="B8506" t="s">
        <v>0</v>
      </c>
      <c r="C8506" t="s">
        <v>47</v>
      </c>
      <c r="D8506" t="s">
        <v>46</v>
      </c>
      <c r="E8506" t="s">
        <v>13</v>
      </c>
      <c r="F8506" t="s">
        <v>13</v>
      </c>
      <c r="G8506" t="s">
        <v>37</v>
      </c>
      <c r="H8506" s="1">
        <v>43844</v>
      </c>
      <c r="I8506" t="str">
        <f t="shared" si="265"/>
        <v>43844</v>
      </c>
      <c r="J8506" t="str">
        <f t="shared" si="266"/>
        <v>43844NairobiGreen Gram</v>
      </c>
      <c r="K8506">
        <v>125</v>
      </c>
      <c r="L8506">
        <v>123</v>
      </c>
      <c r="M8506" t="s">
        <v>5</v>
      </c>
      <c r="N8506" t="s">
        <v>6</v>
      </c>
      <c r="O8506">
        <v>1</v>
      </c>
      <c r="P8506" s="1">
        <v>43846.948506944442</v>
      </c>
    </row>
    <row r="8507" spans="1:16" x14ac:dyDescent="0.25">
      <c r="A8507">
        <v>497790</v>
      </c>
      <c r="B8507" t="s">
        <v>0</v>
      </c>
      <c r="C8507" t="s">
        <v>47</v>
      </c>
      <c r="D8507" t="s">
        <v>46</v>
      </c>
      <c r="E8507" t="s">
        <v>3</v>
      </c>
      <c r="F8507" t="s">
        <v>3</v>
      </c>
      <c r="G8507" t="s">
        <v>4</v>
      </c>
      <c r="H8507" s="1">
        <v>43844</v>
      </c>
      <c r="I8507" t="str">
        <f t="shared" si="265"/>
        <v>43844</v>
      </c>
      <c r="J8507" t="str">
        <f t="shared" si="266"/>
        <v>43844NairobiCowpeas</v>
      </c>
      <c r="K8507">
        <v>89</v>
      </c>
      <c r="L8507">
        <v>83</v>
      </c>
      <c r="M8507" t="s">
        <v>5</v>
      </c>
      <c r="N8507" t="s">
        <v>6</v>
      </c>
      <c r="O8507">
        <v>1</v>
      </c>
      <c r="P8507" s="1">
        <v>43846.948564814818</v>
      </c>
    </row>
    <row r="8508" spans="1:16" x14ac:dyDescent="0.25">
      <c r="A8508">
        <v>497792</v>
      </c>
      <c r="B8508" t="s">
        <v>0</v>
      </c>
      <c r="C8508" t="s">
        <v>38</v>
      </c>
      <c r="D8508" t="s">
        <v>1</v>
      </c>
      <c r="E8508" t="s">
        <v>3</v>
      </c>
      <c r="F8508" t="s">
        <v>3</v>
      </c>
      <c r="G8508" t="s">
        <v>15</v>
      </c>
      <c r="H8508" s="1">
        <v>43844</v>
      </c>
      <c r="I8508" t="str">
        <f t="shared" si="265"/>
        <v>43844</v>
      </c>
      <c r="J8508" t="str">
        <f t="shared" si="266"/>
        <v>43844GuluGreen Peas</v>
      </c>
      <c r="K8508">
        <v>138</v>
      </c>
      <c r="L8508">
        <v>110</v>
      </c>
      <c r="M8508" t="s">
        <v>5</v>
      </c>
      <c r="N8508" t="s">
        <v>6</v>
      </c>
      <c r="O8508">
        <v>1</v>
      </c>
      <c r="P8508" s="1">
        <v>43846.948576388888</v>
      </c>
    </row>
    <row r="8509" spans="1:16" x14ac:dyDescent="0.25">
      <c r="A8509">
        <v>497797</v>
      </c>
      <c r="B8509" t="s">
        <v>0</v>
      </c>
      <c r="C8509" t="s">
        <v>47</v>
      </c>
      <c r="D8509" t="s">
        <v>46</v>
      </c>
      <c r="E8509" t="s">
        <v>29</v>
      </c>
      <c r="F8509" t="s">
        <v>30</v>
      </c>
      <c r="G8509" t="s">
        <v>31</v>
      </c>
      <c r="H8509" s="1">
        <v>43844</v>
      </c>
      <c r="I8509" t="str">
        <f t="shared" si="265"/>
        <v>43844</v>
      </c>
      <c r="J8509" t="str">
        <f t="shared" si="266"/>
        <v>43844NairobiDry Maize</v>
      </c>
      <c r="K8509">
        <v>41</v>
      </c>
      <c r="L8509">
        <v>37</v>
      </c>
      <c r="M8509" t="s">
        <v>5</v>
      </c>
      <c r="N8509" t="s">
        <v>6</v>
      </c>
      <c r="O8509">
        <v>1</v>
      </c>
      <c r="P8509" s="1">
        <v>43846.94872685185</v>
      </c>
    </row>
    <row r="8510" spans="1:16" x14ac:dyDescent="0.25">
      <c r="A8510">
        <v>497802</v>
      </c>
      <c r="B8510" t="s">
        <v>0</v>
      </c>
      <c r="C8510" t="s">
        <v>54</v>
      </c>
      <c r="D8510" t="s">
        <v>46</v>
      </c>
      <c r="E8510" t="s">
        <v>9</v>
      </c>
      <c r="F8510" t="s">
        <v>17</v>
      </c>
      <c r="G8510" t="s">
        <v>18</v>
      </c>
      <c r="H8510" s="1">
        <v>43844</v>
      </c>
      <c r="I8510" t="str">
        <f t="shared" si="265"/>
        <v>43844</v>
      </c>
      <c r="J8510" t="str">
        <f t="shared" si="266"/>
        <v>43844NakuruRed Sorghum</v>
      </c>
      <c r="K8510">
        <v>42</v>
      </c>
      <c r="L8510">
        <v>38</v>
      </c>
      <c r="M8510" t="s">
        <v>5</v>
      </c>
      <c r="N8510" t="s">
        <v>6</v>
      </c>
      <c r="O8510">
        <v>1</v>
      </c>
      <c r="P8510" s="1">
        <v>43846.948865740742</v>
      </c>
    </row>
    <row r="8511" spans="1:16" x14ac:dyDescent="0.25">
      <c r="A8511">
        <v>497803</v>
      </c>
      <c r="B8511" t="s">
        <v>0</v>
      </c>
      <c r="C8511" t="s">
        <v>54</v>
      </c>
      <c r="D8511" t="s">
        <v>46</v>
      </c>
      <c r="E8511" t="s">
        <v>9</v>
      </c>
      <c r="F8511" t="s">
        <v>20</v>
      </c>
      <c r="G8511" t="s">
        <v>21</v>
      </c>
      <c r="H8511" s="1">
        <v>43844</v>
      </c>
      <c r="I8511" t="str">
        <f t="shared" si="265"/>
        <v>43844</v>
      </c>
      <c r="J8511" t="str">
        <f t="shared" si="266"/>
        <v>43844NakuruMillet Grain</v>
      </c>
      <c r="K8511">
        <v>67</v>
      </c>
      <c r="L8511">
        <v>60</v>
      </c>
      <c r="M8511" t="s">
        <v>5</v>
      </c>
      <c r="N8511" t="s">
        <v>6</v>
      </c>
      <c r="O8511">
        <v>1</v>
      </c>
      <c r="P8511" s="1">
        <v>43846.948865740742</v>
      </c>
    </row>
    <row r="8512" spans="1:16" x14ac:dyDescent="0.25">
      <c r="A8512">
        <v>497807</v>
      </c>
      <c r="B8512" t="s">
        <v>0</v>
      </c>
      <c r="C8512" t="s">
        <v>33</v>
      </c>
      <c r="D8512" t="s">
        <v>1</v>
      </c>
      <c r="E8512" t="s">
        <v>13</v>
      </c>
      <c r="F8512" t="s">
        <v>13</v>
      </c>
      <c r="G8512" t="s">
        <v>26</v>
      </c>
      <c r="H8512" s="1">
        <v>43844</v>
      </c>
      <c r="I8512" t="str">
        <f t="shared" si="265"/>
        <v>43844</v>
      </c>
      <c r="J8512" t="str">
        <f t="shared" si="266"/>
        <v>43844KabaleYellow Beans</v>
      </c>
      <c r="K8512">
        <v>97</v>
      </c>
      <c r="L8512">
        <v>88</v>
      </c>
      <c r="M8512" t="s">
        <v>5</v>
      </c>
      <c r="N8512" t="s">
        <v>6</v>
      </c>
      <c r="O8512">
        <v>1</v>
      </c>
      <c r="P8512" s="1">
        <v>43846.948946759258</v>
      </c>
    </row>
    <row r="8513" spans="1:16" x14ac:dyDescent="0.25">
      <c r="A8513">
        <v>497808</v>
      </c>
      <c r="B8513" t="s">
        <v>0</v>
      </c>
      <c r="C8513" t="s">
        <v>2</v>
      </c>
      <c r="D8513" t="s">
        <v>1</v>
      </c>
      <c r="E8513" t="s">
        <v>13</v>
      </c>
      <c r="F8513" t="s">
        <v>13</v>
      </c>
      <c r="G8513" t="s">
        <v>26</v>
      </c>
      <c r="H8513" s="1">
        <v>43844</v>
      </c>
      <c r="I8513" t="str">
        <f t="shared" si="265"/>
        <v>43844</v>
      </c>
      <c r="J8513" t="str">
        <f t="shared" si="266"/>
        <v>43844KampalaYellow Beans</v>
      </c>
      <c r="K8513">
        <v>105</v>
      </c>
      <c r="L8513">
        <v>97</v>
      </c>
      <c r="M8513" t="s">
        <v>5</v>
      </c>
      <c r="N8513" t="s">
        <v>6</v>
      </c>
      <c r="O8513">
        <v>1</v>
      </c>
      <c r="P8513" s="1">
        <v>43846.948946759258</v>
      </c>
    </row>
    <row r="8514" spans="1:16" x14ac:dyDescent="0.25">
      <c r="A8514">
        <v>497809</v>
      </c>
      <c r="B8514" t="s">
        <v>0</v>
      </c>
      <c r="C8514" t="s">
        <v>38</v>
      </c>
      <c r="D8514" t="s">
        <v>1</v>
      </c>
      <c r="E8514" t="s">
        <v>9</v>
      </c>
      <c r="F8514" t="s">
        <v>17</v>
      </c>
      <c r="G8514" t="s">
        <v>18</v>
      </c>
      <c r="H8514" s="1">
        <v>43844</v>
      </c>
      <c r="I8514" t="str">
        <f t="shared" ref="I8514:I8577" si="267">LEFT(H8514,10)</f>
        <v>43844</v>
      </c>
      <c r="J8514" t="str">
        <f t="shared" si="266"/>
        <v>43844GuluRed Sorghum</v>
      </c>
      <c r="K8514">
        <v>41</v>
      </c>
      <c r="L8514">
        <v>30</v>
      </c>
      <c r="M8514" t="s">
        <v>5</v>
      </c>
      <c r="N8514" t="s">
        <v>6</v>
      </c>
      <c r="O8514">
        <v>1</v>
      </c>
      <c r="P8514" s="1">
        <v>43846.948981481481</v>
      </c>
    </row>
    <row r="8515" spans="1:16" x14ac:dyDescent="0.25">
      <c r="A8515">
        <v>497811</v>
      </c>
      <c r="B8515" t="s">
        <v>0</v>
      </c>
      <c r="C8515" t="s">
        <v>32</v>
      </c>
      <c r="D8515" t="s">
        <v>1</v>
      </c>
      <c r="E8515" t="s">
        <v>3</v>
      </c>
      <c r="F8515" t="s">
        <v>3</v>
      </c>
      <c r="G8515" t="s">
        <v>4</v>
      </c>
      <c r="H8515" s="1">
        <v>43844</v>
      </c>
      <c r="I8515" t="str">
        <f t="shared" si="267"/>
        <v>43844</v>
      </c>
      <c r="J8515" t="str">
        <f t="shared" si="266"/>
        <v>43844KapchorwaCowpeas</v>
      </c>
      <c r="K8515">
        <v>97</v>
      </c>
      <c r="L8515">
        <v>83</v>
      </c>
      <c r="M8515" t="s">
        <v>5</v>
      </c>
      <c r="N8515" t="s">
        <v>6</v>
      </c>
      <c r="O8515">
        <v>1</v>
      </c>
      <c r="P8515" s="1">
        <v>43846.949004629627</v>
      </c>
    </row>
    <row r="8516" spans="1:16" x14ac:dyDescent="0.25">
      <c r="A8516">
        <v>497813</v>
      </c>
      <c r="B8516" t="s">
        <v>0</v>
      </c>
      <c r="C8516" t="s">
        <v>32</v>
      </c>
      <c r="D8516" t="s">
        <v>1</v>
      </c>
      <c r="E8516" t="s">
        <v>9</v>
      </c>
      <c r="F8516" t="s">
        <v>17</v>
      </c>
      <c r="G8516" t="s">
        <v>18</v>
      </c>
      <c r="H8516" s="1">
        <v>43844</v>
      </c>
      <c r="I8516" t="str">
        <f t="shared" si="267"/>
        <v>43844</v>
      </c>
      <c r="J8516" t="str">
        <f t="shared" si="266"/>
        <v>43844KapchorwaRed Sorghum</v>
      </c>
      <c r="K8516">
        <v>50</v>
      </c>
      <c r="L8516">
        <v>44</v>
      </c>
      <c r="M8516" t="s">
        <v>5</v>
      </c>
      <c r="N8516" t="s">
        <v>6</v>
      </c>
      <c r="O8516">
        <v>1</v>
      </c>
      <c r="P8516" s="1">
        <v>43846.94902777778</v>
      </c>
    </row>
    <row r="8517" spans="1:16" x14ac:dyDescent="0.25">
      <c r="A8517">
        <v>497816</v>
      </c>
      <c r="B8517" t="s">
        <v>0</v>
      </c>
      <c r="C8517" t="s">
        <v>25</v>
      </c>
      <c r="D8517" t="s">
        <v>1</v>
      </c>
      <c r="E8517" t="s">
        <v>9</v>
      </c>
      <c r="F8517" t="s">
        <v>20</v>
      </c>
      <c r="G8517" t="s">
        <v>21</v>
      </c>
      <c r="H8517" s="1">
        <v>43844</v>
      </c>
      <c r="I8517" t="str">
        <f t="shared" si="267"/>
        <v>43844</v>
      </c>
      <c r="J8517" t="str">
        <f t="shared" si="266"/>
        <v>43844MasindiMillet Grain</v>
      </c>
      <c r="K8517">
        <v>69</v>
      </c>
      <c r="L8517">
        <v>50</v>
      </c>
      <c r="M8517" t="s">
        <v>5</v>
      </c>
      <c r="N8517" t="s">
        <v>6</v>
      </c>
      <c r="O8517">
        <v>1</v>
      </c>
      <c r="P8517" s="1">
        <v>43846.94908564815</v>
      </c>
    </row>
    <row r="8518" spans="1:16" x14ac:dyDescent="0.25">
      <c r="A8518">
        <v>497817</v>
      </c>
      <c r="B8518" t="s">
        <v>0</v>
      </c>
      <c r="C8518" t="s">
        <v>32</v>
      </c>
      <c r="D8518" t="s">
        <v>1</v>
      </c>
      <c r="E8518" t="s">
        <v>22</v>
      </c>
      <c r="F8518" t="s">
        <v>23</v>
      </c>
      <c r="G8518" t="s">
        <v>23</v>
      </c>
      <c r="H8518" s="1">
        <v>43844</v>
      </c>
      <c r="I8518" t="str">
        <f t="shared" si="267"/>
        <v>43844</v>
      </c>
      <c r="J8518" t="str">
        <f t="shared" si="266"/>
        <v>43844KapchorwaRice</v>
      </c>
      <c r="K8518">
        <v>110</v>
      </c>
      <c r="L8518">
        <v>99</v>
      </c>
      <c r="M8518" t="s">
        <v>5</v>
      </c>
      <c r="N8518" t="s">
        <v>6</v>
      </c>
      <c r="O8518">
        <v>1</v>
      </c>
      <c r="P8518" s="1">
        <v>43846.949097222219</v>
      </c>
    </row>
    <row r="8519" spans="1:16" x14ac:dyDescent="0.25">
      <c r="A8519">
        <v>497820</v>
      </c>
      <c r="B8519" t="s">
        <v>0</v>
      </c>
      <c r="C8519" t="s">
        <v>33</v>
      </c>
      <c r="D8519" t="s">
        <v>1</v>
      </c>
      <c r="E8519" t="s">
        <v>13</v>
      </c>
      <c r="F8519" t="s">
        <v>13</v>
      </c>
      <c r="G8519" t="s">
        <v>28</v>
      </c>
      <c r="H8519" s="1">
        <v>43844</v>
      </c>
      <c r="I8519" t="str">
        <f t="shared" si="267"/>
        <v>43844</v>
      </c>
      <c r="J8519" t="str">
        <f t="shared" si="266"/>
        <v>43844KabaleRed Beans</v>
      </c>
      <c r="K8519">
        <v>97</v>
      </c>
      <c r="L8519">
        <v>88</v>
      </c>
      <c r="M8519" t="s">
        <v>5</v>
      </c>
      <c r="N8519" t="s">
        <v>6</v>
      </c>
      <c r="O8519">
        <v>1</v>
      </c>
      <c r="P8519" s="1">
        <v>43846.949201388888</v>
      </c>
    </row>
    <row r="8520" spans="1:16" x14ac:dyDescent="0.25">
      <c r="A8520">
        <v>497822</v>
      </c>
      <c r="B8520" t="s">
        <v>0</v>
      </c>
      <c r="C8520" t="s">
        <v>34</v>
      </c>
      <c r="D8520" t="s">
        <v>1</v>
      </c>
      <c r="E8520" t="s">
        <v>9</v>
      </c>
      <c r="F8520" t="s">
        <v>17</v>
      </c>
      <c r="G8520" t="s">
        <v>18</v>
      </c>
      <c r="H8520" s="1">
        <v>43844</v>
      </c>
      <c r="I8520" t="str">
        <f t="shared" si="267"/>
        <v>43844</v>
      </c>
      <c r="J8520" t="str">
        <f t="shared" si="266"/>
        <v>43844LiraRed Sorghum</v>
      </c>
      <c r="K8520">
        <v>36</v>
      </c>
      <c r="L8520">
        <v>28</v>
      </c>
      <c r="M8520" t="s">
        <v>5</v>
      </c>
      <c r="N8520" t="s">
        <v>6</v>
      </c>
      <c r="O8520">
        <v>1</v>
      </c>
      <c r="P8520" s="1">
        <v>43846.949236111112</v>
      </c>
    </row>
    <row r="8521" spans="1:16" x14ac:dyDescent="0.25">
      <c r="A8521">
        <v>497824</v>
      </c>
      <c r="B8521" t="s">
        <v>0</v>
      </c>
      <c r="C8521" t="s">
        <v>47</v>
      </c>
      <c r="D8521" t="s">
        <v>46</v>
      </c>
      <c r="E8521" t="s">
        <v>9</v>
      </c>
      <c r="F8521" t="s">
        <v>20</v>
      </c>
      <c r="G8521" t="s">
        <v>21</v>
      </c>
      <c r="H8521" s="1">
        <v>43844</v>
      </c>
      <c r="I8521" t="str">
        <f t="shared" si="267"/>
        <v>43844</v>
      </c>
      <c r="J8521" t="str">
        <f t="shared" si="266"/>
        <v>43844NairobiMillet Grain</v>
      </c>
      <c r="K8521">
        <v>96</v>
      </c>
      <c r="L8521">
        <v>93</v>
      </c>
      <c r="M8521" t="s">
        <v>5</v>
      </c>
      <c r="N8521" t="s">
        <v>6</v>
      </c>
      <c r="O8521">
        <v>1</v>
      </c>
      <c r="P8521" s="1">
        <v>43846.949328703704</v>
      </c>
    </row>
    <row r="8522" spans="1:16" x14ac:dyDescent="0.25">
      <c r="A8522">
        <v>497825</v>
      </c>
      <c r="B8522" t="s">
        <v>0</v>
      </c>
      <c r="C8522" t="s">
        <v>25</v>
      </c>
      <c r="D8522" t="s">
        <v>1</v>
      </c>
      <c r="E8522" t="s">
        <v>13</v>
      </c>
      <c r="F8522" t="s">
        <v>13</v>
      </c>
      <c r="G8522" t="s">
        <v>26</v>
      </c>
      <c r="H8522" s="1">
        <v>43844</v>
      </c>
      <c r="I8522" t="str">
        <f t="shared" si="267"/>
        <v>43844</v>
      </c>
      <c r="J8522" t="str">
        <f t="shared" si="266"/>
        <v>43844MasindiYellow Beans</v>
      </c>
      <c r="K8522">
        <v>105</v>
      </c>
      <c r="L8522">
        <v>97</v>
      </c>
      <c r="M8522" t="s">
        <v>5</v>
      </c>
      <c r="N8522" t="s">
        <v>6</v>
      </c>
      <c r="O8522">
        <v>1</v>
      </c>
      <c r="P8522" s="1">
        <v>43846.949340277781</v>
      </c>
    </row>
    <row r="8523" spans="1:16" x14ac:dyDescent="0.25">
      <c r="A8523">
        <v>498716</v>
      </c>
      <c r="B8523" t="s">
        <v>0</v>
      </c>
      <c r="C8523" t="s">
        <v>34</v>
      </c>
      <c r="D8523" t="s">
        <v>1</v>
      </c>
      <c r="E8523" t="s">
        <v>13</v>
      </c>
      <c r="F8523" t="s">
        <v>13</v>
      </c>
      <c r="G8523" t="s">
        <v>37</v>
      </c>
      <c r="H8523" s="1">
        <v>43844</v>
      </c>
      <c r="I8523" t="str">
        <f t="shared" si="267"/>
        <v>43844</v>
      </c>
      <c r="J8523" t="str">
        <f t="shared" si="266"/>
        <v>43844LiraGreen Gram</v>
      </c>
      <c r="K8523">
        <v>55</v>
      </c>
      <c r="L8523">
        <v>50</v>
      </c>
      <c r="M8523" t="s">
        <v>5</v>
      </c>
      <c r="N8523" t="s">
        <v>6</v>
      </c>
      <c r="O8523">
        <v>1</v>
      </c>
      <c r="P8523" s="1">
        <v>43852.975844907407</v>
      </c>
    </row>
    <row r="8524" spans="1:16" x14ac:dyDescent="0.25">
      <c r="A8524">
        <v>498721</v>
      </c>
      <c r="B8524" t="s">
        <v>0</v>
      </c>
      <c r="C8524" t="s">
        <v>25</v>
      </c>
      <c r="D8524" t="s">
        <v>1</v>
      </c>
      <c r="E8524" t="s">
        <v>3</v>
      </c>
      <c r="F8524" t="s">
        <v>3</v>
      </c>
      <c r="G8524" t="s">
        <v>4</v>
      </c>
      <c r="H8524" s="1">
        <v>43844</v>
      </c>
      <c r="I8524" t="str">
        <f t="shared" si="267"/>
        <v>43844</v>
      </c>
      <c r="J8524" t="str">
        <f t="shared" si="266"/>
        <v>43844MasindiCowpeas</v>
      </c>
      <c r="K8524">
        <v>97</v>
      </c>
      <c r="L8524">
        <v>83</v>
      </c>
      <c r="M8524" t="s">
        <v>5</v>
      </c>
      <c r="N8524" t="s">
        <v>6</v>
      </c>
      <c r="O8524">
        <v>1</v>
      </c>
      <c r="P8524" s="1">
        <v>43852.97587962963</v>
      </c>
    </row>
    <row r="8525" spans="1:16" x14ac:dyDescent="0.25">
      <c r="A8525">
        <v>498858</v>
      </c>
      <c r="B8525" t="s">
        <v>0</v>
      </c>
      <c r="C8525" t="s">
        <v>32</v>
      </c>
      <c r="D8525" t="s">
        <v>1</v>
      </c>
      <c r="E8525" t="s">
        <v>13</v>
      </c>
      <c r="F8525" t="s">
        <v>13</v>
      </c>
      <c r="G8525" t="s">
        <v>40</v>
      </c>
      <c r="H8525" s="1">
        <v>43844</v>
      </c>
      <c r="I8525" t="str">
        <f t="shared" si="267"/>
        <v>43844</v>
      </c>
      <c r="J8525" t="str">
        <f t="shared" ref="J8525:J8588" si="268">I8525&amp;C8525&amp;G8525</f>
        <v>43844KapchorwaBlack Beans (Dolichos)</v>
      </c>
      <c r="K8525">
        <v>69</v>
      </c>
      <c r="L8525">
        <v>55</v>
      </c>
      <c r="M8525" t="s">
        <v>5</v>
      </c>
      <c r="N8525" t="s">
        <v>6</v>
      </c>
      <c r="O8525">
        <v>1</v>
      </c>
      <c r="P8525" s="1">
        <v>43852.977326388886</v>
      </c>
    </row>
    <row r="8526" spans="1:16" x14ac:dyDescent="0.25">
      <c r="A8526">
        <v>510530</v>
      </c>
      <c r="B8526" t="s">
        <v>0</v>
      </c>
      <c r="C8526" t="s">
        <v>47</v>
      </c>
      <c r="D8526" t="s">
        <v>46</v>
      </c>
      <c r="E8526" t="s">
        <v>49</v>
      </c>
      <c r="F8526" t="s">
        <v>50</v>
      </c>
      <c r="G8526" t="s">
        <v>51</v>
      </c>
      <c r="H8526" s="1">
        <v>43844</v>
      </c>
      <c r="I8526" t="str">
        <f t="shared" si="267"/>
        <v>43844</v>
      </c>
      <c r="J8526" t="str">
        <f t="shared" si="268"/>
        <v>43844NairobiGround Nuts</v>
      </c>
      <c r="K8526">
        <v>1255</v>
      </c>
      <c r="L8526">
        <v>1225</v>
      </c>
      <c r="M8526" t="s">
        <v>5</v>
      </c>
      <c r="N8526" t="s">
        <v>6</v>
      </c>
      <c r="O8526">
        <v>1</v>
      </c>
      <c r="P8526" s="1">
        <v>43879.181967592594</v>
      </c>
    </row>
    <row r="8527" spans="1:16" x14ac:dyDescent="0.25">
      <c r="A8527">
        <v>510755</v>
      </c>
      <c r="B8527" t="s">
        <v>0</v>
      </c>
      <c r="C8527" t="s">
        <v>54</v>
      </c>
      <c r="D8527" t="s">
        <v>46</v>
      </c>
      <c r="E8527" t="s">
        <v>49</v>
      </c>
      <c r="F8527" t="s">
        <v>50</v>
      </c>
      <c r="G8527" t="s">
        <v>51</v>
      </c>
      <c r="H8527" s="1">
        <v>43844</v>
      </c>
      <c r="I8527" t="str">
        <f t="shared" si="267"/>
        <v>43844</v>
      </c>
      <c r="J8527" t="str">
        <f t="shared" si="268"/>
        <v>43844NakuruGround Nuts</v>
      </c>
      <c r="K8527">
        <v>1295</v>
      </c>
      <c r="L8527">
        <v>1265</v>
      </c>
      <c r="M8527" t="s">
        <v>5</v>
      </c>
      <c r="N8527" t="s">
        <v>6</v>
      </c>
      <c r="O8527">
        <v>1</v>
      </c>
      <c r="P8527" s="1">
        <v>43879.182685185187</v>
      </c>
    </row>
    <row r="8528" spans="1:16" x14ac:dyDescent="0.25">
      <c r="A8528">
        <v>496886</v>
      </c>
      <c r="B8528" t="s">
        <v>0</v>
      </c>
      <c r="C8528" t="s">
        <v>16</v>
      </c>
      <c r="D8528" t="s">
        <v>7</v>
      </c>
      <c r="E8528" t="s">
        <v>13</v>
      </c>
      <c r="F8528" t="s">
        <v>13</v>
      </c>
      <c r="G8528" t="s">
        <v>14</v>
      </c>
      <c r="H8528" s="1">
        <v>43843</v>
      </c>
      <c r="I8528" t="str">
        <f t="shared" si="267"/>
        <v>43843</v>
      </c>
      <c r="J8528" t="str">
        <f t="shared" si="268"/>
        <v>43843GicumbiMixed Beans</v>
      </c>
      <c r="K8528">
        <v>65</v>
      </c>
      <c r="L8528">
        <v>60</v>
      </c>
      <c r="M8528" t="s">
        <v>5</v>
      </c>
      <c r="N8528" t="s">
        <v>6</v>
      </c>
      <c r="O8528">
        <v>1</v>
      </c>
      <c r="P8528" s="1">
        <v>43844.285590277781</v>
      </c>
    </row>
    <row r="8529" spans="1:16" x14ac:dyDescent="0.25">
      <c r="A8529">
        <v>496885</v>
      </c>
      <c r="B8529" t="s">
        <v>0</v>
      </c>
      <c r="C8529" t="s">
        <v>47</v>
      </c>
      <c r="D8529" t="s">
        <v>46</v>
      </c>
      <c r="E8529" t="s">
        <v>13</v>
      </c>
      <c r="F8529" t="s">
        <v>13</v>
      </c>
      <c r="G8529" t="s">
        <v>40</v>
      </c>
      <c r="H8529" s="1">
        <v>43843</v>
      </c>
      <c r="I8529" t="str">
        <f t="shared" si="267"/>
        <v>43843</v>
      </c>
      <c r="J8529" t="str">
        <f t="shared" si="268"/>
        <v>43843NairobiBlack Beans (Dolichos)</v>
      </c>
      <c r="K8529">
        <v>144</v>
      </c>
      <c r="L8529">
        <v>142</v>
      </c>
      <c r="M8529" t="s">
        <v>5</v>
      </c>
      <c r="N8529" t="s">
        <v>6</v>
      </c>
      <c r="O8529">
        <v>1</v>
      </c>
      <c r="P8529" s="1">
        <v>43844.285555555558</v>
      </c>
    </row>
    <row r="8530" spans="1:16" x14ac:dyDescent="0.25">
      <c r="A8530">
        <v>496884</v>
      </c>
      <c r="B8530" t="s">
        <v>0</v>
      </c>
      <c r="C8530" t="s">
        <v>8</v>
      </c>
      <c r="D8530" t="s">
        <v>7</v>
      </c>
      <c r="E8530" t="s">
        <v>3</v>
      </c>
      <c r="F8530" t="s">
        <v>3</v>
      </c>
      <c r="G8530" t="s">
        <v>4</v>
      </c>
      <c r="H8530" s="1">
        <v>43843</v>
      </c>
      <c r="I8530" t="str">
        <f t="shared" si="267"/>
        <v>43843</v>
      </c>
      <c r="J8530" t="str">
        <f t="shared" si="268"/>
        <v>43843RuhengeriCowpeas</v>
      </c>
      <c r="K8530">
        <v>152</v>
      </c>
      <c r="L8530">
        <v>141</v>
      </c>
      <c r="M8530" t="s">
        <v>5</v>
      </c>
      <c r="N8530" t="s">
        <v>6</v>
      </c>
      <c r="O8530">
        <v>1</v>
      </c>
      <c r="P8530" s="1">
        <v>43844.285543981481</v>
      </c>
    </row>
    <row r="8531" spans="1:16" x14ac:dyDescent="0.25">
      <c r="A8531">
        <v>496883</v>
      </c>
      <c r="B8531" t="s">
        <v>0</v>
      </c>
      <c r="C8531" t="s">
        <v>16</v>
      </c>
      <c r="D8531" t="s">
        <v>7</v>
      </c>
      <c r="E8531" t="s">
        <v>9</v>
      </c>
      <c r="F8531" t="s">
        <v>10</v>
      </c>
      <c r="G8531" t="s">
        <v>10</v>
      </c>
      <c r="H8531" s="1">
        <v>43843</v>
      </c>
      <c r="I8531" t="str">
        <f t="shared" si="267"/>
        <v>43843</v>
      </c>
      <c r="J8531" t="str">
        <f t="shared" si="268"/>
        <v>43843GicumbiWheat</v>
      </c>
      <c r="K8531">
        <v>65</v>
      </c>
      <c r="L8531">
        <v>60</v>
      </c>
      <c r="M8531" t="s">
        <v>5</v>
      </c>
      <c r="N8531" t="s">
        <v>6</v>
      </c>
      <c r="O8531">
        <v>1</v>
      </c>
      <c r="P8531" s="1">
        <v>43844.285543981481</v>
      </c>
    </row>
    <row r="8532" spans="1:16" x14ac:dyDescent="0.25">
      <c r="A8532">
        <v>496874</v>
      </c>
      <c r="B8532" t="s">
        <v>0</v>
      </c>
      <c r="C8532" t="s">
        <v>48</v>
      </c>
      <c r="D8532" t="s">
        <v>46</v>
      </c>
      <c r="E8532" t="s">
        <v>29</v>
      </c>
      <c r="F8532" t="s">
        <v>30</v>
      </c>
      <c r="G8532" t="s">
        <v>31</v>
      </c>
      <c r="H8532" s="1">
        <v>43843</v>
      </c>
      <c r="I8532" t="str">
        <f t="shared" si="267"/>
        <v>43843</v>
      </c>
      <c r="J8532" t="str">
        <f t="shared" si="268"/>
        <v>43843KitaleDry Maize</v>
      </c>
      <c r="K8532">
        <v>36</v>
      </c>
      <c r="L8532">
        <v>34</v>
      </c>
      <c r="M8532" t="s">
        <v>5</v>
      </c>
      <c r="N8532" t="s">
        <v>6</v>
      </c>
      <c r="O8532">
        <v>1</v>
      </c>
      <c r="P8532" s="1">
        <v>43844.28528935185</v>
      </c>
    </row>
    <row r="8533" spans="1:16" x14ac:dyDescent="0.25">
      <c r="A8533">
        <v>496873</v>
      </c>
      <c r="B8533" t="s">
        <v>0</v>
      </c>
      <c r="C8533" t="s">
        <v>47</v>
      </c>
      <c r="D8533" t="s">
        <v>46</v>
      </c>
      <c r="E8533" t="s">
        <v>3</v>
      </c>
      <c r="F8533" t="s">
        <v>3</v>
      </c>
      <c r="G8533" t="s">
        <v>15</v>
      </c>
      <c r="H8533" s="1">
        <v>43843</v>
      </c>
      <c r="I8533" t="str">
        <f t="shared" si="267"/>
        <v>43843</v>
      </c>
      <c r="J8533" t="str">
        <f t="shared" si="268"/>
        <v>43843NairobiGreen Peas</v>
      </c>
      <c r="K8533">
        <v>60</v>
      </c>
      <c r="L8533">
        <v>58</v>
      </c>
      <c r="M8533" t="s">
        <v>5</v>
      </c>
      <c r="N8533" t="s">
        <v>6</v>
      </c>
      <c r="O8533">
        <v>1</v>
      </c>
      <c r="P8533" s="1">
        <v>43844.285254629627</v>
      </c>
    </row>
    <row r="8534" spans="1:16" x14ac:dyDescent="0.25">
      <c r="A8534">
        <v>496869</v>
      </c>
      <c r="B8534" t="s">
        <v>0</v>
      </c>
      <c r="C8534" t="s">
        <v>16</v>
      </c>
      <c r="D8534" t="s">
        <v>7</v>
      </c>
      <c r="E8534" t="s">
        <v>9</v>
      </c>
      <c r="F8534" t="s">
        <v>20</v>
      </c>
      <c r="G8534" t="s">
        <v>21</v>
      </c>
      <c r="H8534" s="1">
        <v>43843</v>
      </c>
      <c r="I8534" t="str">
        <f t="shared" si="267"/>
        <v>43843</v>
      </c>
      <c r="J8534" t="str">
        <f t="shared" si="268"/>
        <v>43843GicumbiMillet Grain</v>
      </c>
      <c r="K8534">
        <v>82</v>
      </c>
      <c r="L8534">
        <v>76</v>
      </c>
      <c r="M8534" t="s">
        <v>5</v>
      </c>
      <c r="N8534" t="s">
        <v>6</v>
      </c>
      <c r="O8534">
        <v>1</v>
      </c>
      <c r="P8534" s="1">
        <v>43844.285219907404</v>
      </c>
    </row>
    <row r="8535" spans="1:16" x14ac:dyDescent="0.25">
      <c r="A8535">
        <v>496868</v>
      </c>
      <c r="B8535" t="s">
        <v>0</v>
      </c>
      <c r="C8535" t="s">
        <v>8</v>
      </c>
      <c r="D8535" t="s">
        <v>7</v>
      </c>
      <c r="E8535" t="s">
        <v>9</v>
      </c>
      <c r="F8535" t="s">
        <v>17</v>
      </c>
      <c r="G8535" t="s">
        <v>18</v>
      </c>
      <c r="H8535" s="1">
        <v>43843</v>
      </c>
      <c r="I8535" t="str">
        <f t="shared" si="267"/>
        <v>43843</v>
      </c>
      <c r="J8535" t="str">
        <f t="shared" si="268"/>
        <v>43843RuhengeriRed Sorghum</v>
      </c>
      <c r="K8535">
        <v>43</v>
      </c>
      <c r="L8535">
        <v>40</v>
      </c>
      <c r="M8535" t="s">
        <v>5</v>
      </c>
      <c r="N8535" t="s">
        <v>6</v>
      </c>
      <c r="O8535">
        <v>1</v>
      </c>
      <c r="P8535" s="1">
        <v>43844.285208333335</v>
      </c>
    </row>
    <row r="8536" spans="1:16" x14ac:dyDescent="0.25">
      <c r="A8536">
        <v>496866</v>
      </c>
      <c r="B8536" t="s">
        <v>0</v>
      </c>
      <c r="C8536" t="s">
        <v>48</v>
      </c>
      <c r="D8536" t="s">
        <v>46</v>
      </c>
      <c r="E8536" t="s">
        <v>3</v>
      </c>
      <c r="F8536" t="s">
        <v>3</v>
      </c>
      <c r="G8536" t="s">
        <v>4</v>
      </c>
      <c r="H8536" s="1">
        <v>43843</v>
      </c>
      <c r="I8536" t="str">
        <f t="shared" si="267"/>
        <v>43843</v>
      </c>
      <c r="J8536" t="str">
        <f t="shared" si="268"/>
        <v>43843KitaleCowpeas</v>
      </c>
      <c r="K8536">
        <v>91</v>
      </c>
      <c r="L8536">
        <v>88</v>
      </c>
      <c r="M8536" t="s">
        <v>5</v>
      </c>
      <c r="N8536" t="s">
        <v>6</v>
      </c>
      <c r="O8536">
        <v>1</v>
      </c>
      <c r="P8536" s="1">
        <v>43844.285173611112</v>
      </c>
    </row>
    <row r="8537" spans="1:16" x14ac:dyDescent="0.25">
      <c r="A8537">
        <v>496861</v>
      </c>
      <c r="B8537" t="s">
        <v>0</v>
      </c>
      <c r="C8537" t="s">
        <v>16</v>
      </c>
      <c r="D8537" t="s">
        <v>7</v>
      </c>
      <c r="E8537" t="s">
        <v>13</v>
      </c>
      <c r="F8537" t="s">
        <v>13</v>
      </c>
      <c r="G8537" t="s">
        <v>26</v>
      </c>
      <c r="H8537" s="1">
        <v>43843</v>
      </c>
      <c r="I8537" t="str">
        <f t="shared" si="267"/>
        <v>43843</v>
      </c>
      <c r="J8537" t="str">
        <f t="shared" si="268"/>
        <v>43843GicumbiYellow Beans</v>
      </c>
      <c r="K8537">
        <v>92</v>
      </c>
      <c r="L8537">
        <v>87</v>
      </c>
      <c r="M8537" t="s">
        <v>5</v>
      </c>
      <c r="N8537" t="s">
        <v>6</v>
      </c>
      <c r="O8537">
        <v>1</v>
      </c>
      <c r="P8537" s="1">
        <v>43844.285046296296</v>
      </c>
    </row>
    <row r="8538" spans="1:16" x14ac:dyDescent="0.25">
      <c r="A8538">
        <v>496857</v>
      </c>
      <c r="B8538" t="s">
        <v>0</v>
      </c>
      <c r="C8538" t="s">
        <v>36</v>
      </c>
      <c r="D8538" t="s">
        <v>7</v>
      </c>
      <c r="E8538" t="s">
        <v>9</v>
      </c>
      <c r="F8538" t="s">
        <v>10</v>
      </c>
      <c r="G8538" t="s">
        <v>10</v>
      </c>
      <c r="H8538" s="1">
        <v>43843</v>
      </c>
      <c r="I8538" t="str">
        <f t="shared" si="267"/>
        <v>43843</v>
      </c>
      <c r="J8538" t="str">
        <f t="shared" si="268"/>
        <v>43843KimironkoWheat</v>
      </c>
      <c r="K8538">
        <v>71</v>
      </c>
      <c r="L8538">
        <v>65</v>
      </c>
      <c r="M8538" t="s">
        <v>5</v>
      </c>
      <c r="N8538" t="s">
        <v>6</v>
      </c>
      <c r="O8538">
        <v>1</v>
      </c>
      <c r="P8538" s="1">
        <v>43844.284942129627</v>
      </c>
    </row>
    <row r="8539" spans="1:16" x14ac:dyDescent="0.25">
      <c r="A8539">
        <v>496856</v>
      </c>
      <c r="B8539" t="s">
        <v>0</v>
      </c>
      <c r="C8539" t="s">
        <v>36</v>
      </c>
      <c r="D8539" t="s">
        <v>7</v>
      </c>
      <c r="E8539" t="s">
        <v>22</v>
      </c>
      <c r="F8539" t="s">
        <v>23</v>
      </c>
      <c r="G8539" t="s">
        <v>24</v>
      </c>
      <c r="H8539" s="1">
        <v>43843</v>
      </c>
      <c r="I8539" t="str">
        <f t="shared" si="267"/>
        <v>43843</v>
      </c>
      <c r="J8539" t="str">
        <f t="shared" si="268"/>
        <v>43843KimironkoImported Rice</v>
      </c>
      <c r="K8539">
        <v>130</v>
      </c>
      <c r="L8539">
        <v>120</v>
      </c>
      <c r="M8539" t="s">
        <v>5</v>
      </c>
      <c r="N8539" t="s">
        <v>6</v>
      </c>
      <c r="O8539">
        <v>1</v>
      </c>
      <c r="P8539" s="1">
        <v>43844.284942129627</v>
      </c>
    </row>
    <row r="8540" spans="1:16" x14ac:dyDescent="0.25">
      <c r="A8540">
        <v>496854</v>
      </c>
      <c r="B8540" t="s">
        <v>0</v>
      </c>
      <c r="C8540" t="s">
        <v>35</v>
      </c>
      <c r="D8540" t="s">
        <v>11</v>
      </c>
      <c r="E8540" t="s">
        <v>9</v>
      </c>
      <c r="F8540" t="s">
        <v>20</v>
      </c>
      <c r="G8540" t="s">
        <v>21</v>
      </c>
      <c r="H8540" s="1">
        <v>43843</v>
      </c>
      <c r="I8540" t="str">
        <f t="shared" si="267"/>
        <v>43843</v>
      </c>
      <c r="J8540" t="str">
        <f t="shared" si="268"/>
        <v>43843NgoziMillet Grain</v>
      </c>
      <c r="K8540">
        <v>75</v>
      </c>
      <c r="L8540">
        <v>70</v>
      </c>
      <c r="M8540" t="s">
        <v>5</v>
      </c>
      <c r="N8540" t="s">
        <v>6</v>
      </c>
      <c r="O8540">
        <v>1</v>
      </c>
      <c r="P8540" s="1">
        <v>43844.284918981481</v>
      </c>
    </row>
    <row r="8541" spans="1:16" x14ac:dyDescent="0.25">
      <c r="A8541">
        <v>496853</v>
      </c>
      <c r="B8541" t="s">
        <v>0</v>
      </c>
      <c r="C8541" t="s">
        <v>27</v>
      </c>
      <c r="D8541" t="s">
        <v>11</v>
      </c>
      <c r="E8541" t="s">
        <v>9</v>
      </c>
      <c r="F8541" t="s">
        <v>20</v>
      </c>
      <c r="G8541" t="s">
        <v>21</v>
      </c>
      <c r="H8541" s="1">
        <v>43843</v>
      </c>
      <c r="I8541" t="str">
        <f t="shared" si="267"/>
        <v>43843</v>
      </c>
      <c r="J8541" t="str">
        <f t="shared" si="268"/>
        <v>43843BujumburaMillet Grain</v>
      </c>
      <c r="K8541">
        <v>86</v>
      </c>
      <c r="L8541">
        <v>81</v>
      </c>
      <c r="M8541" t="s">
        <v>5</v>
      </c>
      <c r="N8541" t="s">
        <v>6</v>
      </c>
      <c r="O8541">
        <v>1</v>
      </c>
      <c r="P8541" s="1">
        <v>43844.284918981481</v>
      </c>
    </row>
    <row r="8542" spans="1:16" x14ac:dyDescent="0.25">
      <c r="A8542">
        <v>496848</v>
      </c>
      <c r="B8542" t="s">
        <v>0</v>
      </c>
      <c r="C8542" t="s">
        <v>27</v>
      </c>
      <c r="D8542" t="s">
        <v>11</v>
      </c>
      <c r="E8542" t="s">
        <v>13</v>
      </c>
      <c r="F8542" t="s">
        <v>13</v>
      </c>
      <c r="G8542" t="s">
        <v>14</v>
      </c>
      <c r="H8542" s="1">
        <v>43843</v>
      </c>
      <c r="I8542" t="str">
        <f t="shared" si="267"/>
        <v>43843</v>
      </c>
      <c r="J8542" t="str">
        <f t="shared" si="268"/>
        <v>43843BujumburaMixed Beans</v>
      </c>
      <c r="K8542">
        <v>59</v>
      </c>
      <c r="L8542">
        <v>54</v>
      </c>
      <c r="M8542" t="s">
        <v>5</v>
      </c>
      <c r="N8542" t="s">
        <v>6</v>
      </c>
      <c r="O8542">
        <v>1</v>
      </c>
      <c r="P8542" s="1">
        <v>43844.284872685188</v>
      </c>
    </row>
    <row r="8543" spans="1:16" x14ac:dyDescent="0.25">
      <c r="A8543">
        <v>496844</v>
      </c>
      <c r="B8543" t="s">
        <v>0</v>
      </c>
      <c r="C8543" t="s">
        <v>12</v>
      </c>
      <c r="D8543" t="s">
        <v>11</v>
      </c>
      <c r="E8543" t="s">
        <v>13</v>
      </c>
      <c r="F8543" t="s">
        <v>13</v>
      </c>
      <c r="G8543" t="s">
        <v>28</v>
      </c>
      <c r="H8543" s="1">
        <v>43843</v>
      </c>
      <c r="I8543" t="str">
        <f t="shared" si="267"/>
        <v>43843</v>
      </c>
      <c r="J8543" t="str">
        <f t="shared" si="268"/>
        <v>43843GitegaRed Beans</v>
      </c>
      <c r="K8543">
        <v>59</v>
      </c>
      <c r="L8543">
        <v>54</v>
      </c>
      <c r="M8543" t="s">
        <v>5</v>
      </c>
      <c r="N8543" t="s">
        <v>6</v>
      </c>
      <c r="O8543">
        <v>1</v>
      </c>
      <c r="P8543" s="1">
        <v>43844.284861111111</v>
      </c>
    </row>
    <row r="8544" spans="1:16" x14ac:dyDescent="0.25">
      <c r="A8544">
        <v>496841</v>
      </c>
      <c r="B8544" t="s">
        <v>0</v>
      </c>
      <c r="C8544" t="s">
        <v>27</v>
      </c>
      <c r="D8544" t="s">
        <v>11</v>
      </c>
      <c r="E8544" t="s">
        <v>29</v>
      </c>
      <c r="F8544" t="s">
        <v>30</v>
      </c>
      <c r="G8544" t="s">
        <v>31</v>
      </c>
      <c r="H8544" s="1">
        <v>43843</v>
      </c>
      <c r="I8544" t="str">
        <f t="shared" si="267"/>
        <v>43843</v>
      </c>
      <c r="J8544" t="str">
        <f t="shared" si="268"/>
        <v>43843BujumburaDry Maize</v>
      </c>
      <c r="K8544">
        <v>73</v>
      </c>
      <c r="L8544">
        <v>70</v>
      </c>
      <c r="M8544" t="s">
        <v>5</v>
      </c>
      <c r="N8544" t="s">
        <v>6</v>
      </c>
      <c r="O8544">
        <v>1</v>
      </c>
      <c r="P8544" s="1">
        <v>43844.284837962965</v>
      </c>
    </row>
    <row r="8545" spans="1:16" x14ac:dyDescent="0.25">
      <c r="A8545">
        <v>497096</v>
      </c>
      <c r="B8545" t="s">
        <v>0</v>
      </c>
      <c r="C8545" t="s">
        <v>35</v>
      </c>
      <c r="D8545" t="s">
        <v>11</v>
      </c>
      <c r="E8545" t="s">
        <v>3</v>
      </c>
      <c r="F8545" t="s">
        <v>3</v>
      </c>
      <c r="G8545" t="s">
        <v>39</v>
      </c>
      <c r="H8545" s="1">
        <v>43843</v>
      </c>
      <c r="I8545" t="str">
        <f t="shared" si="267"/>
        <v>43843</v>
      </c>
      <c r="J8545" t="str">
        <f t="shared" si="268"/>
        <v>43843NgoziDry Peas</v>
      </c>
      <c r="K8545">
        <v>161</v>
      </c>
      <c r="L8545">
        <v>156</v>
      </c>
      <c r="M8545" t="s">
        <v>5</v>
      </c>
      <c r="N8545" t="s">
        <v>6</v>
      </c>
      <c r="O8545">
        <v>1</v>
      </c>
      <c r="P8545" s="1">
        <v>43844.288182870368</v>
      </c>
    </row>
    <row r="8546" spans="1:16" x14ac:dyDescent="0.25">
      <c r="A8546">
        <v>497095</v>
      </c>
      <c r="B8546" t="s">
        <v>0</v>
      </c>
      <c r="C8546" t="s">
        <v>27</v>
      </c>
      <c r="D8546" t="s">
        <v>11</v>
      </c>
      <c r="E8546" t="s">
        <v>9</v>
      </c>
      <c r="F8546" t="s">
        <v>17</v>
      </c>
      <c r="G8546" t="s">
        <v>18</v>
      </c>
      <c r="H8546" s="1">
        <v>43843</v>
      </c>
      <c r="I8546" t="str">
        <f t="shared" si="267"/>
        <v>43843</v>
      </c>
      <c r="J8546" t="str">
        <f t="shared" si="268"/>
        <v>43843BujumburaRed Sorghum</v>
      </c>
      <c r="K8546">
        <v>81</v>
      </c>
      <c r="L8546">
        <v>75</v>
      </c>
      <c r="M8546" t="s">
        <v>5</v>
      </c>
      <c r="N8546" t="s">
        <v>6</v>
      </c>
      <c r="O8546">
        <v>1</v>
      </c>
      <c r="P8546" s="1">
        <v>43844.288171296299</v>
      </c>
    </row>
    <row r="8547" spans="1:16" x14ac:dyDescent="0.25">
      <c r="A8547">
        <v>497089</v>
      </c>
      <c r="B8547" t="s">
        <v>0</v>
      </c>
      <c r="C8547" t="s">
        <v>54</v>
      </c>
      <c r="D8547" t="s">
        <v>46</v>
      </c>
      <c r="E8547" t="s">
        <v>13</v>
      </c>
      <c r="F8547" t="s">
        <v>13</v>
      </c>
      <c r="G8547" t="s">
        <v>37</v>
      </c>
      <c r="H8547" s="1">
        <v>43843</v>
      </c>
      <c r="I8547" t="str">
        <f t="shared" si="267"/>
        <v>43843</v>
      </c>
      <c r="J8547" t="str">
        <f t="shared" si="268"/>
        <v>43843NakuruGreen Gram</v>
      </c>
      <c r="K8547">
        <v>130</v>
      </c>
      <c r="L8547">
        <v>122</v>
      </c>
      <c r="M8547" t="s">
        <v>5</v>
      </c>
      <c r="N8547" t="s">
        <v>6</v>
      </c>
      <c r="O8547">
        <v>1</v>
      </c>
      <c r="P8547" s="1">
        <v>43844.288101851853</v>
      </c>
    </row>
    <row r="8548" spans="1:16" x14ac:dyDescent="0.25">
      <c r="A8548">
        <v>497076</v>
      </c>
      <c r="B8548" t="s">
        <v>0</v>
      </c>
      <c r="C8548" t="s">
        <v>54</v>
      </c>
      <c r="D8548" t="s">
        <v>46</v>
      </c>
      <c r="E8548" t="s">
        <v>3</v>
      </c>
      <c r="F8548" t="s">
        <v>3</v>
      </c>
      <c r="G8548" t="s">
        <v>15</v>
      </c>
      <c r="H8548" s="1">
        <v>43843</v>
      </c>
      <c r="I8548" t="str">
        <f t="shared" si="267"/>
        <v>43843</v>
      </c>
      <c r="J8548" t="str">
        <f t="shared" si="268"/>
        <v>43843NakuruGreen Peas</v>
      </c>
      <c r="K8548">
        <v>58</v>
      </c>
      <c r="L8548">
        <v>54</v>
      </c>
      <c r="M8548" t="s">
        <v>5</v>
      </c>
      <c r="N8548" t="s">
        <v>6</v>
      </c>
      <c r="O8548">
        <v>1</v>
      </c>
      <c r="P8548" s="1">
        <v>43844.287962962961</v>
      </c>
    </row>
    <row r="8549" spans="1:16" x14ac:dyDescent="0.25">
      <c r="A8549">
        <v>497073</v>
      </c>
      <c r="B8549" t="s">
        <v>0</v>
      </c>
      <c r="C8549" t="s">
        <v>8</v>
      </c>
      <c r="D8549" t="s">
        <v>7</v>
      </c>
      <c r="E8549" t="s">
        <v>9</v>
      </c>
      <c r="F8549" t="s">
        <v>20</v>
      </c>
      <c r="G8549" t="s">
        <v>21</v>
      </c>
      <c r="H8549" s="1">
        <v>43843</v>
      </c>
      <c r="I8549" t="str">
        <f t="shared" si="267"/>
        <v>43843</v>
      </c>
      <c r="J8549" t="str">
        <f t="shared" si="268"/>
        <v>43843RuhengeriMillet Grain</v>
      </c>
      <c r="K8549">
        <v>76</v>
      </c>
      <c r="L8549">
        <v>71</v>
      </c>
      <c r="M8549" t="s">
        <v>5</v>
      </c>
      <c r="N8549" t="s">
        <v>6</v>
      </c>
      <c r="O8549">
        <v>1</v>
      </c>
      <c r="P8549" s="1">
        <v>43844.287951388891</v>
      </c>
    </row>
    <row r="8550" spans="1:16" x14ac:dyDescent="0.25">
      <c r="A8550">
        <v>497072</v>
      </c>
      <c r="B8550" t="s">
        <v>0</v>
      </c>
      <c r="C8550" t="s">
        <v>54</v>
      </c>
      <c r="D8550" t="s">
        <v>46</v>
      </c>
      <c r="E8550" t="s">
        <v>49</v>
      </c>
      <c r="F8550" t="s">
        <v>50</v>
      </c>
      <c r="G8550" t="s">
        <v>51</v>
      </c>
      <c r="H8550" s="1">
        <v>43843</v>
      </c>
      <c r="I8550" t="str">
        <f t="shared" si="267"/>
        <v>43843</v>
      </c>
      <c r="J8550" t="str">
        <f t="shared" si="268"/>
        <v>43843NakuruGround Nuts</v>
      </c>
      <c r="K8550">
        <v>130</v>
      </c>
      <c r="L8550">
        <v>127</v>
      </c>
      <c r="M8550" t="s">
        <v>5</v>
      </c>
      <c r="N8550" t="s">
        <v>6</v>
      </c>
      <c r="O8550">
        <v>1</v>
      </c>
      <c r="P8550" s="1">
        <v>43844.287928240738</v>
      </c>
    </row>
    <row r="8551" spans="1:16" x14ac:dyDescent="0.25">
      <c r="A8551">
        <v>497071</v>
      </c>
      <c r="B8551" t="s">
        <v>0</v>
      </c>
      <c r="C8551" t="s">
        <v>12</v>
      </c>
      <c r="D8551" t="s">
        <v>11</v>
      </c>
      <c r="E8551" t="s">
        <v>13</v>
      </c>
      <c r="F8551" t="s">
        <v>13</v>
      </c>
      <c r="G8551" t="s">
        <v>14</v>
      </c>
      <c r="H8551" s="1">
        <v>43843</v>
      </c>
      <c r="I8551" t="str">
        <f t="shared" si="267"/>
        <v>43843</v>
      </c>
      <c r="J8551" t="str">
        <f t="shared" si="268"/>
        <v>43843GitegaMixed Beans</v>
      </c>
      <c r="K8551">
        <v>59</v>
      </c>
      <c r="L8551">
        <v>54</v>
      </c>
      <c r="M8551" t="s">
        <v>5</v>
      </c>
      <c r="N8551" t="s">
        <v>6</v>
      </c>
      <c r="O8551">
        <v>1</v>
      </c>
      <c r="P8551" s="1">
        <v>43844.287916666668</v>
      </c>
    </row>
    <row r="8552" spans="1:16" x14ac:dyDescent="0.25">
      <c r="A8552">
        <v>497067</v>
      </c>
      <c r="B8552" t="s">
        <v>0</v>
      </c>
      <c r="C8552" t="s">
        <v>35</v>
      </c>
      <c r="D8552" t="s">
        <v>11</v>
      </c>
      <c r="E8552" t="s">
        <v>22</v>
      </c>
      <c r="F8552" t="s">
        <v>23</v>
      </c>
      <c r="G8552" t="s">
        <v>24</v>
      </c>
      <c r="H8552" s="1">
        <v>43843</v>
      </c>
      <c r="I8552" t="str">
        <f t="shared" si="267"/>
        <v>43843</v>
      </c>
      <c r="J8552" t="str">
        <f t="shared" si="268"/>
        <v>43843NgoziImported Rice</v>
      </c>
      <c r="K8552">
        <v>161</v>
      </c>
      <c r="L8552">
        <v>156</v>
      </c>
      <c r="M8552" t="s">
        <v>5</v>
      </c>
      <c r="N8552" t="s">
        <v>6</v>
      </c>
      <c r="O8552">
        <v>1</v>
      </c>
      <c r="P8552" s="1">
        <v>43844.287812499999</v>
      </c>
    </row>
    <row r="8553" spans="1:16" x14ac:dyDescent="0.25">
      <c r="A8553">
        <v>497064</v>
      </c>
      <c r="B8553" t="s">
        <v>0</v>
      </c>
      <c r="C8553" t="s">
        <v>27</v>
      </c>
      <c r="D8553" t="s">
        <v>11</v>
      </c>
      <c r="E8553" t="s">
        <v>22</v>
      </c>
      <c r="F8553" t="s">
        <v>23</v>
      </c>
      <c r="G8553" t="s">
        <v>23</v>
      </c>
      <c r="H8553" s="1">
        <v>43843</v>
      </c>
      <c r="I8553" t="str">
        <f t="shared" si="267"/>
        <v>43843</v>
      </c>
      <c r="J8553" t="str">
        <f t="shared" si="268"/>
        <v>43843BujumburaRice</v>
      </c>
      <c r="K8553">
        <v>102</v>
      </c>
      <c r="L8553">
        <v>97</v>
      </c>
      <c r="M8553" t="s">
        <v>5</v>
      </c>
      <c r="N8553" t="s">
        <v>6</v>
      </c>
      <c r="O8553">
        <v>1</v>
      </c>
      <c r="P8553" s="1">
        <v>43844.287800925929</v>
      </c>
    </row>
    <row r="8554" spans="1:16" x14ac:dyDescent="0.25">
      <c r="A8554">
        <v>497063</v>
      </c>
      <c r="B8554" t="s">
        <v>0</v>
      </c>
      <c r="C8554" t="s">
        <v>16</v>
      </c>
      <c r="D8554" t="s">
        <v>7</v>
      </c>
      <c r="E8554" t="s">
        <v>9</v>
      </c>
      <c r="F8554" t="s">
        <v>17</v>
      </c>
      <c r="G8554" t="s">
        <v>18</v>
      </c>
      <c r="H8554" s="1">
        <v>43843</v>
      </c>
      <c r="I8554" t="str">
        <f t="shared" si="267"/>
        <v>43843</v>
      </c>
      <c r="J8554" t="str">
        <f t="shared" si="268"/>
        <v>43843GicumbiRed Sorghum</v>
      </c>
      <c r="K8554">
        <v>43</v>
      </c>
      <c r="L8554">
        <v>39</v>
      </c>
      <c r="M8554" t="s">
        <v>5</v>
      </c>
      <c r="N8554" t="s">
        <v>6</v>
      </c>
      <c r="O8554">
        <v>1</v>
      </c>
      <c r="P8554" s="1">
        <v>43844.287777777776</v>
      </c>
    </row>
    <row r="8555" spans="1:16" x14ac:dyDescent="0.25">
      <c r="A8555">
        <v>497051</v>
      </c>
      <c r="B8555" t="s">
        <v>0</v>
      </c>
      <c r="C8555" t="s">
        <v>36</v>
      </c>
      <c r="D8555" t="s">
        <v>7</v>
      </c>
      <c r="E8555" t="s">
        <v>22</v>
      </c>
      <c r="F8555" t="s">
        <v>23</v>
      </c>
      <c r="G8555" t="s">
        <v>23</v>
      </c>
      <c r="H8555" s="1">
        <v>43843</v>
      </c>
      <c r="I8555" t="str">
        <f t="shared" si="267"/>
        <v>43843</v>
      </c>
      <c r="J8555" t="str">
        <f t="shared" si="268"/>
        <v>43843KimironkoRice</v>
      </c>
      <c r="K8555">
        <v>98</v>
      </c>
      <c r="L8555">
        <v>92</v>
      </c>
      <c r="M8555" t="s">
        <v>5</v>
      </c>
      <c r="N8555" t="s">
        <v>6</v>
      </c>
      <c r="O8555">
        <v>1</v>
      </c>
      <c r="P8555" s="1">
        <v>43844.287627314814</v>
      </c>
    </row>
    <row r="8556" spans="1:16" x14ac:dyDescent="0.25">
      <c r="A8556">
        <v>497049</v>
      </c>
      <c r="B8556" t="s">
        <v>0</v>
      </c>
      <c r="C8556" t="s">
        <v>16</v>
      </c>
      <c r="D8556" t="s">
        <v>7</v>
      </c>
      <c r="E8556" t="s">
        <v>13</v>
      </c>
      <c r="F8556" t="s">
        <v>13</v>
      </c>
      <c r="G8556" t="s">
        <v>28</v>
      </c>
      <c r="H8556" s="1">
        <v>43843</v>
      </c>
      <c r="I8556" t="str">
        <f t="shared" si="267"/>
        <v>43843</v>
      </c>
      <c r="J8556" t="str">
        <f t="shared" si="268"/>
        <v>43843GicumbiRed Beans</v>
      </c>
      <c r="K8556">
        <v>82</v>
      </c>
      <c r="L8556">
        <v>76</v>
      </c>
      <c r="M8556" t="s">
        <v>5</v>
      </c>
      <c r="N8556" t="s">
        <v>6</v>
      </c>
      <c r="O8556">
        <v>1</v>
      </c>
      <c r="P8556" s="1">
        <v>43844.287592592591</v>
      </c>
    </row>
    <row r="8557" spans="1:16" x14ac:dyDescent="0.25">
      <c r="A8557">
        <v>497042</v>
      </c>
      <c r="B8557" t="s">
        <v>0</v>
      </c>
      <c r="C8557" t="s">
        <v>19</v>
      </c>
      <c r="D8557" t="s">
        <v>11</v>
      </c>
      <c r="E8557" t="s">
        <v>9</v>
      </c>
      <c r="F8557" t="s">
        <v>20</v>
      </c>
      <c r="G8557" t="s">
        <v>21</v>
      </c>
      <c r="H8557" s="1">
        <v>43843</v>
      </c>
      <c r="I8557" t="str">
        <f t="shared" si="267"/>
        <v>43843</v>
      </c>
      <c r="J8557" t="str">
        <f t="shared" si="268"/>
        <v>43843KoberoMillet Grain</v>
      </c>
      <c r="K8557">
        <v>75</v>
      </c>
      <c r="L8557">
        <v>70</v>
      </c>
      <c r="M8557" t="s">
        <v>5</v>
      </c>
      <c r="N8557" t="s">
        <v>6</v>
      </c>
      <c r="O8557">
        <v>1</v>
      </c>
      <c r="P8557" s="1">
        <v>43844.287465277775</v>
      </c>
    </row>
    <row r="8558" spans="1:16" x14ac:dyDescent="0.25">
      <c r="A8558">
        <v>497041</v>
      </c>
      <c r="B8558" t="s">
        <v>0</v>
      </c>
      <c r="C8558" t="s">
        <v>19</v>
      </c>
      <c r="D8558" t="s">
        <v>11</v>
      </c>
      <c r="E8558" t="s">
        <v>3</v>
      </c>
      <c r="F8558" t="s">
        <v>3</v>
      </c>
      <c r="G8558" t="s">
        <v>15</v>
      </c>
      <c r="H8558" s="1">
        <v>43843</v>
      </c>
      <c r="I8558" t="str">
        <f t="shared" si="267"/>
        <v>43843</v>
      </c>
      <c r="J8558" t="str">
        <f t="shared" si="268"/>
        <v>43843KoberoGreen Peas</v>
      </c>
      <c r="K8558">
        <v>97</v>
      </c>
      <c r="L8558">
        <v>92</v>
      </c>
      <c r="M8558" t="s">
        <v>5</v>
      </c>
      <c r="N8558" t="s">
        <v>6</v>
      </c>
      <c r="O8558">
        <v>1</v>
      </c>
      <c r="P8558" s="1">
        <v>43844.287442129629</v>
      </c>
    </row>
    <row r="8559" spans="1:16" x14ac:dyDescent="0.25">
      <c r="A8559">
        <v>497039</v>
      </c>
      <c r="B8559" t="s">
        <v>0</v>
      </c>
      <c r="C8559" t="s">
        <v>12</v>
      </c>
      <c r="D8559" t="s">
        <v>11</v>
      </c>
      <c r="E8559" t="s">
        <v>3</v>
      </c>
      <c r="F8559" t="s">
        <v>3</v>
      </c>
      <c r="G8559" t="s">
        <v>15</v>
      </c>
      <c r="H8559" s="1">
        <v>43843</v>
      </c>
      <c r="I8559" t="str">
        <f t="shared" si="267"/>
        <v>43843</v>
      </c>
      <c r="J8559" t="str">
        <f t="shared" si="268"/>
        <v>43843GitegaGreen Peas</v>
      </c>
      <c r="K8559">
        <v>86</v>
      </c>
      <c r="L8559">
        <v>81</v>
      </c>
      <c r="M8559" t="s">
        <v>5</v>
      </c>
      <c r="N8559" t="s">
        <v>6</v>
      </c>
      <c r="O8559">
        <v>1</v>
      </c>
      <c r="P8559" s="1">
        <v>43844.287442129629</v>
      </c>
    </row>
    <row r="8560" spans="1:16" x14ac:dyDescent="0.25">
      <c r="A8560">
        <v>497037</v>
      </c>
      <c r="B8560" t="s">
        <v>0</v>
      </c>
      <c r="C8560" t="s">
        <v>8</v>
      </c>
      <c r="D8560" t="s">
        <v>7</v>
      </c>
      <c r="E8560" t="s">
        <v>3</v>
      </c>
      <c r="F8560" t="s">
        <v>3</v>
      </c>
      <c r="G8560" t="s">
        <v>15</v>
      </c>
      <c r="H8560" s="1">
        <v>43843</v>
      </c>
      <c r="I8560" t="str">
        <f t="shared" si="267"/>
        <v>43843</v>
      </c>
      <c r="J8560" t="str">
        <f t="shared" si="268"/>
        <v>43843RuhengeriGreen Peas</v>
      </c>
      <c r="K8560">
        <v>130</v>
      </c>
      <c r="L8560">
        <v>120</v>
      </c>
      <c r="M8560" t="s">
        <v>5</v>
      </c>
      <c r="N8560" t="s">
        <v>6</v>
      </c>
      <c r="O8560">
        <v>1</v>
      </c>
      <c r="P8560" s="1">
        <v>43844.287395833337</v>
      </c>
    </row>
    <row r="8561" spans="1:16" x14ac:dyDescent="0.25">
      <c r="A8561">
        <v>497036</v>
      </c>
      <c r="B8561" t="s">
        <v>0</v>
      </c>
      <c r="C8561" t="s">
        <v>35</v>
      </c>
      <c r="D8561" t="s">
        <v>11</v>
      </c>
      <c r="E8561" t="s">
        <v>13</v>
      </c>
      <c r="F8561" t="s">
        <v>13</v>
      </c>
      <c r="G8561" t="s">
        <v>14</v>
      </c>
      <c r="H8561" s="1">
        <v>43843</v>
      </c>
      <c r="I8561" t="str">
        <f t="shared" si="267"/>
        <v>43843</v>
      </c>
      <c r="J8561" t="str">
        <f t="shared" si="268"/>
        <v>43843NgoziMixed Beans</v>
      </c>
      <c r="K8561">
        <v>48</v>
      </c>
      <c r="L8561">
        <v>46</v>
      </c>
      <c r="M8561" t="s">
        <v>5</v>
      </c>
      <c r="N8561" t="s">
        <v>6</v>
      </c>
      <c r="O8561">
        <v>1</v>
      </c>
      <c r="P8561" s="1">
        <v>43844.287395833337</v>
      </c>
    </row>
    <row r="8562" spans="1:16" x14ac:dyDescent="0.25">
      <c r="A8562">
        <v>497033</v>
      </c>
      <c r="B8562" t="s">
        <v>0</v>
      </c>
      <c r="C8562" t="s">
        <v>48</v>
      </c>
      <c r="D8562" t="s">
        <v>46</v>
      </c>
      <c r="E8562" t="s">
        <v>49</v>
      </c>
      <c r="F8562" t="s">
        <v>50</v>
      </c>
      <c r="G8562" t="s">
        <v>51</v>
      </c>
      <c r="H8562" s="1">
        <v>43843</v>
      </c>
      <c r="I8562" t="str">
        <f t="shared" si="267"/>
        <v>43843</v>
      </c>
      <c r="J8562" t="str">
        <f t="shared" si="268"/>
        <v>43843KitaleGround Nuts</v>
      </c>
      <c r="K8562">
        <v>134</v>
      </c>
      <c r="L8562">
        <v>130</v>
      </c>
      <c r="M8562" t="s">
        <v>5</v>
      </c>
      <c r="N8562" t="s">
        <v>6</v>
      </c>
      <c r="O8562">
        <v>1</v>
      </c>
      <c r="P8562" s="1">
        <v>43844.287361111114</v>
      </c>
    </row>
    <row r="8563" spans="1:16" x14ac:dyDescent="0.25">
      <c r="A8563">
        <v>497027</v>
      </c>
      <c r="B8563" t="s">
        <v>0</v>
      </c>
      <c r="C8563" t="s">
        <v>19</v>
      </c>
      <c r="D8563" t="s">
        <v>11</v>
      </c>
      <c r="E8563" t="s">
        <v>9</v>
      </c>
      <c r="F8563" t="s">
        <v>17</v>
      </c>
      <c r="G8563" t="s">
        <v>18</v>
      </c>
      <c r="H8563" s="1">
        <v>43843</v>
      </c>
      <c r="I8563" t="str">
        <f t="shared" si="267"/>
        <v>43843</v>
      </c>
      <c r="J8563" t="str">
        <f t="shared" si="268"/>
        <v>43843KoberoRed Sorghum</v>
      </c>
      <c r="K8563">
        <v>81</v>
      </c>
      <c r="L8563">
        <v>75</v>
      </c>
      <c r="M8563" t="s">
        <v>5</v>
      </c>
      <c r="N8563" t="s">
        <v>6</v>
      </c>
      <c r="O8563">
        <v>1</v>
      </c>
      <c r="P8563" s="1">
        <v>43844.287314814814</v>
      </c>
    </row>
    <row r="8564" spans="1:16" x14ac:dyDescent="0.25">
      <c r="A8564">
        <v>497023</v>
      </c>
      <c r="B8564" t="s">
        <v>0</v>
      </c>
      <c r="C8564" t="s">
        <v>47</v>
      </c>
      <c r="D8564" t="s">
        <v>46</v>
      </c>
      <c r="E8564" t="s">
        <v>13</v>
      </c>
      <c r="F8564" t="s">
        <v>13</v>
      </c>
      <c r="G8564" t="s">
        <v>37</v>
      </c>
      <c r="H8564" s="1">
        <v>43843</v>
      </c>
      <c r="I8564" t="str">
        <f t="shared" si="267"/>
        <v>43843</v>
      </c>
      <c r="J8564" t="str">
        <f t="shared" si="268"/>
        <v>43843NairobiGreen Gram</v>
      </c>
      <c r="K8564">
        <v>130</v>
      </c>
      <c r="L8564">
        <v>123</v>
      </c>
      <c r="M8564" t="s">
        <v>5</v>
      </c>
      <c r="N8564" t="s">
        <v>6</v>
      </c>
      <c r="O8564">
        <v>1</v>
      </c>
      <c r="P8564" s="1">
        <v>43844.287268518521</v>
      </c>
    </row>
    <row r="8565" spans="1:16" x14ac:dyDescent="0.25">
      <c r="A8565">
        <v>497020</v>
      </c>
      <c r="B8565" t="s">
        <v>0</v>
      </c>
      <c r="C8565" t="s">
        <v>16</v>
      </c>
      <c r="D8565" t="s">
        <v>7</v>
      </c>
      <c r="E8565" t="s">
        <v>22</v>
      </c>
      <c r="F8565" t="s">
        <v>23</v>
      </c>
      <c r="G8565" t="s">
        <v>23</v>
      </c>
      <c r="H8565" s="1">
        <v>43843</v>
      </c>
      <c r="I8565" t="str">
        <f t="shared" si="267"/>
        <v>43843</v>
      </c>
      <c r="J8565" t="str">
        <f t="shared" si="268"/>
        <v>43843GicumbiRice</v>
      </c>
      <c r="K8565">
        <v>92</v>
      </c>
      <c r="L8565">
        <v>87</v>
      </c>
      <c r="M8565" t="s">
        <v>5</v>
      </c>
      <c r="N8565" t="s">
        <v>6</v>
      </c>
      <c r="O8565">
        <v>1</v>
      </c>
      <c r="P8565" s="1">
        <v>43844.287245370368</v>
      </c>
    </row>
    <row r="8566" spans="1:16" x14ac:dyDescent="0.25">
      <c r="A8566">
        <v>497018</v>
      </c>
      <c r="B8566" t="s">
        <v>0</v>
      </c>
      <c r="C8566" t="s">
        <v>19</v>
      </c>
      <c r="D8566" t="s">
        <v>11</v>
      </c>
      <c r="E8566" t="s">
        <v>13</v>
      </c>
      <c r="F8566" t="s">
        <v>13</v>
      </c>
      <c r="G8566" t="s">
        <v>26</v>
      </c>
      <c r="H8566" s="1">
        <v>43843</v>
      </c>
      <c r="I8566" t="str">
        <f t="shared" si="267"/>
        <v>43843</v>
      </c>
      <c r="J8566" t="str">
        <f t="shared" si="268"/>
        <v>43843KoberoYellow Beans</v>
      </c>
      <c r="K8566">
        <v>92</v>
      </c>
      <c r="L8566">
        <v>86</v>
      </c>
      <c r="M8566" t="s">
        <v>5</v>
      </c>
      <c r="N8566" t="s">
        <v>6</v>
      </c>
      <c r="O8566">
        <v>1</v>
      </c>
      <c r="P8566" s="1">
        <v>43844.287222222221</v>
      </c>
    </row>
    <row r="8567" spans="1:16" x14ac:dyDescent="0.25">
      <c r="A8567">
        <v>497008</v>
      </c>
      <c r="B8567" t="s">
        <v>0</v>
      </c>
      <c r="C8567" t="s">
        <v>35</v>
      </c>
      <c r="D8567" t="s">
        <v>11</v>
      </c>
      <c r="E8567" t="s">
        <v>29</v>
      </c>
      <c r="F8567" t="s">
        <v>30</v>
      </c>
      <c r="G8567" t="s">
        <v>31</v>
      </c>
      <c r="H8567" s="1">
        <v>43843</v>
      </c>
      <c r="I8567" t="str">
        <f t="shared" si="267"/>
        <v>43843</v>
      </c>
      <c r="J8567" t="str">
        <f t="shared" si="268"/>
        <v>43843NgoziDry Maize</v>
      </c>
      <c r="K8567">
        <v>70</v>
      </c>
      <c r="L8567">
        <v>65</v>
      </c>
      <c r="M8567" t="s">
        <v>5</v>
      </c>
      <c r="N8567" t="s">
        <v>6</v>
      </c>
      <c r="O8567">
        <v>1</v>
      </c>
      <c r="P8567" s="1">
        <v>43844.286979166667</v>
      </c>
    </row>
    <row r="8568" spans="1:16" x14ac:dyDescent="0.25">
      <c r="A8568">
        <v>497005</v>
      </c>
      <c r="B8568" t="s">
        <v>0</v>
      </c>
      <c r="C8568" t="s">
        <v>35</v>
      </c>
      <c r="D8568" t="s">
        <v>11</v>
      </c>
      <c r="E8568" t="s">
        <v>9</v>
      </c>
      <c r="F8568" t="s">
        <v>10</v>
      </c>
      <c r="G8568" t="s">
        <v>10</v>
      </c>
      <c r="H8568" s="1">
        <v>43843</v>
      </c>
      <c r="I8568" t="str">
        <f t="shared" si="267"/>
        <v>43843</v>
      </c>
      <c r="J8568" t="str">
        <f t="shared" si="268"/>
        <v>43843NgoziWheat</v>
      </c>
      <c r="K8568">
        <v>81</v>
      </c>
      <c r="L8568">
        <v>78</v>
      </c>
      <c r="M8568" t="s">
        <v>5</v>
      </c>
      <c r="N8568" t="s">
        <v>6</v>
      </c>
      <c r="O8568">
        <v>1</v>
      </c>
      <c r="P8568" s="1">
        <v>43844.286944444444</v>
      </c>
    </row>
    <row r="8569" spans="1:16" x14ac:dyDescent="0.25">
      <c r="A8569">
        <v>497004</v>
      </c>
      <c r="B8569" t="s">
        <v>0</v>
      </c>
      <c r="C8569" t="s">
        <v>35</v>
      </c>
      <c r="D8569" t="s">
        <v>11</v>
      </c>
      <c r="E8569" t="s">
        <v>3</v>
      </c>
      <c r="F8569" t="s">
        <v>3</v>
      </c>
      <c r="G8569" t="s">
        <v>15</v>
      </c>
      <c r="H8569" s="1">
        <v>43843</v>
      </c>
      <c r="I8569" t="str">
        <f t="shared" si="267"/>
        <v>43843</v>
      </c>
      <c r="J8569" t="str">
        <f t="shared" si="268"/>
        <v>43843NgoziGreen Peas</v>
      </c>
      <c r="K8569">
        <v>92</v>
      </c>
      <c r="L8569">
        <v>86</v>
      </c>
      <c r="M8569" t="s">
        <v>5</v>
      </c>
      <c r="N8569" t="s">
        <v>6</v>
      </c>
      <c r="O8569">
        <v>1</v>
      </c>
      <c r="P8569" s="1">
        <v>43844.286944444444</v>
      </c>
    </row>
    <row r="8570" spans="1:16" x14ac:dyDescent="0.25">
      <c r="A8570">
        <v>497001</v>
      </c>
      <c r="B8570" t="s">
        <v>0</v>
      </c>
      <c r="C8570" t="s">
        <v>36</v>
      </c>
      <c r="D8570" t="s">
        <v>7</v>
      </c>
      <c r="E8570" t="s">
        <v>13</v>
      </c>
      <c r="F8570" t="s">
        <v>13</v>
      </c>
      <c r="G8570" t="s">
        <v>26</v>
      </c>
      <c r="H8570" s="1">
        <v>43843</v>
      </c>
      <c r="I8570" t="str">
        <f t="shared" si="267"/>
        <v>43843</v>
      </c>
      <c r="J8570" t="str">
        <f t="shared" si="268"/>
        <v>43843KimironkoYellow Beans</v>
      </c>
      <c r="K8570">
        <v>92</v>
      </c>
      <c r="L8570">
        <v>87</v>
      </c>
      <c r="M8570" t="s">
        <v>5</v>
      </c>
      <c r="N8570" t="s">
        <v>6</v>
      </c>
      <c r="O8570">
        <v>1</v>
      </c>
      <c r="P8570" s="1">
        <v>43844.286921296298</v>
      </c>
    </row>
    <row r="8571" spans="1:16" x14ac:dyDescent="0.25">
      <c r="A8571">
        <v>497000</v>
      </c>
      <c r="B8571" t="s">
        <v>0</v>
      </c>
      <c r="C8571" t="s">
        <v>36</v>
      </c>
      <c r="D8571" t="s">
        <v>7</v>
      </c>
      <c r="E8571" t="s">
        <v>13</v>
      </c>
      <c r="F8571" t="s">
        <v>13</v>
      </c>
      <c r="G8571" t="s">
        <v>14</v>
      </c>
      <c r="H8571" s="1">
        <v>43843</v>
      </c>
      <c r="I8571" t="str">
        <f t="shared" si="267"/>
        <v>43843</v>
      </c>
      <c r="J8571" t="str">
        <f t="shared" si="268"/>
        <v>43843KimironkoMixed Beans</v>
      </c>
      <c r="K8571">
        <v>71</v>
      </c>
      <c r="L8571">
        <v>65</v>
      </c>
      <c r="M8571" t="s">
        <v>5</v>
      </c>
      <c r="N8571" t="s">
        <v>6</v>
      </c>
      <c r="O8571">
        <v>1</v>
      </c>
      <c r="P8571" s="1">
        <v>43844.286921296298</v>
      </c>
    </row>
    <row r="8572" spans="1:16" x14ac:dyDescent="0.25">
      <c r="A8572">
        <v>496998</v>
      </c>
      <c r="B8572" t="s">
        <v>0</v>
      </c>
      <c r="C8572" t="s">
        <v>12</v>
      </c>
      <c r="D8572" t="s">
        <v>11</v>
      </c>
      <c r="E8572" t="s">
        <v>9</v>
      </c>
      <c r="F8572" t="s">
        <v>17</v>
      </c>
      <c r="G8572" t="s">
        <v>18</v>
      </c>
      <c r="H8572" s="1">
        <v>43843</v>
      </c>
      <c r="I8572" t="str">
        <f t="shared" si="267"/>
        <v>43843</v>
      </c>
      <c r="J8572" t="str">
        <f t="shared" si="268"/>
        <v>43843GitegaRed Sorghum</v>
      </c>
      <c r="K8572">
        <v>102</v>
      </c>
      <c r="L8572">
        <v>97</v>
      </c>
      <c r="M8572" t="s">
        <v>5</v>
      </c>
      <c r="N8572" t="s">
        <v>6</v>
      </c>
      <c r="O8572">
        <v>1</v>
      </c>
      <c r="P8572" s="1">
        <v>43844.286898148152</v>
      </c>
    </row>
    <row r="8573" spans="1:16" x14ac:dyDescent="0.25">
      <c r="A8573">
        <v>496997</v>
      </c>
      <c r="B8573" t="s">
        <v>0</v>
      </c>
      <c r="C8573" t="s">
        <v>36</v>
      </c>
      <c r="D8573" t="s">
        <v>7</v>
      </c>
      <c r="E8573" t="s">
        <v>13</v>
      </c>
      <c r="F8573" t="s">
        <v>13</v>
      </c>
      <c r="G8573" t="s">
        <v>28</v>
      </c>
      <c r="H8573" s="1">
        <v>43843</v>
      </c>
      <c r="I8573" t="str">
        <f t="shared" si="267"/>
        <v>43843</v>
      </c>
      <c r="J8573" t="str">
        <f t="shared" si="268"/>
        <v>43843KimironkoRed Beans</v>
      </c>
      <c r="K8573">
        <v>87</v>
      </c>
      <c r="L8573">
        <v>82</v>
      </c>
      <c r="M8573" t="s">
        <v>5</v>
      </c>
      <c r="N8573" t="s">
        <v>6</v>
      </c>
      <c r="O8573">
        <v>1</v>
      </c>
      <c r="P8573" s="1">
        <v>43844.286898148152</v>
      </c>
    </row>
    <row r="8574" spans="1:16" x14ac:dyDescent="0.25">
      <c r="A8574">
        <v>496995</v>
      </c>
      <c r="B8574" t="s">
        <v>0</v>
      </c>
      <c r="C8574" t="s">
        <v>27</v>
      </c>
      <c r="D8574" t="s">
        <v>11</v>
      </c>
      <c r="E8574" t="s">
        <v>3</v>
      </c>
      <c r="F8574" t="s">
        <v>3</v>
      </c>
      <c r="G8574" t="s">
        <v>39</v>
      </c>
      <c r="H8574" s="1">
        <v>43843</v>
      </c>
      <c r="I8574" t="str">
        <f t="shared" si="267"/>
        <v>43843</v>
      </c>
      <c r="J8574" t="str">
        <f t="shared" si="268"/>
        <v>43843BujumburaDry Peas</v>
      </c>
      <c r="K8574">
        <v>199</v>
      </c>
      <c r="L8574">
        <v>194</v>
      </c>
      <c r="M8574" t="s">
        <v>5</v>
      </c>
      <c r="N8574" t="s">
        <v>6</v>
      </c>
      <c r="O8574">
        <v>1</v>
      </c>
      <c r="P8574" s="1">
        <v>43844.286886574075</v>
      </c>
    </row>
    <row r="8575" spans="1:16" x14ac:dyDescent="0.25">
      <c r="A8575">
        <v>496994</v>
      </c>
      <c r="B8575" t="s">
        <v>0</v>
      </c>
      <c r="C8575" t="s">
        <v>19</v>
      </c>
      <c r="D8575" t="s">
        <v>11</v>
      </c>
      <c r="E8575" t="s">
        <v>22</v>
      </c>
      <c r="F8575" t="s">
        <v>23</v>
      </c>
      <c r="G8575" t="s">
        <v>23</v>
      </c>
      <c r="H8575" s="1">
        <v>43843</v>
      </c>
      <c r="I8575" t="str">
        <f t="shared" si="267"/>
        <v>43843</v>
      </c>
      <c r="J8575" t="str">
        <f t="shared" si="268"/>
        <v>43843KoberoRice</v>
      </c>
      <c r="K8575">
        <v>97</v>
      </c>
      <c r="L8575">
        <v>92</v>
      </c>
      <c r="M8575" t="s">
        <v>5</v>
      </c>
      <c r="N8575" t="s">
        <v>6</v>
      </c>
      <c r="O8575">
        <v>1</v>
      </c>
      <c r="P8575" s="1">
        <v>43844.286886574075</v>
      </c>
    </row>
    <row r="8576" spans="1:16" x14ac:dyDescent="0.25">
      <c r="A8576">
        <v>496989</v>
      </c>
      <c r="B8576" t="s">
        <v>0</v>
      </c>
      <c r="C8576" t="s">
        <v>12</v>
      </c>
      <c r="D8576" t="s">
        <v>11</v>
      </c>
      <c r="E8576" t="s">
        <v>9</v>
      </c>
      <c r="F8576" t="s">
        <v>20</v>
      </c>
      <c r="G8576" t="s">
        <v>21</v>
      </c>
      <c r="H8576" s="1">
        <v>43843</v>
      </c>
      <c r="I8576" t="str">
        <f t="shared" si="267"/>
        <v>43843</v>
      </c>
      <c r="J8576" t="str">
        <f t="shared" si="268"/>
        <v>43843GitegaMillet Grain</v>
      </c>
      <c r="K8576">
        <v>65</v>
      </c>
      <c r="L8576">
        <v>59</v>
      </c>
      <c r="M8576" t="s">
        <v>5</v>
      </c>
      <c r="N8576" t="s">
        <v>6</v>
      </c>
      <c r="O8576">
        <v>1</v>
      </c>
      <c r="P8576" s="1">
        <v>43844.286828703705</v>
      </c>
    </row>
    <row r="8577" spans="1:16" x14ac:dyDescent="0.25">
      <c r="A8577">
        <v>496988</v>
      </c>
      <c r="B8577" t="s">
        <v>0</v>
      </c>
      <c r="C8577" t="s">
        <v>19</v>
      </c>
      <c r="D8577" t="s">
        <v>11</v>
      </c>
      <c r="E8577" t="s">
        <v>22</v>
      </c>
      <c r="F8577" t="s">
        <v>23</v>
      </c>
      <c r="G8577" t="s">
        <v>24</v>
      </c>
      <c r="H8577" s="1">
        <v>43843</v>
      </c>
      <c r="I8577" t="str">
        <f t="shared" si="267"/>
        <v>43843</v>
      </c>
      <c r="J8577" t="str">
        <f t="shared" si="268"/>
        <v>43843KoberoImported Rice</v>
      </c>
      <c r="K8577">
        <v>145</v>
      </c>
      <c r="L8577">
        <v>140</v>
      </c>
      <c r="M8577" t="s">
        <v>5</v>
      </c>
      <c r="N8577" t="s">
        <v>6</v>
      </c>
      <c r="O8577">
        <v>1</v>
      </c>
      <c r="P8577" s="1">
        <v>43844.286805555559</v>
      </c>
    </row>
    <row r="8578" spans="1:16" x14ac:dyDescent="0.25">
      <c r="A8578">
        <v>496987</v>
      </c>
      <c r="B8578" t="s">
        <v>0</v>
      </c>
      <c r="C8578" t="s">
        <v>27</v>
      </c>
      <c r="D8578" t="s">
        <v>11</v>
      </c>
      <c r="E8578" t="s">
        <v>3</v>
      </c>
      <c r="F8578" t="s">
        <v>3</v>
      </c>
      <c r="G8578" t="s">
        <v>15</v>
      </c>
      <c r="H8578" s="1">
        <v>43843</v>
      </c>
      <c r="I8578" t="str">
        <f t="shared" ref="I8578:I8641" si="269">LEFT(H8578,10)</f>
        <v>43843</v>
      </c>
      <c r="J8578" t="str">
        <f t="shared" si="268"/>
        <v>43843BujumburaGreen Peas</v>
      </c>
      <c r="K8578">
        <v>86</v>
      </c>
      <c r="L8578">
        <v>81</v>
      </c>
      <c r="M8578" t="s">
        <v>5</v>
      </c>
      <c r="N8578" t="s">
        <v>6</v>
      </c>
      <c r="O8578">
        <v>1</v>
      </c>
      <c r="P8578" s="1">
        <v>43844.286793981482</v>
      </c>
    </row>
    <row r="8579" spans="1:16" x14ac:dyDescent="0.25">
      <c r="A8579">
        <v>496986</v>
      </c>
      <c r="B8579" t="s">
        <v>0</v>
      </c>
      <c r="C8579" t="s">
        <v>48</v>
      </c>
      <c r="D8579" t="s">
        <v>46</v>
      </c>
      <c r="E8579" t="s">
        <v>3</v>
      </c>
      <c r="F8579" t="s">
        <v>3</v>
      </c>
      <c r="G8579" t="s">
        <v>15</v>
      </c>
      <c r="H8579" s="1">
        <v>43843</v>
      </c>
      <c r="I8579" t="str">
        <f t="shared" si="269"/>
        <v>43843</v>
      </c>
      <c r="J8579" t="str">
        <f t="shared" si="268"/>
        <v>43843KitaleGreen Peas</v>
      </c>
      <c r="K8579">
        <v>54</v>
      </c>
      <c r="L8579">
        <v>49</v>
      </c>
      <c r="M8579" t="s">
        <v>5</v>
      </c>
      <c r="N8579" t="s">
        <v>6</v>
      </c>
      <c r="O8579">
        <v>1</v>
      </c>
      <c r="P8579" s="1">
        <v>43844.286770833336</v>
      </c>
    </row>
    <row r="8580" spans="1:16" x14ac:dyDescent="0.25">
      <c r="A8580">
        <v>496985</v>
      </c>
      <c r="B8580" t="s">
        <v>0</v>
      </c>
      <c r="C8580" t="s">
        <v>12</v>
      </c>
      <c r="D8580" t="s">
        <v>11</v>
      </c>
      <c r="E8580" t="s">
        <v>22</v>
      </c>
      <c r="F8580" t="s">
        <v>23</v>
      </c>
      <c r="G8580" t="s">
        <v>23</v>
      </c>
      <c r="H8580" s="1">
        <v>43843</v>
      </c>
      <c r="I8580" t="str">
        <f t="shared" si="269"/>
        <v>43843</v>
      </c>
      <c r="J8580" t="str">
        <f t="shared" si="268"/>
        <v>43843GitegaRice</v>
      </c>
      <c r="K8580">
        <v>102</v>
      </c>
      <c r="L8580">
        <v>97</v>
      </c>
      <c r="M8580" t="s">
        <v>5</v>
      </c>
      <c r="N8580" t="s">
        <v>6</v>
      </c>
      <c r="O8580">
        <v>1</v>
      </c>
      <c r="P8580" s="1">
        <v>43844.286770833336</v>
      </c>
    </row>
    <row r="8581" spans="1:16" x14ac:dyDescent="0.25">
      <c r="A8581">
        <v>496983</v>
      </c>
      <c r="B8581" t="s">
        <v>0</v>
      </c>
      <c r="C8581" t="s">
        <v>16</v>
      </c>
      <c r="D8581" t="s">
        <v>7</v>
      </c>
      <c r="E8581" t="s">
        <v>29</v>
      </c>
      <c r="F8581" t="s">
        <v>30</v>
      </c>
      <c r="G8581" t="s">
        <v>31</v>
      </c>
      <c r="H8581" s="1">
        <v>43843</v>
      </c>
      <c r="I8581" t="str">
        <f t="shared" si="269"/>
        <v>43843</v>
      </c>
      <c r="J8581" t="str">
        <f t="shared" si="268"/>
        <v>43843GicumbiDry Maize</v>
      </c>
      <c r="K8581">
        <v>46</v>
      </c>
      <c r="L8581">
        <v>41</v>
      </c>
      <c r="M8581" t="s">
        <v>5</v>
      </c>
      <c r="N8581" t="s">
        <v>6</v>
      </c>
      <c r="O8581">
        <v>1</v>
      </c>
      <c r="P8581" s="1">
        <v>43844.286759259259</v>
      </c>
    </row>
    <row r="8582" spans="1:16" x14ac:dyDescent="0.25">
      <c r="A8582">
        <v>496980</v>
      </c>
      <c r="B8582" t="s">
        <v>0</v>
      </c>
      <c r="C8582" t="s">
        <v>16</v>
      </c>
      <c r="D8582" t="s">
        <v>7</v>
      </c>
      <c r="E8582" t="s">
        <v>3</v>
      </c>
      <c r="F8582" t="s">
        <v>3</v>
      </c>
      <c r="G8582" t="s">
        <v>4</v>
      </c>
      <c r="H8582" s="1">
        <v>43843</v>
      </c>
      <c r="I8582" t="str">
        <f t="shared" si="269"/>
        <v>43843</v>
      </c>
      <c r="J8582" t="str">
        <f t="shared" si="268"/>
        <v>43843GicumbiCowpeas</v>
      </c>
      <c r="K8582">
        <v>141</v>
      </c>
      <c r="L8582">
        <v>130</v>
      </c>
      <c r="M8582" t="s">
        <v>5</v>
      </c>
      <c r="N8582" t="s">
        <v>6</v>
      </c>
      <c r="O8582">
        <v>1</v>
      </c>
      <c r="P8582" s="1">
        <v>43844.286747685182</v>
      </c>
    </row>
    <row r="8583" spans="1:16" x14ac:dyDescent="0.25">
      <c r="A8583">
        <v>496977</v>
      </c>
      <c r="B8583" t="s">
        <v>0</v>
      </c>
      <c r="C8583" t="s">
        <v>8</v>
      </c>
      <c r="D8583" t="s">
        <v>7</v>
      </c>
      <c r="E8583" t="s">
        <v>13</v>
      </c>
      <c r="F8583" t="s">
        <v>13</v>
      </c>
      <c r="G8583" t="s">
        <v>14</v>
      </c>
      <c r="H8583" s="1">
        <v>43843</v>
      </c>
      <c r="I8583" t="str">
        <f t="shared" si="269"/>
        <v>43843</v>
      </c>
      <c r="J8583" t="str">
        <f t="shared" si="268"/>
        <v>43843RuhengeriMixed Beans</v>
      </c>
      <c r="K8583">
        <v>65</v>
      </c>
      <c r="L8583">
        <v>60</v>
      </c>
      <c r="M8583" t="s">
        <v>5</v>
      </c>
      <c r="N8583" t="s">
        <v>6</v>
      </c>
      <c r="O8583">
        <v>1</v>
      </c>
      <c r="P8583" s="1">
        <v>43844.286724537036</v>
      </c>
    </row>
    <row r="8584" spans="1:16" x14ac:dyDescent="0.25">
      <c r="A8584">
        <v>496976</v>
      </c>
      <c r="B8584" t="s">
        <v>0</v>
      </c>
      <c r="C8584" t="s">
        <v>35</v>
      </c>
      <c r="D8584" t="s">
        <v>11</v>
      </c>
      <c r="E8584" t="s">
        <v>22</v>
      </c>
      <c r="F8584" t="s">
        <v>23</v>
      </c>
      <c r="G8584" t="s">
        <v>23</v>
      </c>
      <c r="H8584" s="1">
        <v>43843</v>
      </c>
      <c r="I8584" t="str">
        <f t="shared" si="269"/>
        <v>43843</v>
      </c>
      <c r="J8584" t="str">
        <f t="shared" si="268"/>
        <v>43843NgoziRice</v>
      </c>
      <c r="K8584">
        <v>97</v>
      </c>
      <c r="L8584">
        <v>92</v>
      </c>
      <c r="M8584" t="s">
        <v>5</v>
      </c>
      <c r="N8584" t="s">
        <v>6</v>
      </c>
      <c r="O8584">
        <v>1</v>
      </c>
      <c r="P8584" s="1">
        <v>43844.28670138889</v>
      </c>
    </row>
    <row r="8585" spans="1:16" x14ac:dyDescent="0.25">
      <c r="A8585">
        <v>496975</v>
      </c>
      <c r="B8585" t="s">
        <v>0</v>
      </c>
      <c r="C8585" t="s">
        <v>47</v>
      </c>
      <c r="D8585" t="s">
        <v>46</v>
      </c>
      <c r="E8585" t="s">
        <v>29</v>
      </c>
      <c r="F8585" t="s">
        <v>30</v>
      </c>
      <c r="G8585" t="s">
        <v>31</v>
      </c>
      <c r="H8585" s="1">
        <v>43843</v>
      </c>
      <c r="I8585" t="str">
        <f t="shared" si="269"/>
        <v>43843</v>
      </c>
      <c r="J8585" t="str">
        <f t="shared" si="268"/>
        <v>43843NairobiDry Maize</v>
      </c>
      <c r="K8585">
        <v>40</v>
      </c>
      <c r="L8585">
        <v>37</v>
      </c>
      <c r="M8585" t="s">
        <v>5</v>
      </c>
      <c r="N8585" t="s">
        <v>6</v>
      </c>
      <c r="O8585">
        <v>1</v>
      </c>
      <c r="P8585" s="1">
        <v>43844.286678240744</v>
      </c>
    </row>
    <row r="8586" spans="1:16" x14ac:dyDescent="0.25">
      <c r="A8586">
        <v>496971</v>
      </c>
      <c r="B8586" t="s">
        <v>0</v>
      </c>
      <c r="C8586" t="s">
        <v>8</v>
      </c>
      <c r="D8586" t="s">
        <v>7</v>
      </c>
      <c r="E8586" t="s">
        <v>22</v>
      </c>
      <c r="F8586" t="s">
        <v>23</v>
      </c>
      <c r="G8586" t="s">
        <v>24</v>
      </c>
      <c r="H8586" s="1">
        <v>43843</v>
      </c>
      <c r="I8586" t="str">
        <f t="shared" si="269"/>
        <v>43843</v>
      </c>
      <c r="J8586" t="str">
        <f t="shared" si="268"/>
        <v>43843RuhengeriImported Rice</v>
      </c>
      <c r="K8586">
        <v>120</v>
      </c>
      <c r="L8586">
        <v>109</v>
      </c>
      <c r="M8586" t="s">
        <v>5</v>
      </c>
      <c r="N8586" t="s">
        <v>6</v>
      </c>
      <c r="O8586">
        <v>1</v>
      </c>
      <c r="P8586" s="1">
        <v>43844.286620370367</v>
      </c>
    </row>
    <row r="8587" spans="1:16" x14ac:dyDescent="0.25">
      <c r="A8587">
        <v>496968</v>
      </c>
      <c r="B8587" t="s">
        <v>0</v>
      </c>
      <c r="C8587" t="s">
        <v>27</v>
      </c>
      <c r="D8587" t="s">
        <v>11</v>
      </c>
      <c r="E8587" t="s">
        <v>9</v>
      </c>
      <c r="F8587" t="s">
        <v>10</v>
      </c>
      <c r="G8587" t="s">
        <v>10</v>
      </c>
      <c r="H8587" s="1">
        <v>43843</v>
      </c>
      <c r="I8587" t="str">
        <f t="shared" si="269"/>
        <v>43843</v>
      </c>
      <c r="J8587" t="str">
        <f t="shared" si="268"/>
        <v>43843BujumburaWheat</v>
      </c>
      <c r="K8587">
        <v>78</v>
      </c>
      <c r="L8587">
        <v>75</v>
      </c>
      <c r="M8587" t="s">
        <v>5</v>
      </c>
      <c r="N8587" t="s">
        <v>6</v>
      </c>
      <c r="O8587">
        <v>1</v>
      </c>
      <c r="P8587" s="1">
        <v>43844.286574074074</v>
      </c>
    </row>
    <row r="8588" spans="1:16" x14ac:dyDescent="0.25">
      <c r="A8588">
        <v>496967</v>
      </c>
      <c r="B8588" t="s">
        <v>0</v>
      </c>
      <c r="C8588" t="s">
        <v>54</v>
      </c>
      <c r="D8588" t="s">
        <v>46</v>
      </c>
      <c r="E8588" t="s">
        <v>29</v>
      </c>
      <c r="F8588" t="s">
        <v>30</v>
      </c>
      <c r="G8588" t="s">
        <v>31</v>
      </c>
      <c r="H8588" s="1">
        <v>43843</v>
      </c>
      <c r="I8588" t="str">
        <f t="shared" si="269"/>
        <v>43843</v>
      </c>
      <c r="J8588" t="str">
        <f t="shared" si="268"/>
        <v>43843NakuruDry Maize</v>
      </c>
      <c r="K8588">
        <v>36</v>
      </c>
      <c r="L8588">
        <v>31</v>
      </c>
      <c r="M8588" t="s">
        <v>5</v>
      </c>
      <c r="N8588" t="s">
        <v>6</v>
      </c>
      <c r="O8588">
        <v>1</v>
      </c>
      <c r="P8588" s="1">
        <v>43844.286550925928</v>
      </c>
    </row>
    <row r="8589" spans="1:16" x14ac:dyDescent="0.25">
      <c r="A8589">
        <v>496958</v>
      </c>
      <c r="B8589" t="s">
        <v>0</v>
      </c>
      <c r="C8589" t="s">
        <v>16</v>
      </c>
      <c r="D8589" t="s">
        <v>7</v>
      </c>
      <c r="E8589" t="s">
        <v>13</v>
      </c>
      <c r="F8589" t="s">
        <v>13</v>
      </c>
      <c r="G8589" t="s">
        <v>37</v>
      </c>
      <c r="H8589" s="1">
        <v>43843</v>
      </c>
      <c r="I8589" t="str">
        <f t="shared" si="269"/>
        <v>43843</v>
      </c>
      <c r="J8589" t="str">
        <f t="shared" ref="J8589:J8652" si="270">I8589&amp;C8589&amp;G8589</f>
        <v>43843GicumbiGreen Gram</v>
      </c>
      <c r="K8589">
        <v>98</v>
      </c>
      <c r="L8589">
        <v>87</v>
      </c>
      <c r="M8589" t="s">
        <v>5</v>
      </c>
      <c r="N8589" t="s">
        <v>6</v>
      </c>
      <c r="O8589">
        <v>1</v>
      </c>
      <c r="P8589" s="1">
        <v>43844.286377314813</v>
      </c>
    </row>
    <row r="8590" spans="1:16" x14ac:dyDescent="0.25">
      <c r="A8590">
        <v>496954</v>
      </c>
      <c r="B8590" t="s">
        <v>0</v>
      </c>
      <c r="C8590" t="s">
        <v>35</v>
      </c>
      <c r="D8590" t="s">
        <v>11</v>
      </c>
      <c r="E8590" t="s">
        <v>13</v>
      </c>
      <c r="F8590" t="s">
        <v>13</v>
      </c>
      <c r="G8590" t="s">
        <v>28</v>
      </c>
      <c r="H8590" s="1">
        <v>43843</v>
      </c>
      <c r="I8590" t="str">
        <f t="shared" si="269"/>
        <v>43843</v>
      </c>
      <c r="J8590" t="str">
        <f t="shared" si="270"/>
        <v>43843NgoziRed Beans</v>
      </c>
      <c r="K8590">
        <v>54</v>
      </c>
      <c r="L8590">
        <v>51</v>
      </c>
      <c r="M8590" t="s">
        <v>5</v>
      </c>
      <c r="N8590" t="s">
        <v>6</v>
      </c>
      <c r="O8590">
        <v>1</v>
      </c>
      <c r="P8590" s="1">
        <v>43844.286307870374</v>
      </c>
    </row>
    <row r="8591" spans="1:16" x14ac:dyDescent="0.25">
      <c r="A8591">
        <v>496953</v>
      </c>
      <c r="B8591" t="s">
        <v>0</v>
      </c>
      <c r="C8591" t="s">
        <v>16</v>
      </c>
      <c r="D8591" t="s">
        <v>7</v>
      </c>
      <c r="E8591" t="s">
        <v>3</v>
      </c>
      <c r="F8591" t="s">
        <v>3</v>
      </c>
      <c r="G8591" t="s">
        <v>15</v>
      </c>
      <c r="H8591" s="1">
        <v>43843</v>
      </c>
      <c r="I8591" t="str">
        <f t="shared" si="269"/>
        <v>43843</v>
      </c>
      <c r="J8591" t="str">
        <f t="shared" si="270"/>
        <v>43843GicumbiGreen Peas</v>
      </c>
      <c r="K8591">
        <v>130</v>
      </c>
      <c r="L8591">
        <v>109</v>
      </c>
      <c r="M8591" t="s">
        <v>5</v>
      </c>
      <c r="N8591" t="s">
        <v>6</v>
      </c>
      <c r="O8591">
        <v>1</v>
      </c>
      <c r="P8591" s="1">
        <v>43844.286307870374</v>
      </c>
    </row>
    <row r="8592" spans="1:16" x14ac:dyDescent="0.25">
      <c r="A8592">
        <v>496947</v>
      </c>
      <c r="B8592" t="s">
        <v>0</v>
      </c>
      <c r="C8592" t="s">
        <v>8</v>
      </c>
      <c r="D8592" t="s">
        <v>7</v>
      </c>
      <c r="E8592" t="s">
        <v>13</v>
      </c>
      <c r="F8592" t="s">
        <v>13</v>
      </c>
      <c r="G8592" t="s">
        <v>28</v>
      </c>
      <c r="H8592" s="1">
        <v>43843</v>
      </c>
      <c r="I8592" t="str">
        <f t="shared" si="269"/>
        <v>43843</v>
      </c>
      <c r="J8592" t="str">
        <f t="shared" si="270"/>
        <v>43843RuhengeriRed Beans</v>
      </c>
      <c r="K8592">
        <v>98</v>
      </c>
      <c r="L8592">
        <v>92</v>
      </c>
      <c r="M8592" t="s">
        <v>5</v>
      </c>
      <c r="N8592" t="s">
        <v>6</v>
      </c>
      <c r="O8592">
        <v>1</v>
      </c>
      <c r="P8592" s="1">
        <v>43844.286249999997</v>
      </c>
    </row>
    <row r="8593" spans="1:16" x14ac:dyDescent="0.25">
      <c r="A8593">
        <v>496944</v>
      </c>
      <c r="B8593" t="s">
        <v>0</v>
      </c>
      <c r="C8593" t="s">
        <v>8</v>
      </c>
      <c r="D8593" t="s">
        <v>7</v>
      </c>
      <c r="E8593" t="s">
        <v>22</v>
      </c>
      <c r="F8593" t="s">
        <v>23</v>
      </c>
      <c r="G8593" t="s">
        <v>23</v>
      </c>
      <c r="H8593" s="1">
        <v>43843</v>
      </c>
      <c r="I8593" t="str">
        <f t="shared" si="269"/>
        <v>43843</v>
      </c>
      <c r="J8593" t="str">
        <f t="shared" si="270"/>
        <v>43843RuhengeriRice</v>
      </c>
      <c r="K8593">
        <v>92</v>
      </c>
      <c r="L8593">
        <v>87</v>
      </c>
      <c r="M8593" t="s">
        <v>5</v>
      </c>
      <c r="N8593" t="s">
        <v>6</v>
      </c>
      <c r="O8593">
        <v>1</v>
      </c>
      <c r="P8593" s="1">
        <v>43844.286238425928</v>
      </c>
    </row>
    <row r="8594" spans="1:16" x14ac:dyDescent="0.25">
      <c r="A8594">
        <v>496934</v>
      </c>
      <c r="B8594" t="s">
        <v>0</v>
      </c>
      <c r="C8594" t="s">
        <v>47</v>
      </c>
      <c r="D8594" t="s">
        <v>46</v>
      </c>
      <c r="E8594" t="s">
        <v>49</v>
      </c>
      <c r="F8594" t="s">
        <v>50</v>
      </c>
      <c r="G8594" t="s">
        <v>51</v>
      </c>
      <c r="H8594" s="1">
        <v>43843</v>
      </c>
      <c r="I8594" t="str">
        <f t="shared" si="269"/>
        <v>43843</v>
      </c>
      <c r="J8594" t="str">
        <f t="shared" si="270"/>
        <v>43843NairobiGround Nuts</v>
      </c>
      <c r="K8594">
        <v>128</v>
      </c>
      <c r="L8594">
        <v>123</v>
      </c>
      <c r="M8594" t="s">
        <v>5</v>
      </c>
      <c r="N8594" t="s">
        <v>6</v>
      </c>
      <c r="O8594">
        <v>1</v>
      </c>
      <c r="P8594" s="1">
        <v>43844.286145833335</v>
      </c>
    </row>
    <row r="8595" spans="1:16" x14ac:dyDescent="0.25">
      <c r="A8595">
        <v>496928</v>
      </c>
      <c r="B8595" t="s">
        <v>0</v>
      </c>
      <c r="C8595" t="s">
        <v>36</v>
      </c>
      <c r="D8595" t="s">
        <v>7</v>
      </c>
      <c r="E8595" t="s">
        <v>29</v>
      </c>
      <c r="F8595" t="s">
        <v>30</v>
      </c>
      <c r="G8595" t="s">
        <v>31</v>
      </c>
      <c r="H8595" s="1">
        <v>43843</v>
      </c>
      <c r="I8595" t="str">
        <f t="shared" si="269"/>
        <v>43843</v>
      </c>
      <c r="J8595" t="str">
        <f t="shared" si="270"/>
        <v>43843KimironkoDry Maize</v>
      </c>
      <c r="K8595">
        <v>48</v>
      </c>
      <c r="L8595">
        <v>43</v>
      </c>
      <c r="M8595" t="s">
        <v>5</v>
      </c>
      <c r="N8595" t="s">
        <v>6</v>
      </c>
      <c r="O8595">
        <v>1</v>
      </c>
      <c r="P8595" s="1">
        <v>43844.286076388889</v>
      </c>
    </row>
    <row r="8596" spans="1:16" x14ac:dyDescent="0.25">
      <c r="A8596">
        <v>496926</v>
      </c>
      <c r="B8596" t="s">
        <v>0</v>
      </c>
      <c r="C8596" t="s">
        <v>19</v>
      </c>
      <c r="D8596" t="s">
        <v>11</v>
      </c>
      <c r="E8596" t="s">
        <v>3</v>
      </c>
      <c r="F8596" t="s">
        <v>3</v>
      </c>
      <c r="G8596" t="s">
        <v>39</v>
      </c>
      <c r="H8596" s="1">
        <v>43843</v>
      </c>
      <c r="I8596" t="str">
        <f t="shared" si="269"/>
        <v>43843</v>
      </c>
      <c r="J8596" t="str">
        <f t="shared" si="270"/>
        <v>43843KoberoDry Peas</v>
      </c>
      <c r="K8596">
        <v>145</v>
      </c>
      <c r="L8596">
        <v>140</v>
      </c>
      <c r="M8596" t="s">
        <v>5</v>
      </c>
      <c r="N8596" t="s">
        <v>6</v>
      </c>
      <c r="O8596">
        <v>1</v>
      </c>
      <c r="P8596" s="1">
        <v>43844.286041666666</v>
      </c>
    </row>
    <row r="8597" spans="1:16" x14ac:dyDescent="0.25">
      <c r="A8597">
        <v>496925</v>
      </c>
      <c r="B8597" t="s">
        <v>0</v>
      </c>
      <c r="C8597" t="s">
        <v>19</v>
      </c>
      <c r="D8597" t="s">
        <v>11</v>
      </c>
      <c r="E8597" t="s">
        <v>13</v>
      </c>
      <c r="F8597" t="s">
        <v>13</v>
      </c>
      <c r="G8597" t="s">
        <v>14</v>
      </c>
      <c r="H8597" s="1">
        <v>43843</v>
      </c>
      <c r="I8597" t="str">
        <f t="shared" si="269"/>
        <v>43843</v>
      </c>
      <c r="J8597" t="str">
        <f t="shared" si="270"/>
        <v>43843KoberoMixed Beans</v>
      </c>
      <c r="K8597">
        <v>43</v>
      </c>
      <c r="L8597">
        <v>38</v>
      </c>
      <c r="M8597" t="s">
        <v>5</v>
      </c>
      <c r="N8597" t="s">
        <v>6</v>
      </c>
      <c r="O8597">
        <v>1</v>
      </c>
      <c r="P8597" s="1">
        <v>43844.286030092589</v>
      </c>
    </row>
    <row r="8598" spans="1:16" x14ac:dyDescent="0.25">
      <c r="A8598">
        <v>496923</v>
      </c>
      <c r="B8598" t="s">
        <v>0</v>
      </c>
      <c r="C8598" t="s">
        <v>48</v>
      </c>
      <c r="D8598" t="s">
        <v>46</v>
      </c>
      <c r="E8598" t="s">
        <v>9</v>
      </c>
      <c r="F8598" t="s">
        <v>20</v>
      </c>
      <c r="G8598" t="s">
        <v>21</v>
      </c>
      <c r="H8598" s="1">
        <v>43843</v>
      </c>
      <c r="I8598" t="str">
        <f t="shared" si="269"/>
        <v>43843</v>
      </c>
      <c r="J8598" t="str">
        <f t="shared" si="270"/>
        <v>43843KitaleMillet Grain</v>
      </c>
      <c r="K8598">
        <v>55</v>
      </c>
      <c r="L8598">
        <v>50</v>
      </c>
      <c r="M8598" t="s">
        <v>5</v>
      </c>
      <c r="N8598" t="s">
        <v>6</v>
      </c>
      <c r="O8598">
        <v>1</v>
      </c>
      <c r="P8598" s="1">
        <v>43844.28601851852</v>
      </c>
    </row>
    <row r="8599" spans="1:16" x14ac:dyDescent="0.25">
      <c r="A8599">
        <v>496921</v>
      </c>
      <c r="B8599" t="s">
        <v>0</v>
      </c>
      <c r="C8599" t="s">
        <v>12</v>
      </c>
      <c r="D8599" t="s">
        <v>11</v>
      </c>
      <c r="E8599" t="s">
        <v>9</v>
      </c>
      <c r="F8599" t="s">
        <v>10</v>
      </c>
      <c r="G8599" t="s">
        <v>10</v>
      </c>
      <c r="H8599" s="1">
        <v>43843</v>
      </c>
      <c r="I8599" t="str">
        <f t="shared" si="269"/>
        <v>43843</v>
      </c>
      <c r="J8599" t="str">
        <f t="shared" si="270"/>
        <v>43843GitegaWheat</v>
      </c>
      <c r="K8599">
        <v>81</v>
      </c>
      <c r="L8599">
        <v>75</v>
      </c>
      <c r="M8599" t="s">
        <v>5</v>
      </c>
      <c r="N8599" t="s">
        <v>6</v>
      </c>
      <c r="O8599">
        <v>1</v>
      </c>
      <c r="P8599" s="1">
        <v>43844.286006944443</v>
      </c>
    </row>
    <row r="8600" spans="1:16" x14ac:dyDescent="0.25">
      <c r="A8600">
        <v>496920</v>
      </c>
      <c r="B8600" t="s">
        <v>0</v>
      </c>
      <c r="C8600" t="s">
        <v>48</v>
      </c>
      <c r="D8600" t="s">
        <v>46</v>
      </c>
      <c r="E8600" t="s">
        <v>13</v>
      </c>
      <c r="F8600" t="s">
        <v>13</v>
      </c>
      <c r="G8600" t="s">
        <v>40</v>
      </c>
      <c r="H8600" s="1">
        <v>43843</v>
      </c>
      <c r="I8600" t="str">
        <f t="shared" si="269"/>
        <v>43843</v>
      </c>
      <c r="J8600" t="str">
        <f t="shared" si="270"/>
        <v>43843KitaleBlack Beans (Dolichos)</v>
      </c>
      <c r="K8600">
        <v>133</v>
      </c>
      <c r="L8600">
        <v>130</v>
      </c>
      <c r="M8600" t="s">
        <v>5</v>
      </c>
      <c r="N8600" t="s">
        <v>6</v>
      </c>
      <c r="O8600">
        <v>1</v>
      </c>
      <c r="P8600" s="1">
        <v>43844.286006944443</v>
      </c>
    </row>
    <row r="8601" spans="1:16" x14ac:dyDescent="0.25">
      <c r="A8601">
        <v>496918</v>
      </c>
      <c r="B8601" t="s">
        <v>0</v>
      </c>
      <c r="C8601" t="s">
        <v>19</v>
      </c>
      <c r="D8601" t="s">
        <v>11</v>
      </c>
      <c r="E8601" t="s">
        <v>13</v>
      </c>
      <c r="F8601" t="s">
        <v>13</v>
      </c>
      <c r="G8601" t="s">
        <v>28</v>
      </c>
      <c r="H8601" s="1">
        <v>43843</v>
      </c>
      <c r="I8601" t="str">
        <f t="shared" si="269"/>
        <v>43843</v>
      </c>
      <c r="J8601" t="str">
        <f t="shared" si="270"/>
        <v>43843KoberoRed Beans</v>
      </c>
      <c r="K8601">
        <v>43</v>
      </c>
      <c r="L8601">
        <v>38</v>
      </c>
      <c r="M8601" t="s">
        <v>5</v>
      </c>
      <c r="N8601" t="s">
        <v>6</v>
      </c>
      <c r="O8601">
        <v>1</v>
      </c>
      <c r="P8601" s="1">
        <v>43844.285949074074</v>
      </c>
    </row>
    <row r="8602" spans="1:16" x14ac:dyDescent="0.25">
      <c r="A8602">
        <v>496917</v>
      </c>
      <c r="B8602" t="s">
        <v>0</v>
      </c>
      <c r="C8602" t="s">
        <v>36</v>
      </c>
      <c r="D8602" t="s">
        <v>7</v>
      </c>
      <c r="E8602" t="s">
        <v>9</v>
      </c>
      <c r="F8602" t="s">
        <v>17</v>
      </c>
      <c r="G8602" t="s">
        <v>18</v>
      </c>
      <c r="H8602" s="1">
        <v>43843</v>
      </c>
      <c r="I8602" t="str">
        <f t="shared" si="269"/>
        <v>43843</v>
      </c>
      <c r="J8602" t="str">
        <f t="shared" si="270"/>
        <v>43843KimironkoRed Sorghum</v>
      </c>
      <c r="K8602">
        <v>49</v>
      </c>
      <c r="L8602">
        <v>43</v>
      </c>
      <c r="M8602" t="s">
        <v>5</v>
      </c>
      <c r="N8602" t="s">
        <v>6</v>
      </c>
      <c r="O8602">
        <v>1</v>
      </c>
      <c r="P8602" s="1">
        <v>43844.285937499997</v>
      </c>
    </row>
    <row r="8603" spans="1:16" x14ac:dyDescent="0.25">
      <c r="A8603">
        <v>496913</v>
      </c>
      <c r="B8603" t="s">
        <v>0</v>
      </c>
      <c r="C8603" t="s">
        <v>8</v>
      </c>
      <c r="D8603" t="s">
        <v>7</v>
      </c>
      <c r="E8603" t="s">
        <v>9</v>
      </c>
      <c r="F8603" t="s">
        <v>10</v>
      </c>
      <c r="G8603" t="s">
        <v>10</v>
      </c>
      <c r="H8603" s="1">
        <v>43843</v>
      </c>
      <c r="I8603" t="str">
        <f t="shared" si="269"/>
        <v>43843</v>
      </c>
      <c r="J8603" t="str">
        <f t="shared" si="270"/>
        <v>43843RuhengeriWheat</v>
      </c>
      <c r="K8603">
        <v>71</v>
      </c>
      <c r="L8603">
        <v>65</v>
      </c>
      <c r="M8603" t="s">
        <v>5</v>
      </c>
      <c r="N8603" t="s">
        <v>6</v>
      </c>
      <c r="O8603">
        <v>1</v>
      </c>
      <c r="P8603" s="1">
        <v>43844.285856481481</v>
      </c>
    </row>
    <row r="8604" spans="1:16" x14ac:dyDescent="0.25">
      <c r="A8604">
        <v>496912</v>
      </c>
      <c r="B8604" t="s">
        <v>0</v>
      </c>
      <c r="C8604" t="s">
        <v>36</v>
      </c>
      <c r="D8604" t="s">
        <v>7</v>
      </c>
      <c r="E8604" t="s">
        <v>3</v>
      </c>
      <c r="F8604" t="s">
        <v>3</v>
      </c>
      <c r="G8604" t="s">
        <v>4</v>
      </c>
      <c r="H8604" s="1">
        <v>43843</v>
      </c>
      <c r="I8604" t="str">
        <f t="shared" si="269"/>
        <v>43843</v>
      </c>
      <c r="J8604" t="str">
        <f t="shared" si="270"/>
        <v>43843KimironkoCowpeas</v>
      </c>
      <c r="K8604">
        <v>152</v>
      </c>
      <c r="L8604">
        <v>141</v>
      </c>
      <c r="M8604" t="s">
        <v>5</v>
      </c>
      <c r="N8604" t="s">
        <v>6</v>
      </c>
      <c r="O8604">
        <v>1</v>
      </c>
      <c r="P8604" s="1">
        <v>43844.285844907405</v>
      </c>
    </row>
    <row r="8605" spans="1:16" x14ac:dyDescent="0.25">
      <c r="A8605">
        <v>496911</v>
      </c>
      <c r="B8605" t="s">
        <v>0</v>
      </c>
      <c r="C8605" t="s">
        <v>54</v>
      </c>
      <c r="D8605" t="s">
        <v>46</v>
      </c>
      <c r="E8605" t="s">
        <v>13</v>
      </c>
      <c r="F8605" t="s">
        <v>13</v>
      </c>
      <c r="G8605" t="s">
        <v>40</v>
      </c>
      <c r="H8605" s="1">
        <v>43843</v>
      </c>
      <c r="I8605" t="str">
        <f t="shared" si="269"/>
        <v>43843</v>
      </c>
      <c r="J8605" t="str">
        <f t="shared" si="270"/>
        <v>43843NakuruBlack Beans (Dolichos)</v>
      </c>
      <c r="K8605">
        <v>130</v>
      </c>
      <c r="L8605">
        <v>122</v>
      </c>
      <c r="M8605" t="s">
        <v>5</v>
      </c>
      <c r="N8605" t="s">
        <v>6</v>
      </c>
      <c r="O8605">
        <v>1</v>
      </c>
      <c r="P8605" s="1">
        <v>43844.285833333335</v>
      </c>
    </row>
    <row r="8606" spans="1:16" x14ac:dyDescent="0.25">
      <c r="A8606">
        <v>496909</v>
      </c>
      <c r="B8606" t="s">
        <v>0</v>
      </c>
      <c r="C8606" t="s">
        <v>19</v>
      </c>
      <c r="D8606" t="s">
        <v>11</v>
      </c>
      <c r="E8606" t="s">
        <v>29</v>
      </c>
      <c r="F8606" t="s">
        <v>30</v>
      </c>
      <c r="G8606" t="s">
        <v>31</v>
      </c>
      <c r="H8606" s="1">
        <v>43843</v>
      </c>
      <c r="I8606" t="str">
        <f t="shared" si="269"/>
        <v>43843</v>
      </c>
      <c r="J8606" t="str">
        <f t="shared" si="270"/>
        <v>43843KoberoDry Maize</v>
      </c>
      <c r="K8606">
        <v>70</v>
      </c>
      <c r="L8606">
        <v>65</v>
      </c>
      <c r="M8606" t="s">
        <v>5</v>
      </c>
      <c r="N8606" t="s">
        <v>6</v>
      </c>
      <c r="O8606">
        <v>1</v>
      </c>
      <c r="P8606" s="1">
        <v>43844.285787037035</v>
      </c>
    </row>
    <row r="8607" spans="1:16" x14ac:dyDescent="0.25">
      <c r="A8607">
        <v>496907</v>
      </c>
      <c r="B8607" t="s">
        <v>0</v>
      </c>
      <c r="C8607" t="s">
        <v>16</v>
      </c>
      <c r="D8607" t="s">
        <v>7</v>
      </c>
      <c r="E8607" t="s">
        <v>22</v>
      </c>
      <c r="F8607" t="s">
        <v>23</v>
      </c>
      <c r="G8607" t="s">
        <v>24</v>
      </c>
      <c r="H8607" s="1">
        <v>43843</v>
      </c>
      <c r="I8607" t="str">
        <f t="shared" si="269"/>
        <v>43843</v>
      </c>
      <c r="J8607" t="str">
        <f t="shared" si="270"/>
        <v>43843GicumbiImported Rice</v>
      </c>
      <c r="K8607">
        <v>130</v>
      </c>
      <c r="L8607">
        <v>120</v>
      </c>
      <c r="M8607" t="s">
        <v>5</v>
      </c>
      <c r="N8607" t="s">
        <v>6</v>
      </c>
      <c r="O8607">
        <v>1</v>
      </c>
      <c r="P8607" s="1">
        <v>43844.285763888889</v>
      </c>
    </row>
    <row r="8608" spans="1:16" x14ac:dyDescent="0.25">
      <c r="A8608">
        <v>496905</v>
      </c>
      <c r="B8608" t="s">
        <v>0</v>
      </c>
      <c r="C8608" t="s">
        <v>47</v>
      </c>
      <c r="D8608" t="s">
        <v>46</v>
      </c>
      <c r="E8608" t="s">
        <v>9</v>
      </c>
      <c r="F8608" t="s">
        <v>20</v>
      </c>
      <c r="G8608" t="s">
        <v>21</v>
      </c>
      <c r="H8608" s="1">
        <v>43843</v>
      </c>
      <c r="I8608" t="str">
        <f t="shared" si="269"/>
        <v>43843</v>
      </c>
      <c r="J8608" t="str">
        <f t="shared" si="270"/>
        <v>43843NairobiMillet Grain</v>
      </c>
      <c r="K8608">
        <v>97</v>
      </c>
      <c r="L8608">
        <v>93</v>
      </c>
      <c r="M8608" t="s">
        <v>5</v>
      </c>
      <c r="N8608" t="s">
        <v>6</v>
      </c>
      <c r="O8608">
        <v>1</v>
      </c>
      <c r="P8608" s="1">
        <v>43844.285752314812</v>
      </c>
    </row>
    <row r="8609" spans="1:16" x14ac:dyDescent="0.25">
      <c r="A8609">
        <v>496903</v>
      </c>
      <c r="B8609" t="s">
        <v>0</v>
      </c>
      <c r="C8609" t="s">
        <v>47</v>
      </c>
      <c r="D8609" t="s">
        <v>46</v>
      </c>
      <c r="E8609" t="s">
        <v>3</v>
      </c>
      <c r="F8609" t="s">
        <v>3</v>
      </c>
      <c r="G8609" t="s">
        <v>4</v>
      </c>
      <c r="H8609" s="1">
        <v>43843</v>
      </c>
      <c r="I8609" t="str">
        <f t="shared" si="269"/>
        <v>43843</v>
      </c>
      <c r="J8609" t="str">
        <f t="shared" si="270"/>
        <v>43843NairobiCowpeas</v>
      </c>
      <c r="K8609">
        <v>85</v>
      </c>
      <c r="L8609">
        <v>83</v>
      </c>
      <c r="M8609" t="s">
        <v>5</v>
      </c>
      <c r="N8609" t="s">
        <v>6</v>
      </c>
      <c r="O8609">
        <v>1</v>
      </c>
      <c r="P8609" s="1">
        <v>43844.285717592589</v>
      </c>
    </row>
    <row r="8610" spans="1:16" x14ac:dyDescent="0.25">
      <c r="A8610">
        <v>496902</v>
      </c>
      <c r="B8610" t="s">
        <v>0</v>
      </c>
      <c r="C8610" t="s">
        <v>8</v>
      </c>
      <c r="D8610" t="s">
        <v>7</v>
      </c>
      <c r="E8610" t="s">
        <v>13</v>
      </c>
      <c r="F8610" t="s">
        <v>13</v>
      </c>
      <c r="G8610" t="s">
        <v>26</v>
      </c>
      <c r="H8610" s="1">
        <v>43843</v>
      </c>
      <c r="I8610" t="str">
        <f t="shared" si="269"/>
        <v>43843</v>
      </c>
      <c r="J8610" t="str">
        <f t="shared" si="270"/>
        <v>43843RuhengeriYellow Beans</v>
      </c>
      <c r="K8610">
        <v>98</v>
      </c>
      <c r="L8610">
        <v>92</v>
      </c>
      <c r="M8610" t="s">
        <v>5</v>
      </c>
      <c r="N8610" t="s">
        <v>6</v>
      </c>
      <c r="O8610">
        <v>1</v>
      </c>
      <c r="P8610" s="1">
        <v>43844.285717592589</v>
      </c>
    </row>
    <row r="8611" spans="1:16" x14ac:dyDescent="0.25">
      <c r="A8611">
        <v>496898</v>
      </c>
      <c r="B8611" t="s">
        <v>0</v>
      </c>
      <c r="C8611" t="s">
        <v>35</v>
      </c>
      <c r="D8611" t="s">
        <v>11</v>
      </c>
      <c r="E8611" t="s">
        <v>13</v>
      </c>
      <c r="F8611" t="s">
        <v>13</v>
      </c>
      <c r="G8611" t="s">
        <v>26</v>
      </c>
      <c r="H8611" s="1">
        <v>43843</v>
      </c>
      <c r="I8611" t="str">
        <f t="shared" si="269"/>
        <v>43843</v>
      </c>
      <c r="J8611" t="str">
        <f t="shared" si="270"/>
        <v>43843NgoziYellow Beans</v>
      </c>
      <c r="K8611">
        <v>92</v>
      </c>
      <c r="L8611">
        <v>86</v>
      </c>
      <c r="M8611" t="s">
        <v>5</v>
      </c>
      <c r="N8611" t="s">
        <v>6</v>
      </c>
      <c r="O8611">
        <v>1</v>
      </c>
      <c r="P8611" s="1">
        <v>43844.285682870373</v>
      </c>
    </row>
    <row r="8612" spans="1:16" x14ac:dyDescent="0.25">
      <c r="A8612">
        <v>496896</v>
      </c>
      <c r="B8612" t="s">
        <v>0</v>
      </c>
      <c r="C8612" t="s">
        <v>8</v>
      </c>
      <c r="D8612" t="s">
        <v>7</v>
      </c>
      <c r="E8612" t="s">
        <v>29</v>
      </c>
      <c r="F8612" t="s">
        <v>30</v>
      </c>
      <c r="G8612" t="s">
        <v>31</v>
      </c>
      <c r="H8612" s="1">
        <v>43843</v>
      </c>
      <c r="I8612" t="str">
        <f t="shared" si="269"/>
        <v>43843</v>
      </c>
      <c r="J8612" t="str">
        <f t="shared" si="270"/>
        <v>43843RuhengeriDry Maize</v>
      </c>
      <c r="K8612">
        <v>40</v>
      </c>
      <c r="L8612">
        <v>37</v>
      </c>
      <c r="M8612" t="s">
        <v>5</v>
      </c>
      <c r="N8612" t="s">
        <v>6</v>
      </c>
      <c r="O8612">
        <v>1</v>
      </c>
      <c r="P8612" s="1">
        <v>43844.28564814815</v>
      </c>
    </row>
    <row r="8613" spans="1:16" x14ac:dyDescent="0.25">
      <c r="A8613">
        <v>496889</v>
      </c>
      <c r="B8613" t="s">
        <v>0</v>
      </c>
      <c r="C8613" t="s">
        <v>27</v>
      </c>
      <c r="D8613" t="s">
        <v>11</v>
      </c>
      <c r="E8613" t="s">
        <v>13</v>
      </c>
      <c r="F8613" t="s">
        <v>13</v>
      </c>
      <c r="G8613" t="s">
        <v>28</v>
      </c>
      <c r="H8613" s="1">
        <v>43843</v>
      </c>
      <c r="I8613" t="str">
        <f t="shared" si="269"/>
        <v>43843</v>
      </c>
      <c r="J8613" t="str">
        <f t="shared" si="270"/>
        <v>43843BujumburaRed Beans</v>
      </c>
      <c r="K8613">
        <v>65</v>
      </c>
      <c r="L8613">
        <v>59</v>
      </c>
      <c r="M8613" t="s">
        <v>5</v>
      </c>
      <c r="N8613" t="s">
        <v>6</v>
      </c>
      <c r="O8613">
        <v>1</v>
      </c>
      <c r="P8613" s="1">
        <v>43844.285601851851</v>
      </c>
    </row>
    <row r="8614" spans="1:16" x14ac:dyDescent="0.25">
      <c r="A8614">
        <v>497685</v>
      </c>
      <c r="B8614" t="s">
        <v>0</v>
      </c>
      <c r="C8614" t="s">
        <v>35</v>
      </c>
      <c r="D8614" t="s">
        <v>11</v>
      </c>
      <c r="E8614" t="s">
        <v>9</v>
      </c>
      <c r="F8614" t="s">
        <v>17</v>
      </c>
      <c r="G8614" t="s">
        <v>18</v>
      </c>
      <c r="H8614" s="1">
        <v>43843</v>
      </c>
      <c r="I8614" t="str">
        <f t="shared" si="269"/>
        <v>43843</v>
      </c>
      <c r="J8614" t="str">
        <f t="shared" si="270"/>
        <v>43843NgoziRed Sorghum</v>
      </c>
      <c r="K8614">
        <v>75</v>
      </c>
      <c r="L8614">
        <v>70</v>
      </c>
      <c r="M8614" t="s">
        <v>5</v>
      </c>
      <c r="N8614" t="s">
        <v>6</v>
      </c>
      <c r="O8614">
        <v>1</v>
      </c>
      <c r="P8614" s="1">
        <v>43846.946261574078</v>
      </c>
    </row>
    <row r="8615" spans="1:16" x14ac:dyDescent="0.25">
      <c r="A8615">
        <v>497719</v>
      </c>
      <c r="B8615" t="s">
        <v>0</v>
      </c>
      <c r="C8615" t="s">
        <v>54</v>
      </c>
      <c r="D8615" t="s">
        <v>46</v>
      </c>
      <c r="E8615" t="s">
        <v>3</v>
      </c>
      <c r="F8615" t="s">
        <v>3</v>
      </c>
      <c r="G8615" t="s">
        <v>4</v>
      </c>
      <c r="H8615" s="1">
        <v>43843</v>
      </c>
      <c r="I8615" t="str">
        <f t="shared" si="269"/>
        <v>43843</v>
      </c>
      <c r="J8615" t="str">
        <f t="shared" si="270"/>
        <v>43843NakuruCowpeas</v>
      </c>
      <c r="K8615">
        <v>95</v>
      </c>
      <c r="L8615">
        <v>90</v>
      </c>
      <c r="M8615" t="s">
        <v>5</v>
      </c>
      <c r="N8615" t="s">
        <v>6</v>
      </c>
      <c r="O8615">
        <v>1</v>
      </c>
      <c r="P8615" s="1">
        <v>43846.947094907409</v>
      </c>
    </row>
    <row r="8616" spans="1:16" x14ac:dyDescent="0.25">
      <c r="A8616">
        <v>497763</v>
      </c>
      <c r="B8616" t="s">
        <v>0</v>
      </c>
      <c r="C8616" t="s">
        <v>36</v>
      </c>
      <c r="D8616" t="s">
        <v>7</v>
      </c>
      <c r="E8616" t="s">
        <v>9</v>
      </c>
      <c r="F8616" t="s">
        <v>20</v>
      </c>
      <c r="G8616" t="s">
        <v>21</v>
      </c>
      <c r="H8616" s="1">
        <v>43843</v>
      </c>
      <c r="I8616" t="str">
        <f t="shared" si="269"/>
        <v>43843</v>
      </c>
      <c r="J8616" t="str">
        <f t="shared" si="270"/>
        <v>43843KimironkoMillet Grain</v>
      </c>
      <c r="K8616">
        <v>76</v>
      </c>
      <c r="L8616">
        <v>71</v>
      </c>
      <c r="M8616" t="s">
        <v>5</v>
      </c>
      <c r="N8616" t="s">
        <v>6</v>
      </c>
      <c r="O8616">
        <v>1</v>
      </c>
      <c r="P8616" s="1">
        <v>43846.947847222225</v>
      </c>
    </row>
    <row r="8617" spans="1:16" x14ac:dyDescent="0.25">
      <c r="A8617">
        <v>497772</v>
      </c>
      <c r="B8617" t="s">
        <v>0</v>
      </c>
      <c r="C8617" t="s">
        <v>48</v>
      </c>
      <c r="D8617" t="s">
        <v>46</v>
      </c>
      <c r="E8617" t="s">
        <v>13</v>
      </c>
      <c r="F8617" t="s">
        <v>13</v>
      </c>
      <c r="G8617" t="s">
        <v>37</v>
      </c>
      <c r="H8617" s="1">
        <v>43843</v>
      </c>
      <c r="I8617" t="str">
        <f t="shared" si="269"/>
        <v>43843</v>
      </c>
      <c r="J8617" t="str">
        <f t="shared" si="270"/>
        <v>43843KitaleGreen Gram</v>
      </c>
      <c r="K8617">
        <v>156</v>
      </c>
      <c r="L8617">
        <v>150</v>
      </c>
      <c r="M8617" t="s">
        <v>5</v>
      </c>
      <c r="N8617" t="s">
        <v>6</v>
      </c>
      <c r="O8617">
        <v>1</v>
      </c>
      <c r="P8617" s="1">
        <v>43846.948171296295</v>
      </c>
    </row>
    <row r="8618" spans="1:16" x14ac:dyDescent="0.25">
      <c r="A8618">
        <v>497778</v>
      </c>
      <c r="B8618" t="s">
        <v>0</v>
      </c>
      <c r="C8618" t="s">
        <v>27</v>
      </c>
      <c r="D8618" t="s">
        <v>11</v>
      </c>
      <c r="E8618" t="s">
        <v>13</v>
      </c>
      <c r="F8618" t="s">
        <v>13</v>
      </c>
      <c r="G8618" t="s">
        <v>26</v>
      </c>
      <c r="H8618" s="1">
        <v>43843</v>
      </c>
      <c r="I8618" t="str">
        <f t="shared" si="269"/>
        <v>43843</v>
      </c>
      <c r="J8618" t="str">
        <f t="shared" si="270"/>
        <v>43843BujumburaYellow Beans</v>
      </c>
      <c r="K8618">
        <v>102</v>
      </c>
      <c r="L8618">
        <v>97</v>
      </c>
      <c r="M8618" t="s">
        <v>5</v>
      </c>
      <c r="N8618" t="s">
        <v>6</v>
      </c>
      <c r="O8618">
        <v>1</v>
      </c>
      <c r="P8618" s="1">
        <v>43846.948275462964</v>
      </c>
    </row>
    <row r="8619" spans="1:16" x14ac:dyDescent="0.25">
      <c r="A8619">
        <v>497791</v>
      </c>
      <c r="B8619" t="s">
        <v>0</v>
      </c>
      <c r="C8619" t="s">
        <v>27</v>
      </c>
      <c r="D8619" t="s">
        <v>11</v>
      </c>
      <c r="E8619" t="s">
        <v>22</v>
      </c>
      <c r="F8619" t="s">
        <v>23</v>
      </c>
      <c r="G8619" t="s">
        <v>24</v>
      </c>
      <c r="H8619" s="1">
        <v>43843</v>
      </c>
      <c r="I8619" t="str">
        <f t="shared" si="269"/>
        <v>43843</v>
      </c>
      <c r="J8619" t="str">
        <f t="shared" si="270"/>
        <v>43843BujumburaImported Rice</v>
      </c>
      <c r="K8619">
        <v>140</v>
      </c>
      <c r="L8619">
        <v>135</v>
      </c>
      <c r="M8619" t="s">
        <v>5</v>
      </c>
      <c r="N8619" t="s">
        <v>6</v>
      </c>
      <c r="O8619">
        <v>1</v>
      </c>
      <c r="P8619" s="1">
        <v>43846.948564814818</v>
      </c>
    </row>
    <row r="8620" spans="1:16" x14ac:dyDescent="0.25">
      <c r="A8620">
        <v>497799</v>
      </c>
      <c r="B8620" t="s">
        <v>0</v>
      </c>
      <c r="C8620" t="s">
        <v>54</v>
      </c>
      <c r="D8620" t="s">
        <v>46</v>
      </c>
      <c r="E8620" t="s">
        <v>9</v>
      </c>
      <c r="F8620" t="s">
        <v>20</v>
      </c>
      <c r="G8620" t="s">
        <v>21</v>
      </c>
      <c r="H8620" s="1">
        <v>43843</v>
      </c>
      <c r="I8620" t="str">
        <f t="shared" si="269"/>
        <v>43843</v>
      </c>
      <c r="J8620" t="str">
        <f t="shared" si="270"/>
        <v>43843NakuruMillet Grain</v>
      </c>
      <c r="K8620">
        <v>67</v>
      </c>
      <c r="L8620">
        <v>60</v>
      </c>
      <c r="M8620" t="s">
        <v>5</v>
      </c>
      <c r="N8620" t="s">
        <v>6</v>
      </c>
      <c r="O8620">
        <v>1</v>
      </c>
      <c r="P8620" s="1">
        <v>43846.948784722219</v>
      </c>
    </row>
    <row r="8621" spans="1:16" x14ac:dyDescent="0.25">
      <c r="A8621">
        <v>497806</v>
      </c>
      <c r="B8621" t="s">
        <v>0</v>
      </c>
      <c r="C8621" t="s">
        <v>12</v>
      </c>
      <c r="D8621" t="s">
        <v>11</v>
      </c>
      <c r="E8621" t="s">
        <v>22</v>
      </c>
      <c r="F8621" t="s">
        <v>23</v>
      </c>
      <c r="G8621" t="s">
        <v>24</v>
      </c>
      <c r="H8621" s="1">
        <v>43843</v>
      </c>
      <c r="I8621" t="str">
        <f t="shared" si="269"/>
        <v>43843</v>
      </c>
      <c r="J8621" t="str">
        <f t="shared" si="270"/>
        <v>43843GitegaImported Rice</v>
      </c>
      <c r="K8621">
        <v>135</v>
      </c>
      <c r="L8621">
        <v>129</v>
      </c>
      <c r="M8621" t="s">
        <v>5</v>
      </c>
      <c r="N8621" t="s">
        <v>6</v>
      </c>
      <c r="O8621">
        <v>1</v>
      </c>
      <c r="P8621" s="1">
        <v>43846.948946759258</v>
      </c>
    </row>
    <row r="8622" spans="1:16" x14ac:dyDescent="0.25">
      <c r="A8622">
        <v>498674</v>
      </c>
      <c r="B8622" t="s">
        <v>0</v>
      </c>
      <c r="C8622" t="s">
        <v>36</v>
      </c>
      <c r="D8622" t="s">
        <v>7</v>
      </c>
      <c r="E8622" t="s">
        <v>3</v>
      </c>
      <c r="F8622" t="s">
        <v>3</v>
      </c>
      <c r="G8622" t="s">
        <v>15</v>
      </c>
      <c r="H8622" s="1">
        <v>43843</v>
      </c>
      <c r="I8622" t="str">
        <f t="shared" si="269"/>
        <v>43843</v>
      </c>
      <c r="J8622" t="str">
        <f t="shared" si="270"/>
        <v>43843KimironkoGreen Peas</v>
      </c>
      <c r="K8622">
        <v>141</v>
      </c>
      <c r="L8622">
        <v>130</v>
      </c>
      <c r="M8622" t="s">
        <v>5</v>
      </c>
      <c r="N8622" t="s">
        <v>6</v>
      </c>
      <c r="O8622">
        <v>1</v>
      </c>
      <c r="P8622" s="1">
        <v>43852.975497685184</v>
      </c>
    </row>
    <row r="8623" spans="1:16" x14ac:dyDescent="0.25">
      <c r="A8623">
        <v>503676</v>
      </c>
      <c r="B8623" t="s">
        <v>0</v>
      </c>
      <c r="C8623" t="s">
        <v>45</v>
      </c>
      <c r="D8623" t="s">
        <v>41</v>
      </c>
      <c r="E8623" t="s">
        <v>9</v>
      </c>
      <c r="F8623" t="s">
        <v>10</v>
      </c>
      <c r="G8623" t="s">
        <v>10</v>
      </c>
      <c r="H8623" s="1">
        <v>43843</v>
      </c>
      <c r="I8623" t="str">
        <f t="shared" si="269"/>
        <v>43843</v>
      </c>
      <c r="J8623" t="str">
        <f t="shared" si="270"/>
        <v>43843IringaWheat</v>
      </c>
      <c r="K8623">
        <v>70</v>
      </c>
      <c r="L8623">
        <v>61</v>
      </c>
      <c r="M8623" t="s">
        <v>5</v>
      </c>
      <c r="N8623" t="s">
        <v>6</v>
      </c>
      <c r="O8623">
        <v>1</v>
      </c>
      <c r="P8623" s="1">
        <v>43865.057870370372</v>
      </c>
    </row>
    <row r="8624" spans="1:16" x14ac:dyDescent="0.25">
      <c r="A8624">
        <v>503683</v>
      </c>
      <c r="B8624" t="s">
        <v>0</v>
      </c>
      <c r="C8624" t="s">
        <v>44</v>
      </c>
      <c r="D8624" t="s">
        <v>41</v>
      </c>
      <c r="E8624" t="s">
        <v>13</v>
      </c>
      <c r="F8624" t="s">
        <v>13</v>
      </c>
      <c r="G8624" t="s">
        <v>37</v>
      </c>
      <c r="H8624" s="1">
        <v>43843</v>
      </c>
      <c r="I8624" t="str">
        <f t="shared" si="269"/>
        <v>43843</v>
      </c>
      <c r="J8624" t="str">
        <f t="shared" si="270"/>
        <v>43843ArushaGreen Gram</v>
      </c>
      <c r="K8624">
        <v>118</v>
      </c>
      <c r="L8624">
        <v>110</v>
      </c>
      <c r="M8624" t="s">
        <v>5</v>
      </c>
      <c r="N8624" t="s">
        <v>6</v>
      </c>
      <c r="O8624">
        <v>1</v>
      </c>
      <c r="P8624" s="1">
        <v>43865.057939814818</v>
      </c>
    </row>
    <row r="8625" spans="1:16" x14ac:dyDescent="0.25">
      <c r="A8625">
        <v>503927</v>
      </c>
      <c r="B8625" t="s">
        <v>0</v>
      </c>
      <c r="C8625" t="s">
        <v>43</v>
      </c>
      <c r="D8625" t="s">
        <v>41</v>
      </c>
      <c r="E8625" t="s">
        <v>9</v>
      </c>
      <c r="F8625" t="s">
        <v>10</v>
      </c>
      <c r="G8625" t="s">
        <v>10</v>
      </c>
      <c r="H8625" s="1">
        <v>43843</v>
      </c>
      <c r="I8625" t="str">
        <f t="shared" si="269"/>
        <v>43843</v>
      </c>
      <c r="J8625" t="str">
        <f t="shared" si="270"/>
        <v>43843Dar es salaamWheat</v>
      </c>
      <c r="K8625">
        <v>61</v>
      </c>
      <c r="L8625">
        <v>52</v>
      </c>
      <c r="M8625" t="s">
        <v>5</v>
      </c>
      <c r="N8625" t="s">
        <v>6</v>
      </c>
      <c r="O8625">
        <v>1</v>
      </c>
      <c r="P8625" s="1">
        <v>43865.059953703705</v>
      </c>
    </row>
    <row r="8626" spans="1:16" x14ac:dyDescent="0.25">
      <c r="A8626">
        <v>504648</v>
      </c>
      <c r="B8626" t="s">
        <v>0</v>
      </c>
      <c r="C8626" t="s">
        <v>44</v>
      </c>
      <c r="D8626" t="s">
        <v>41</v>
      </c>
      <c r="E8626" t="s">
        <v>9</v>
      </c>
      <c r="F8626" t="s">
        <v>10</v>
      </c>
      <c r="G8626" t="s">
        <v>10</v>
      </c>
      <c r="H8626" s="1">
        <v>43843</v>
      </c>
      <c r="I8626" t="str">
        <f t="shared" si="269"/>
        <v>43843</v>
      </c>
      <c r="J8626" t="str">
        <f t="shared" si="270"/>
        <v>43843ArushaWheat</v>
      </c>
      <c r="K8626">
        <v>61</v>
      </c>
      <c r="L8626">
        <v>53</v>
      </c>
      <c r="M8626" t="s">
        <v>5</v>
      </c>
      <c r="N8626" t="s">
        <v>6</v>
      </c>
      <c r="O8626">
        <v>1</v>
      </c>
      <c r="P8626" s="1">
        <v>43866.104166666664</v>
      </c>
    </row>
    <row r="8627" spans="1:16" x14ac:dyDescent="0.25">
      <c r="A8627">
        <v>509845</v>
      </c>
      <c r="B8627" t="s">
        <v>0</v>
      </c>
      <c r="C8627" t="s">
        <v>19</v>
      </c>
      <c r="D8627" t="s">
        <v>11</v>
      </c>
      <c r="E8627" t="s">
        <v>3</v>
      </c>
      <c r="F8627" t="s">
        <v>3</v>
      </c>
      <c r="G8627" t="s">
        <v>39</v>
      </c>
      <c r="H8627" s="1">
        <v>43843</v>
      </c>
      <c r="I8627" t="str">
        <f t="shared" si="269"/>
        <v>43843</v>
      </c>
      <c r="J8627" t="str">
        <f t="shared" si="270"/>
        <v>43843KoberoDry Peas</v>
      </c>
      <c r="K8627">
        <v>1448</v>
      </c>
      <c r="L8627">
        <v>1394</v>
      </c>
      <c r="M8627" t="s">
        <v>5</v>
      </c>
      <c r="N8627" t="s">
        <v>6</v>
      </c>
      <c r="O8627">
        <v>1</v>
      </c>
      <c r="P8627" s="1">
        <v>43879.179618055554</v>
      </c>
    </row>
    <row r="8628" spans="1:16" x14ac:dyDescent="0.25">
      <c r="A8628">
        <v>509969</v>
      </c>
      <c r="B8628" t="s">
        <v>0</v>
      </c>
      <c r="C8628" t="s">
        <v>35</v>
      </c>
      <c r="D8628" t="s">
        <v>11</v>
      </c>
      <c r="E8628" t="s">
        <v>3</v>
      </c>
      <c r="F8628" t="s">
        <v>3</v>
      </c>
      <c r="G8628" t="s">
        <v>39</v>
      </c>
      <c r="H8628" s="1">
        <v>43843</v>
      </c>
      <c r="I8628" t="str">
        <f t="shared" si="269"/>
        <v>43843</v>
      </c>
      <c r="J8628" t="str">
        <f t="shared" si="270"/>
        <v>43843NgoziDry Peas</v>
      </c>
      <c r="K8628">
        <v>1608</v>
      </c>
      <c r="L8628">
        <v>1555</v>
      </c>
      <c r="M8628" t="s">
        <v>5</v>
      </c>
      <c r="N8628" t="s">
        <v>6</v>
      </c>
      <c r="O8628">
        <v>1</v>
      </c>
      <c r="P8628" s="1">
        <v>43879.179988425924</v>
      </c>
    </row>
    <row r="8629" spans="1:16" x14ac:dyDescent="0.25">
      <c r="A8629">
        <v>510387</v>
      </c>
      <c r="B8629" t="s">
        <v>0</v>
      </c>
      <c r="C8629" t="s">
        <v>47</v>
      </c>
      <c r="D8629" t="s">
        <v>46</v>
      </c>
      <c r="E8629" t="s">
        <v>49</v>
      </c>
      <c r="F8629" t="s">
        <v>50</v>
      </c>
      <c r="G8629" t="s">
        <v>51</v>
      </c>
      <c r="H8629" s="1">
        <v>43843</v>
      </c>
      <c r="I8629" t="str">
        <f t="shared" si="269"/>
        <v>43843</v>
      </c>
      <c r="J8629" t="str">
        <f t="shared" si="270"/>
        <v>43843NairobiGround Nuts</v>
      </c>
      <c r="K8629">
        <v>1275</v>
      </c>
      <c r="L8629">
        <v>1225</v>
      </c>
      <c r="M8629" t="s">
        <v>5</v>
      </c>
      <c r="N8629" t="s">
        <v>6</v>
      </c>
      <c r="O8629">
        <v>1</v>
      </c>
      <c r="P8629" s="1">
        <v>43879.18136574074</v>
      </c>
    </row>
    <row r="8630" spans="1:16" x14ac:dyDescent="0.25">
      <c r="A8630">
        <v>510523</v>
      </c>
      <c r="B8630" t="s">
        <v>0</v>
      </c>
      <c r="C8630" t="s">
        <v>48</v>
      </c>
      <c r="D8630" t="s">
        <v>46</v>
      </c>
      <c r="E8630" t="s">
        <v>49</v>
      </c>
      <c r="F8630" t="s">
        <v>50</v>
      </c>
      <c r="G8630" t="s">
        <v>51</v>
      </c>
      <c r="H8630" s="1">
        <v>43843</v>
      </c>
      <c r="I8630" t="str">
        <f t="shared" si="269"/>
        <v>43843</v>
      </c>
      <c r="J8630" t="str">
        <f t="shared" si="270"/>
        <v>43843KitaleGround Nuts</v>
      </c>
      <c r="K8630">
        <v>1335</v>
      </c>
      <c r="L8630">
        <v>1295</v>
      </c>
      <c r="M8630" t="s">
        <v>5</v>
      </c>
      <c r="N8630" t="s">
        <v>6</v>
      </c>
      <c r="O8630">
        <v>1</v>
      </c>
      <c r="P8630" s="1">
        <v>43879.181909722225</v>
      </c>
    </row>
    <row r="8631" spans="1:16" x14ac:dyDescent="0.25">
      <c r="A8631">
        <v>510562</v>
      </c>
      <c r="B8631" t="s">
        <v>0</v>
      </c>
      <c r="C8631" t="s">
        <v>54</v>
      </c>
      <c r="D8631" t="s">
        <v>46</v>
      </c>
      <c r="E8631" t="s">
        <v>49</v>
      </c>
      <c r="F8631" t="s">
        <v>50</v>
      </c>
      <c r="G8631" t="s">
        <v>51</v>
      </c>
      <c r="H8631" s="1">
        <v>43843</v>
      </c>
      <c r="I8631" t="str">
        <f t="shared" si="269"/>
        <v>43843</v>
      </c>
      <c r="J8631" t="str">
        <f t="shared" si="270"/>
        <v>43843NakuruGround Nuts</v>
      </c>
      <c r="K8631">
        <v>1295</v>
      </c>
      <c r="L8631">
        <v>1265</v>
      </c>
      <c r="M8631" t="s">
        <v>5</v>
      </c>
      <c r="N8631" t="s">
        <v>6</v>
      </c>
      <c r="O8631">
        <v>1</v>
      </c>
      <c r="P8631" s="1">
        <v>43879.182071759256</v>
      </c>
    </row>
    <row r="8632" spans="1:16" x14ac:dyDescent="0.25">
      <c r="A8632">
        <v>510750</v>
      </c>
      <c r="B8632" t="s">
        <v>0</v>
      </c>
      <c r="C8632" t="s">
        <v>27</v>
      </c>
      <c r="D8632" t="s">
        <v>11</v>
      </c>
      <c r="E8632" t="s">
        <v>3</v>
      </c>
      <c r="F8632" t="s">
        <v>3</v>
      </c>
      <c r="G8632" t="s">
        <v>39</v>
      </c>
      <c r="H8632" s="1">
        <v>43843</v>
      </c>
      <c r="I8632" t="str">
        <f t="shared" si="269"/>
        <v>43843</v>
      </c>
      <c r="J8632" t="str">
        <f t="shared" si="270"/>
        <v>43843BujumburaDry Peas</v>
      </c>
      <c r="K8632">
        <v>1984</v>
      </c>
      <c r="L8632">
        <v>1930</v>
      </c>
      <c r="M8632" t="s">
        <v>5</v>
      </c>
      <c r="N8632" t="s">
        <v>6</v>
      </c>
      <c r="O8632">
        <v>1</v>
      </c>
      <c r="P8632" s="1">
        <v>43879.182673611111</v>
      </c>
    </row>
    <row r="8633" spans="1:16" x14ac:dyDescent="0.25">
      <c r="A8633">
        <v>510760</v>
      </c>
      <c r="B8633" t="s">
        <v>0</v>
      </c>
      <c r="C8633" t="s">
        <v>12</v>
      </c>
      <c r="D8633" t="s">
        <v>11</v>
      </c>
      <c r="E8633" t="s">
        <v>3</v>
      </c>
      <c r="F8633" t="s">
        <v>3</v>
      </c>
      <c r="G8633" t="s">
        <v>39</v>
      </c>
      <c r="H8633" s="1">
        <v>43843</v>
      </c>
      <c r="I8633" t="str">
        <f t="shared" si="269"/>
        <v>43843</v>
      </c>
      <c r="J8633" t="str">
        <f t="shared" si="270"/>
        <v>43843GitegaDry Peas</v>
      </c>
      <c r="K8633">
        <v>1716</v>
      </c>
      <c r="L8633">
        <v>1608</v>
      </c>
      <c r="M8633" t="s">
        <v>5</v>
      </c>
      <c r="N8633" t="s">
        <v>6</v>
      </c>
      <c r="O8633">
        <v>1</v>
      </c>
      <c r="P8633" s="1">
        <v>43879.182696759257</v>
      </c>
    </row>
    <row r="8634" spans="1:16" x14ac:dyDescent="0.25">
      <c r="A8634">
        <v>496888</v>
      </c>
      <c r="B8634" t="s">
        <v>0</v>
      </c>
      <c r="C8634" t="s">
        <v>19</v>
      </c>
      <c r="D8634" t="s">
        <v>11</v>
      </c>
      <c r="E8634" t="s">
        <v>3</v>
      </c>
      <c r="F8634" t="s">
        <v>3</v>
      </c>
      <c r="G8634" t="s">
        <v>39</v>
      </c>
      <c r="H8634" s="1">
        <v>43840</v>
      </c>
      <c r="I8634" t="str">
        <f t="shared" si="269"/>
        <v>43840</v>
      </c>
      <c r="J8634" t="str">
        <f t="shared" si="270"/>
        <v>43840KoberoDry Peas</v>
      </c>
      <c r="K8634">
        <v>157</v>
      </c>
      <c r="L8634">
        <v>151</v>
      </c>
      <c r="M8634" t="s">
        <v>5</v>
      </c>
      <c r="N8634" t="s">
        <v>6</v>
      </c>
      <c r="O8634">
        <v>1</v>
      </c>
      <c r="P8634" s="1">
        <v>43844.285590277781</v>
      </c>
    </row>
    <row r="8635" spans="1:16" x14ac:dyDescent="0.25">
      <c r="A8635">
        <v>496887</v>
      </c>
      <c r="B8635" t="s">
        <v>0</v>
      </c>
      <c r="C8635" t="s">
        <v>47</v>
      </c>
      <c r="D8635" t="s">
        <v>46</v>
      </c>
      <c r="E8635" t="s">
        <v>9</v>
      </c>
      <c r="F8635" t="s">
        <v>17</v>
      </c>
      <c r="G8635" t="s">
        <v>18</v>
      </c>
      <c r="H8635" s="1">
        <v>43840</v>
      </c>
      <c r="I8635" t="str">
        <f t="shared" si="269"/>
        <v>43840</v>
      </c>
      <c r="J8635" t="str">
        <f t="shared" si="270"/>
        <v>43840NairobiRed Sorghum</v>
      </c>
      <c r="K8635">
        <v>60</v>
      </c>
      <c r="L8635">
        <v>53</v>
      </c>
      <c r="M8635" t="s">
        <v>5</v>
      </c>
      <c r="N8635" t="s">
        <v>6</v>
      </c>
      <c r="O8635">
        <v>1</v>
      </c>
      <c r="P8635" s="1">
        <v>43844.285590277781</v>
      </c>
    </row>
    <row r="8636" spans="1:16" x14ac:dyDescent="0.25">
      <c r="A8636">
        <v>496881</v>
      </c>
      <c r="B8636" t="s">
        <v>0</v>
      </c>
      <c r="C8636" t="s">
        <v>16</v>
      </c>
      <c r="D8636" t="s">
        <v>7</v>
      </c>
      <c r="E8636" t="s">
        <v>3</v>
      </c>
      <c r="F8636" t="s">
        <v>3</v>
      </c>
      <c r="G8636" t="s">
        <v>4</v>
      </c>
      <c r="H8636" s="1">
        <v>43840</v>
      </c>
      <c r="I8636" t="str">
        <f t="shared" si="269"/>
        <v>43840</v>
      </c>
      <c r="J8636" t="str">
        <f t="shared" si="270"/>
        <v>43840GicumbiCowpeas</v>
      </c>
      <c r="K8636">
        <v>141</v>
      </c>
      <c r="L8636">
        <v>130</v>
      </c>
      <c r="M8636" t="s">
        <v>5</v>
      </c>
      <c r="N8636" t="s">
        <v>6</v>
      </c>
      <c r="O8636">
        <v>1</v>
      </c>
      <c r="P8636" s="1">
        <v>43844.285509259258</v>
      </c>
    </row>
    <row r="8637" spans="1:16" x14ac:dyDescent="0.25">
      <c r="A8637">
        <v>496872</v>
      </c>
      <c r="B8637" t="s">
        <v>0</v>
      </c>
      <c r="C8637" t="s">
        <v>47</v>
      </c>
      <c r="D8637" t="s">
        <v>46</v>
      </c>
      <c r="E8637" t="s">
        <v>3</v>
      </c>
      <c r="F8637" t="s">
        <v>3</v>
      </c>
      <c r="G8637" t="s">
        <v>4</v>
      </c>
      <c r="H8637" s="1">
        <v>43840</v>
      </c>
      <c r="I8637" t="str">
        <f t="shared" si="269"/>
        <v>43840</v>
      </c>
      <c r="J8637" t="str">
        <f t="shared" si="270"/>
        <v>43840NairobiCowpeas</v>
      </c>
      <c r="K8637">
        <v>86</v>
      </c>
      <c r="L8637">
        <v>83</v>
      </c>
      <c r="M8637" t="s">
        <v>5</v>
      </c>
      <c r="N8637" t="s">
        <v>6</v>
      </c>
      <c r="O8637">
        <v>1</v>
      </c>
      <c r="P8637" s="1">
        <v>43844.285243055558</v>
      </c>
    </row>
    <row r="8638" spans="1:16" x14ac:dyDescent="0.25">
      <c r="A8638">
        <v>496867</v>
      </c>
      <c r="B8638" t="s">
        <v>0</v>
      </c>
      <c r="C8638" t="s">
        <v>12</v>
      </c>
      <c r="D8638" t="s">
        <v>11</v>
      </c>
      <c r="E8638" t="s">
        <v>3</v>
      </c>
      <c r="F8638" t="s">
        <v>3</v>
      </c>
      <c r="G8638" t="s">
        <v>39</v>
      </c>
      <c r="H8638" s="1">
        <v>43840</v>
      </c>
      <c r="I8638" t="str">
        <f t="shared" si="269"/>
        <v>43840</v>
      </c>
      <c r="J8638" t="str">
        <f t="shared" si="270"/>
        <v>43840GitegaDry Peas</v>
      </c>
      <c r="K8638">
        <v>173</v>
      </c>
      <c r="L8638">
        <v>162</v>
      </c>
      <c r="M8638" t="s">
        <v>5</v>
      </c>
      <c r="N8638" t="s">
        <v>6</v>
      </c>
      <c r="O8638">
        <v>1</v>
      </c>
      <c r="P8638" s="1">
        <v>43844.285185185188</v>
      </c>
    </row>
    <row r="8639" spans="1:16" x14ac:dyDescent="0.25">
      <c r="A8639">
        <v>496863</v>
      </c>
      <c r="B8639" t="s">
        <v>0</v>
      </c>
      <c r="C8639" t="s">
        <v>12</v>
      </c>
      <c r="D8639" t="s">
        <v>11</v>
      </c>
      <c r="E8639" t="s">
        <v>9</v>
      </c>
      <c r="F8639" t="s">
        <v>17</v>
      </c>
      <c r="G8639" t="s">
        <v>18</v>
      </c>
      <c r="H8639" s="1">
        <v>43840</v>
      </c>
      <c r="I8639" t="str">
        <f t="shared" si="269"/>
        <v>43840</v>
      </c>
      <c r="J8639" t="str">
        <f t="shared" si="270"/>
        <v>43840GitegaRed Sorghum</v>
      </c>
      <c r="K8639">
        <v>97</v>
      </c>
      <c r="L8639">
        <v>92</v>
      </c>
      <c r="M8639" t="s">
        <v>5</v>
      </c>
      <c r="N8639" t="s">
        <v>6</v>
      </c>
      <c r="O8639">
        <v>1</v>
      </c>
      <c r="P8639" s="1">
        <v>43844.285081018519</v>
      </c>
    </row>
    <row r="8640" spans="1:16" x14ac:dyDescent="0.25">
      <c r="A8640">
        <v>496859</v>
      </c>
      <c r="B8640" t="s">
        <v>0</v>
      </c>
      <c r="C8640" t="s">
        <v>36</v>
      </c>
      <c r="D8640" t="s">
        <v>7</v>
      </c>
      <c r="E8640" t="s">
        <v>22</v>
      </c>
      <c r="F8640" t="s">
        <v>23</v>
      </c>
      <c r="G8640" t="s">
        <v>23</v>
      </c>
      <c r="H8640" s="1">
        <v>43840</v>
      </c>
      <c r="I8640" t="str">
        <f t="shared" si="269"/>
        <v>43840</v>
      </c>
      <c r="J8640" t="str">
        <f t="shared" si="270"/>
        <v>43840KimironkoRice</v>
      </c>
      <c r="K8640">
        <v>98</v>
      </c>
      <c r="L8640">
        <v>92</v>
      </c>
      <c r="M8640" t="s">
        <v>5</v>
      </c>
      <c r="N8640" t="s">
        <v>6</v>
      </c>
      <c r="O8640">
        <v>1</v>
      </c>
      <c r="P8640" s="1">
        <v>43844.28497685185</v>
      </c>
    </row>
    <row r="8641" spans="1:16" x14ac:dyDescent="0.25">
      <c r="A8641">
        <v>496849</v>
      </c>
      <c r="B8641" t="s">
        <v>0</v>
      </c>
      <c r="C8641" t="s">
        <v>35</v>
      </c>
      <c r="D8641" t="s">
        <v>11</v>
      </c>
      <c r="E8641" t="s">
        <v>9</v>
      </c>
      <c r="F8641" t="s">
        <v>17</v>
      </c>
      <c r="G8641" t="s">
        <v>18</v>
      </c>
      <c r="H8641" s="1">
        <v>43840</v>
      </c>
      <c r="I8641" t="str">
        <f t="shared" si="269"/>
        <v>43840</v>
      </c>
      <c r="J8641" t="str">
        <f t="shared" si="270"/>
        <v>43840NgoziRed Sorghum</v>
      </c>
      <c r="K8641">
        <v>76</v>
      </c>
      <c r="L8641">
        <v>70</v>
      </c>
      <c r="M8641" t="s">
        <v>5</v>
      </c>
      <c r="N8641" t="s">
        <v>6</v>
      </c>
      <c r="O8641">
        <v>1</v>
      </c>
      <c r="P8641" s="1">
        <v>43844.284872685188</v>
      </c>
    </row>
    <row r="8642" spans="1:16" x14ac:dyDescent="0.25">
      <c r="A8642">
        <v>496845</v>
      </c>
      <c r="B8642" t="s">
        <v>0</v>
      </c>
      <c r="C8642" t="s">
        <v>35</v>
      </c>
      <c r="D8642" t="s">
        <v>11</v>
      </c>
      <c r="E8642" t="s">
        <v>22</v>
      </c>
      <c r="F8642" t="s">
        <v>23</v>
      </c>
      <c r="G8642" t="s">
        <v>23</v>
      </c>
      <c r="H8642" s="1">
        <v>43840</v>
      </c>
      <c r="I8642" t="str">
        <f t="shared" ref="I8642:I8705" si="271">LEFT(H8642,10)</f>
        <v>43840</v>
      </c>
      <c r="J8642" t="str">
        <f t="shared" si="270"/>
        <v>43840NgoziRice</v>
      </c>
      <c r="K8642">
        <v>97</v>
      </c>
      <c r="L8642">
        <v>92</v>
      </c>
      <c r="M8642" t="s">
        <v>5</v>
      </c>
      <c r="N8642" t="s">
        <v>6</v>
      </c>
      <c r="O8642">
        <v>1</v>
      </c>
      <c r="P8642" s="1">
        <v>43844.284861111111</v>
      </c>
    </row>
    <row r="8643" spans="1:16" x14ac:dyDescent="0.25">
      <c r="A8643">
        <v>496842</v>
      </c>
      <c r="B8643" t="s">
        <v>0</v>
      </c>
      <c r="C8643" t="s">
        <v>36</v>
      </c>
      <c r="D8643" t="s">
        <v>7</v>
      </c>
      <c r="E8643" t="s">
        <v>13</v>
      </c>
      <c r="F8643" t="s">
        <v>13</v>
      </c>
      <c r="G8643" t="s">
        <v>14</v>
      </c>
      <c r="H8643" s="1">
        <v>43840</v>
      </c>
      <c r="I8643" t="str">
        <f t="shared" si="271"/>
        <v>43840</v>
      </c>
      <c r="J8643" t="str">
        <f t="shared" si="270"/>
        <v>43840KimironkoMixed Beans</v>
      </c>
      <c r="K8643">
        <v>71</v>
      </c>
      <c r="L8643">
        <v>65</v>
      </c>
      <c r="M8643" t="s">
        <v>5</v>
      </c>
      <c r="N8643" t="s">
        <v>6</v>
      </c>
      <c r="O8643">
        <v>1</v>
      </c>
      <c r="P8643" s="1">
        <v>43844.284837962965</v>
      </c>
    </row>
    <row r="8644" spans="1:16" x14ac:dyDescent="0.25">
      <c r="A8644">
        <v>497093</v>
      </c>
      <c r="B8644" t="s">
        <v>0</v>
      </c>
      <c r="C8644" t="s">
        <v>36</v>
      </c>
      <c r="D8644" t="s">
        <v>7</v>
      </c>
      <c r="E8644" t="s">
        <v>29</v>
      </c>
      <c r="F8644" t="s">
        <v>30</v>
      </c>
      <c r="G8644" t="s">
        <v>31</v>
      </c>
      <c r="H8644" s="1">
        <v>43840</v>
      </c>
      <c r="I8644" t="str">
        <f t="shared" si="271"/>
        <v>43840</v>
      </c>
      <c r="J8644" t="str">
        <f t="shared" si="270"/>
        <v>43840KimironkoDry Maize</v>
      </c>
      <c r="K8644">
        <v>49</v>
      </c>
      <c r="L8644">
        <v>43</v>
      </c>
      <c r="M8644" t="s">
        <v>5</v>
      </c>
      <c r="N8644" t="s">
        <v>6</v>
      </c>
      <c r="O8644">
        <v>1</v>
      </c>
      <c r="P8644" s="1">
        <v>43844.288148148145</v>
      </c>
    </row>
    <row r="8645" spans="1:16" x14ac:dyDescent="0.25">
      <c r="A8645">
        <v>497090</v>
      </c>
      <c r="B8645" t="s">
        <v>0</v>
      </c>
      <c r="C8645" t="s">
        <v>16</v>
      </c>
      <c r="D8645" t="s">
        <v>7</v>
      </c>
      <c r="E8645" t="s">
        <v>22</v>
      </c>
      <c r="F8645" t="s">
        <v>23</v>
      </c>
      <c r="G8645" t="s">
        <v>24</v>
      </c>
      <c r="H8645" s="1">
        <v>43840</v>
      </c>
      <c r="I8645" t="str">
        <f t="shared" si="271"/>
        <v>43840</v>
      </c>
      <c r="J8645" t="str">
        <f t="shared" si="270"/>
        <v>43840GicumbiImported Rice</v>
      </c>
      <c r="K8645">
        <v>130</v>
      </c>
      <c r="L8645">
        <v>119</v>
      </c>
      <c r="M8645" t="s">
        <v>5</v>
      </c>
      <c r="N8645" t="s">
        <v>6</v>
      </c>
      <c r="O8645">
        <v>1</v>
      </c>
      <c r="P8645" s="1">
        <v>43844.288101851853</v>
      </c>
    </row>
    <row r="8646" spans="1:16" x14ac:dyDescent="0.25">
      <c r="A8646">
        <v>497088</v>
      </c>
      <c r="B8646" t="s">
        <v>0</v>
      </c>
      <c r="C8646" t="s">
        <v>19</v>
      </c>
      <c r="D8646" t="s">
        <v>11</v>
      </c>
      <c r="E8646" t="s">
        <v>3</v>
      </c>
      <c r="F8646" t="s">
        <v>3</v>
      </c>
      <c r="G8646" t="s">
        <v>15</v>
      </c>
      <c r="H8646" s="1">
        <v>43840</v>
      </c>
      <c r="I8646" t="str">
        <f t="shared" si="271"/>
        <v>43840</v>
      </c>
      <c r="J8646" t="str">
        <f t="shared" si="270"/>
        <v>43840KoberoGreen Peas</v>
      </c>
      <c r="K8646">
        <v>86</v>
      </c>
      <c r="L8646">
        <v>81</v>
      </c>
      <c r="M8646" t="s">
        <v>5</v>
      </c>
      <c r="N8646" t="s">
        <v>6</v>
      </c>
      <c r="O8646">
        <v>1</v>
      </c>
      <c r="P8646" s="1">
        <v>43844.288101851853</v>
      </c>
    </row>
    <row r="8647" spans="1:16" x14ac:dyDescent="0.25">
      <c r="A8647">
        <v>497086</v>
      </c>
      <c r="B8647" t="s">
        <v>0</v>
      </c>
      <c r="C8647" t="s">
        <v>19</v>
      </c>
      <c r="D8647" t="s">
        <v>11</v>
      </c>
      <c r="E8647" t="s">
        <v>22</v>
      </c>
      <c r="F8647" t="s">
        <v>23</v>
      </c>
      <c r="G8647" t="s">
        <v>23</v>
      </c>
      <c r="H8647" s="1">
        <v>43840</v>
      </c>
      <c r="I8647" t="str">
        <f t="shared" si="271"/>
        <v>43840</v>
      </c>
      <c r="J8647" t="str">
        <f t="shared" si="270"/>
        <v>43840KoberoRice</v>
      </c>
      <c r="K8647">
        <v>92</v>
      </c>
      <c r="L8647">
        <v>86</v>
      </c>
      <c r="M8647" t="s">
        <v>5</v>
      </c>
      <c r="N8647" t="s">
        <v>6</v>
      </c>
      <c r="O8647">
        <v>1</v>
      </c>
      <c r="P8647" s="1">
        <v>43844.288055555553</v>
      </c>
    </row>
    <row r="8648" spans="1:16" x14ac:dyDescent="0.25">
      <c r="A8648">
        <v>497085</v>
      </c>
      <c r="B8648" t="s">
        <v>0</v>
      </c>
      <c r="C8648" t="s">
        <v>12</v>
      </c>
      <c r="D8648" t="s">
        <v>11</v>
      </c>
      <c r="E8648" t="s">
        <v>9</v>
      </c>
      <c r="F8648" t="s">
        <v>10</v>
      </c>
      <c r="G8648" t="s">
        <v>10</v>
      </c>
      <c r="H8648" s="1">
        <v>43840</v>
      </c>
      <c r="I8648" t="str">
        <f t="shared" si="271"/>
        <v>43840</v>
      </c>
      <c r="J8648" t="str">
        <f t="shared" si="270"/>
        <v>43840GitegaWheat</v>
      </c>
      <c r="K8648">
        <v>76</v>
      </c>
      <c r="L8648">
        <v>70</v>
      </c>
      <c r="M8648" t="s">
        <v>5</v>
      </c>
      <c r="N8648" t="s">
        <v>6</v>
      </c>
      <c r="O8648">
        <v>1</v>
      </c>
      <c r="P8648" s="1">
        <v>43844.288055555553</v>
      </c>
    </row>
    <row r="8649" spans="1:16" x14ac:dyDescent="0.25">
      <c r="A8649">
        <v>497084</v>
      </c>
      <c r="B8649" t="s">
        <v>0</v>
      </c>
      <c r="C8649" t="s">
        <v>12</v>
      </c>
      <c r="D8649" t="s">
        <v>11</v>
      </c>
      <c r="E8649" t="s">
        <v>13</v>
      </c>
      <c r="F8649" t="s">
        <v>13</v>
      </c>
      <c r="G8649" t="s">
        <v>26</v>
      </c>
      <c r="H8649" s="1">
        <v>43840</v>
      </c>
      <c r="I8649" t="str">
        <f t="shared" si="271"/>
        <v>43840</v>
      </c>
      <c r="J8649" t="str">
        <f t="shared" si="270"/>
        <v>43840GitegaYellow Beans</v>
      </c>
      <c r="K8649">
        <v>119</v>
      </c>
      <c r="L8649">
        <v>108</v>
      </c>
      <c r="M8649" t="s">
        <v>5</v>
      </c>
      <c r="N8649" t="s">
        <v>6</v>
      </c>
      <c r="O8649">
        <v>1</v>
      </c>
      <c r="P8649" s="1">
        <v>43844.288055555553</v>
      </c>
    </row>
    <row r="8650" spans="1:16" x14ac:dyDescent="0.25">
      <c r="A8650">
        <v>497083</v>
      </c>
      <c r="B8650" t="s">
        <v>0</v>
      </c>
      <c r="C8650" t="s">
        <v>47</v>
      </c>
      <c r="D8650" t="s">
        <v>46</v>
      </c>
      <c r="E8650" t="s">
        <v>49</v>
      </c>
      <c r="F8650" t="s">
        <v>50</v>
      </c>
      <c r="G8650" t="s">
        <v>51</v>
      </c>
      <c r="H8650" s="1">
        <v>43840</v>
      </c>
      <c r="I8650" t="str">
        <f t="shared" si="271"/>
        <v>43840</v>
      </c>
      <c r="J8650" t="str">
        <f t="shared" si="270"/>
        <v>43840NairobiGround Nuts</v>
      </c>
      <c r="K8650">
        <v>130</v>
      </c>
      <c r="L8650">
        <v>123</v>
      </c>
      <c r="M8650" t="s">
        <v>5</v>
      </c>
      <c r="N8650" t="s">
        <v>6</v>
      </c>
      <c r="O8650">
        <v>1</v>
      </c>
      <c r="P8650" s="1">
        <v>43844.288043981483</v>
      </c>
    </row>
    <row r="8651" spans="1:16" x14ac:dyDescent="0.25">
      <c r="A8651">
        <v>497081</v>
      </c>
      <c r="B8651" t="s">
        <v>0</v>
      </c>
      <c r="C8651" t="s">
        <v>27</v>
      </c>
      <c r="D8651" t="s">
        <v>11</v>
      </c>
      <c r="E8651" t="s">
        <v>22</v>
      </c>
      <c r="F8651" t="s">
        <v>23</v>
      </c>
      <c r="G8651" t="s">
        <v>24</v>
      </c>
      <c r="H8651" s="1">
        <v>43840</v>
      </c>
      <c r="I8651" t="str">
        <f t="shared" si="271"/>
        <v>43840</v>
      </c>
      <c r="J8651" t="str">
        <f t="shared" si="270"/>
        <v>43840BujumburaImported Rice</v>
      </c>
      <c r="K8651">
        <v>140</v>
      </c>
      <c r="L8651">
        <v>135</v>
      </c>
      <c r="M8651" t="s">
        <v>5</v>
      </c>
      <c r="N8651" t="s">
        <v>6</v>
      </c>
      <c r="O8651">
        <v>1</v>
      </c>
      <c r="P8651" s="1">
        <v>43844.28800925926</v>
      </c>
    </row>
    <row r="8652" spans="1:16" x14ac:dyDescent="0.25">
      <c r="A8652">
        <v>497079</v>
      </c>
      <c r="B8652" t="s">
        <v>0</v>
      </c>
      <c r="C8652" t="s">
        <v>12</v>
      </c>
      <c r="D8652" t="s">
        <v>11</v>
      </c>
      <c r="E8652" t="s">
        <v>22</v>
      </c>
      <c r="F8652" t="s">
        <v>23</v>
      </c>
      <c r="G8652" t="s">
        <v>24</v>
      </c>
      <c r="H8652" s="1">
        <v>43840</v>
      </c>
      <c r="I8652" t="str">
        <f t="shared" si="271"/>
        <v>43840</v>
      </c>
      <c r="J8652" t="str">
        <f t="shared" si="270"/>
        <v>43840GitegaImported Rice</v>
      </c>
      <c r="K8652">
        <v>135</v>
      </c>
      <c r="L8652">
        <v>130</v>
      </c>
      <c r="M8652" t="s">
        <v>5</v>
      </c>
      <c r="N8652" t="s">
        <v>6</v>
      </c>
      <c r="O8652">
        <v>1</v>
      </c>
      <c r="P8652" s="1">
        <v>43844.287986111114</v>
      </c>
    </row>
    <row r="8653" spans="1:16" x14ac:dyDescent="0.25">
      <c r="A8653">
        <v>497075</v>
      </c>
      <c r="B8653" t="s">
        <v>0</v>
      </c>
      <c r="C8653" t="s">
        <v>12</v>
      </c>
      <c r="D8653" t="s">
        <v>11</v>
      </c>
      <c r="E8653" t="s">
        <v>22</v>
      </c>
      <c r="F8653" t="s">
        <v>23</v>
      </c>
      <c r="G8653" t="s">
        <v>23</v>
      </c>
      <c r="H8653" s="1">
        <v>43840</v>
      </c>
      <c r="I8653" t="str">
        <f t="shared" si="271"/>
        <v>43840</v>
      </c>
      <c r="J8653" t="str">
        <f t="shared" ref="J8653:J8716" si="272">I8653&amp;C8653&amp;G8653</f>
        <v>43840GitegaRice</v>
      </c>
      <c r="K8653">
        <v>103</v>
      </c>
      <c r="L8653">
        <v>97</v>
      </c>
      <c r="M8653" t="s">
        <v>5</v>
      </c>
      <c r="N8653" t="s">
        <v>6</v>
      </c>
      <c r="O8653">
        <v>1</v>
      </c>
      <c r="P8653" s="1">
        <v>43844.287962962961</v>
      </c>
    </row>
    <row r="8654" spans="1:16" x14ac:dyDescent="0.25">
      <c r="A8654">
        <v>497066</v>
      </c>
      <c r="B8654" t="s">
        <v>0</v>
      </c>
      <c r="C8654" t="s">
        <v>19</v>
      </c>
      <c r="D8654" t="s">
        <v>11</v>
      </c>
      <c r="E8654" t="s">
        <v>13</v>
      </c>
      <c r="F8654" t="s">
        <v>13</v>
      </c>
      <c r="G8654" t="s">
        <v>26</v>
      </c>
      <c r="H8654" s="1">
        <v>43840</v>
      </c>
      <c r="I8654" t="str">
        <f t="shared" si="271"/>
        <v>43840</v>
      </c>
      <c r="J8654" t="str">
        <f t="shared" si="272"/>
        <v>43840KoberoYellow Beans</v>
      </c>
      <c r="K8654">
        <v>113</v>
      </c>
      <c r="L8654">
        <v>108</v>
      </c>
      <c r="M8654" t="s">
        <v>5</v>
      </c>
      <c r="N8654" t="s">
        <v>6</v>
      </c>
      <c r="O8654">
        <v>1</v>
      </c>
      <c r="P8654" s="1">
        <v>43844.287812499999</v>
      </c>
    </row>
    <row r="8655" spans="1:16" x14ac:dyDescent="0.25">
      <c r="A8655">
        <v>497065</v>
      </c>
      <c r="B8655" t="s">
        <v>0</v>
      </c>
      <c r="C8655" t="s">
        <v>19</v>
      </c>
      <c r="D8655" t="s">
        <v>11</v>
      </c>
      <c r="E8655" t="s">
        <v>13</v>
      </c>
      <c r="F8655" t="s">
        <v>13</v>
      </c>
      <c r="G8655" t="s">
        <v>28</v>
      </c>
      <c r="H8655" s="1">
        <v>43840</v>
      </c>
      <c r="I8655" t="str">
        <f t="shared" si="271"/>
        <v>43840</v>
      </c>
      <c r="J8655" t="str">
        <f t="shared" si="272"/>
        <v>43840KoberoRed Beans</v>
      </c>
      <c r="K8655">
        <v>59</v>
      </c>
      <c r="L8655">
        <v>54</v>
      </c>
      <c r="M8655" t="s">
        <v>5</v>
      </c>
      <c r="N8655" t="s">
        <v>6</v>
      </c>
      <c r="O8655">
        <v>1</v>
      </c>
      <c r="P8655" s="1">
        <v>43844.287800925929</v>
      </c>
    </row>
    <row r="8656" spans="1:16" x14ac:dyDescent="0.25">
      <c r="A8656">
        <v>497062</v>
      </c>
      <c r="B8656" t="s">
        <v>0</v>
      </c>
      <c r="C8656" t="s">
        <v>12</v>
      </c>
      <c r="D8656" t="s">
        <v>11</v>
      </c>
      <c r="E8656" t="s">
        <v>3</v>
      </c>
      <c r="F8656" t="s">
        <v>3</v>
      </c>
      <c r="G8656" t="s">
        <v>15</v>
      </c>
      <c r="H8656" s="1">
        <v>43840</v>
      </c>
      <c r="I8656" t="str">
        <f t="shared" si="271"/>
        <v>43840</v>
      </c>
      <c r="J8656" t="str">
        <f t="shared" si="272"/>
        <v>43840GitegaGreen Peas</v>
      </c>
      <c r="K8656">
        <v>81</v>
      </c>
      <c r="L8656">
        <v>70</v>
      </c>
      <c r="M8656" t="s">
        <v>5</v>
      </c>
      <c r="N8656" t="s">
        <v>6</v>
      </c>
      <c r="O8656">
        <v>1</v>
      </c>
      <c r="P8656" s="1">
        <v>43844.287766203706</v>
      </c>
    </row>
    <row r="8657" spans="1:16" x14ac:dyDescent="0.25">
      <c r="A8657">
        <v>497054</v>
      </c>
      <c r="B8657" t="s">
        <v>0</v>
      </c>
      <c r="C8657" t="s">
        <v>19</v>
      </c>
      <c r="D8657" t="s">
        <v>11</v>
      </c>
      <c r="E8657" t="s">
        <v>9</v>
      </c>
      <c r="F8657" t="s">
        <v>20</v>
      </c>
      <c r="G8657" t="s">
        <v>21</v>
      </c>
      <c r="H8657" s="1">
        <v>43840</v>
      </c>
      <c r="I8657" t="str">
        <f t="shared" si="271"/>
        <v>43840</v>
      </c>
      <c r="J8657" t="str">
        <f t="shared" si="272"/>
        <v>43840KoberoMillet Grain</v>
      </c>
      <c r="K8657">
        <v>70</v>
      </c>
      <c r="L8657">
        <v>65</v>
      </c>
      <c r="M8657" t="s">
        <v>5</v>
      </c>
      <c r="N8657" t="s">
        <v>6</v>
      </c>
      <c r="O8657">
        <v>1</v>
      </c>
      <c r="P8657" s="1">
        <v>43844.287662037037</v>
      </c>
    </row>
    <row r="8658" spans="1:16" x14ac:dyDescent="0.25">
      <c r="A8658">
        <v>497053</v>
      </c>
      <c r="B8658" t="s">
        <v>0</v>
      </c>
      <c r="C8658" t="s">
        <v>19</v>
      </c>
      <c r="D8658" t="s">
        <v>11</v>
      </c>
      <c r="E8658" t="s">
        <v>9</v>
      </c>
      <c r="F8658" t="s">
        <v>17</v>
      </c>
      <c r="G8658" t="s">
        <v>18</v>
      </c>
      <c r="H8658" s="1">
        <v>43840</v>
      </c>
      <c r="I8658" t="str">
        <f t="shared" si="271"/>
        <v>43840</v>
      </c>
      <c r="J8658" t="str">
        <f t="shared" si="272"/>
        <v>43840KoberoRed Sorghum</v>
      </c>
      <c r="K8658">
        <v>81</v>
      </c>
      <c r="L8658">
        <v>76</v>
      </c>
      <c r="M8658" t="s">
        <v>5</v>
      </c>
      <c r="N8658" t="s">
        <v>6</v>
      </c>
      <c r="O8658">
        <v>1</v>
      </c>
      <c r="P8658" s="1">
        <v>43844.28765046296</v>
      </c>
    </row>
    <row r="8659" spans="1:16" x14ac:dyDescent="0.25">
      <c r="A8659">
        <v>497052</v>
      </c>
      <c r="B8659" t="s">
        <v>0</v>
      </c>
      <c r="C8659" t="s">
        <v>54</v>
      </c>
      <c r="D8659" t="s">
        <v>46</v>
      </c>
      <c r="E8659" t="s">
        <v>9</v>
      </c>
      <c r="F8659" t="s">
        <v>20</v>
      </c>
      <c r="G8659" t="s">
        <v>21</v>
      </c>
      <c r="H8659" s="1">
        <v>43840</v>
      </c>
      <c r="I8659" t="str">
        <f t="shared" si="271"/>
        <v>43840</v>
      </c>
      <c r="J8659" t="str">
        <f t="shared" si="272"/>
        <v>43840NakuruMillet Grain</v>
      </c>
      <c r="K8659">
        <v>66</v>
      </c>
      <c r="L8659">
        <v>60</v>
      </c>
      <c r="M8659" t="s">
        <v>5</v>
      </c>
      <c r="N8659" t="s">
        <v>6</v>
      </c>
      <c r="O8659">
        <v>1</v>
      </c>
      <c r="P8659" s="1">
        <v>43844.287638888891</v>
      </c>
    </row>
    <row r="8660" spans="1:16" x14ac:dyDescent="0.25">
      <c r="A8660">
        <v>497048</v>
      </c>
      <c r="B8660" t="s">
        <v>0</v>
      </c>
      <c r="C8660" t="s">
        <v>54</v>
      </c>
      <c r="D8660" t="s">
        <v>46</v>
      </c>
      <c r="E8660" t="s">
        <v>29</v>
      </c>
      <c r="F8660" t="s">
        <v>30</v>
      </c>
      <c r="G8660" t="s">
        <v>31</v>
      </c>
      <c r="H8660" s="1">
        <v>43840</v>
      </c>
      <c r="I8660" t="str">
        <f t="shared" si="271"/>
        <v>43840</v>
      </c>
      <c r="J8660" t="str">
        <f t="shared" si="272"/>
        <v>43840NakuruDry Maize</v>
      </c>
      <c r="K8660">
        <v>34</v>
      </c>
      <c r="L8660">
        <v>31</v>
      </c>
      <c r="M8660" t="s">
        <v>5</v>
      </c>
      <c r="N8660" t="s">
        <v>6</v>
      </c>
      <c r="O8660">
        <v>1</v>
      </c>
      <c r="P8660" s="1">
        <v>43844.287581018521</v>
      </c>
    </row>
    <row r="8661" spans="1:16" x14ac:dyDescent="0.25">
      <c r="A8661">
        <v>497044</v>
      </c>
      <c r="B8661" t="s">
        <v>0</v>
      </c>
      <c r="C8661" t="s">
        <v>8</v>
      </c>
      <c r="D8661" t="s">
        <v>7</v>
      </c>
      <c r="E8661" t="s">
        <v>22</v>
      </c>
      <c r="F8661" t="s">
        <v>23</v>
      </c>
      <c r="G8661" t="s">
        <v>24</v>
      </c>
      <c r="H8661" s="1">
        <v>43840</v>
      </c>
      <c r="I8661" t="str">
        <f t="shared" si="271"/>
        <v>43840</v>
      </c>
      <c r="J8661" t="str">
        <f t="shared" si="272"/>
        <v>43840RuhengeriImported Rice</v>
      </c>
      <c r="K8661">
        <v>119</v>
      </c>
      <c r="L8661">
        <v>109</v>
      </c>
      <c r="M8661" t="s">
        <v>5</v>
      </c>
      <c r="N8661" t="s">
        <v>6</v>
      </c>
      <c r="O8661">
        <v>1</v>
      </c>
      <c r="P8661" s="1">
        <v>43844.287488425929</v>
      </c>
    </row>
    <row r="8662" spans="1:16" x14ac:dyDescent="0.25">
      <c r="A8662">
        <v>497040</v>
      </c>
      <c r="B8662" t="s">
        <v>0</v>
      </c>
      <c r="C8662" t="s">
        <v>27</v>
      </c>
      <c r="D8662" t="s">
        <v>11</v>
      </c>
      <c r="E8662" t="s">
        <v>3</v>
      </c>
      <c r="F8662" t="s">
        <v>3</v>
      </c>
      <c r="G8662" t="s">
        <v>15</v>
      </c>
      <c r="H8662" s="1">
        <v>43840</v>
      </c>
      <c r="I8662" t="str">
        <f t="shared" si="271"/>
        <v>43840</v>
      </c>
      <c r="J8662" t="str">
        <f t="shared" si="272"/>
        <v>43840BujumburaGreen Peas</v>
      </c>
      <c r="K8662">
        <v>97</v>
      </c>
      <c r="L8662">
        <v>81</v>
      </c>
      <c r="M8662" t="s">
        <v>5</v>
      </c>
      <c r="N8662" t="s">
        <v>6</v>
      </c>
      <c r="O8662">
        <v>1</v>
      </c>
      <c r="P8662" s="1">
        <v>43844.287442129629</v>
      </c>
    </row>
    <row r="8663" spans="1:16" x14ac:dyDescent="0.25">
      <c r="A8663">
        <v>497038</v>
      </c>
      <c r="B8663" t="s">
        <v>0</v>
      </c>
      <c r="C8663" t="s">
        <v>54</v>
      </c>
      <c r="D8663" t="s">
        <v>46</v>
      </c>
      <c r="E8663" t="s">
        <v>9</v>
      </c>
      <c r="F8663" t="s">
        <v>17</v>
      </c>
      <c r="G8663" t="s">
        <v>18</v>
      </c>
      <c r="H8663" s="1">
        <v>43840</v>
      </c>
      <c r="I8663" t="str">
        <f t="shared" si="271"/>
        <v>43840</v>
      </c>
      <c r="J8663" t="str">
        <f t="shared" si="272"/>
        <v>43840NakuruRed Sorghum</v>
      </c>
      <c r="K8663">
        <v>41</v>
      </c>
      <c r="L8663">
        <v>38</v>
      </c>
      <c r="M8663" t="s">
        <v>5</v>
      </c>
      <c r="N8663" t="s">
        <v>6</v>
      </c>
      <c r="O8663">
        <v>1</v>
      </c>
      <c r="P8663" s="1">
        <v>43844.287418981483</v>
      </c>
    </row>
    <row r="8664" spans="1:16" x14ac:dyDescent="0.25">
      <c r="A8664">
        <v>497034</v>
      </c>
      <c r="B8664" t="s">
        <v>0</v>
      </c>
      <c r="C8664" t="s">
        <v>35</v>
      </c>
      <c r="D8664" t="s">
        <v>11</v>
      </c>
      <c r="E8664" t="s">
        <v>13</v>
      </c>
      <c r="F8664" t="s">
        <v>13</v>
      </c>
      <c r="G8664" t="s">
        <v>14</v>
      </c>
      <c r="H8664" s="1">
        <v>43840</v>
      </c>
      <c r="I8664" t="str">
        <f t="shared" si="271"/>
        <v>43840</v>
      </c>
      <c r="J8664" t="str">
        <f t="shared" si="272"/>
        <v>43840NgoziMixed Beans</v>
      </c>
      <c r="K8664">
        <v>51</v>
      </c>
      <c r="L8664">
        <v>49</v>
      </c>
      <c r="M8664" t="s">
        <v>5</v>
      </c>
      <c r="N8664" t="s">
        <v>6</v>
      </c>
      <c r="O8664">
        <v>1</v>
      </c>
      <c r="P8664" s="1">
        <v>43844.287361111114</v>
      </c>
    </row>
    <row r="8665" spans="1:16" x14ac:dyDescent="0.25">
      <c r="A8665">
        <v>497032</v>
      </c>
      <c r="B8665" t="s">
        <v>0</v>
      </c>
      <c r="C8665" t="s">
        <v>8</v>
      </c>
      <c r="D8665" t="s">
        <v>7</v>
      </c>
      <c r="E8665" t="s">
        <v>13</v>
      </c>
      <c r="F8665" t="s">
        <v>13</v>
      </c>
      <c r="G8665" t="s">
        <v>26</v>
      </c>
      <c r="H8665" s="1">
        <v>43840</v>
      </c>
      <c r="I8665" t="str">
        <f t="shared" si="271"/>
        <v>43840</v>
      </c>
      <c r="J8665" t="str">
        <f t="shared" si="272"/>
        <v>43840RuhengeriYellow Beans</v>
      </c>
      <c r="K8665">
        <v>103</v>
      </c>
      <c r="L8665">
        <v>98</v>
      </c>
      <c r="M8665" t="s">
        <v>5</v>
      </c>
      <c r="N8665" t="s">
        <v>6</v>
      </c>
      <c r="O8665">
        <v>1</v>
      </c>
      <c r="P8665" s="1">
        <v>43844.287349537037</v>
      </c>
    </row>
    <row r="8666" spans="1:16" x14ac:dyDescent="0.25">
      <c r="A8666">
        <v>497031</v>
      </c>
      <c r="B8666" t="s">
        <v>0</v>
      </c>
      <c r="C8666" t="s">
        <v>47</v>
      </c>
      <c r="D8666" t="s">
        <v>46</v>
      </c>
      <c r="E8666" t="s">
        <v>3</v>
      </c>
      <c r="F8666" t="s">
        <v>3</v>
      </c>
      <c r="G8666" t="s">
        <v>15</v>
      </c>
      <c r="H8666" s="1">
        <v>43840</v>
      </c>
      <c r="I8666" t="str">
        <f t="shared" si="271"/>
        <v>43840</v>
      </c>
      <c r="J8666" t="str">
        <f t="shared" si="272"/>
        <v>43840NairobiGreen Peas</v>
      </c>
      <c r="K8666">
        <v>61</v>
      </c>
      <c r="L8666">
        <v>58</v>
      </c>
      <c r="M8666" t="s">
        <v>5</v>
      </c>
      <c r="N8666" t="s">
        <v>6</v>
      </c>
      <c r="O8666">
        <v>1</v>
      </c>
      <c r="P8666" s="1">
        <v>43844.28733796296</v>
      </c>
    </row>
    <row r="8667" spans="1:16" x14ac:dyDescent="0.25">
      <c r="A8667">
        <v>497028</v>
      </c>
      <c r="B8667" t="s">
        <v>0</v>
      </c>
      <c r="C8667" t="s">
        <v>27</v>
      </c>
      <c r="D8667" t="s">
        <v>11</v>
      </c>
      <c r="E8667" t="s">
        <v>13</v>
      </c>
      <c r="F8667" t="s">
        <v>13</v>
      </c>
      <c r="G8667" t="s">
        <v>28</v>
      </c>
      <c r="H8667" s="1">
        <v>43840</v>
      </c>
      <c r="I8667" t="str">
        <f t="shared" si="271"/>
        <v>43840</v>
      </c>
      <c r="J8667" t="str">
        <f t="shared" si="272"/>
        <v>43840BujumburaRed Beans</v>
      </c>
      <c r="K8667">
        <v>59</v>
      </c>
      <c r="L8667">
        <v>54</v>
      </c>
      <c r="M8667" t="s">
        <v>5</v>
      </c>
      <c r="N8667" t="s">
        <v>6</v>
      </c>
      <c r="O8667">
        <v>1</v>
      </c>
      <c r="P8667" s="1">
        <v>43844.287314814814</v>
      </c>
    </row>
    <row r="8668" spans="1:16" x14ac:dyDescent="0.25">
      <c r="A8668">
        <v>497026</v>
      </c>
      <c r="B8668" t="s">
        <v>0</v>
      </c>
      <c r="C8668" t="s">
        <v>16</v>
      </c>
      <c r="D8668" t="s">
        <v>7</v>
      </c>
      <c r="E8668" t="s">
        <v>9</v>
      </c>
      <c r="F8668" t="s">
        <v>20</v>
      </c>
      <c r="G8668" t="s">
        <v>21</v>
      </c>
      <c r="H8668" s="1">
        <v>43840</v>
      </c>
      <c r="I8668" t="str">
        <f t="shared" si="271"/>
        <v>43840</v>
      </c>
      <c r="J8668" t="str">
        <f t="shared" si="272"/>
        <v>43840GicumbiMillet Grain</v>
      </c>
      <c r="K8668">
        <v>76</v>
      </c>
      <c r="L8668">
        <v>71</v>
      </c>
      <c r="M8668" t="s">
        <v>5</v>
      </c>
      <c r="N8668" t="s">
        <v>6</v>
      </c>
      <c r="O8668">
        <v>1</v>
      </c>
      <c r="P8668" s="1">
        <v>43844.287303240744</v>
      </c>
    </row>
    <row r="8669" spans="1:16" x14ac:dyDescent="0.25">
      <c r="A8669">
        <v>497025</v>
      </c>
      <c r="B8669" t="s">
        <v>0</v>
      </c>
      <c r="C8669" t="s">
        <v>48</v>
      </c>
      <c r="D8669" t="s">
        <v>46</v>
      </c>
      <c r="E8669" t="s">
        <v>3</v>
      </c>
      <c r="F8669" t="s">
        <v>3</v>
      </c>
      <c r="G8669" t="s">
        <v>4</v>
      </c>
      <c r="H8669" s="1">
        <v>43840</v>
      </c>
      <c r="I8669" t="str">
        <f t="shared" si="271"/>
        <v>43840</v>
      </c>
      <c r="J8669" t="str">
        <f t="shared" si="272"/>
        <v>43840KitaleCowpeas</v>
      </c>
      <c r="K8669">
        <v>90</v>
      </c>
      <c r="L8669">
        <v>88</v>
      </c>
      <c r="M8669" t="s">
        <v>5</v>
      </c>
      <c r="N8669" t="s">
        <v>6</v>
      </c>
      <c r="O8669">
        <v>1</v>
      </c>
      <c r="P8669" s="1">
        <v>43844.287303240744</v>
      </c>
    </row>
    <row r="8670" spans="1:16" x14ac:dyDescent="0.25">
      <c r="A8670">
        <v>497024</v>
      </c>
      <c r="B8670" t="s">
        <v>0</v>
      </c>
      <c r="C8670" t="s">
        <v>35</v>
      </c>
      <c r="D8670" t="s">
        <v>11</v>
      </c>
      <c r="E8670" t="s">
        <v>9</v>
      </c>
      <c r="F8670" t="s">
        <v>20</v>
      </c>
      <c r="G8670" t="s">
        <v>21</v>
      </c>
      <c r="H8670" s="1">
        <v>43840</v>
      </c>
      <c r="I8670" t="str">
        <f t="shared" si="271"/>
        <v>43840</v>
      </c>
      <c r="J8670" t="str">
        <f t="shared" si="272"/>
        <v>43840NgoziMillet Grain</v>
      </c>
      <c r="K8670">
        <v>76</v>
      </c>
      <c r="L8670">
        <v>70</v>
      </c>
      <c r="M8670" t="s">
        <v>5</v>
      </c>
      <c r="N8670" t="s">
        <v>6</v>
      </c>
      <c r="O8670">
        <v>1</v>
      </c>
      <c r="P8670" s="1">
        <v>43844.287291666667</v>
      </c>
    </row>
    <row r="8671" spans="1:16" x14ac:dyDescent="0.25">
      <c r="A8671">
        <v>497016</v>
      </c>
      <c r="B8671" t="s">
        <v>0</v>
      </c>
      <c r="C8671" t="s">
        <v>48</v>
      </c>
      <c r="D8671" t="s">
        <v>46</v>
      </c>
      <c r="E8671" t="s">
        <v>9</v>
      </c>
      <c r="F8671" t="s">
        <v>20</v>
      </c>
      <c r="G8671" t="s">
        <v>21</v>
      </c>
      <c r="H8671" s="1">
        <v>43840</v>
      </c>
      <c r="I8671" t="str">
        <f t="shared" si="271"/>
        <v>43840</v>
      </c>
      <c r="J8671" t="str">
        <f t="shared" si="272"/>
        <v>43840KitaleMillet Grain</v>
      </c>
      <c r="K8671">
        <v>54</v>
      </c>
      <c r="L8671">
        <v>50</v>
      </c>
      <c r="M8671" t="s">
        <v>5</v>
      </c>
      <c r="N8671" t="s">
        <v>6</v>
      </c>
      <c r="O8671">
        <v>1</v>
      </c>
      <c r="P8671" s="1">
        <v>43844.287129629629</v>
      </c>
    </row>
    <row r="8672" spans="1:16" x14ac:dyDescent="0.25">
      <c r="A8672">
        <v>497015</v>
      </c>
      <c r="B8672" t="s">
        <v>0</v>
      </c>
      <c r="C8672" t="s">
        <v>27</v>
      </c>
      <c r="D8672" t="s">
        <v>11</v>
      </c>
      <c r="E8672" t="s">
        <v>9</v>
      </c>
      <c r="F8672" t="s">
        <v>10</v>
      </c>
      <c r="G8672" t="s">
        <v>10</v>
      </c>
      <c r="H8672" s="1">
        <v>43840</v>
      </c>
      <c r="I8672" t="str">
        <f t="shared" si="271"/>
        <v>43840</v>
      </c>
      <c r="J8672" t="str">
        <f t="shared" si="272"/>
        <v>43840BujumburaWheat</v>
      </c>
      <c r="K8672">
        <v>81</v>
      </c>
      <c r="L8672">
        <v>78</v>
      </c>
      <c r="M8672" t="s">
        <v>5</v>
      </c>
      <c r="N8672" t="s">
        <v>6</v>
      </c>
      <c r="O8672">
        <v>1</v>
      </c>
      <c r="P8672" s="1">
        <v>43844.287060185183</v>
      </c>
    </row>
    <row r="8673" spans="1:16" x14ac:dyDescent="0.25">
      <c r="A8673">
        <v>497013</v>
      </c>
      <c r="B8673" t="s">
        <v>0</v>
      </c>
      <c r="C8673" t="s">
        <v>36</v>
      </c>
      <c r="D8673" t="s">
        <v>7</v>
      </c>
      <c r="E8673" t="s">
        <v>13</v>
      </c>
      <c r="F8673" t="s">
        <v>13</v>
      </c>
      <c r="G8673" t="s">
        <v>28</v>
      </c>
      <c r="H8673" s="1">
        <v>43840</v>
      </c>
      <c r="I8673" t="str">
        <f t="shared" si="271"/>
        <v>43840</v>
      </c>
      <c r="J8673" t="str">
        <f t="shared" si="272"/>
        <v>43840KimironkoRed Beans</v>
      </c>
      <c r="K8673">
        <v>87</v>
      </c>
      <c r="L8673">
        <v>81</v>
      </c>
      <c r="M8673" t="s">
        <v>5</v>
      </c>
      <c r="N8673" t="s">
        <v>6</v>
      </c>
      <c r="O8673">
        <v>1</v>
      </c>
      <c r="P8673" s="1">
        <v>43844.287048611113</v>
      </c>
    </row>
    <row r="8674" spans="1:16" x14ac:dyDescent="0.25">
      <c r="A8674">
        <v>497012</v>
      </c>
      <c r="B8674" t="s">
        <v>0</v>
      </c>
      <c r="C8674" t="s">
        <v>36</v>
      </c>
      <c r="D8674" t="s">
        <v>7</v>
      </c>
      <c r="E8674" t="s">
        <v>13</v>
      </c>
      <c r="F8674" t="s">
        <v>13</v>
      </c>
      <c r="G8674" t="s">
        <v>26</v>
      </c>
      <c r="H8674" s="1">
        <v>43840</v>
      </c>
      <c r="I8674" t="str">
        <f t="shared" si="271"/>
        <v>43840</v>
      </c>
      <c r="J8674" t="str">
        <f t="shared" si="272"/>
        <v>43840KimironkoYellow Beans</v>
      </c>
      <c r="K8674">
        <v>98</v>
      </c>
      <c r="L8674">
        <v>87</v>
      </c>
      <c r="M8674" t="s">
        <v>5</v>
      </c>
      <c r="N8674" t="s">
        <v>6</v>
      </c>
      <c r="O8674">
        <v>1</v>
      </c>
      <c r="P8674" s="1">
        <v>43844.28701388889</v>
      </c>
    </row>
    <row r="8675" spans="1:16" x14ac:dyDescent="0.25">
      <c r="A8675">
        <v>497010</v>
      </c>
      <c r="B8675" t="s">
        <v>0</v>
      </c>
      <c r="C8675" t="s">
        <v>27</v>
      </c>
      <c r="D8675" t="s">
        <v>11</v>
      </c>
      <c r="E8675" t="s">
        <v>3</v>
      </c>
      <c r="F8675" t="s">
        <v>3</v>
      </c>
      <c r="G8675" t="s">
        <v>39</v>
      </c>
      <c r="H8675" s="1">
        <v>43840</v>
      </c>
      <c r="I8675" t="str">
        <f t="shared" si="271"/>
        <v>43840</v>
      </c>
      <c r="J8675" t="str">
        <f t="shared" si="272"/>
        <v>43840BujumburaDry Peas</v>
      </c>
      <c r="K8675">
        <v>194</v>
      </c>
      <c r="L8675">
        <v>189</v>
      </c>
      <c r="M8675" t="s">
        <v>5</v>
      </c>
      <c r="N8675" t="s">
        <v>6</v>
      </c>
      <c r="O8675">
        <v>1</v>
      </c>
      <c r="P8675" s="1">
        <v>43844.286990740744</v>
      </c>
    </row>
    <row r="8676" spans="1:16" x14ac:dyDescent="0.25">
      <c r="A8676">
        <v>497007</v>
      </c>
      <c r="B8676" t="s">
        <v>0</v>
      </c>
      <c r="C8676" t="s">
        <v>35</v>
      </c>
      <c r="D8676" t="s">
        <v>11</v>
      </c>
      <c r="E8676" t="s">
        <v>29</v>
      </c>
      <c r="F8676" t="s">
        <v>30</v>
      </c>
      <c r="G8676" t="s">
        <v>31</v>
      </c>
      <c r="H8676" s="1">
        <v>43840</v>
      </c>
      <c r="I8676" t="str">
        <f t="shared" si="271"/>
        <v>43840</v>
      </c>
      <c r="J8676" t="str">
        <f t="shared" si="272"/>
        <v>43840NgoziDry Maize</v>
      </c>
      <c r="K8676">
        <v>65</v>
      </c>
      <c r="L8676">
        <v>62</v>
      </c>
      <c r="M8676" t="s">
        <v>5</v>
      </c>
      <c r="N8676" t="s">
        <v>6</v>
      </c>
      <c r="O8676">
        <v>1</v>
      </c>
      <c r="P8676" s="1">
        <v>43844.286956018521</v>
      </c>
    </row>
    <row r="8677" spans="1:16" x14ac:dyDescent="0.25">
      <c r="A8677">
        <v>497006</v>
      </c>
      <c r="B8677" t="s">
        <v>0</v>
      </c>
      <c r="C8677" t="s">
        <v>35</v>
      </c>
      <c r="D8677" t="s">
        <v>11</v>
      </c>
      <c r="E8677" t="s">
        <v>3</v>
      </c>
      <c r="F8677" t="s">
        <v>3</v>
      </c>
      <c r="G8677" t="s">
        <v>39</v>
      </c>
      <c r="H8677" s="1">
        <v>43840</v>
      </c>
      <c r="I8677" t="str">
        <f t="shared" si="271"/>
        <v>43840</v>
      </c>
      <c r="J8677" t="str">
        <f t="shared" si="272"/>
        <v>43840NgoziDry Peas</v>
      </c>
      <c r="K8677">
        <v>162</v>
      </c>
      <c r="L8677">
        <v>157</v>
      </c>
      <c r="M8677" t="s">
        <v>5</v>
      </c>
      <c r="N8677" t="s">
        <v>6</v>
      </c>
      <c r="O8677">
        <v>1</v>
      </c>
      <c r="P8677" s="1">
        <v>43844.286944444444</v>
      </c>
    </row>
    <row r="8678" spans="1:16" x14ac:dyDescent="0.25">
      <c r="A8678">
        <v>497002</v>
      </c>
      <c r="B8678" t="s">
        <v>0</v>
      </c>
      <c r="C8678" t="s">
        <v>8</v>
      </c>
      <c r="D8678" t="s">
        <v>7</v>
      </c>
      <c r="E8678" t="s">
        <v>3</v>
      </c>
      <c r="F8678" t="s">
        <v>3</v>
      </c>
      <c r="G8678" t="s">
        <v>15</v>
      </c>
      <c r="H8678" s="1">
        <v>43840</v>
      </c>
      <c r="I8678" t="str">
        <f t="shared" si="271"/>
        <v>43840</v>
      </c>
      <c r="J8678" t="str">
        <f t="shared" si="272"/>
        <v>43840RuhengeriGreen Peas</v>
      </c>
      <c r="K8678">
        <v>130</v>
      </c>
      <c r="L8678">
        <v>109</v>
      </c>
      <c r="M8678" t="s">
        <v>5</v>
      </c>
      <c r="N8678" t="s">
        <v>6</v>
      </c>
      <c r="O8678">
        <v>1</v>
      </c>
      <c r="P8678" s="1">
        <v>43844.286921296298</v>
      </c>
    </row>
    <row r="8679" spans="1:16" x14ac:dyDescent="0.25">
      <c r="A8679">
        <v>496999</v>
      </c>
      <c r="B8679" t="s">
        <v>0</v>
      </c>
      <c r="C8679" t="s">
        <v>54</v>
      </c>
      <c r="D8679" t="s">
        <v>46</v>
      </c>
      <c r="E8679" t="s">
        <v>13</v>
      </c>
      <c r="F8679" t="s">
        <v>13</v>
      </c>
      <c r="G8679" t="s">
        <v>37</v>
      </c>
      <c r="H8679" s="1">
        <v>43840</v>
      </c>
      <c r="I8679" t="str">
        <f t="shared" si="271"/>
        <v>43840</v>
      </c>
      <c r="J8679" t="str">
        <f t="shared" si="272"/>
        <v>43840NakuruGreen Gram</v>
      </c>
      <c r="K8679">
        <v>126</v>
      </c>
      <c r="L8679">
        <v>122</v>
      </c>
      <c r="M8679" t="s">
        <v>5</v>
      </c>
      <c r="N8679" t="s">
        <v>6</v>
      </c>
      <c r="O8679">
        <v>1</v>
      </c>
      <c r="P8679" s="1">
        <v>43844.286909722221</v>
      </c>
    </row>
    <row r="8680" spans="1:16" x14ac:dyDescent="0.25">
      <c r="A8680">
        <v>496993</v>
      </c>
      <c r="B8680" t="s">
        <v>0</v>
      </c>
      <c r="C8680" t="s">
        <v>35</v>
      </c>
      <c r="D8680" t="s">
        <v>11</v>
      </c>
      <c r="E8680" t="s">
        <v>22</v>
      </c>
      <c r="F8680" t="s">
        <v>23</v>
      </c>
      <c r="G8680" t="s">
        <v>24</v>
      </c>
      <c r="H8680" s="1">
        <v>43840</v>
      </c>
      <c r="I8680" t="str">
        <f t="shared" si="271"/>
        <v>43840</v>
      </c>
      <c r="J8680" t="str">
        <f t="shared" si="272"/>
        <v>43840NgoziImported Rice</v>
      </c>
      <c r="K8680">
        <v>162</v>
      </c>
      <c r="L8680">
        <v>157</v>
      </c>
      <c r="M8680" t="s">
        <v>5</v>
      </c>
      <c r="N8680" t="s">
        <v>6</v>
      </c>
      <c r="O8680">
        <v>1</v>
      </c>
      <c r="P8680" s="1">
        <v>43844.286874999998</v>
      </c>
    </row>
    <row r="8681" spans="1:16" x14ac:dyDescent="0.25">
      <c r="A8681">
        <v>496981</v>
      </c>
      <c r="B8681" t="s">
        <v>0</v>
      </c>
      <c r="C8681" t="s">
        <v>16</v>
      </c>
      <c r="D8681" t="s">
        <v>7</v>
      </c>
      <c r="E8681" t="s">
        <v>9</v>
      </c>
      <c r="F8681" t="s">
        <v>17</v>
      </c>
      <c r="G8681" t="s">
        <v>18</v>
      </c>
      <c r="H8681" s="1">
        <v>43840</v>
      </c>
      <c r="I8681" t="str">
        <f t="shared" si="271"/>
        <v>43840</v>
      </c>
      <c r="J8681" t="str">
        <f t="shared" si="272"/>
        <v>43840GicumbiRed Sorghum</v>
      </c>
      <c r="K8681">
        <v>41</v>
      </c>
      <c r="L8681">
        <v>38</v>
      </c>
      <c r="M8681" t="s">
        <v>5</v>
      </c>
      <c r="N8681" t="s">
        <v>6</v>
      </c>
      <c r="O8681">
        <v>1</v>
      </c>
      <c r="P8681" s="1">
        <v>43844.286747685182</v>
      </c>
    </row>
    <row r="8682" spans="1:16" x14ac:dyDescent="0.25">
      <c r="A8682">
        <v>496974</v>
      </c>
      <c r="B8682" t="s">
        <v>0</v>
      </c>
      <c r="C8682" t="s">
        <v>19</v>
      </c>
      <c r="D8682" t="s">
        <v>11</v>
      </c>
      <c r="E8682" t="s">
        <v>13</v>
      </c>
      <c r="F8682" t="s">
        <v>13</v>
      </c>
      <c r="G8682" t="s">
        <v>14</v>
      </c>
      <c r="H8682" s="1">
        <v>43840</v>
      </c>
      <c r="I8682" t="str">
        <f t="shared" si="271"/>
        <v>43840</v>
      </c>
      <c r="J8682" t="str">
        <f t="shared" si="272"/>
        <v>43840KoberoMixed Beans</v>
      </c>
      <c r="K8682">
        <v>65</v>
      </c>
      <c r="L8682">
        <v>59</v>
      </c>
      <c r="M8682" t="s">
        <v>5</v>
      </c>
      <c r="N8682" t="s">
        <v>6</v>
      </c>
      <c r="O8682">
        <v>1</v>
      </c>
      <c r="P8682" s="1">
        <v>43844.286666666667</v>
      </c>
    </row>
    <row r="8683" spans="1:16" x14ac:dyDescent="0.25">
      <c r="A8683">
        <v>496973</v>
      </c>
      <c r="B8683" t="s">
        <v>0</v>
      </c>
      <c r="C8683" t="s">
        <v>12</v>
      </c>
      <c r="D8683" t="s">
        <v>11</v>
      </c>
      <c r="E8683" t="s">
        <v>13</v>
      </c>
      <c r="F8683" t="s">
        <v>13</v>
      </c>
      <c r="G8683" t="s">
        <v>14</v>
      </c>
      <c r="H8683" s="1">
        <v>43840</v>
      </c>
      <c r="I8683" t="str">
        <f t="shared" si="271"/>
        <v>43840</v>
      </c>
      <c r="J8683" t="str">
        <f t="shared" si="272"/>
        <v>43840GitegaMixed Beans</v>
      </c>
      <c r="K8683">
        <v>59</v>
      </c>
      <c r="L8683">
        <v>54</v>
      </c>
      <c r="M8683" t="s">
        <v>5</v>
      </c>
      <c r="N8683" t="s">
        <v>6</v>
      </c>
      <c r="O8683">
        <v>1</v>
      </c>
      <c r="P8683" s="1">
        <v>43844.286631944444</v>
      </c>
    </row>
    <row r="8684" spans="1:16" x14ac:dyDescent="0.25">
      <c r="A8684">
        <v>496972</v>
      </c>
      <c r="B8684" t="s">
        <v>0</v>
      </c>
      <c r="C8684" t="s">
        <v>12</v>
      </c>
      <c r="D8684" t="s">
        <v>11</v>
      </c>
      <c r="E8684" t="s">
        <v>29</v>
      </c>
      <c r="F8684" t="s">
        <v>30</v>
      </c>
      <c r="G8684" t="s">
        <v>31</v>
      </c>
      <c r="H8684" s="1">
        <v>43840</v>
      </c>
      <c r="I8684" t="str">
        <f t="shared" si="271"/>
        <v>43840</v>
      </c>
      <c r="J8684" t="str">
        <f t="shared" si="272"/>
        <v>43840GitegaDry Maize</v>
      </c>
      <c r="K8684">
        <v>70</v>
      </c>
      <c r="L8684">
        <v>65</v>
      </c>
      <c r="M8684" t="s">
        <v>5</v>
      </c>
      <c r="N8684" t="s">
        <v>6</v>
      </c>
      <c r="O8684">
        <v>1</v>
      </c>
      <c r="P8684" s="1">
        <v>43844.286620370367</v>
      </c>
    </row>
    <row r="8685" spans="1:16" x14ac:dyDescent="0.25">
      <c r="A8685">
        <v>496969</v>
      </c>
      <c r="B8685" t="s">
        <v>0</v>
      </c>
      <c r="C8685" t="s">
        <v>54</v>
      </c>
      <c r="D8685" t="s">
        <v>46</v>
      </c>
      <c r="E8685" t="s">
        <v>3</v>
      </c>
      <c r="F8685" t="s">
        <v>3</v>
      </c>
      <c r="G8685" t="s">
        <v>4</v>
      </c>
      <c r="H8685" s="1">
        <v>43840</v>
      </c>
      <c r="I8685" t="str">
        <f t="shared" si="271"/>
        <v>43840</v>
      </c>
      <c r="J8685" t="str">
        <f t="shared" si="272"/>
        <v>43840NakuruCowpeas</v>
      </c>
      <c r="K8685">
        <v>97</v>
      </c>
      <c r="L8685">
        <v>90</v>
      </c>
      <c r="M8685" t="s">
        <v>5</v>
      </c>
      <c r="N8685" t="s">
        <v>6</v>
      </c>
      <c r="O8685">
        <v>1</v>
      </c>
      <c r="P8685" s="1">
        <v>43844.286585648151</v>
      </c>
    </row>
    <row r="8686" spans="1:16" x14ac:dyDescent="0.25">
      <c r="A8686">
        <v>496965</v>
      </c>
      <c r="B8686" t="s">
        <v>0</v>
      </c>
      <c r="C8686" t="s">
        <v>16</v>
      </c>
      <c r="D8686" t="s">
        <v>7</v>
      </c>
      <c r="E8686" t="s">
        <v>29</v>
      </c>
      <c r="F8686" t="s">
        <v>30</v>
      </c>
      <c r="G8686" t="s">
        <v>31</v>
      </c>
      <c r="H8686" s="1">
        <v>43840</v>
      </c>
      <c r="I8686" t="str">
        <f t="shared" si="271"/>
        <v>43840</v>
      </c>
      <c r="J8686" t="str">
        <f t="shared" si="272"/>
        <v>43840GicumbiDry Maize</v>
      </c>
      <c r="K8686">
        <v>43</v>
      </c>
      <c r="L8686">
        <v>41</v>
      </c>
      <c r="M8686" t="s">
        <v>5</v>
      </c>
      <c r="N8686" t="s">
        <v>6</v>
      </c>
      <c r="O8686">
        <v>1</v>
      </c>
      <c r="P8686" s="1">
        <v>43844.286539351851</v>
      </c>
    </row>
    <row r="8687" spans="1:16" x14ac:dyDescent="0.25">
      <c r="A8687">
        <v>496964</v>
      </c>
      <c r="B8687" t="s">
        <v>0</v>
      </c>
      <c r="C8687" t="s">
        <v>54</v>
      </c>
      <c r="D8687" t="s">
        <v>46</v>
      </c>
      <c r="E8687" t="s">
        <v>3</v>
      </c>
      <c r="F8687" t="s">
        <v>3</v>
      </c>
      <c r="G8687" t="s">
        <v>15</v>
      </c>
      <c r="H8687" s="1">
        <v>43840</v>
      </c>
      <c r="I8687" t="str">
        <f t="shared" si="271"/>
        <v>43840</v>
      </c>
      <c r="J8687" t="str">
        <f t="shared" si="272"/>
        <v>43840NakuruGreen Peas</v>
      </c>
      <c r="K8687">
        <v>60</v>
      </c>
      <c r="L8687">
        <v>54</v>
      </c>
      <c r="M8687" t="s">
        <v>5</v>
      </c>
      <c r="N8687" t="s">
        <v>6</v>
      </c>
      <c r="O8687">
        <v>1</v>
      </c>
      <c r="P8687" s="1">
        <v>43844.286539351851</v>
      </c>
    </row>
    <row r="8688" spans="1:16" x14ac:dyDescent="0.25">
      <c r="A8688">
        <v>496962</v>
      </c>
      <c r="B8688" t="s">
        <v>0</v>
      </c>
      <c r="C8688" t="s">
        <v>27</v>
      </c>
      <c r="D8688" t="s">
        <v>11</v>
      </c>
      <c r="E8688" t="s">
        <v>13</v>
      </c>
      <c r="F8688" t="s">
        <v>13</v>
      </c>
      <c r="G8688" t="s">
        <v>26</v>
      </c>
      <c r="H8688" s="1">
        <v>43840</v>
      </c>
      <c r="I8688" t="str">
        <f t="shared" si="271"/>
        <v>43840</v>
      </c>
      <c r="J8688" t="str">
        <f t="shared" si="272"/>
        <v>43840BujumburaYellow Beans</v>
      </c>
      <c r="K8688">
        <v>103</v>
      </c>
      <c r="L8688">
        <v>97</v>
      </c>
      <c r="M8688" t="s">
        <v>5</v>
      </c>
      <c r="N8688" t="s">
        <v>6</v>
      </c>
      <c r="O8688">
        <v>1</v>
      </c>
      <c r="P8688" s="1">
        <v>43844.286504629628</v>
      </c>
    </row>
    <row r="8689" spans="1:16" x14ac:dyDescent="0.25">
      <c r="A8689">
        <v>496957</v>
      </c>
      <c r="B8689" t="s">
        <v>0</v>
      </c>
      <c r="C8689" t="s">
        <v>19</v>
      </c>
      <c r="D8689" t="s">
        <v>11</v>
      </c>
      <c r="E8689" t="s">
        <v>22</v>
      </c>
      <c r="F8689" t="s">
        <v>23</v>
      </c>
      <c r="G8689" t="s">
        <v>24</v>
      </c>
      <c r="H8689" s="1">
        <v>43840</v>
      </c>
      <c r="I8689" t="str">
        <f t="shared" si="271"/>
        <v>43840</v>
      </c>
      <c r="J8689" t="str">
        <f t="shared" si="272"/>
        <v>43840KoberoImported Rice</v>
      </c>
      <c r="K8689">
        <v>135</v>
      </c>
      <c r="L8689">
        <v>130</v>
      </c>
      <c r="M8689" t="s">
        <v>5</v>
      </c>
      <c r="N8689" t="s">
        <v>6</v>
      </c>
      <c r="O8689">
        <v>1</v>
      </c>
      <c r="P8689" s="1">
        <v>43844.286365740743</v>
      </c>
    </row>
    <row r="8690" spans="1:16" x14ac:dyDescent="0.25">
      <c r="A8690">
        <v>496956</v>
      </c>
      <c r="B8690" t="s">
        <v>0</v>
      </c>
      <c r="C8690" t="s">
        <v>16</v>
      </c>
      <c r="D8690" t="s">
        <v>7</v>
      </c>
      <c r="E8690" t="s">
        <v>3</v>
      </c>
      <c r="F8690" t="s">
        <v>3</v>
      </c>
      <c r="G8690" t="s">
        <v>15</v>
      </c>
      <c r="H8690" s="1">
        <v>43840</v>
      </c>
      <c r="I8690" t="str">
        <f t="shared" si="271"/>
        <v>43840</v>
      </c>
      <c r="J8690" t="str">
        <f t="shared" si="272"/>
        <v>43840GicumbiGreen Peas</v>
      </c>
      <c r="K8690">
        <v>0</v>
      </c>
      <c r="L8690">
        <v>0</v>
      </c>
      <c r="M8690" t="s">
        <v>5</v>
      </c>
      <c r="N8690" t="s">
        <v>6</v>
      </c>
      <c r="O8690">
        <v>1</v>
      </c>
      <c r="P8690" s="1">
        <v>43844.286354166667</v>
      </c>
    </row>
    <row r="8691" spans="1:16" x14ac:dyDescent="0.25">
      <c r="A8691">
        <v>496950</v>
      </c>
      <c r="B8691" t="s">
        <v>0</v>
      </c>
      <c r="C8691" t="s">
        <v>35</v>
      </c>
      <c r="D8691" t="s">
        <v>11</v>
      </c>
      <c r="E8691" t="s">
        <v>13</v>
      </c>
      <c r="F8691" t="s">
        <v>13</v>
      </c>
      <c r="G8691" t="s">
        <v>26</v>
      </c>
      <c r="H8691" s="1">
        <v>43840</v>
      </c>
      <c r="I8691" t="str">
        <f t="shared" si="271"/>
        <v>43840</v>
      </c>
      <c r="J8691" t="str">
        <f t="shared" si="272"/>
        <v>43840NgoziYellow Beans</v>
      </c>
      <c r="K8691">
        <v>86</v>
      </c>
      <c r="L8691">
        <v>81</v>
      </c>
      <c r="M8691" t="s">
        <v>5</v>
      </c>
      <c r="N8691" t="s">
        <v>6</v>
      </c>
      <c r="O8691">
        <v>1</v>
      </c>
      <c r="P8691" s="1">
        <v>43844.286261574074</v>
      </c>
    </row>
    <row r="8692" spans="1:16" x14ac:dyDescent="0.25">
      <c r="A8692">
        <v>496946</v>
      </c>
      <c r="B8692" t="s">
        <v>0</v>
      </c>
      <c r="C8692" t="s">
        <v>48</v>
      </c>
      <c r="D8692" t="s">
        <v>46</v>
      </c>
      <c r="E8692" t="s">
        <v>49</v>
      </c>
      <c r="F8692" t="s">
        <v>50</v>
      </c>
      <c r="G8692" t="s">
        <v>51</v>
      </c>
      <c r="H8692" s="1">
        <v>43840</v>
      </c>
      <c r="I8692" t="str">
        <f t="shared" si="271"/>
        <v>43840</v>
      </c>
      <c r="J8692" t="str">
        <f t="shared" si="272"/>
        <v>43840KitaleGround Nuts</v>
      </c>
      <c r="K8692">
        <v>134</v>
      </c>
      <c r="L8692">
        <v>130</v>
      </c>
      <c r="M8692" t="s">
        <v>5</v>
      </c>
      <c r="N8692" t="s">
        <v>6</v>
      </c>
      <c r="O8692">
        <v>1</v>
      </c>
      <c r="P8692" s="1">
        <v>43844.286238425928</v>
      </c>
    </row>
    <row r="8693" spans="1:16" x14ac:dyDescent="0.25">
      <c r="A8693">
        <v>496940</v>
      </c>
      <c r="B8693" t="s">
        <v>0</v>
      </c>
      <c r="C8693" t="s">
        <v>54</v>
      </c>
      <c r="D8693" t="s">
        <v>46</v>
      </c>
      <c r="E8693" t="s">
        <v>49</v>
      </c>
      <c r="F8693" t="s">
        <v>50</v>
      </c>
      <c r="G8693" t="s">
        <v>51</v>
      </c>
      <c r="H8693" s="1">
        <v>43840</v>
      </c>
      <c r="I8693" t="str">
        <f t="shared" si="271"/>
        <v>43840</v>
      </c>
      <c r="J8693" t="str">
        <f t="shared" si="272"/>
        <v>43840NakuruGround Nuts</v>
      </c>
      <c r="K8693">
        <v>131</v>
      </c>
      <c r="L8693">
        <v>127</v>
      </c>
      <c r="M8693" t="s">
        <v>5</v>
      </c>
      <c r="N8693" t="s">
        <v>6</v>
      </c>
      <c r="O8693">
        <v>1</v>
      </c>
      <c r="P8693" s="1">
        <v>43844.286180555559</v>
      </c>
    </row>
    <row r="8694" spans="1:16" x14ac:dyDescent="0.25">
      <c r="A8694">
        <v>496937</v>
      </c>
      <c r="B8694" t="s">
        <v>0</v>
      </c>
      <c r="C8694" t="s">
        <v>47</v>
      </c>
      <c r="D8694" t="s">
        <v>46</v>
      </c>
      <c r="E8694" t="s">
        <v>13</v>
      </c>
      <c r="F8694" t="s">
        <v>13</v>
      </c>
      <c r="G8694" t="s">
        <v>37</v>
      </c>
      <c r="H8694" s="1">
        <v>43840</v>
      </c>
      <c r="I8694" t="str">
        <f t="shared" si="271"/>
        <v>43840</v>
      </c>
      <c r="J8694" t="str">
        <f t="shared" si="272"/>
        <v>43840NairobiGreen Gram</v>
      </c>
      <c r="K8694">
        <v>130</v>
      </c>
      <c r="L8694">
        <v>123</v>
      </c>
      <c r="M8694" t="s">
        <v>5</v>
      </c>
      <c r="N8694" t="s">
        <v>6</v>
      </c>
      <c r="O8694">
        <v>1</v>
      </c>
      <c r="P8694" s="1">
        <v>43844.286168981482</v>
      </c>
    </row>
    <row r="8695" spans="1:16" x14ac:dyDescent="0.25">
      <c r="A8695">
        <v>496935</v>
      </c>
      <c r="B8695" t="s">
        <v>0</v>
      </c>
      <c r="C8695" t="s">
        <v>8</v>
      </c>
      <c r="D8695" t="s">
        <v>7</v>
      </c>
      <c r="E8695" t="s">
        <v>22</v>
      </c>
      <c r="F8695" t="s">
        <v>23</v>
      </c>
      <c r="G8695" t="s">
        <v>23</v>
      </c>
      <c r="H8695" s="1">
        <v>43840</v>
      </c>
      <c r="I8695" t="str">
        <f t="shared" si="271"/>
        <v>43840</v>
      </c>
      <c r="J8695" t="str">
        <f t="shared" si="272"/>
        <v>43840RuhengeriRice</v>
      </c>
      <c r="K8695">
        <v>92</v>
      </c>
      <c r="L8695">
        <v>87</v>
      </c>
      <c r="M8695" t="s">
        <v>5</v>
      </c>
      <c r="N8695" t="s">
        <v>6</v>
      </c>
      <c r="O8695">
        <v>1</v>
      </c>
      <c r="P8695" s="1">
        <v>43844.286145833335</v>
      </c>
    </row>
    <row r="8696" spans="1:16" x14ac:dyDescent="0.25">
      <c r="A8696">
        <v>496933</v>
      </c>
      <c r="B8696" t="s">
        <v>0</v>
      </c>
      <c r="C8696" t="s">
        <v>8</v>
      </c>
      <c r="D8696" t="s">
        <v>7</v>
      </c>
      <c r="E8696" t="s">
        <v>9</v>
      </c>
      <c r="F8696" t="s">
        <v>20</v>
      </c>
      <c r="G8696" t="s">
        <v>21</v>
      </c>
      <c r="H8696" s="1">
        <v>43840</v>
      </c>
      <c r="I8696" t="str">
        <f t="shared" si="271"/>
        <v>43840</v>
      </c>
      <c r="J8696" t="str">
        <f t="shared" si="272"/>
        <v>43840RuhengeriMillet Grain</v>
      </c>
      <c r="K8696">
        <v>76</v>
      </c>
      <c r="L8696">
        <v>71</v>
      </c>
      <c r="M8696" t="s">
        <v>5</v>
      </c>
      <c r="N8696" t="s">
        <v>6</v>
      </c>
      <c r="O8696">
        <v>1</v>
      </c>
      <c r="P8696" s="1">
        <v>43844.286111111112</v>
      </c>
    </row>
    <row r="8697" spans="1:16" x14ac:dyDescent="0.25">
      <c r="A8697">
        <v>496927</v>
      </c>
      <c r="B8697" t="s">
        <v>0</v>
      </c>
      <c r="C8697" t="s">
        <v>48</v>
      </c>
      <c r="D8697" t="s">
        <v>46</v>
      </c>
      <c r="E8697" t="s">
        <v>3</v>
      </c>
      <c r="F8697" t="s">
        <v>3</v>
      </c>
      <c r="G8697" t="s">
        <v>15</v>
      </c>
      <c r="H8697" s="1">
        <v>43840</v>
      </c>
      <c r="I8697" t="str">
        <f t="shared" si="271"/>
        <v>43840</v>
      </c>
      <c r="J8697" t="str">
        <f t="shared" si="272"/>
        <v>43840KitaleGreen Peas</v>
      </c>
      <c r="K8697">
        <v>53</v>
      </c>
      <c r="L8697">
        <v>49</v>
      </c>
      <c r="M8697" t="s">
        <v>5</v>
      </c>
      <c r="N8697" t="s">
        <v>6</v>
      </c>
      <c r="O8697">
        <v>1</v>
      </c>
      <c r="P8697" s="1">
        <v>43844.286076388889</v>
      </c>
    </row>
    <row r="8698" spans="1:16" x14ac:dyDescent="0.25">
      <c r="A8698">
        <v>496922</v>
      </c>
      <c r="B8698" t="s">
        <v>0</v>
      </c>
      <c r="C8698" t="s">
        <v>36</v>
      </c>
      <c r="D8698" t="s">
        <v>7</v>
      </c>
      <c r="E8698" t="s">
        <v>9</v>
      </c>
      <c r="F8698" t="s">
        <v>20</v>
      </c>
      <c r="G8698" t="s">
        <v>21</v>
      </c>
      <c r="H8698" s="1">
        <v>43840</v>
      </c>
      <c r="I8698" t="str">
        <f t="shared" si="271"/>
        <v>43840</v>
      </c>
      <c r="J8698" t="str">
        <f t="shared" si="272"/>
        <v>43840KimironkoMillet Grain</v>
      </c>
      <c r="K8698">
        <v>76</v>
      </c>
      <c r="L8698">
        <v>71</v>
      </c>
      <c r="M8698" t="s">
        <v>5</v>
      </c>
      <c r="N8698" t="s">
        <v>6</v>
      </c>
      <c r="O8698">
        <v>1</v>
      </c>
      <c r="P8698" s="1">
        <v>43844.28601851852</v>
      </c>
    </row>
    <row r="8699" spans="1:16" x14ac:dyDescent="0.25">
      <c r="A8699">
        <v>496908</v>
      </c>
      <c r="B8699" t="s">
        <v>0</v>
      </c>
      <c r="C8699" t="s">
        <v>47</v>
      </c>
      <c r="D8699" t="s">
        <v>46</v>
      </c>
      <c r="E8699" t="s">
        <v>29</v>
      </c>
      <c r="F8699" t="s">
        <v>30</v>
      </c>
      <c r="G8699" t="s">
        <v>31</v>
      </c>
      <c r="H8699" s="1">
        <v>43840</v>
      </c>
      <c r="I8699" t="str">
        <f t="shared" si="271"/>
        <v>43840</v>
      </c>
      <c r="J8699" t="str">
        <f t="shared" si="272"/>
        <v>43840NairobiDry Maize</v>
      </c>
      <c r="K8699">
        <v>40</v>
      </c>
      <c r="L8699">
        <v>37</v>
      </c>
      <c r="M8699" t="s">
        <v>5</v>
      </c>
      <c r="N8699" t="s">
        <v>6</v>
      </c>
      <c r="O8699">
        <v>1</v>
      </c>
      <c r="P8699" s="1">
        <v>43844.285787037035</v>
      </c>
    </row>
    <row r="8700" spans="1:16" x14ac:dyDescent="0.25">
      <c r="A8700">
        <v>496906</v>
      </c>
      <c r="B8700" t="s">
        <v>0</v>
      </c>
      <c r="C8700" t="s">
        <v>27</v>
      </c>
      <c r="D8700" t="s">
        <v>11</v>
      </c>
      <c r="E8700" t="s">
        <v>9</v>
      </c>
      <c r="F8700" t="s">
        <v>17</v>
      </c>
      <c r="G8700" t="s">
        <v>18</v>
      </c>
      <c r="H8700" s="1">
        <v>43840</v>
      </c>
      <c r="I8700" t="str">
        <f t="shared" si="271"/>
        <v>43840</v>
      </c>
      <c r="J8700" t="str">
        <f t="shared" si="272"/>
        <v>43840BujumburaRed Sorghum</v>
      </c>
      <c r="K8700">
        <v>81</v>
      </c>
      <c r="L8700">
        <v>76</v>
      </c>
      <c r="M8700" t="s">
        <v>5</v>
      </c>
      <c r="N8700" t="s">
        <v>6</v>
      </c>
      <c r="O8700">
        <v>1</v>
      </c>
      <c r="P8700" s="1">
        <v>43844.285763888889</v>
      </c>
    </row>
    <row r="8701" spans="1:16" x14ac:dyDescent="0.25">
      <c r="A8701">
        <v>496899</v>
      </c>
      <c r="B8701" t="s">
        <v>0</v>
      </c>
      <c r="C8701" t="s">
        <v>8</v>
      </c>
      <c r="D8701" t="s">
        <v>7</v>
      </c>
      <c r="E8701" t="s">
        <v>29</v>
      </c>
      <c r="F8701" t="s">
        <v>30</v>
      </c>
      <c r="G8701" t="s">
        <v>31</v>
      </c>
      <c r="H8701" s="1">
        <v>43840</v>
      </c>
      <c r="I8701" t="str">
        <f t="shared" si="271"/>
        <v>43840</v>
      </c>
      <c r="J8701" t="str">
        <f t="shared" si="272"/>
        <v>43840RuhengeriDry Maize</v>
      </c>
      <c r="K8701">
        <v>41</v>
      </c>
      <c r="L8701">
        <v>38</v>
      </c>
      <c r="M8701" t="s">
        <v>5</v>
      </c>
      <c r="N8701" t="s">
        <v>6</v>
      </c>
      <c r="O8701">
        <v>1</v>
      </c>
      <c r="P8701" s="1">
        <v>43844.285694444443</v>
      </c>
    </row>
    <row r="8702" spans="1:16" x14ac:dyDescent="0.25">
      <c r="A8702">
        <v>496895</v>
      </c>
      <c r="B8702" t="s">
        <v>0</v>
      </c>
      <c r="C8702" t="s">
        <v>16</v>
      </c>
      <c r="D8702" t="s">
        <v>7</v>
      </c>
      <c r="E8702" t="s">
        <v>13</v>
      </c>
      <c r="F8702" t="s">
        <v>13</v>
      </c>
      <c r="G8702" t="s">
        <v>28</v>
      </c>
      <c r="H8702" s="1">
        <v>43840</v>
      </c>
      <c r="I8702" t="str">
        <f t="shared" si="271"/>
        <v>43840</v>
      </c>
      <c r="J8702" t="str">
        <f t="shared" si="272"/>
        <v>43840GicumbiRed Beans</v>
      </c>
      <c r="K8702">
        <v>81</v>
      </c>
      <c r="L8702">
        <v>76</v>
      </c>
      <c r="M8702" t="s">
        <v>5</v>
      </c>
      <c r="N8702" t="s">
        <v>6</v>
      </c>
      <c r="O8702">
        <v>1</v>
      </c>
      <c r="P8702" s="1">
        <v>43844.28564814815</v>
      </c>
    </row>
    <row r="8703" spans="1:16" x14ac:dyDescent="0.25">
      <c r="A8703">
        <v>496894</v>
      </c>
      <c r="B8703" t="s">
        <v>0</v>
      </c>
      <c r="C8703" t="s">
        <v>19</v>
      </c>
      <c r="D8703" t="s">
        <v>11</v>
      </c>
      <c r="E8703" t="s">
        <v>29</v>
      </c>
      <c r="F8703" t="s">
        <v>30</v>
      </c>
      <c r="G8703" t="s">
        <v>31</v>
      </c>
      <c r="H8703" s="1">
        <v>43840</v>
      </c>
      <c r="I8703" t="str">
        <f t="shared" si="271"/>
        <v>43840</v>
      </c>
      <c r="J8703" t="str">
        <f t="shared" si="272"/>
        <v>43840KoberoDry Maize</v>
      </c>
      <c r="K8703">
        <v>70</v>
      </c>
      <c r="L8703">
        <v>65</v>
      </c>
      <c r="M8703" t="s">
        <v>5</v>
      </c>
      <c r="N8703" t="s">
        <v>6</v>
      </c>
      <c r="O8703">
        <v>1</v>
      </c>
      <c r="P8703" s="1">
        <v>43844.285624999997</v>
      </c>
    </row>
    <row r="8704" spans="1:16" x14ac:dyDescent="0.25">
      <c r="A8704">
        <v>496893</v>
      </c>
      <c r="B8704" t="s">
        <v>0</v>
      </c>
      <c r="C8704" t="s">
        <v>48</v>
      </c>
      <c r="D8704" t="s">
        <v>46</v>
      </c>
      <c r="E8704" t="s">
        <v>29</v>
      </c>
      <c r="F8704" t="s">
        <v>30</v>
      </c>
      <c r="G8704" t="s">
        <v>31</v>
      </c>
      <c r="H8704" s="1">
        <v>43840</v>
      </c>
      <c r="I8704" t="str">
        <f t="shared" si="271"/>
        <v>43840</v>
      </c>
      <c r="J8704" t="str">
        <f t="shared" si="272"/>
        <v>43840KitaleDry Maize</v>
      </c>
      <c r="K8704">
        <v>36</v>
      </c>
      <c r="L8704">
        <v>33</v>
      </c>
      <c r="M8704" t="s">
        <v>5</v>
      </c>
      <c r="N8704" t="s">
        <v>6</v>
      </c>
      <c r="O8704">
        <v>1</v>
      </c>
      <c r="P8704" s="1">
        <v>43844.285613425927</v>
      </c>
    </row>
    <row r="8705" spans="1:16" x14ac:dyDescent="0.25">
      <c r="A8705">
        <v>496892</v>
      </c>
      <c r="B8705" t="s">
        <v>0</v>
      </c>
      <c r="C8705" t="s">
        <v>48</v>
      </c>
      <c r="D8705" t="s">
        <v>46</v>
      </c>
      <c r="E8705" t="s">
        <v>13</v>
      </c>
      <c r="F8705" t="s">
        <v>13</v>
      </c>
      <c r="G8705" t="s">
        <v>40</v>
      </c>
      <c r="H8705" s="1">
        <v>43840</v>
      </c>
      <c r="I8705" t="str">
        <f t="shared" si="271"/>
        <v>43840</v>
      </c>
      <c r="J8705" t="str">
        <f t="shared" si="272"/>
        <v>43840KitaleBlack Beans (Dolichos)</v>
      </c>
      <c r="K8705">
        <v>133</v>
      </c>
      <c r="L8705">
        <v>130</v>
      </c>
      <c r="M8705" t="s">
        <v>5</v>
      </c>
      <c r="N8705" t="s">
        <v>6</v>
      </c>
      <c r="O8705">
        <v>1</v>
      </c>
      <c r="P8705" s="1">
        <v>43844.285613425927</v>
      </c>
    </row>
    <row r="8706" spans="1:16" x14ac:dyDescent="0.25">
      <c r="A8706">
        <v>496890</v>
      </c>
      <c r="B8706" t="s">
        <v>0</v>
      </c>
      <c r="C8706" t="s">
        <v>36</v>
      </c>
      <c r="D8706" t="s">
        <v>7</v>
      </c>
      <c r="E8706" t="s">
        <v>13</v>
      </c>
      <c r="F8706" t="s">
        <v>13</v>
      </c>
      <c r="G8706" t="s">
        <v>40</v>
      </c>
      <c r="H8706" s="1">
        <v>43840</v>
      </c>
      <c r="I8706" t="str">
        <f t="shared" ref="I8706:I8769" si="273">LEFT(H8706,10)</f>
        <v>43840</v>
      </c>
      <c r="J8706" t="str">
        <f t="shared" si="272"/>
        <v>43840KimironkoBlack Beans (Dolichos)</v>
      </c>
      <c r="K8706">
        <v>141</v>
      </c>
      <c r="L8706">
        <v>130</v>
      </c>
      <c r="M8706" t="s">
        <v>5</v>
      </c>
      <c r="N8706" t="s">
        <v>6</v>
      </c>
      <c r="O8706">
        <v>1</v>
      </c>
      <c r="P8706" s="1">
        <v>43844.285601851851</v>
      </c>
    </row>
    <row r="8707" spans="1:16" x14ac:dyDescent="0.25">
      <c r="A8707">
        <v>497668</v>
      </c>
      <c r="B8707" t="s">
        <v>0</v>
      </c>
      <c r="C8707" t="s">
        <v>48</v>
      </c>
      <c r="D8707" t="s">
        <v>46</v>
      </c>
      <c r="E8707" t="s">
        <v>13</v>
      </c>
      <c r="F8707" t="s">
        <v>13</v>
      </c>
      <c r="G8707" t="s">
        <v>37</v>
      </c>
      <c r="H8707" s="1">
        <v>43840</v>
      </c>
      <c r="I8707" t="str">
        <f t="shared" si="273"/>
        <v>43840</v>
      </c>
      <c r="J8707" t="str">
        <f t="shared" si="272"/>
        <v>43840KitaleGreen Gram</v>
      </c>
      <c r="K8707">
        <v>154</v>
      </c>
      <c r="L8707">
        <v>150</v>
      </c>
      <c r="M8707" t="s">
        <v>5</v>
      </c>
      <c r="N8707" t="s">
        <v>6</v>
      </c>
      <c r="O8707">
        <v>1</v>
      </c>
      <c r="P8707" s="1">
        <v>43846.94604166667</v>
      </c>
    </row>
    <row r="8708" spans="1:16" x14ac:dyDescent="0.25">
      <c r="A8708">
        <v>497716</v>
      </c>
      <c r="B8708" t="s">
        <v>0</v>
      </c>
      <c r="C8708" t="s">
        <v>27</v>
      </c>
      <c r="D8708" t="s">
        <v>11</v>
      </c>
      <c r="E8708" t="s">
        <v>29</v>
      </c>
      <c r="F8708" t="s">
        <v>30</v>
      </c>
      <c r="G8708" t="s">
        <v>31</v>
      </c>
      <c r="H8708" s="1">
        <v>43840</v>
      </c>
      <c r="I8708" t="str">
        <f t="shared" si="273"/>
        <v>43840</v>
      </c>
      <c r="J8708" t="str">
        <f t="shared" si="272"/>
        <v>43840BujumburaDry Maize</v>
      </c>
      <c r="K8708">
        <v>70</v>
      </c>
      <c r="L8708">
        <v>68</v>
      </c>
      <c r="M8708" t="s">
        <v>5</v>
      </c>
      <c r="N8708" t="s">
        <v>6</v>
      </c>
      <c r="O8708">
        <v>1</v>
      </c>
      <c r="P8708" s="1">
        <v>43846.947025462963</v>
      </c>
    </row>
    <row r="8709" spans="1:16" x14ac:dyDescent="0.25">
      <c r="A8709">
        <v>497756</v>
      </c>
      <c r="B8709" t="s">
        <v>0</v>
      </c>
      <c r="C8709" t="s">
        <v>36</v>
      </c>
      <c r="D8709" t="s">
        <v>7</v>
      </c>
      <c r="E8709" t="s">
        <v>3</v>
      </c>
      <c r="F8709" t="s">
        <v>3</v>
      </c>
      <c r="G8709" t="s">
        <v>15</v>
      </c>
      <c r="H8709" s="1">
        <v>43840</v>
      </c>
      <c r="I8709" t="str">
        <f t="shared" si="273"/>
        <v>43840</v>
      </c>
      <c r="J8709" t="str">
        <f t="shared" si="272"/>
        <v>43840KimironkoGreen Peas</v>
      </c>
      <c r="K8709">
        <v>141</v>
      </c>
      <c r="L8709">
        <v>130</v>
      </c>
      <c r="M8709" t="s">
        <v>5</v>
      </c>
      <c r="N8709" t="s">
        <v>6</v>
      </c>
      <c r="O8709">
        <v>1</v>
      </c>
      <c r="P8709" s="1">
        <v>43846.947731481479</v>
      </c>
    </row>
    <row r="8710" spans="1:16" x14ac:dyDescent="0.25">
      <c r="A8710">
        <v>497765</v>
      </c>
      <c r="B8710" t="s">
        <v>0</v>
      </c>
      <c r="C8710" t="s">
        <v>35</v>
      </c>
      <c r="D8710" t="s">
        <v>11</v>
      </c>
      <c r="E8710" t="s">
        <v>9</v>
      </c>
      <c r="F8710" t="s">
        <v>10</v>
      </c>
      <c r="G8710" t="s">
        <v>10</v>
      </c>
      <c r="H8710" s="1">
        <v>43840</v>
      </c>
      <c r="I8710" t="str">
        <f t="shared" si="273"/>
        <v>43840</v>
      </c>
      <c r="J8710" t="str">
        <f t="shared" si="272"/>
        <v>43840NgoziWheat</v>
      </c>
      <c r="K8710">
        <v>78</v>
      </c>
      <c r="L8710">
        <v>76</v>
      </c>
      <c r="M8710" t="s">
        <v>5</v>
      </c>
      <c r="N8710" t="s">
        <v>6</v>
      </c>
      <c r="O8710">
        <v>1</v>
      </c>
      <c r="P8710" s="1">
        <v>43846.947881944441</v>
      </c>
    </row>
    <row r="8711" spans="1:16" x14ac:dyDescent="0.25">
      <c r="A8711">
        <v>497769</v>
      </c>
      <c r="B8711" t="s">
        <v>0</v>
      </c>
      <c r="C8711" t="s">
        <v>36</v>
      </c>
      <c r="D8711" t="s">
        <v>7</v>
      </c>
      <c r="E8711" t="s">
        <v>3</v>
      </c>
      <c r="F8711" t="s">
        <v>3</v>
      </c>
      <c r="G8711" t="s">
        <v>4</v>
      </c>
      <c r="H8711" s="1">
        <v>43840</v>
      </c>
      <c r="I8711" t="str">
        <f t="shared" si="273"/>
        <v>43840</v>
      </c>
      <c r="J8711" t="str">
        <f t="shared" si="272"/>
        <v>43840KimironkoCowpeas</v>
      </c>
      <c r="K8711">
        <v>163</v>
      </c>
      <c r="L8711">
        <v>141</v>
      </c>
      <c r="M8711" t="s">
        <v>5</v>
      </c>
      <c r="N8711" t="s">
        <v>6</v>
      </c>
      <c r="O8711">
        <v>1</v>
      </c>
      <c r="P8711" s="1">
        <v>43846.94804398148</v>
      </c>
    </row>
    <row r="8712" spans="1:16" x14ac:dyDescent="0.25">
      <c r="A8712">
        <v>497784</v>
      </c>
      <c r="B8712" t="s">
        <v>0</v>
      </c>
      <c r="C8712" t="s">
        <v>35</v>
      </c>
      <c r="D8712" t="s">
        <v>11</v>
      </c>
      <c r="E8712" t="s">
        <v>3</v>
      </c>
      <c r="F8712" t="s">
        <v>3</v>
      </c>
      <c r="G8712" t="s">
        <v>15</v>
      </c>
      <c r="H8712" s="1">
        <v>43840</v>
      </c>
      <c r="I8712" t="str">
        <f t="shared" si="273"/>
        <v>43840</v>
      </c>
      <c r="J8712" t="str">
        <f t="shared" si="272"/>
        <v>43840NgoziGreen Peas</v>
      </c>
      <c r="K8712">
        <v>81</v>
      </c>
      <c r="L8712">
        <v>76</v>
      </c>
      <c r="M8712" t="s">
        <v>5</v>
      </c>
      <c r="N8712" t="s">
        <v>6</v>
      </c>
      <c r="O8712">
        <v>1</v>
      </c>
      <c r="P8712" s="1">
        <v>43846.948460648149</v>
      </c>
    </row>
    <row r="8713" spans="1:16" x14ac:dyDescent="0.25">
      <c r="A8713">
        <v>500778</v>
      </c>
      <c r="B8713" t="s">
        <v>0</v>
      </c>
      <c r="C8713" t="s">
        <v>27</v>
      </c>
      <c r="D8713" t="s">
        <v>11</v>
      </c>
      <c r="E8713" t="s">
        <v>22</v>
      </c>
      <c r="F8713" t="s">
        <v>23</v>
      </c>
      <c r="G8713" t="s">
        <v>23</v>
      </c>
      <c r="H8713" s="1">
        <v>43840</v>
      </c>
      <c r="I8713" t="str">
        <f t="shared" si="273"/>
        <v>43840</v>
      </c>
      <c r="J8713" t="str">
        <f t="shared" si="272"/>
        <v>43840BujumburaRice</v>
      </c>
      <c r="K8713">
        <v>103</v>
      </c>
      <c r="L8713">
        <v>97</v>
      </c>
      <c r="M8713" t="s">
        <v>5</v>
      </c>
      <c r="N8713" t="s">
        <v>6</v>
      </c>
      <c r="O8713">
        <v>1</v>
      </c>
      <c r="P8713" s="1">
        <v>43857.03328703704</v>
      </c>
    </row>
    <row r="8714" spans="1:16" x14ac:dyDescent="0.25">
      <c r="A8714">
        <v>503673</v>
      </c>
      <c r="B8714" t="s">
        <v>0</v>
      </c>
      <c r="C8714" t="s">
        <v>45</v>
      </c>
      <c r="D8714" t="s">
        <v>41</v>
      </c>
      <c r="E8714" t="s">
        <v>9</v>
      </c>
      <c r="F8714" t="s">
        <v>10</v>
      </c>
      <c r="G8714" t="s">
        <v>10</v>
      </c>
      <c r="H8714" s="1">
        <v>43840</v>
      </c>
      <c r="I8714" t="str">
        <f t="shared" si="273"/>
        <v>43840</v>
      </c>
      <c r="J8714" t="str">
        <f t="shared" si="272"/>
        <v>43840IringaWheat</v>
      </c>
      <c r="K8714">
        <v>70</v>
      </c>
      <c r="L8714">
        <v>61</v>
      </c>
      <c r="M8714" t="s">
        <v>5</v>
      </c>
      <c r="N8714" t="s">
        <v>6</v>
      </c>
      <c r="O8714">
        <v>1</v>
      </c>
      <c r="P8714" s="1">
        <v>43865.057858796295</v>
      </c>
    </row>
    <row r="8715" spans="1:16" x14ac:dyDescent="0.25">
      <c r="A8715">
        <v>503891</v>
      </c>
      <c r="B8715" t="s">
        <v>0</v>
      </c>
      <c r="C8715" t="s">
        <v>44</v>
      </c>
      <c r="D8715" t="s">
        <v>41</v>
      </c>
      <c r="E8715" t="s">
        <v>9</v>
      </c>
      <c r="F8715" t="s">
        <v>10</v>
      </c>
      <c r="G8715" t="s">
        <v>10</v>
      </c>
      <c r="H8715" s="1">
        <v>43840</v>
      </c>
      <c r="I8715" t="str">
        <f t="shared" si="273"/>
        <v>43840</v>
      </c>
      <c r="J8715" t="str">
        <f t="shared" si="272"/>
        <v>43840ArushaWheat</v>
      </c>
      <c r="K8715">
        <v>61</v>
      </c>
      <c r="L8715">
        <v>53</v>
      </c>
      <c r="M8715" t="s">
        <v>5</v>
      </c>
      <c r="N8715" t="s">
        <v>6</v>
      </c>
      <c r="O8715">
        <v>1</v>
      </c>
      <c r="P8715" s="1">
        <v>43865.059733796297</v>
      </c>
    </row>
    <row r="8716" spans="1:16" x14ac:dyDescent="0.25">
      <c r="A8716">
        <v>503962</v>
      </c>
      <c r="B8716" t="s">
        <v>0</v>
      </c>
      <c r="C8716" t="s">
        <v>42</v>
      </c>
      <c r="D8716" t="s">
        <v>41</v>
      </c>
      <c r="E8716" t="s">
        <v>9</v>
      </c>
      <c r="F8716" t="s">
        <v>10</v>
      </c>
      <c r="G8716" t="s">
        <v>10</v>
      </c>
      <c r="H8716" s="1">
        <v>43840</v>
      </c>
      <c r="I8716" t="str">
        <f t="shared" si="273"/>
        <v>43840</v>
      </c>
      <c r="J8716" t="str">
        <f t="shared" si="272"/>
        <v>43840KigomaWheat</v>
      </c>
      <c r="K8716">
        <v>114</v>
      </c>
      <c r="L8716">
        <v>105</v>
      </c>
      <c r="M8716" t="s">
        <v>5</v>
      </c>
      <c r="N8716" t="s">
        <v>6</v>
      </c>
      <c r="O8716">
        <v>1</v>
      </c>
      <c r="P8716" s="1">
        <v>43865.060277777775</v>
      </c>
    </row>
    <row r="8717" spans="1:16" x14ac:dyDescent="0.25">
      <c r="A8717">
        <v>503968</v>
      </c>
      <c r="B8717" t="s">
        <v>0</v>
      </c>
      <c r="C8717" t="s">
        <v>43</v>
      </c>
      <c r="D8717" t="s">
        <v>41</v>
      </c>
      <c r="E8717" t="s">
        <v>9</v>
      </c>
      <c r="F8717" t="s">
        <v>10</v>
      </c>
      <c r="G8717" t="s">
        <v>10</v>
      </c>
      <c r="H8717" s="1">
        <v>43840</v>
      </c>
      <c r="I8717" t="str">
        <f t="shared" si="273"/>
        <v>43840</v>
      </c>
      <c r="J8717" t="str">
        <f t="shared" ref="J8717:J8780" si="274">I8717&amp;C8717&amp;G8717</f>
        <v>43840Dar es salaamWheat</v>
      </c>
      <c r="K8717">
        <v>61</v>
      </c>
      <c r="L8717">
        <v>53</v>
      </c>
      <c r="M8717" t="s">
        <v>5</v>
      </c>
      <c r="N8717" t="s">
        <v>6</v>
      </c>
      <c r="O8717">
        <v>1</v>
      </c>
      <c r="P8717" s="1">
        <v>43865.060335648152</v>
      </c>
    </row>
    <row r="8718" spans="1:16" x14ac:dyDescent="0.25">
      <c r="A8718">
        <v>510099</v>
      </c>
      <c r="B8718" t="s">
        <v>0</v>
      </c>
      <c r="C8718" t="s">
        <v>48</v>
      </c>
      <c r="D8718" t="s">
        <v>46</v>
      </c>
      <c r="E8718" t="s">
        <v>49</v>
      </c>
      <c r="F8718" t="s">
        <v>50</v>
      </c>
      <c r="G8718" t="s">
        <v>51</v>
      </c>
      <c r="H8718" s="1">
        <v>43840</v>
      </c>
      <c r="I8718" t="str">
        <f t="shared" si="273"/>
        <v>43840</v>
      </c>
      <c r="J8718" t="str">
        <f t="shared" si="274"/>
        <v>43840KitaleGround Nuts</v>
      </c>
      <c r="K8718">
        <v>1336</v>
      </c>
      <c r="L8718">
        <v>1297</v>
      </c>
      <c r="M8718" t="s">
        <v>5</v>
      </c>
      <c r="N8718" t="s">
        <v>6</v>
      </c>
      <c r="O8718">
        <v>1</v>
      </c>
      <c r="P8718" s="1">
        <v>43879.180312500001</v>
      </c>
    </row>
    <row r="8719" spans="1:16" x14ac:dyDescent="0.25">
      <c r="A8719">
        <v>510173</v>
      </c>
      <c r="B8719" t="s">
        <v>0</v>
      </c>
      <c r="C8719" t="s">
        <v>27</v>
      </c>
      <c r="D8719" t="s">
        <v>11</v>
      </c>
      <c r="E8719" t="s">
        <v>3</v>
      </c>
      <c r="F8719" t="s">
        <v>3</v>
      </c>
      <c r="G8719" t="s">
        <v>39</v>
      </c>
      <c r="H8719" s="1">
        <v>43840</v>
      </c>
      <c r="I8719" t="str">
        <f t="shared" si="273"/>
        <v>43840</v>
      </c>
      <c r="J8719" t="str">
        <f t="shared" si="274"/>
        <v>43840BujumburaDry Peas</v>
      </c>
      <c r="K8719">
        <v>1936</v>
      </c>
      <c r="L8719">
        <v>1882</v>
      </c>
      <c r="M8719" t="s">
        <v>5</v>
      </c>
      <c r="N8719" t="s">
        <v>6</v>
      </c>
      <c r="O8719">
        <v>1</v>
      </c>
      <c r="P8719" s="1">
        <v>43879.180520833332</v>
      </c>
    </row>
    <row r="8720" spans="1:16" x14ac:dyDescent="0.25">
      <c r="A8720">
        <v>510180</v>
      </c>
      <c r="B8720" t="s">
        <v>0</v>
      </c>
      <c r="C8720" t="s">
        <v>47</v>
      </c>
      <c r="D8720" t="s">
        <v>46</v>
      </c>
      <c r="E8720" t="s">
        <v>49</v>
      </c>
      <c r="F8720" t="s">
        <v>50</v>
      </c>
      <c r="G8720" t="s">
        <v>51</v>
      </c>
      <c r="H8720" s="1">
        <v>43840</v>
      </c>
      <c r="I8720" t="str">
        <f t="shared" si="273"/>
        <v>43840</v>
      </c>
      <c r="J8720" t="str">
        <f t="shared" si="274"/>
        <v>43840NairobiGround Nuts</v>
      </c>
      <c r="K8720">
        <v>1297</v>
      </c>
      <c r="L8720">
        <v>1227</v>
      </c>
      <c r="M8720" t="s">
        <v>5</v>
      </c>
      <c r="N8720" t="s">
        <v>6</v>
      </c>
      <c r="O8720">
        <v>1</v>
      </c>
      <c r="P8720" s="1">
        <v>43879.180532407408</v>
      </c>
    </row>
    <row r="8721" spans="1:16" x14ac:dyDescent="0.25">
      <c r="A8721">
        <v>510215</v>
      </c>
      <c r="B8721" t="s">
        <v>0</v>
      </c>
      <c r="C8721" t="s">
        <v>19</v>
      </c>
      <c r="D8721" t="s">
        <v>11</v>
      </c>
      <c r="E8721" t="s">
        <v>3</v>
      </c>
      <c r="F8721" t="s">
        <v>3</v>
      </c>
      <c r="G8721" t="s">
        <v>39</v>
      </c>
      <c r="H8721" s="1">
        <v>43840</v>
      </c>
      <c r="I8721" t="str">
        <f t="shared" si="273"/>
        <v>43840</v>
      </c>
      <c r="J8721" t="str">
        <f t="shared" si="274"/>
        <v>43840KoberoDry Peas</v>
      </c>
      <c r="K8721">
        <v>1559</v>
      </c>
      <c r="L8721">
        <v>1505</v>
      </c>
      <c r="M8721" t="s">
        <v>5</v>
      </c>
      <c r="N8721" t="s">
        <v>6</v>
      </c>
      <c r="O8721">
        <v>1</v>
      </c>
      <c r="P8721" s="1">
        <v>43879.18068287037</v>
      </c>
    </row>
    <row r="8722" spans="1:16" x14ac:dyDescent="0.25">
      <c r="A8722">
        <v>510397</v>
      </c>
      <c r="B8722" t="s">
        <v>0</v>
      </c>
      <c r="C8722" t="s">
        <v>54</v>
      </c>
      <c r="D8722" t="s">
        <v>46</v>
      </c>
      <c r="E8722" t="s">
        <v>49</v>
      </c>
      <c r="F8722" t="s">
        <v>50</v>
      </c>
      <c r="G8722" t="s">
        <v>51</v>
      </c>
      <c r="H8722" s="1">
        <v>43840</v>
      </c>
      <c r="I8722" t="str">
        <f t="shared" si="273"/>
        <v>43840</v>
      </c>
      <c r="J8722" t="str">
        <f t="shared" si="274"/>
        <v>43840NakuruGround Nuts</v>
      </c>
      <c r="K8722">
        <v>1307</v>
      </c>
      <c r="L8722">
        <v>1267</v>
      </c>
      <c r="M8722" t="s">
        <v>5</v>
      </c>
      <c r="N8722" t="s">
        <v>6</v>
      </c>
      <c r="O8722">
        <v>1</v>
      </c>
      <c r="P8722" s="1">
        <v>43879.181388888886</v>
      </c>
    </row>
    <row r="8723" spans="1:16" x14ac:dyDescent="0.25">
      <c r="A8723">
        <v>496882</v>
      </c>
      <c r="B8723" t="s">
        <v>0</v>
      </c>
      <c r="C8723" t="s">
        <v>2</v>
      </c>
      <c r="D8723" t="s">
        <v>1</v>
      </c>
      <c r="E8723" t="s">
        <v>22</v>
      </c>
      <c r="F8723" t="s">
        <v>23</v>
      </c>
      <c r="G8723" t="s">
        <v>24</v>
      </c>
      <c r="H8723" s="1">
        <v>43839</v>
      </c>
      <c r="I8723" t="str">
        <f t="shared" si="273"/>
        <v>43839</v>
      </c>
      <c r="J8723" t="str">
        <f t="shared" si="274"/>
        <v>43839KampalaImported Rice</v>
      </c>
      <c r="K8723">
        <v>109</v>
      </c>
      <c r="L8723">
        <v>101</v>
      </c>
      <c r="M8723" t="s">
        <v>5</v>
      </c>
      <c r="N8723" t="s">
        <v>6</v>
      </c>
      <c r="O8723">
        <v>1</v>
      </c>
      <c r="P8723" s="1">
        <v>43844.285532407404</v>
      </c>
    </row>
    <row r="8724" spans="1:16" x14ac:dyDescent="0.25">
      <c r="A8724">
        <v>496880</v>
      </c>
      <c r="B8724" t="s">
        <v>0</v>
      </c>
      <c r="C8724" t="s">
        <v>2</v>
      </c>
      <c r="D8724" t="s">
        <v>1</v>
      </c>
      <c r="E8724" t="s">
        <v>29</v>
      </c>
      <c r="F8724" t="s">
        <v>30</v>
      </c>
      <c r="G8724" t="s">
        <v>31</v>
      </c>
      <c r="H8724" s="1">
        <v>43839</v>
      </c>
      <c r="I8724" t="str">
        <f t="shared" si="273"/>
        <v>43839</v>
      </c>
      <c r="J8724" t="str">
        <f t="shared" si="274"/>
        <v>43839KampalaDry Maize</v>
      </c>
      <c r="K8724">
        <v>41</v>
      </c>
      <c r="L8724">
        <v>34</v>
      </c>
      <c r="M8724" t="s">
        <v>5</v>
      </c>
      <c r="N8724" t="s">
        <v>6</v>
      </c>
      <c r="O8724">
        <v>1</v>
      </c>
      <c r="P8724" s="1">
        <v>43844.285497685189</v>
      </c>
    </row>
    <row r="8725" spans="1:16" x14ac:dyDescent="0.25">
      <c r="A8725">
        <v>496879</v>
      </c>
      <c r="B8725" t="s">
        <v>0</v>
      </c>
      <c r="C8725" t="s">
        <v>32</v>
      </c>
      <c r="D8725" t="s">
        <v>1</v>
      </c>
      <c r="E8725" t="s">
        <v>13</v>
      </c>
      <c r="F8725" t="s">
        <v>13</v>
      </c>
      <c r="G8725" t="s">
        <v>14</v>
      </c>
      <c r="H8725" s="1">
        <v>43839</v>
      </c>
      <c r="I8725" t="str">
        <f t="shared" si="273"/>
        <v>43839</v>
      </c>
      <c r="J8725" t="str">
        <f t="shared" si="274"/>
        <v>43839KapchorwaMixed Beans</v>
      </c>
      <c r="K8725">
        <v>49</v>
      </c>
      <c r="L8725">
        <v>41</v>
      </c>
      <c r="M8725" t="s">
        <v>5</v>
      </c>
      <c r="N8725" t="s">
        <v>6</v>
      </c>
      <c r="O8725">
        <v>1</v>
      </c>
      <c r="P8725" s="1">
        <v>43844.285486111112</v>
      </c>
    </row>
    <row r="8726" spans="1:16" x14ac:dyDescent="0.25">
      <c r="A8726">
        <v>496878</v>
      </c>
      <c r="B8726" t="s">
        <v>0</v>
      </c>
      <c r="C8726" t="s">
        <v>38</v>
      </c>
      <c r="D8726" t="s">
        <v>1</v>
      </c>
      <c r="E8726" t="s">
        <v>29</v>
      </c>
      <c r="F8726" t="s">
        <v>30</v>
      </c>
      <c r="G8726" t="s">
        <v>31</v>
      </c>
      <c r="H8726" s="1">
        <v>43839</v>
      </c>
      <c r="I8726" t="str">
        <f t="shared" si="273"/>
        <v>43839</v>
      </c>
      <c r="J8726" t="str">
        <f t="shared" si="274"/>
        <v>43839GuluDry Maize</v>
      </c>
      <c r="K8726">
        <v>41</v>
      </c>
      <c r="L8726">
        <v>27</v>
      </c>
      <c r="M8726" t="s">
        <v>5</v>
      </c>
      <c r="N8726" t="s">
        <v>6</v>
      </c>
      <c r="O8726">
        <v>1</v>
      </c>
      <c r="P8726" s="1">
        <v>43844.285474537035</v>
      </c>
    </row>
    <row r="8727" spans="1:16" x14ac:dyDescent="0.25">
      <c r="A8727">
        <v>496877</v>
      </c>
      <c r="B8727" t="s">
        <v>0</v>
      </c>
      <c r="C8727" t="s">
        <v>47</v>
      </c>
      <c r="D8727" t="s">
        <v>46</v>
      </c>
      <c r="E8727" t="s">
        <v>3</v>
      </c>
      <c r="F8727" t="s">
        <v>3</v>
      </c>
      <c r="G8727" t="s">
        <v>4</v>
      </c>
      <c r="H8727" s="1">
        <v>43839</v>
      </c>
      <c r="I8727" t="str">
        <f t="shared" si="273"/>
        <v>43839</v>
      </c>
      <c r="J8727" t="str">
        <f t="shared" si="274"/>
        <v>43839NairobiCowpeas</v>
      </c>
      <c r="K8727">
        <v>87</v>
      </c>
      <c r="L8727">
        <v>80</v>
      </c>
      <c r="M8727" t="s">
        <v>5</v>
      </c>
      <c r="N8727" t="s">
        <v>6</v>
      </c>
      <c r="O8727">
        <v>1</v>
      </c>
      <c r="P8727" s="1">
        <v>43844.285393518519</v>
      </c>
    </row>
    <row r="8728" spans="1:16" x14ac:dyDescent="0.25">
      <c r="A8728">
        <v>496876</v>
      </c>
      <c r="B8728" t="s">
        <v>0</v>
      </c>
      <c r="C8728" t="s">
        <v>35</v>
      </c>
      <c r="D8728" t="s">
        <v>11</v>
      </c>
      <c r="E8728" t="s">
        <v>9</v>
      </c>
      <c r="F8728" t="s">
        <v>10</v>
      </c>
      <c r="G8728" t="s">
        <v>10</v>
      </c>
      <c r="H8728" s="1">
        <v>43839</v>
      </c>
      <c r="I8728" t="str">
        <f t="shared" si="273"/>
        <v>43839</v>
      </c>
      <c r="J8728" t="str">
        <f t="shared" si="274"/>
        <v>43839NgoziWheat</v>
      </c>
      <c r="K8728">
        <v>70</v>
      </c>
      <c r="L8728">
        <v>65</v>
      </c>
      <c r="M8728" t="s">
        <v>5</v>
      </c>
      <c r="N8728" t="s">
        <v>6</v>
      </c>
      <c r="O8728">
        <v>1</v>
      </c>
      <c r="P8728" s="1">
        <v>43844.285312499997</v>
      </c>
    </row>
    <row r="8729" spans="1:16" x14ac:dyDescent="0.25">
      <c r="A8729">
        <v>496875</v>
      </c>
      <c r="B8729" t="s">
        <v>0</v>
      </c>
      <c r="C8729" t="s">
        <v>25</v>
      </c>
      <c r="D8729" t="s">
        <v>1</v>
      </c>
      <c r="E8729" t="s">
        <v>22</v>
      </c>
      <c r="F8729" t="s">
        <v>23</v>
      </c>
      <c r="G8729" t="s">
        <v>23</v>
      </c>
      <c r="H8729" s="1">
        <v>43839</v>
      </c>
      <c r="I8729" t="str">
        <f t="shared" si="273"/>
        <v>43839</v>
      </c>
      <c r="J8729" t="str">
        <f t="shared" si="274"/>
        <v>43839MasindiRice</v>
      </c>
      <c r="K8729">
        <v>104</v>
      </c>
      <c r="L8729">
        <v>96</v>
      </c>
      <c r="M8729" t="s">
        <v>5</v>
      </c>
      <c r="N8729" t="s">
        <v>6</v>
      </c>
      <c r="O8729">
        <v>1</v>
      </c>
      <c r="P8729" s="1">
        <v>43844.285300925927</v>
      </c>
    </row>
    <row r="8730" spans="1:16" x14ac:dyDescent="0.25">
      <c r="A8730">
        <v>496871</v>
      </c>
      <c r="B8730" t="s">
        <v>0</v>
      </c>
      <c r="C8730" t="s">
        <v>25</v>
      </c>
      <c r="D8730" t="s">
        <v>1</v>
      </c>
      <c r="E8730" t="s">
        <v>13</v>
      </c>
      <c r="F8730" t="s">
        <v>13</v>
      </c>
      <c r="G8730" t="s">
        <v>37</v>
      </c>
      <c r="H8730" s="1">
        <v>43839</v>
      </c>
      <c r="I8730" t="str">
        <f t="shared" si="273"/>
        <v>43839</v>
      </c>
      <c r="J8730" t="str">
        <f t="shared" si="274"/>
        <v>43839MasindiGreen Gram</v>
      </c>
      <c r="K8730">
        <v>82</v>
      </c>
      <c r="L8730">
        <v>68</v>
      </c>
      <c r="M8730" t="s">
        <v>5</v>
      </c>
      <c r="N8730" t="s">
        <v>6</v>
      </c>
      <c r="O8730">
        <v>1</v>
      </c>
      <c r="P8730" s="1">
        <v>43844.285243055558</v>
      </c>
    </row>
    <row r="8731" spans="1:16" x14ac:dyDescent="0.25">
      <c r="A8731">
        <v>496870</v>
      </c>
      <c r="B8731" t="s">
        <v>0</v>
      </c>
      <c r="C8731" t="s">
        <v>35</v>
      </c>
      <c r="D8731" t="s">
        <v>11</v>
      </c>
      <c r="E8731" t="s">
        <v>3</v>
      </c>
      <c r="F8731" t="s">
        <v>3</v>
      </c>
      <c r="G8731" t="s">
        <v>39</v>
      </c>
      <c r="H8731" s="1">
        <v>43839</v>
      </c>
      <c r="I8731" t="str">
        <f t="shared" si="273"/>
        <v>43839</v>
      </c>
      <c r="J8731" t="str">
        <f t="shared" si="274"/>
        <v>43839NgoziDry Peas</v>
      </c>
      <c r="K8731">
        <v>162</v>
      </c>
      <c r="L8731">
        <v>156</v>
      </c>
      <c r="M8731" t="s">
        <v>5</v>
      </c>
      <c r="N8731" t="s">
        <v>6</v>
      </c>
      <c r="O8731">
        <v>1</v>
      </c>
      <c r="P8731" s="1">
        <v>43844.285231481481</v>
      </c>
    </row>
    <row r="8732" spans="1:16" x14ac:dyDescent="0.25">
      <c r="A8732">
        <v>496865</v>
      </c>
      <c r="B8732" t="s">
        <v>0</v>
      </c>
      <c r="C8732" t="s">
        <v>25</v>
      </c>
      <c r="D8732" t="s">
        <v>1</v>
      </c>
      <c r="E8732" t="s">
        <v>13</v>
      </c>
      <c r="F8732" t="s">
        <v>13</v>
      </c>
      <c r="G8732" t="s">
        <v>26</v>
      </c>
      <c r="H8732" s="1">
        <v>43839</v>
      </c>
      <c r="I8732" t="str">
        <f t="shared" si="273"/>
        <v>43839</v>
      </c>
      <c r="J8732" t="str">
        <f t="shared" si="274"/>
        <v>43839MasindiYellow Beans</v>
      </c>
      <c r="K8732">
        <v>104</v>
      </c>
      <c r="L8732">
        <v>96</v>
      </c>
      <c r="M8732" t="s">
        <v>5</v>
      </c>
      <c r="N8732" t="s">
        <v>6</v>
      </c>
      <c r="O8732">
        <v>1</v>
      </c>
      <c r="P8732" s="1">
        <v>43844.285162037035</v>
      </c>
    </row>
    <row r="8733" spans="1:16" x14ac:dyDescent="0.25">
      <c r="A8733">
        <v>496864</v>
      </c>
      <c r="B8733" t="s">
        <v>0</v>
      </c>
      <c r="C8733" t="s">
        <v>32</v>
      </c>
      <c r="D8733" t="s">
        <v>1</v>
      </c>
      <c r="E8733" t="s">
        <v>9</v>
      </c>
      <c r="F8733" t="s">
        <v>20</v>
      </c>
      <c r="G8733" t="s">
        <v>21</v>
      </c>
      <c r="H8733" s="1">
        <v>43839</v>
      </c>
      <c r="I8733" t="str">
        <f t="shared" si="273"/>
        <v>43839</v>
      </c>
      <c r="J8733" t="str">
        <f t="shared" si="274"/>
        <v>43839KapchorwaMillet Grain</v>
      </c>
      <c r="K8733">
        <v>55</v>
      </c>
      <c r="L8733">
        <v>41</v>
      </c>
      <c r="M8733" t="s">
        <v>5</v>
      </c>
      <c r="N8733" t="s">
        <v>6</v>
      </c>
      <c r="O8733">
        <v>1</v>
      </c>
      <c r="P8733" s="1">
        <v>43844.285104166665</v>
      </c>
    </row>
    <row r="8734" spans="1:16" x14ac:dyDescent="0.25">
      <c r="A8734">
        <v>496862</v>
      </c>
      <c r="B8734" t="s">
        <v>0</v>
      </c>
      <c r="C8734" t="s">
        <v>32</v>
      </c>
      <c r="D8734" t="s">
        <v>1</v>
      </c>
      <c r="E8734" t="s">
        <v>22</v>
      </c>
      <c r="F8734" t="s">
        <v>23</v>
      </c>
      <c r="G8734" t="s">
        <v>23</v>
      </c>
      <c r="H8734" s="1">
        <v>43839</v>
      </c>
      <c r="I8734" t="str">
        <f t="shared" si="273"/>
        <v>43839</v>
      </c>
      <c r="J8734" t="str">
        <f t="shared" si="274"/>
        <v>43839KapchorwaRice</v>
      </c>
      <c r="K8734">
        <v>109</v>
      </c>
      <c r="L8734">
        <v>98</v>
      </c>
      <c r="M8734" t="s">
        <v>5</v>
      </c>
      <c r="N8734" t="s">
        <v>6</v>
      </c>
      <c r="O8734">
        <v>1</v>
      </c>
      <c r="P8734" s="1">
        <v>43844.285081018519</v>
      </c>
    </row>
    <row r="8735" spans="1:16" x14ac:dyDescent="0.25">
      <c r="A8735">
        <v>496860</v>
      </c>
      <c r="B8735" t="s">
        <v>0</v>
      </c>
      <c r="C8735" t="s">
        <v>27</v>
      </c>
      <c r="D8735" t="s">
        <v>11</v>
      </c>
      <c r="E8735" t="s">
        <v>13</v>
      </c>
      <c r="F8735" t="s">
        <v>13</v>
      </c>
      <c r="G8735" t="s">
        <v>26</v>
      </c>
      <c r="H8735" s="1">
        <v>43839</v>
      </c>
      <c r="I8735" t="str">
        <f t="shared" si="273"/>
        <v>43839</v>
      </c>
      <c r="J8735" t="str">
        <f t="shared" si="274"/>
        <v>43839BujumburaYellow Beans</v>
      </c>
      <c r="K8735">
        <v>102</v>
      </c>
      <c r="L8735">
        <v>97</v>
      </c>
      <c r="M8735" t="s">
        <v>5</v>
      </c>
      <c r="N8735" t="s">
        <v>6</v>
      </c>
      <c r="O8735">
        <v>1</v>
      </c>
      <c r="P8735" s="1">
        <v>43844.28497685185</v>
      </c>
    </row>
    <row r="8736" spans="1:16" x14ac:dyDescent="0.25">
      <c r="A8736">
        <v>496858</v>
      </c>
      <c r="B8736" t="s">
        <v>0</v>
      </c>
      <c r="C8736" t="s">
        <v>47</v>
      </c>
      <c r="D8736" t="s">
        <v>46</v>
      </c>
      <c r="E8736" t="s">
        <v>13</v>
      </c>
      <c r="F8736" t="s">
        <v>13</v>
      </c>
      <c r="G8736" t="s">
        <v>37</v>
      </c>
      <c r="H8736" s="1">
        <v>43839</v>
      </c>
      <c r="I8736" t="str">
        <f t="shared" si="273"/>
        <v>43839</v>
      </c>
      <c r="J8736" t="str">
        <f t="shared" si="274"/>
        <v>43839NairobiGreen Gram</v>
      </c>
      <c r="K8736">
        <v>129</v>
      </c>
      <c r="L8736">
        <v>123</v>
      </c>
      <c r="M8736" t="s">
        <v>5</v>
      </c>
      <c r="N8736" t="s">
        <v>6</v>
      </c>
      <c r="O8736">
        <v>1</v>
      </c>
      <c r="P8736" s="1">
        <v>43844.28496527778</v>
      </c>
    </row>
    <row r="8737" spans="1:16" x14ac:dyDescent="0.25">
      <c r="A8737">
        <v>496855</v>
      </c>
      <c r="B8737" t="s">
        <v>0</v>
      </c>
      <c r="C8737" t="s">
        <v>25</v>
      </c>
      <c r="D8737" t="s">
        <v>1</v>
      </c>
      <c r="E8737" t="s">
        <v>3</v>
      </c>
      <c r="F8737" t="s">
        <v>3</v>
      </c>
      <c r="G8737" t="s">
        <v>15</v>
      </c>
      <c r="H8737" s="1">
        <v>43839</v>
      </c>
      <c r="I8737" t="str">
        <f t="shared" si="273"/>
        <v>43839</v>
      </c>
      <c r="J8737" t="str">
        <f t="shared" si="274"/>
        <v>43839MasindiGreen Peas</v>
      </c>
      <c r="K8737">
        <v>109</v>
      </c>
      <c r="L8737">
        <v>82</v>
      </c>
      <c r="M8737" t="s">
        <v>5</v>
      </c>
      <c r="N8737" t="s">
        <v>6</v>
      </c>
      <c r="O8737">
        <v>1</v>
      </c>
      <c r="P8737" s="1">
        <v>43844.284930555557</v>
      </c>
    </row>
    <row r="8738" spans="1:16" x14ac:dyDescent="0.25">
      <c r="A8738">
        <v>496852</v>
      </c>
      <c r="B8738" t="s">
        <v>0</v>
      </c>
      <c r="C8738" t="s">
        <v>12</v>
      </c>
      <c r="D8738" t="s">
        <v>11</v>
      </c>
      <c r="E8738" t="s">
        <v>13</v>
      </c>
      <c r="F8738" t="s">
        <v>13</v>
      </c>
      <c r="G8738" t="s">
        <v>14</v>
      </c>
      <c r="H8738" s="1">
        <v>43839</v>
      </c>
      <c r="I8738" t="str">
        <f t="shared" si="273"/>
        <v>43839</v>
      </c>
      <c r="J8738" t="str">
        <f t="shared" si="274"/>
        <v>43839GitegaMixed Beans</v>
      </c>
      <c r="K8738">
        <v>59</v>
      </c>
      <c r="L8738">
        <v>54</v>
      </c>
      <c r="M8738" t="s">
        <v>5</v>
      </c>
      <c r="N8738" t="s">
        <v>6</v>
      </c>
      <c r="O8738">
        <v>1</v>
      </c>
      <c r="P8738" s="1">
        <v>43844.284918981481</v>
      </c>
    </row>
    <row r="8739" spans="1:16" x14ac:dyDescent="0.25">
      <c r="A8739">
        <v>496851</v>
      </c>
      <c r="B8739" t="s">
        <v>0</v>
      </c>
      <c r="C8739" t="s">
        <v>34</v>
      </c>
      <c r="D8739" t="s">
        <v>1</v>
      </c>
      <c r="E8739" t="s">
        <v>29</v>
      </c>
      <c r="F8739" t="s">
        <v>30</v>
      </c>
      <c r="G8739" t="s">
        <v>31</v>
      </c>
      <c r="H8739" s="1">
        <v>43839</v>
      </c>
      <c r="I8739" t="str">
        <f t="shared" si="273"/>
        <v>43839</v>
      </c>
      <c r="J8739" t="str">
        <f t="shared" si="274"/>
        <v>43839LiraDry Maize</v>
      </c>
      <c r="K8739">
        <v>41</v>
      </c>
      <c r="L8739">
        <v>30</v>
      </c>
      <c r="M8739" t="s">
        <v>5</v>
      </c>
      <c r="N8739" t="s">
        <v>6</v>
      </c>
      <c r="O8739">
        <v>1</v>
      </c>
      <c r="P8739" s="1">
        <v>43844.284895833334</v>
      </c>
    </row>
    <row r="8740" spans="1:16" x14ac:dyDescent="0.25">
      <c r="A8740">
        <v>496850</v>
      </c>
      <c r="B8740" t="s">
        <v>0</v>
      </c>
      <c r="C8740" t="s">
        <v>38</v>
      </c>
      <c r="D8740" t="s">
        <v>1</v>
      </c>
      <c r="E8740" t="s">
        <v>13</v>
      </c>
      <c r="F8740" t="s">
        <v>13</v>
      </c>
      <c r="G8740" t="s">
        <v>26</v>
      </c>
      <c r="H8740" s="1">
        <v>43839</v>
      </c>
      <c r="I8740" t="str">
        <f t="shared" si="273"/>
        <v>43839</v>
      </c>
      <c r="J8740" t="str">
        <f t="shared" si="274"/>
        <v>43839GuluYellow Beans</v>
      </c>
      <c r="K8740">
        <v>96</v>
      </c>
      <c r="L8740">
        <v>82</v>
      </c>
      <c r="M8740" t="s">
        <v>5</v>
      </c>
      <c r="N8740" t="s">
        <v>6</v>
      </c>
      <c r="O8740">
        <v>1</v>
      </c>
      <c r="P8740" s="1">
        <v>43844.284884259258</v>
      </c>
    </row>
    <row r="8741" spans="1:16" x14ac:dyDescent="0.25">
      <c r="A8741">
        <v>496847</v>
      </c>
      <c r="B8741" t="s">
        <v>0</v>
      </c>
      <c r="C8741" t="s">
        <v>38</v>
      </c>
      <c r="D8741" t="s">
        <v>1</v>
      </c>
      <c r="E8741" t="s">
        <v>13</v>
      </c>
      <c r="F8741" t="s">
        <v>13</v>
      </c>
      <c r="G8741" t="s">
        <v>14</v>
      </c>
      <c r="H8741" s="1">
        <v>43839</v>
      </c>
      <c r="I8741" t="str">
        <f t="shared" si="273"/>
        <v>43839</v>
      </c>
      <c r="J8741" t="str">
        <f t="shared" si="274"/>
        <v>43839GuluMixed Beans</v>
      </c>
      <c r="K8741">
        <v>68</v>
      </c>
      <c r="L8741">
        <v>63</v>
      </c>
      <c r="M8741" t="s">
        <v>5</v>
      </c>
      <c r="N8741" t="s">
        <v>6</v>
      </c>
      <c r="O8741">
        <v>1</v>
      </c>
      <c r="P8741" s="1">
        <v>43844.284861111111</v>
      </c>
    </row>
    <row r="8742" spans="1:16" x14ac:dyDescent="0.25">
      <c r="A8742">
        <v>496846</v>
      </c>
      <c r="B8742" t="s">
        <v>0</v>
      </c>
      <c r="C8742" t="s">
        <v>33</v>
      </c>
      <c r="D8742" t="s">
        <v>1</v>
      </c>
      <c r="E8742" t="s">
        <v>13</v>
      </c>
      <c r="F8742" t="s">
        <v>13</v>
      </c>
      <c r="G8742" t="s">
        <v>28</v>
      </c>
      <c r="H8742" s="1">
        <v>43839</v>
      </c>
      <c r="I8742" t="str">
        <f t="shared" si="273"/>
        <v>43839</v>
      </c>
      <c r="J8742" t="str">
        <f t="shared" si="274"/>
        <v>43839KabaleRed Beans</v>
      </c>
      <c r="K8742">
        <v>96</v>
      </c>
      <c r="L8742">
        <v>87</v>
      </c>
      <c r="M8742" t="s">
        <v>5</v>
      </c>
      <c r="N8742" t="s">
        <v>6</v>
      </c>
      <c r="O8742">
        <v>1</v>
      </c>
      <c r="P8742" s="1">
        <v>43844.284861111111</v>
      </c>
    </row>
    <row r="8743" spans="1:16" x14ac:dyDescent="0.25">
      <c r="A8743">
        <v>496843</v>
      </c>
      <c r="B8743" t="s">
        <v>0</v>
      </c>
      <c r="C8743" t="s">
        <v>12</v>
      </c>
      <c r="D8743" t="s">
        <v>11</v>
      </c>
      <c r="E8743" t="s">
        <v>22</v>
      </c>
      <c r="F8743" t="s">
        <v>23</v>
      </c>
      <c r="G8743" t="s">
        <v>23</v>
      </c>
      <c r="H8743" s="1">
        <v>43839</v>
      </c>
      <c r="I8743" t="str">
        <f t="shared" si="273"/>
        <v>43839</v>
      </c>
      <c r="J8743" t="str">
        <f t="shared" si="274"/>
        <v>43839GitegaRice</v>
      </c>
      <c r="K8743">
        <v>102</v>
      </c>
      <c r="L8743">
        <v>97</v>
      </c>
      <c r="M8743" t="s">
        <v>5</v>
      </c>
      <c r="N8743" t="s">
        <v>6</v>
      </c>
      <c r="O8743">
        <v>1</v>
      </c>
      <c r="P8743" s="1">
        <v>43844.284849537034</v>
      </c>
    </row>
    <row r="8744" spans="1:16" x14ac:dyDescent="0.25">
      <c r="A8744">
        <v>496840</v>
      </c>
      <c r="B8744" t="s">
        <v>0</v>
      </c>
      <c r="C8744" t="s">
        <v>25</v>
      </c>
      <c r="D8744" t="s">
        <v>1</v>
      </c>
      <c r="E8744" t="s">
        <v>13</v>
      </c>
      <c r="F8744" t="s">
        <v>13</v>
      </c>
      <c r="G8744" t="s">
        <v>14</v>
      </c>
      <c r="H8744" s="1">
        <v>43839</v>
      </c>
      <c r="I8744" t="str">
        <f t="shared" si="273"/>
        <v>43839</v>
      </c>
      <c r="J8744" t="str">
        <f t="shared" si="274"/>
        <v>43839MasindiMixed Beans</v>
      </c>
      <c r="K8744">
        <v>76</v>
      </c>
      <c r="L8744">
        <v>68</v>
      </c>
      <c r="M8744" t="s">
        <v>5</v>
      </c>
      <c r="N8744" t="s">
        <v>6</v>
      </c>
      <c r="O8744">
        <v>1</v>
      </c>
      <c r="P8744" s="1">
        <v>43844.284826388888</v>
      </c>
    </row>
    <row r="8745" spans="1:16" x14ac:dyDescent="0.25">
      <c r="A8745">
        <v>496839</v>
      </c>
      <c r="B8745" t="s">
        <v>0</v>
      </c>
      <c r="C8745" t="s">
        <v>54</v>
      </c>
      <c r="D8745" t="s">
        <v>46</v>
      </c>
      <c r="E8745" t="s">
        <v>29</v>
      </c>
      <c r="F8745" t="s">
        <v>30</v>
      </c>
      <c r="G8745" t="s">
        <v>31</v>
      </c>
      <c r="H8745" s="1">
        <v>43839</v>
      </c>
      <c r="I8745" t="str">
        <f t="shared" si="273"/>
        <v>43839</v>
      </c>
      <c r="J8745" t="str">
        <f t="shared" si="274"/>
        <v>43839NakuruDry Maize</v>
      </c>
      <c r="K8745">
        <v>37</v>
      </c>
      <c r="L8745">
        <v>31</v>
      </c>
      <c r="M8745" t="s">
        <v>5</v>
      </c>
      <c r="N8745" t="s">
        <v>6</v>
      </c>
      <c r="O8745">
        <v>1</v>
      </c>
      <c r="P8745" s="1">
        <v>43844.284814814811</v>
      </c>
    </row>
    <row r="8746" spans="1:16" x14ac:dyDescent="0.25">
      <c r="A8746">
        <v>497098</v>
      </c>
      <c r="B8746" t="s">
        <v>0</v>
      </c>
      <c r="C8746" t="s">
        <v>34</v>
      </c>
      <c r="D8746" t="s">
        <v>1</v>
      </c>
      <c r="E8746" t="s">
        <v>13</v>
      </c>
      <c r="F8746" t="s">
        <v>13</v>
      </c>
      <c r="G8746" t="s">
        <v>26</v>
      </c>
      <c r="H8746" s="1">
        <v>43839</v>
      </c>
      <c r="I8746" t="str">
        <f t="shared" si="273"/>
        <v>43839</v>
      </c>
      <c r="J8746" t="str">
        <f t="shared" si="274"/>
        <v>43839LiraYellow Beans</v>
      </c>
      <c r="K8746">
        <v>76</v>
      </c>
      <c r="L8746">
        <v>68</v>
      </c>
      <c r="M8746" t="s">
        <v>5</v>
      </c>
      <c r="N8746" t="s">
        <v>6</v>
      </c>
      <c r="O8746">
        <v>1</v>
      </c>
      <c r="P8746" s="1">
        <v>43844.288206018522</v>
      </c>
    </row>
    <row r="8747" spans="1:16" x14ac:dyDescent="0.25">
      <c r="A8747">
        <v>497097</v>
      </c>
      <c r="B8747" t="s">
        <v>0</v>
      </c>
      <c r="C8747" t="s">
        <v>34</v>
      </c>
      <c r="D8747" t="s">
        <v>1</v>
      </c>
      <c r="E8747" t="s">
        <v>9</v>
      </c>
      <c r="F8747" t="s">
        <v>20</v>
      </c>
      <c r="G8747" t="s">
        <v>21</v>
      </c>
      <c r="H8747" s="1">
        <v>43839</v>
      </c>
      <c r="I8747" t="str">
        <f t="shared" si="273"/>
        <v>43839</v>
      </c>
      <c r="J8747" t="str">
        <f t="shared" si="274"/>
        <v>43839LiraMillet Grain</v>
      </c>
      <c r="K8747">
        <v>41</v>
      </c>
      <c r="L8747">
        <v>27</v>
      </c>
      <c r="M8747" t="s">
        <v>5</v>
      </c>
      <c r="N8747" t="s">
        <v>6</v>
      </c>
      <c r="O8747">
        <v>1</v>
      </c>
      <c r="P8747" s="1">
        <v>43844.288194444445</v>
      </c>
    </row>
    <row r="8748" spans="1:16" x14ac:dyDescent="0.25">
      <c r="A8748">
        <v>497094</v>
      </c>
      <c r="B8748" t="s">
        <v>0</v>
      </c>
      <c r="C8748" t="s">
        <v>34</v>
      </c>
      <c r="D8748" t="s">
        <v>1</v>
      </c>
      <c r="E8748" t="s">
        <v>3</v>
      </c>
      <c r="F8748" t="s">
        <v>3</v>
      </c>
      <c r="G8748" t="s">
        <v>15</v>
      </c>
      <c r="H8748" s="1">
        <v>43839</v>
      </c>
      <c r="I8748" t="str">
        <f t="shared" si="273"/>
        <v>43839</v>
      </c>
      <c r="J8748" t="str">
        <f t="shared" si="274"/>
        <v>43839LiraGreen Peas</v>
      </c>
      <c r="K8748">
        <v>96</v>
      </c>
      <c r="L8748">
        <v>82</v>
      </c>
      <c r="M8748" t="s">
        <v>5</v>
      </c>
      <c r="N8748" t="s">
        <v>6</v>
      </c>
      <c r="O8748">
        <v>1</v>
      </c>
      <c r="P8748" s="1">
        <v>43844.288148148145</v>
      </c>
    </row>
    <row r="8749" spans="1:16" x14ac:dyDescent="0.25">
      <c r="A8749">
        <v>497092</v>
      </c>
      <c r="B8749" t="s">
        <v>0</v>
      </c>
      <c r="C8749" t="s">
        <v>32</v>
      </c>
      <c r="D8749" t="s">
        <v>1</v>
      </c>
      <c r="E8749" t="s">
        <v>22</v>
      </c>
      <c r="F8749" t="s">
        <v>23</v>
      </c>
      <c r="G8749" t="s">
        <v>24</v>
      </c>
      <c r="H8749" s="1">
        <v>43839</v>
      </c>
      <c r="I8749" t="str">
        <f t="shared" si="273"/>
        <v>43839</v>
      </c>
      <c r="J8749" t="str">
        <f t="shared" si="274"/>
        <v>43839KapchorwaImported Rice</v>
      </c>
      <c r="K8749">
        <v>123</v>
      </c>
      <c r="L8749">
        <v>104</v>
      </c>
      <c r="M8749" t="s">
        <v>5</v>
      </c>
      <c r="N8749" t="s">
        <v>6</v>
      </c>
      <c r="O8749">
        <v>1</v>
      </c>
      <c r="P8749" s="1">
        <v>43844.288113425922</v>
      </c>
    </row>
    <row r="8750" spans="1:16" x14ac:dyDescent="0.25">
      <c r="A8750">
        <v>497091</v>
      </c>
      <c r="B8750" t="s">
        <v>0</v>
      </c>
      <c r="C8750" t="s">
        <v>2</v>
      </c>
      <c r="D8750" t="s">
        <v>1</v>
      </c>
      <c r="E8750" t="s">
        <v>22</v>
      </c>
      <c r="F8750" t="s">
        <v>23</v>
      </c>
      <c r="G8750" t="s">
        <v>23</v>
      </c>
      <c r="H8750" s="1">
        <v>43839</v>
      </c>
      <c r="I8750" t="str">
        <f t="shared" si="273"/>
        <v>43839</v>
      </c>
      <c r="J8750" t="str">
        <f t="shared" si="274"/>
        <v>43839KampalaRice</v>
      </c>
      <c r="K8750">
        <v>104</v>
      </c>
      <c r="L8750">
        <v>98</v>
      </c>
      <c r="M8750" t="s">
        <v>5</v>
      </c>
      <c r="N8750" t="s">
        <v>6</v>
      </c>
      <c r="O8750">
        <v>1</v>
      </c>
      <c r="P8750" s="1">
        <v>43844.288113425922</v>
      </c>
    </row>
    <row r="8751" spans="1:16" x14ac:dyDescent="0.25">
      <c r="A8751">
        <v>497087</v>
      </c>
      <c r="B8751" t="s">
        <v>0</v>
      </c>
      <c r="C8751" t="s">
        <v>12</v>
      </c>
      <c r="D8751" t="s">
        <v>11</v>
      </c>
      <c r="E8751" t="s">
        <v>22</v>
      </c>
      <c r="F8751" t="s">
        <v>23</v>
      </c>
      <c r="G8751" t="s">
        <v>24</v>
      </c>
      <c r="H8751" s="1">
        <v>43839</v>
      </c>
      <c r="I8751" t="str">
        <f t="shared" si="273"/>
        <v>43839</v>
      </c>
      <c r="J8751" t="str">
        <f t="shared" si="274"/>
        <v>43839GitegaImported Rice</v>
      </c>
      <c r="K8751">
        <v>135</v>
      </c>
      <c r="L8751">
        <v>129</v>
      </c>
      <c r="M8751" t="s">
        <v>5</v>
      </c>
      <c r="N8751" t="s">
        <v>6</v>
      </c>
      <c r="O8751">
        <v>1</v>
      </c>
      <c r="P8751" s="1">
        <v>43844.288078703707</v>
      </c>
    </row>
    <row r="8752" spans="1:16" x14ac:dyDescent="0.25">
      <c r="A8752">
        <v>497082</v>
      </c>
      <c r="B8752" t="s">
        <v>0</v>
      </c>
      <c r="C8752" t="s">
        <v>38</v>
      </c>
      <c r="D8752" t="s">
        <v>1</v>
      </c>
      <c r="E8752" t="s">
        <v>22</v>
      </c>
      <c r="F8752" t="s">
        <v>23</v>
      </c>
      <c r="G8752" t="s">
        <v>24</v>
      </c>
      <c r="H8752" s="1">
        <v>43839</v>
      </c>
      <c r="I8752" t="str">
        <f t="shared" si="273"/>
        <v>43839</v>
      </c>
      <c r="J8752" t="str">
        <f t="shared" si="274"/>
        <v>43839GuluImported Rice</v>
      </c>
      <c r="K8752">
        <v>104</v>
      </c>
      <c r="L8752">
        <v>96</v>
      </c>
      <c r="M8752" t="s">
        <v>5</v>
      </c>
      <c r="N8752" t="s">
        <v>6</v>
      </c>
      <c r="O8752">
        <v>1</v>
      </c>
      <c r="P8752" s="1">
        <v>43844.28800925926</v>
      </c>
    </row>
    <row r="8753" spans="1:16" x14ac:dyDescent="0.25">
      <c r="A8753">
        <v>497080</v>
      </c>
      <c r="B8753" t="s">
        <v>0</v>
      </c>
      <c r="C8753" t="s">
        <v>33</v>
      </c>
      <c r="D8753" t="s">
        <v>1</v>
      </c>
      <c r="E8753" t="s">
        <v>3</v>
      </c>
      <c r="F8753" t="s">
        <v>3</v>
      </c>
      <c r="G8753" t="s">
        <v>15</v>
      </c>
      <c r="H8753" s="1">
        <v>43839</v>
      </c>
      <c r="I8753" t="str">
        <f t="shared" si="273"/>
        <v>43839</v>
      </c>
      <c r="J8753" t="str">
        <f t="shared" si="274"/>
        <v>43839KabaleGreen Peas</v>
      </c>
      <c r="K8753">
        <v>137</v>
      </c>
      <c r="L8753">
        <v>82</v>
      </c>
      <c r="M8753" t="s">
        <v>5</v>
      </c>
      <c r="N8753" t="s">
        <v>6</v>
      </c>
      <c r="O8753">
        <v>1</v>
      </c>
      <c r="P8753" s="1">
        <v>43844.287997685184</v>
      </c>
    </row>
    <row r="8754" spans="1:16" x14ac:dyDescent="0.25">
      <c r="A8754">
        <v>497078</v>
      </c>
      <c r="B8754" t="s">
        <v>0</v>
      </c>
      <c r="C8754" t="s">
        <v>2</v>
      </c>
      <c r="D8754" t="s">
        <v>1</v>
      </c>
      <c r="E8754" t="s">
        <v>9</v>
      </c>
      <c r="F8754" t="s">
        <v>17</v>
      </c>
      <c r="G8754" t="s">
        <v>18</v>
      </c>
      <c r="H8754" s="1">
        <v>43839</v>
      </c>
      <c r="I8754" t="str">
        <f t="shared" si="273"/>
        <v>43839</v>
      </c>
      <c r="J8754" t="str">
        <f t="shared" si="274"/>
        <v>43839KampalaRed Sorghum</v>
      </c>
      <c r="K8754">
        <v>41</v>
      </c>
      <c r="L8754">
        <v>33</v>
      </c>
      <c r="M8754" t="s">
        <v>5</v>
      </c>
      <c r="N8754" t="s">
        <v>6</v>
      </c>
      <c r="O8754">
        <v>1</v>
      </c>
      <c r="P8754" s="1">
        <v>43844.287986111114</v>
      </c>
    </row>
    <row r="8755" spans="1:16" x14ac:dyDescent="0.25">
      <c r="A8755">
        <v>497077</v>
      </c>
      <c r="B8755" t="s">
        <v>0</v>
      </c>
      <c r="C8755" t="s">
        <v>54</v>
      </c>
      <c r="D8755" t="s">
        <v>46</v>
      </c>
      <c r="E8755" t="s">
        <v>13</v>
      </c>
      <c r="F8755" t="s">
        <v>13</v>
      </c>
      <c r="G8755" t="s">
        <v>37</v>
      </c>
      <c r="H8755" s="1">
        <v>43839</v>
      </c>
      <c r="I8755" t="str">
        <f t="shared" si="273"/>
        <v>43839</v>
      </c>
      <c r="J8755" t="str">
        <f t="shared" si="274"/>
        <v>43839NakuruGreen Gram</v>
      </c>
      <c r="K8755">
        <v>130</v>
      </c>
      <c r="L8755">
        <v>122</v>
      </c>
      <c r="M8755" t="s">
        <v>5</v>
      </c>
      <c r="N8755" t="s">
        <v>6</v>
      </c>
      <c r="O8755">
        <v>1</v>
      </c>
      <c r="P8755" s="1">
        <v>43844.287962962961</v>
      </c>
    </row>
    <row r="8756" spans="1:16" x14ac:dyDescent="0.25">
      <c r="A8756">
        <v>497074</v>
      </c>
      <c r="B8756" t="s">
        <v>0</v>
      </c>
      <c r="C8756" t="s">
        <v>25</v>
      </c>
      <c r="D8756" t="s">
        <v>1</v>
      </c>
      <c r="E8756" t="s">
        <v>9</v>
      </c>
      <c r="F8756" t="s">
        <v>17</v>
      </c>
      <c r="G8756" t="s">
        <v>18</v>
      </c>
      <c r="H8756" s="1">
        <v>43839</v>
      </c>
      <c r="I8756" t="str">
        <f t="shared" si="273"/>
        <v>43839</v>
      </c>
      <c r="J8756" t="str">
        <f t="shared" si="274"/>
        <v>43839MasindiRed Sorghum</v>
      </c>
      <c r="K8756">
        <v>41</v>
      </c>
      <c r="L8756">
        <v>29</v>
      </c>
      <c r="M8756" t="s">
        <v>5</v>
      </c>
      <c r="N8756" t="s">
        <v>6</v>
      </c>
      <c r="O8756">
        <v>1</v>
      </c>
      <c r="P8756" s="1">
        <v>43844.287962962961</v>
      </c>
    </row>
    <row r="8757" spans="1:16" x14ac:dyDescent="0.25">
      <c r="A8757">
        <v>497070</v>
      </c>
      <c r="B8757" t="s">
        <v>0</v>
      </c>
      <c r="C8757" t="s">
        <v>32</v>
      </c>
      <c r="D8757" t="s">
        <v>1</v>
      </c>
      <c r="E8757" t="s">
        <v>13</v>
      </c>
      <c r="F8757" t="s">
        <v>13</v>
      </c>
      <c r="G8757" t="s">
        <v>40</v>
      </c>
      <c r="H8757" s="1">
        <v>43839</v>
      </c>
      <c r="I8757" t="str">
        <f t="shared" si="273"/>
        <v>43839</v>
      </c>
      <c r="J8757" t="str">
        <f t="shared" si="274"/>
        <v>43839KapchorwaBlack Beans (Dolichos)</v>
      </c>
      <c r="K8757">
        <v>68</v>
      </c>
      <c r="L8757">
        <v>55</v>
      </c>
      <c r="M8757" t="s">
        <v>5</v>
      </c>
      <c r="N8757" t="s">
        <v>6</v>
      </c>
      <c r="O8757">
        <v>1</v>
      </c>
      <c r="P8757" s="1">
        <v>43844.287893518522</v>
      </c>
    </row>
    <row r="8758" spans="1:16" x14ac:dyDescent="0.25">
      <c r="A8758">
        <v>497069</v>
      </c>
      <c r="B8758" t="s">
        <v>0</v>
      </c>
      <c r="C8758" t="s">
        <v>2</v>
      </c>
      <c r="D8758" t="s">
        <v>1</v>
      </c>
      <c r="E8758" t="s">
        <v>13</v>
      </c>
      <c r="F8758" t="s">
        <v>13</v>
      </c>
      <c r="G8758" t="s">
        <v>28</v>
      </c>
      <c r="H8758" s="1">
        <v>43839</v>
      </c>
      <c r="I8758" t="str">
        <f t="shared" si="273"/>
        <v>43839</v>
      </c>
      <c r="J8758" t="str">
        <f t="shared" si="274"/>
        <v>43839KampalaRed Beans</v>
      </c>
      <c r="K8758">
        <v>104</v>
      </c>
      <c r="L8758">
        <v>96</v>
      </c>
      <c r="M8758" t="s">
        <v>5</v>
      </c>
      <c r="N8758" t="s">
        <v>6</v>
      </c>
      <c r="O8758">
        <v>1</v>
      </c>
      <c r="P8758" s="1">
        <v>43844.287881944445</v>
      </c>
    </row>
    <row r="8759" spans="1:16" x14ac:dyDescent="0.25">
      <c r="A8759">
        <v>497068</v>
      </c>
      <c r="B8759" t="s">
        <v>0</v>
      </c>
      <c r="C8759" t="s">
        <v>32</v>
      </c>
      <c r="D8759" t="s">
        <v>1</v>
      </c>
      <c r="E8759" t="s">
        <v>29</v>
      </c>
      <c r="F8759" t="s">
        <v>30</v>
      </c>
      <c r="G8759" t="s">
        <v>31</v>
      </c>
      <c r="H8759" s="1">
        <v>43839</v>
      </c>
      <c r="I8759" t="str">
        <f t="shared" si="273"/>
        <v>43839</v>
      </c>
      <c r="J8759" t="str">
        <f t="shared" si="274"/>
        <v>43839KapchorwaDry Maize</v>
      </c>
      <c r="K8759">
        <v>41</v>
      </c>
      <c r="L8759">
        <v>30</v>
      </c>
      <c r="M8759" t="s">
        <v>5</v>
      </c>
      <c r="N8759" t="s">
        <v>6</v>
      </c>
      <c r="O8759">
        <v>1</v>
      </c>
      <c r="P8759" s="1">
        <v>43844.287870370368</v>
      </c>
    </row>
    <row r="8760" spans="1:16" x14ac:dyDescent="0.25">
      <c r="A8760">
        <v>497061</v>
      </c>
      <c r="B8760" t="s">
        <v>0</v>
      </c>
      <c r="C8760" t="s">
        <v>32</v>
      </c>
      <c r="D8760" t="s">
        <v>1</v>
      </c>
      <c r="E8760" t="s">
        <v>13</v>
      </c>
      <c r="F8760" t="s">
        <v>13</v>
      </c>
      <c r="G8760" t="s">
        <v>28</v>
      </c>
      <c r="H8760" s="1">
        <v>43839</v>
      </c>
      <c r="I8760" t="str">
        <f t="shared" si="273"/>
        <v>43839</v>
      </c>
      <c r="J8760" t="str">
        <f t="shared" si="274"/>
        <v>43839KapchorwaRed Beans</v>
      </c>
      <c r="K8760">
        <v>76</v>
      </c>
      <c r="L8760">
        <v>68</v>
      </c>
      <c r="M8760" t="s">
        <v>5</v>
      </c>
      <c r="N8760" t="s">
        <v>6</v>
      </c>
      <c r="O8760">
        <v>1</v>
      </c>
      <c r="P8760" s="1">
        <v>43844.287766203706</v>
      </c>
    </row>
    <row r="8761" spans="1:16" x14ac:dyDescent="0.25">
      <c r="A8761">
        <v>497060</v>
      </c>
      <c r="B8761" t="s">
        <v>0</v>
      </c>
      <c r="C8761" t="s">
        <v>25</v>
      </c>
      <c r="D8761" t="s">
        <v>1</v>
      </c>
      <c r="E8761" t="s">
        <v>13</v>
      </c>
      <c r="F8761" t="s">
        <v>13</v>
      </c>
      <c r="G8761" t="s">
        <v>28</v>
      </c>
      <c r="H8761" s="1">
        <v>43839</v>
      </c>
      <c r="I8761" t="str">
        <f t="shared" si="273"/>
        <v>43839</v>
      </c>
      <c r="J8761" t="str">
        <f t="shared" si="274"/>
        <v>43839MasindiRed Beans</v>
      </c>
      <c r="K8761">
        <v>82</v>
      </c>
      <c r="L8761">
        <v>76</v>
      </c>
      <c r="M8761" t="s">
        <v>5</v>
      </c>
      <c r="N8761" t="s">
        <v>6</v>
      </c>
      <c r="O8761">
        <v>1</v>
      </c>
      <c r="P8761" s="1">
        <v>43844.287754629629</v>
      </c>
    </row>
    <row r="8762" spans="1:16" x14ac:dyDescent="0.25">
      <c r="A8762">
        <v>497059</v>
      </c>
      <c r="B8762" t="s">
        <v>0</v>
      </c>
      <c r="C8762" t="s">
        <v>12</v>
      </c>
      <c r="D8762" t="s">
        <v>11</v>
      </c>
      <c r="E8762" t="s">
        <v>13</v>
      </c>
      <c r="F8762" t="s">
        <v>13</v>
      </c>
      <c r="G8762" t="s">
        <v>26</v>
      </c>
      <c r="H8762" s="1">
        <v>43839</v>
      </c>
      <c r="I8762" t="str">
        <f t="shared" si="273"/>
        <v>43839</v>
      </c>
      <c r="J8762" t="str">
        <f t="shared" si="274"/>
        <v>43839GitegaYellow Beans</v>
      </c>
      <c r="K8762">
        <v>119</v>
      </c>
      <c r="L8762">
        <v>108</v>
      </c>
      <c r="M8762" t="s">
        <v>5</v>
      </c>
      <c r="N8762" t="s">
        <v>6</v>
      </c>
      <c r="O8762">
        <v>1</v>
      </c>
      <c r="P8762" s="1">
        <v>43844.287719907406</v>
      </c>
    </row>
    <row r="8763" spans="1:16" x14ac:dyDescent="0.25">
      <c r="A8763">
        <v>497058</v>
      </c>
      <c r="B8763" t="s">
        <v>0</v>
      </c>
      <c r="C8763" t="s">
        <v>38</v>
      </c>
      <c r="D8763" t="s">
        <v>1</v>
      </c>
      <c r="E8763" t="s">
        <v>13</v>
      </c>
      <c r="F8763" t="s">
        <v>13</v>
      </c>
      <c r="G8763" t="s">
        <v>28</v>
      </c>
      <c r="H8763" s="1">
        <v>43839</v>
      </c>
      <c r="I8763" t="str">
        <f t="shared" si="273"/>
        <v>43839</v>
      </c>
      <c r="J8763" t="str">
        <f t="shared" si="274"/>
        <v>43839GuluRed Beans</v>
      </c>
      <c r="K8763">
        <v>96</v>
      </c>
      <c r="L8763">
        <v>82</v>
      </c>
      <c r="M8763" t="s">
        <v>5</v>
      </c>
      <c r="N8763" t="s">
        <v>6</v>
      </c>
      <c r="O8763">
        <v>1</v>
      </c>
      <c r="P8763" s="1">
        <v>43844.287719907406</v>
      </c>
    </row>
    <row r="8764" spans="1:16" x14ac:dyDescent="0.25">
      <c r="A8764">
        <v>497057</v>
      </c>
      <c r="B8764" t="s">
        <v>0</v>
      </c>
      <c r="C8764" t="s">
        <v>2</v>
      </c>
      <c r="D8764" t="s">
        <v>1</v>
      </c>
      <c r="E8764" t="s">
        <v>3</v>
      </c>
      <c r="F8764" t="s">
        <v>3</v>
      </c>
      <c r="G8764" t="s">
        <v>4</v>
      </c>
      <c r="H8764" s="1">
        <v>43839</v>
      </c>
      <c r="I8764" t="str">
        <f t="shared" si="273"/>
        <v>43839</v>
      </c>
      <c r="J8764" t="str">
        <f t="shared" si="274"/>
        <v>43839KampalaCowpeas</v>
      </c>
      <c r="K8764">
        <v>104</v>
      </c>
      <c r="L8764">
        <v>96</v>
      </c>
      <c r="M8764" t="s">
        <v>5</v>
      </c>
      <c r="N8764" t="s">
        <v>6</v>
      </c>
      <c r="O8764">
        <v>1</v>
      </c>
      <c r="P8764" s="1">
        <v>43844.287685185183</v>
      </c>
    </row>
    <row r="8765" spans="1:16" x14ac:dyDescent="0.25">
      <c r="A8765">
        <v>497056</v>
      </c>
      <c r="B8765" t="s">
        <v>0</v>
      </c>
      <c r="C8765" t="s">
        <v>34</v>
      </c>
      <c r="D8765" t="s">
        <v>1</v>
      </c>
      <c r="E8765" t="s">
        <v>13</v>
      </c>
      <c r="F8765" t="s">
        <v>13</v>
      </c>
      <c r="G8765" t="s">
        <v>14</v>
      </c>
      <c r="H8765" s="1">
        <v>43839</v>
      </c>
      <c r="I8765" t="str">
        <f t="shared" si="273"/>
        <v>43839</v>
      </c>
      <c r="J8765" t="str">
        <f t="shared" si="274"/>
        <v>43839LiraMixed Beans</v>
      </c>
      <c r="K8765">
        <v>63</v>
      </c>
      <c r="L8765">
        <v>49</v>
      </c>
      <c r="M8765" t="s">
        <v>5</v>
      </c>
      <c r="N8765" t="s">
        <v>6</v>
      </c>
      <c r="O8765">
        <v>1</v>
      </c>
      <c r="P8765" s="1">
        <v>43844.287685185183</v>
      </c>
    </row>
    <row r="8766" spans="1:16" x14ac:dyDescent="0.25">
      <c r="A8766">
        <v>497055</v>
      </c>
      <c r="B8766" t="s">
        <v>0</v>
      </c>
      <c r="C8766" t="s">
        <v>25</v>
      </c>
      <c r="D8766" t="s">
        <v>1</v>
      </c>
      <c r="E8766" t="s">
        <v>29</v>
      </c>
      <c r="F8766" t="s">
        <v>30</v>
      </c>
      <c r="G8766" t="s">
        <v>31</v>
      </c>
      <c r="H8766" s="1">
        <v>43839</v>
      </c>
      <c r="I8766" t="str">
        <f t="shared" si="273"/>
        <v>43839</v>
      </c>
      <c r="J8766" t="str">
        <f t="shared" si="274"/>
        <v>43839MasindiDry Maize</v>
      </c>
      <c r="K8766">
        <v>36</v>
      </c>
      <c r="L8766">
        <v>30</v>
      </c>
      <c r="M8766" t="s">
        <v>5</v>
      </c>
      <c r="N8766" t="s">
        <v>6</v>
      </c>
      <c r="O8766">
        <v>1</v>
      </c>
      <c r="P8766" s="1">
        <v>43844.287673611114</v>
      </c>
    </row>
    <row r="8767" spans="1:16" x14ac:dyDescent="0.25">
      <c r="A8767">
        <v>497050</v>
      </c>
      <c r="B8767" t="s">
        <v>0</v>
      </c>
      <c r="C8767" t="s">
        <v>35</v>
      </c>
      <c r="D8767" t="s">
        <v>11</v>
      </c>
      <c r="E8767" t="s">
        <v>22</v>
      </c>
      <c r="F8767" t="s">
        <v>23</v>
      </c>
      <c r="G8767" t="s">
        <v>24</v>
      </c>
      <c r="H8767" s="1">
        <v>43839</v>
      </c>
      <c r="I8767" t="str">
        <f t="shared" si="273"/>
        <v>43839</v>
      </c>
      <c r="J8767" t="str">
        <f t="shared" si="274"/>
        <v>43839NgoziImported Rice</v>
      </c>
      <c r="K8767">
        <v>156</v>
      </c>
      <c r="L8767">
        <v>151</v>
      </c>
      <c r="M8767" t="s">
        <v>5</v>
      </c>
      <c r="N8767" t="s">
        <v>6</v>
      </c>
      <c r="O8767">
        <v>1</v>
      </c>
      <c r="P8767" s="1">
        <v>43844.287604166668</v>
      </c>
    </row>
    <row r="8768" spans="1:16" x14ac:dyDescent="0.25">
      <c r="A8768">
        <v>497047</v>
      </c>
      <c r="B8768" t="s">
        <v>0</v>
      </c>
      <c r="C8768" t="s">
        <v>38</v>
      </c>
      <c r="D8768" t="s">
        <v>1</v>
      </c>
      <c r="E8768" t="s">
        <v>9</v>
      </c>
      <c r="F8768" t="s">
        <v>20</v>
      </c>
      <c r="G8768" t="s">
        <v>21</v>
      </c>
      <c r="H8768" s="1">
        <v>43839</v>
      </c>
      <c r="I8768" t="str">
        <f t="shared" si="273"/>
        <v>43839</v>
      </c>
      <c r="J8768" t="str">
        <f t="shared" si="274"/>
        <v>43839GuluMillet Grain</v>
      </c>
      <c r="K8768">
        <v>41</v>
      </c>
      <c r="L8768">
        <v>27</v>
      </c>
      <c r="M8768" t="s">
        <v>5</v>
      </c>
      <c r="N8768" t="s">
        <v>6</v>
      </c>
      <c r="O8768">
        <v>1</v>
      </c>
      <c r="P8768" s="1">
        <v>43844.287546296298</v>
      </c>
    </row>
    <row r="8769" spans="1:16" x14ac:dyDescent="0.25">
      <c r="A8769">
        <v>497046</v>
      </c>
      <c r="B8769" t="s">
        <v>0</v>
      </c>
      <c r="C8769" t="s">
        <v>27</v>
      </c>
      <c r="D8769" t="s">
        <v>11</v>
      </c>
      <c r="E8769" t="s">
        <v>13</v>
      </c>
      <c r="F8769" t="s">
        <v>13</v>
      </c>
      <c r="G8769" t="s">
        <v>14</v>
      </c>
      <c r="H8769" s="1">
        <v>43839</v>
      </c>
      <c r="I8769" t="str">
        <f t="shared" si="273"/>
        <v>43839</v>
      </c>
      <c r="J8769" t="str">
        <f t="shared" si="274"/>
        <v>43839BujumburaMixed Beans</v>
      </c>
      <c r="K8769">
        <v>65</v>
      </c>
      <c r="L8769">
        <v>62</v>
      </c>
      <c r="M8769" t="s">
        <v>5</v>
      </c>
      <c r="N8769" t="s">
        <v>6</v>
      </c>
      <c r="O8769">
        <v>1</v>
      </c>
      <c r="P8769" s="1">
        <v>43844.287523148145</v>
      </c>
    </row>
    <row r="8770" spans="1:16" x14ac:dyDescent="0.25">
      <c r="A8770">
        <v>497045</v>
      </c>
      <c r="B8770" t="s">
        <v>0</v>
      </c>
      <c r="C8770" t="s">
        <v>54</v>
      </c>
      <c r="D8770" t="s">
        <v>46</v>
      </c>
      <c r="E8770" t="s">
        <v>3</v>
      </c>
      <c r="F8770" t="s">
        <v>3</v>
      </c>
      <c r="G8770" t="s">
        <v>4</v>
      </c>
      <c r="H8770" s="1">
        <v>43839</v>
      </c>
      <c r="I8770" t="str">
        <f t="shared" ref="I8770:I8833" si="275">LEFT(H8770,10)</f>
        <v>43839</v>
      </c>
      <c r="J8770" t="str">
        <f t="shared" si="274"/>
        <v>43839NakuruCowpeas</v>
      </c>
      <c r="K8770">
        <v>96</v>
      </c>
      <c r="L8770">
        <v>90</v>
      </c>
      <c r="M8770" t="s">
        <v>5</v>
      </c>
      <c r="N8770" t="s">
        <v>6</v>
      </c>
      <c r="O8770">
        <v>1</v>
      </c>
      <c r="P8770" s="1">
        <v>43844.287499999999</v>
      </c>
    </row>
    <row r="8771" spans="1:16" x14ac:dyDescent="0.25">
      <c r="A8771">
        <v>497043</v>
      </c>
      <c r="B8771" t="s">
        <v>0</v>
      </c>
      <c r="C8771" t="s">
        <v>35</v>
      </c>
      <c r="D8771" t="s">
        <v>11</v>
      </c>
      <c r="E8771" t="s">
        <v>9</v>
      </c>
      <c r="F8771" t="s">
        <v>20</v>
      </c>
      <c r="G8771" t="s">
        <v>21</v>
      </c>
      <c r="H8771" s="1">
        <v>43839</v>
      </c>
      <c r="I8771" t="str">
        <f t="shared" si="275"/>
        <v>43839</v>
      </c>
      <c r="J8771" t="str">
        <f t="shared" si="274"/>
        <v>43839NgoziMillet Grain</v>
      </c>
      <c r="K8771">
        <v>81</v>
      </c>
      <c r="L8771">
        <v>75</v>
      </c>
      <c r="M8771" t="s">
        <v>5</v>
      </c>
      <c r="N8771" t="s">
        <v>6</v>
      </c>
      <c r="O8771">
        <v>1</v>
      </c>
      <c r="P8771" s="1">
        <v>43844.287465277775</v>
      </c>
    </row>
    <row r="8772" spans="1:16" x14ac:dyDescent="0.25">
      <c r="A8772">
        <v>497035</v>
      </c>
      <c r="B8772" t="s">
        <v>0</v>
      </c>
      <c r="C8772" t="s">
        <v>27</v>
      </c>
      <c r="D8772" t="s">
        <v>11</v>
      </c>
      <c r="E8772" t="s">
        <v>22</v>
      </c>
      <c r="F8772" t="s">
        <v>23</v>
      </c>
      <c r="G8772" t="s">
        <v>23</v>
      </c>
      <c r="H8772" s="1">
        <v>43839</v>
      </c>
      <c r="I8772" t="str">
        <f t="shared" si="275"/>
        <v>43839</v>
      </c>
      <c r="J8772" t="str">
        <f t="shared" si="274"/>
        <v>43839BujumburaRice</v>
      </c>
      <c r="K8772">
        <v>100</v>
      </c>
      <c r="L8772">
        <v>97</v>
      </c>
      <c r="M8772" t="s">
        <v>5</v>
      </c>
      <c r="N8772" t="s">
        <v>6</v>
      </c>
      <c r="O8772">
        <v>1</v>
      </c>
      <c r="P8772" s="1">
        <v>43844.28738425926</v>
      </c>
    </row>
    <row r="8773" spans="1:16" x14ac:dyDescent="0.25">
      <c r="A8773">
        <v>497030</v>
      </c>
      <c r="B8773" t="s">
        <v>0</v>
      </c>
      <c r="C8773" t="s">
        <v>33</v>
      </c>
      <c r="D8773" t="s">
        <v>1</v>
      </c>
      <c r="E8773" t="s">
        <v>22</v>
      </c>
      <c r="F8773" t="s">
        <v>23</v>
      </c>
      <c r="G8773" t="s">
        <v>24</v>
      </c>
      <c r="H8773" s="1">
        <v>43839</v>
      </c>
      <c r="I8773" t="str">
        <f t="shared" si="275"/>
        <v>43839</v>
      </c>
      <c r="J8773" t="str">
        <f t="shared" si="274"/>
        <v>43839KabaleImported Rice</v>
      </c>
      <c r="K8773">
        <v>109</v>
      </c>
      <c r="L8773">
        <v>96</v>
      </c>
      <c r="M8773" t="s">
        <v>5</v>
      </c>
      <c r="N8773" t="s">
        <v>6</v>
      </c>
      <c r="O8773">
        <v>1</v>
      </c>
      <c r="P8773" s="1">
        <v>43844.287326388891</v>
      </c>
    </row>
    <row r="8774" spans="1:16" x14ac:dyDescent="0.25">
      <c r="A8774">
        <v>497029</v>
      </c>
      <c r="B8774" t="s">
        <v>0</v>
      </c>
      <c r="C8774" t="s">
        <v>32</v>
      </c>
      <c r="D8774" t="s">
        <v>1</v>
      </c>
      <c r="E8774" t="s">
        <v>3</v>
      </c>
      <c r="F8774" t="s">
        <v>3</v>
      </c>
      <c r="G8774" t="s">
        <v>15</v>
      </c>
      <c r="H8774" s="1">
        <v>43839</v>
      </c>
      <c r="I8774" t="str">
        <f t="shared" si="275"/>
        <v>43839</v>
      </c>
      <c r="J8774" t="str">
        <f t="shared" si="274"/>
        <v>43839KapchorwaGreen Peas</v>
      </c>
      <c r="K8774">
        <v>109</v>
      </c>
      <c r="L8774">
        <v>55</v>
      </c>
      <c r="M8774" t="s">
        <v>5</v>
      </c>
      <c r="N8774" t="s">
        <v>6</v>
      </c>
      <c r="O8774">
        <v>1</v>
      </c>
      <c r="P8774" s="1">
        <v>43844.287314814814</v>
      </c>
    </row>
    <row r="8775" spans="1:16" x14ac:dyDescent="0.25">
      <c r="A8775">
        <v>497022</v>
      </c>
      <c r="B8775" t="s">
        <v>0</v>
      </c>
      <c r="C8775" t="s">
        <v>47</v>
      </c>
      <c r="D8775" t="s">
        <v>46</v>
      </c>
      <c r="E8775" t="s">
        <v>29</v>
      </c>
      <c r="F8775" t="s">
        <v>30</v>
      </c>
      <c r="G8775" t="s">
        <v>31</v>
      </c>
      <c r="H8775" s="1">
        <v>43839</v>
      </c>
      <c r="I8775" t="str">
        <f t="shared" si="275"/>
        <v>43839</v>
      </c>
      <c r="J8775" t="str">
        <f t="shared" si="274"/>
        <v>43839NairobiDry Maize</v>
      </c>
      <c r="K8775">
        <v>41</v>
      </c>
      <c r="L8775">
        <v>37</v>
      </c>
      <c r="M8775" t="s">
        <v>5</v>
      </c>
      <c r="N8775" t="s">
        <v>6</v>
      </c>
      <c r="O8775">
        <v>1</v>
      </c>
      <c r="P8775" s="1">
        <v>43844.287268518521</v>
      </c>
    </row>
    <row r="8776" spans="1:16" x14ac:dyDescent="0.25">
      <c r="A8776">
        <v>497021</v>
      </c>
      <c r="B8776" t="s">
        <v>0</v>
      </c>
      <c r="C8776" t="s">
        <v>25</v>
      </c>
      <c r="D8776" t="s">
        <v>1</v>
      </c>
      <c r="E8776" t="s">
        <v>22</v>
      </c>
      <c r="F8776" t="s">
        <v>23</v>
      </c>
      <c r="G8776" t="s">
        <v>24</v>
      </c>
      <c r="H8776" s="1">
        <v>43839</v>
      </c>
      <c r="I8776" t="str">
        <f t="shared" si="275"/>
        <v>43839</v>
      </c>
      <c r="J8776" t="str">
        <f t="shared" si="274"/>
        <v>43839MasindiImported Rice</v>
      </c>
      <c r="K8776">
        <v>104</v>
      </c>
      <c r="L8776">
        <v>96</v>
      </c>
      <c r="M8776" t="s">
        <v>5</v>
      </c>
      <c r="N8776" t="s">
        <v>6</v>
      </c>
      <c r="O8776">
        <v>1</v>
      </c>
      <c r="P8776" s="1">
        <v>43844.287268518521</v>
      </c>
    </row>
    <row r="8777" spans="1:16" x14ac:dyDescent="0.25">
      <c r="A8777">
        <v>497019</v>
      </c>
      <c r="B8777" t="s">
        <v>0</v>
      </c>
      <c r="C8777" t="s">
        <v>2</v>
      </c>
      <c r="D8777" t="s">
        <v>1</v>
      </c>
      <c r="E8777" t="s">
        <v>9</v>
      </c>
      <c r="F8777" t="s">
        <v>20</v>
      </c>
      <c r="G8777" t="s">
        <v>21</v>
      </c>
      <c r="H8777" s="1">
        <v>43839</v>
      </c>
      <c r="I8777" t="str">
        <f t="shared" si="275"/>
        <v>43839</v>
      </c>
      <c r="J8777" t="str">
        <f t="shared" si="274"/>
        <v>43839KampalaMillet Grain</v>
      </c>
      <c r="K8777">
        <v>49</v>
      </c>
      <c r="L8777">
        <v>41</v>
      </c>
      <c r="M8777" t="s">
        <v>5</v>
      </c>
      <c r="N8777" t="s">
        <v>6</v>
      </c>
      <c r="O8777">
        <v>1</v>
      </c>
      <c r="P8777" s="1">
        <v>43844.287222222221</v>
      </c>
    </row>
    <row r="8778" spans="1:16" x14ac:dyDescent="0.25">
      <c r="A8778">
        <v>497017</v>
      </c>
      <c r="B8778" t="s">
        <v>0</v>
      </c>
      <c r="C8778" t="s">
        <v>34</v>
      </c>
      <c r="D8778" t="s">
        <v>1</v>
      </c>
      <c r="E8778" t="s">
        <v>22</v>
      </c>
      <c r="F8778" t="s">
        <v>23</v>
      </c>
      <c r="G8778" t="s">
        <v>23</v>
      </c>
      <c r="H8778" s="1">
        <v>43839</v>
      </c>
      <c r="I8778" t="str">
        <f t="shared" si="275"/>
        <v>43839</v>
      </c>
      <c r="J8778" t="str">
        <f t="shared" si="274"/>
        <v>43839LiraRice</v>
      </c>
      <c r="K8778">
        <v>96</v>
      </c>
      <c r="L8778">
        <v>87</v>
      </c>
      <c r="M8778" t="s">
        <v>5</v>
      </c>
      <c r="N8778" t="s">
        <v>6</v>
      </c>
      <c r="O8778">
        <v>1</v>
      </c>
      <c r="P8778" s="1">
        <v>43844.287129629629</v>
      </c>
    </row>
    <row r="8779" spans="1:16" x14ac:dyDescent="0.25">
      <c r="A8779">
        <v>497014</v>
      </c>
      <c r="B8779" t="s">
        <v>0</v>
      </c>
      <c r="C8779" t="s">
        <v>34</v>
      </c>
      <c r="D8779" t="s">
        <v>1</v>
      </c>
      <c r="E8779" t="s">
        <v>22</v>
      </c>
      <c r="F8779" t="s">
        <v>23</v>
      </c>
      <c r="G8779" t="s">
        <v>24</v>
      </c>
      <c r="H8779" s="1">
        <v>43839</v>
      </c>
      <c r="I8779" t="str">
        <f t="shared" si="275"/>
        <v>43839</v>
      </c>
      <c r="J8779" t="str">
        <f t="shared" si="274"/>
        <v>43839LiraImported Rice</v>
      </c>
      <c r="K8779">
        <v>96</v>
      </c>
      <c r="L8779">
        <v>87</v>
      </c>
      <c r="M8779" t="s">
        <v>5</v>
      </c>
      <c r="N8779" t="s">
        <v>6</v>
      </c>
      <c r="O8779">
        <v>1</v>
      </c>
      <c r="P8779" s="1">
        <v>43844.287048611113</v>
      </c>
    </row>
    <row r="8780" spans="1:16" x14ac:dyDescent="0.25">
      <c r="A8780">
        <v>497011</v>
      </c>
      <c r="B8780" t="s">
        <v>0</v>
      </c>
      <c r="C8780" t="s">
        <v>35</v>
      </c>
      <c r="D8780" t="s">
        <v>11</v>
      </c>
      <c r="E8780" t="s">
        <v>9</v>
      </c>
      <c r="F8780" t="s">
        <v>17</v>
      </c>
      <c r="G8780" t="s">
        <v>18</v>
      </c>
      <c r="H8780" s="1">
        <v>43839</v>
      </c>
      <c r="I8780" t="str">
        <f t="shared" si="275"/>
        <v>43839</v>
      </c>
      <c r="J8780" t="str">
        <f t="shared" si="274"/>
        <v>43839NgoziRed Sorghum</v>
      </c>
      <c r="K8780">
        <v>75</v>
      </c>
      <c r="L8780">
        <v>70</v>
      </c>
      <c r="M8780" t="s">
        <v>5</v>
      </c>
      <c r="N8780" t="s">
        <v>6</v>
      </c>
      <c r="O8780">
        <v>1</v>
      </c>
      <c r="P8780" s="1">
        <v>43844.287002314813</v>
      </c>
    </row>
    <row r="8781" spans="1:16" x14ac:dyDescent="0.25">
      <c r="A8781">
        <v>497009</v>
      </c>
      <c r="B8781" t="s">
        <v>0</v>
      </c>
      <c r="C8781" t="s">
        <v>33</v>
      </c>
      <c r="D8781" t="s">
        <v>1</v>
      </c>
      <c r="E8781" t="s">
        <v>9</v>
      </c>
      <c r="F8781" t="s">
        <v>17</v>
      </c>
      <c r="G8781" t="s">
        <v>18</v>
      </c>
      <c r="H8781" s="1">
        <v>43839</v>
      </c>
      <c r="I8781" t="str">
        <f t="shared" si="275"/>
        <v>43839</v>
      </c>
      <c r="J8781" t="str">
        <f t="shared" ref="J8781:J8844" si="276">I8781&amp;C8781&amp;G8781</f>
        <v>43839KabaleRed Sorghum</v>
      </c>
      <c r="K8781">
        <v>49</v>
      </c>
      <c r="L8781">
        <v>41</v>
      </c>
      <c r="M8781" t="s">
        <v>5</v>
      </c>
      <c r="N8781" t="s">
        <v>6</v>
      </c>
      <c r="O8781">
        <v>1</v>
      </c>
      <c r="P8781" s="1">
        <v>43844.286990740744</v>
      </c>
    </row>
    <row r="8782" spans="1:16" x14ac:dyDescent="0.25">
      <c r="A8782">
        <v>497003</v>
      </c>
      <c r="B8782" t="s">
        <v>0</v>
      </c>
      <c r="C8782" t="s">
        <v>35</v>
      </c>
      <c r="D8782" t="s">
        <v>11</v>
      </c>
      <c r="E8782" t="s">
        <v>13</v>
      </c>
      <c r="F8782" t="s">
        <v>13</v>
      </c>
      <c r="G8782" t="s">
        <v>14</v>
      </c>
      <c r="H8782" s="1">
        <v>43839</v>
      </c>
      <c r="I8782" t="str">
        <f t="shared" si="275"/>
        <v>43839</v>
      </c>
      <c r="J8782" t="str">
        <f t="shared" si="276"/>
        <v>43839NgoziMixed Beans</v>
      </c>
      <c r="K8782">
        <v>54</v>
      </c>
      <c r="L8782">
        <v>51</v>
      </c>
      <c r="M8782" t="s">
        <v>5</v>
      </c>
      <c r="N8782" t="s">
        <v>6</v>
      </c>
      <c r="O8782">
        <v>1</v>
      </c>
      <c r="P8782" s="1">
        <v>43844.286932870367</v>
      </c>
    </row>
    <row r="8783" spans="1:16" x14ac:dyDescent="0.25">
      <c r="A8783">
        <v>496996</v>
      </c>
      <c r="B8783" t="s">
        <v>0</v>
      </c>
      <c r="C8783" t="s">
        <v>54</v>
      </c>
      <c r="D8783" t="s">
        <v>46</v>
      </c>
      <c r="E8783" t="s">
        <v>9</v>
      </c>
      <c r="F8783" t="s">
        <v>17</v>
      </c>
      <c r="G8783" t="s">
        <v>18</v>
      </c>
      <c r="H8783" s="1">
        <v>43839</v>
      </c>
      <c r="I8783" t="str">
        <f t="shared" si="275"/>
        <v>43839</v>
      </c>
      <c r="J8783" t="str">
        <f t="shared" si="276"/>
        <v>43839NakuruRed Sorghum</v>
      </c>
      <c r="K8783">
        <v>41</v>
      </c>
      <c r="L8783">
        <v>38</v>
      </c>
      <c r="M8783" t="s">
        <v>5</v>
      </c>
      <c r="N8783" t="s">
        <v>6</v>
      </c>
      <c r="O8783">
        <v>1</v>
      </c>
      <c r="P8783" s="1">
        <v>43844.286886574075</v>
      </c>
    </row>
    <row r="8784" spans="1:16" x14ac:dyDescent="0.25">
      <c r="A8784">
        <v>496992</v>
      </c>
      <c r="B8784" t="s">
        <v>0</v>
      </c>
      <c r="C8784" t="s">
        <v>34</v>
      </c>
      <c r="D8784" t="s">
        <v>1</v>
      </c>
      <c r="E8784" t="s">
        <v>13</v>
      </c>
      <c r="F8784" t="s">
        <v>13</v>
      </c>
      <c r="G8784" t="s">
        <v>40</v>
      </c>
      <c r="H8784" s="1">
        <v>43839</v>
      </c>
      <c r="I8784" t="str">
        <f t="shared" si="275"/>
        <v>43839</v>
      </c>
      <c r="J8784" t="str">
        <f t="shared" si="276"/>
        <v>43839LiraBlack Beans (Dolichos)</v>
      </c>
      <c r="K8784">
        <v>68</v>
      </c>
      <c r="L8784">
        <v>60</v>
      </c>
      <c r="M8784" t="s">
        <v>5</v>
      </c>
      <c r="N8784" t="s">
        <v>6</v>
      </c>
      <c r="O8784">
        <v>1</v>
      </c>
      <c r="P8784" s="1">
        <v>43844.286874999998</v>
      </c>
    </row>
    <row r="8785" spans="1:16" x14ac:dyDescent="0.25">
      <c r="A8785">
        <v>496991</v>
      </c>
      <c r="B8785" t="s">
        <v>0</v>
      </c>
      <c r="C8785" t="s">
        <v>32</v>
      </c>
      <c r="D8785" t="s">
        <v>1</v>
      </c>
      <c r="E8785" t="s">
        <v>3</v>
      </c>
      <c r="F8785" t="s">
        <v>3</v>
      </c>
      <c r="G8785" t="s">
        <v>4</v>
      </c>
      <c r="H8785" s="1">
        <v>43839</v>
      </c>
      <c r="I8785" t="str">
        <f t="shared" si="275"/>
        <v>43839</v>
      </c>
      <c r="J8785" t="str">
        <f t="shared" si="276"/>
        <v>43839KapchorwaCowpeas</v>
      </c>
      <c r="K8785">
        <v>96</v>
      </c>
      <c r="L8785">
        <v>82</v>
      </c>
      <c r="M8785" t="s">
        <v>5</v>
      </c>
      <c r="N8785" t="s">
        <v>6</v>
      </c>
      <c r="O8785">
        <v>1</v>
      </c>
      <c r="P8785" s="1">
        <v>43844.286863425928</v>
      </c>
    </row>
    <row r="8786" spans="1:16" x14ac:dyDescent="0.25">
      <c r="A8786">
        <v>496990</v>
      </c>
      <c r="B8786" t="s">
        <v>0</v>
      </c>
      <c r="C8786" t="s">
        <v>2</v>
      </c>
      <c r="D8786" t="s">
        <v>1</v>
      </c>
      <c r="E8786" t="s">
        <v>13</v>
      </c>
      <c r="F8786" t="s">
        <v>13</v>
      </c>
      <c r="G8786" t="s">
        <v>40</v>
      </c>
      <c r="H8786" s="1">
        <v>43839</v>
      </c>
      <c r="I8786" t="str">
        <f t="shared" si="275"/>
        <v>43839</v>
      </c>
      <c r="J8786" t="str">
        <f t="shared" si="276"/>
        <v>43839KampalaBlack Beans (Dolichos)</v>
      </c>
      <c r="K8786">
        <v>68</v>
      </c>
      <c r="L8786">
        <v>55</v>
      </c>
      <c r="M8786" t="s">
        <v>5</v>
      </c>
      <c r="N8786" t="s">
        <v>6</v>
      </c>
      <c r="O8786">
        <v>1</v>
      </c>
      <c r="P8786" s="1">
        <v>43844.286851851852</v>
      </c>
    </row>
    <row r="8787" spans="1:16" x14ac:dyDescent="0.25">
      <c r="A8787">
        <v>496984</v>
      </c>
      <c r="B8787" t="s">
        <v>0</v>
      </c>
      <c r="C8787" t="s">
        <v>54</v>
      </c>
      <c r="D8787" t="s">
        <v>46</v>
      </c>
      <c r="E8787" t="s">
        <v>49</v>
      </c>
      <c r="F8787" t="s">
        <v>50</v>
      </c>
      <c r="G8787" t="s">
        <v>51</v>
      </c>
      <c r="H8787" s="1">
        <v>43839</v>
      </c>
      <c r="I8787" t="str">
        <f t="shared" si="275"/>
        <v>43839</v>
      </c>
      <c r="J8787" t="str">
        <f t="shared" si="276"/>
        <v>43839NakuruGround Nuts</v>
      </c>
      <c r="K8787">
        <v>130</v>
      </c>
      <c r="L8787">
        <v>127</v>
      </c>
      <c r="M8787" t="s">
        <v>5</v>
      </c>
      <c r="N8787" t="s">
        <v>6</v>
      </c>
      <c r="O8787">
        <v>1</v>
      </c>
      <c r="P8787" s="1">
        <v>43844.286759259259</v>
      </c>
    </row>
    <row r="8788" spans="1:16" x14ac:dyDescent="0.25">
      <c r="A8788">
        <v>496982</v>
      </c>
      <c r="B8788" t="s">
        <v>0</v>
      </c>
      <c r="C8788" t="s">
        <v>35</v>
      </c>
      <c r="D8788" t="s">
        <v>11</v>
      </c>
      <c r="E8788" t="s">
        <v>3</v>
      </c>
      <c r="F8788" t="s">
        <v>3</v>
      </c>
      <c r="G8788" t="s">
        <v>15</v>
      </c>
      <c r="H8788" s="1">
        <v>43839</v>
      </c>
      <c r="I8788" t="str">
        <f t="shared" si="275"/>
        <v>43839</v>
      </c>
      <c r="J8788" t="str">
        <f t="shared" si="276"/>
        <v>43839NgoziGreen Peas</v>
      </c>
      <c r="K8788">
        <v>86</v>
      </c>
      <c r="L8788">
        <v>81</v>
      </c>
      <c r="M8788" t="s">
        <v>5</v>
      </c>
      <c r="N8788" t="s">
        <v>6</v>
      </c>
      <c r="O8788">
        <v>1</v>
      </c>
      <c r="P8788" s="1">
        <v>43844.286747685182</v>
      </c>
    </row>
    <row r="8789" spans="1:16" x14ac:dyDescent="0.25">
      <c r="A8789">
        <v>496979</v>
      </c>
      <c r="B8789" t="s">
        <v>0</v>
      </c>
      <c r="C8789" t="s">
        <v>48</v>
      </c>
      <c r="D8789" t="s">
        <v>46</v>
      </c>
      <c r="E8789" t="s">
        <v>13</v>
      </c>
      <c r="F8789" t="s">
        <v>13</v>
      </c>
      <c r="G8789" t="s">
        <v>40</v>
      </c>
      <c r="H8789" s="1">
        <v>43839</v>
      </c>
      <c r="I8789" t="str">
        <f t="shared" si="275"/>
        <v>43839</v>
      </c>
      <c r="J8789" t="str">
        <f t="shared" si="276"/>
        <v>43839KitaleBlack Beans (Dolichos)</v>
      </c>
      <c r="K8789">
        <v>126</v>
      </c>
      <c r="L8789">
        <v>122</v>
      </c>
      <c r="M8789" t="s">
        <v>5</v>
      </c>
      <c r="N8789" t="s">
        <v>6</v>
      </c>
      <c r="O8789">
        <v>1</v>
      </c>
      <c r="P8789" s="1">
        <v>43844.286747685182</v>
      </c>
    </row>
    <row r="8790" spans="1:16" x14ac:dyDescent="0.25">
      <c r="A8790">
        <v>496978</v>
      </c>
      <c r="B8790" t="s">
        <v>0</v>
      </c>
      <c r="C8790" t="s">
        <v>38</v>
      </c>
      <c r="D8790" t="s">
        <v>1</v>
      </c>
      <c r="E8790" t="s">
        <v>22</v>
      </c>
      <c r="F8790" t="s">
        <v>23</v>
      </c>
      <c r="G8790" t="s">
        <v>23</v>
      </c>
      <c r="H8790" s="1">
        <v>43839</v>
      </c>
      <c r="I8790" t="str">
        <f t="shared" si="275"/>
        <v>43839</v>
      </c>
      <c r="J8790" t="str">
        <f t="shared" si="276"/>
        <v>43839GuluRice</v>
      </c>
      <c r="K8790">
        <v>104</v>
      </c>
      <c r="L8790">
        <v>96</v>
      </c>
      <c r="M8790" t="s">
        <v>5</v>
      </c>
      <c r="N8790" t="s">
        <v>6</v>
      </c>
      <c r="O8790">
        <v>1</v>
      </c>
      <c r="P8790" s="1">
        <v>43844.286724537036</v>
      </c>
    </row>
    <row r="8791" spans="1:16" x14ac:dyDescent="0.25">
      <c r="A8791">
        <v>496970</v>
      </c>
      <c r="B8791" t="s">
        <v>0</v>
      </c>
      <c r="C8791" t="s">
        <v>47</v>
      </c>
      <c r="D8791" t="s">
        <v>46</v>
      </c>
      <c r="E8791" t="s">
        <v>13</v>
      </c>
      <c r="F8791" t="s">
        <v>13</v>
      </c>
      <c r="G8791" t="s">
        <v>40</v>
      </c>
      <c r="H8791" s="1">
        <v>43839</v>
      </c>
      <c r="I8791" t="str">
        <f t="shared" si="275"/>
        <v>43839</v>
      </c>
      <c r="J8791" t="str">
        <f t="shared" si="276"/>
        <v>43839NairobiBlack Beans (Dolichos)</v>
      </c>
      <c r="K8791">
        <v>150</v>
      </c>
      <c r="L8791">
        <v>146</v>
      </c>
      <c r="M8791" t="s">
        <v>5</v>
      </c>
      <c r="N8791" t="s">
        <v>6</v>
      </c>
      <c r="O8791">
        <v>1</v>
      </c>
      <c r="P8791" s="1">
        <v>43844.286620370367</v>
      </c>
    </row>
    <row r="8792" spans="1:16" x14ac:dyDescent="0.25">
      <c r="A8792">
        <v>496966</v>
      </c>
      <c r="B8792" t="s">
        <v>0</v>
      </c>
      <c r="C8792" t="s">
        <v>19</v>
      </c>
      <c r="D8792" t="s">
        <v>11</v>
      </c>
      <c r="E8792" t="s">
        <v>9</v>
      </c>
      <c r="F8792" t="s">
        <v>20</v>
      </c>
      <c r="G8792" t="s">
        <v>21</v>
      </c>
      <c r="H8792" s="1">
        <v>43839</v>
      </c>
      <c r="I8792" t="str">
        <f t="shared" si="275"/>
        <v>43839</v>
      </c>
      <c r="J8792" t="str">
        <f t="shared" si="276"/>
        <v>43839KoberoMillet Grain</v>
      </c>
      <c r="K8792">
        <v>70</v>
      </c>
      <c r="L8792">
        <v>65</v>
      </c>
      <c r="M8792" t="s">
        <v>5</v>
      </c>
      <c r="N8792" t="s">
        <v>6</v>
      </c>
      <c r="O8792">
        <v>1</v>
      </c>
      <c r="P8792" s="1">
        <v>43844.286539351851</v>
      </c>
    </row>
    <row r="8793" spans="1:16" x14ac:dyDescent="0.25">
      <c r="A8793">
        <v>496963</v>
      </c>
      <c r="B8793" t="s">
        <v>0</v>
      </c>
      <c r="C8793" t="s">
        <v>32</v>
      </c>
      <c r="D8793" t="s">
        <v>1</v>
      </c>
      <c r="E8793" t="s">
        <v>9</v>
      </c>
      <c r="F8793" t="s">
        <v>10</v>
      </c>
      <c r="G8793" t="s">
        <v>10</v>
      </c>
      <c r="H8793" s="1">
        <v>43839</v>
      </c>
      <c r="I8793" t="str">
        <f t="shared" si="275"/>
        <v>43839</v>
      </c>
      <c r="J8793" t="str">
        <f t="shared" si="276"/>
        <v>43839KapchorwaWheat</v>
      </c>
      <c r="K8793">
        <v>41</v>
      </c>
      <c r="L8793">
        <v>30</v>
      </c>
      <c r="M8793" t="s">
        <v>5</v>
      </c>
      <c r="N8793" t="s">
        <v>6</v>
      </c>
      <c r="O8793">
        <v>1</v>
      </c>
      <c r="P8793" s="1">
        <v>43844.286539351851</v>
      </c>
    </row>
    <row r="8794" spans="1:16" x14ac:dyDescent="0.25">
      <c r="A8794">
        <v>496961</v>
      </c>
      <c r="B8794" t="s">
        <v>0</v>
      </c>
      <c r="C8794" t="s">
        <v>38</v>
      </c>
      <c r="D8794" t="s">
        <v>1</v>
      </c>
      <c r="E8794" t="s">
        <v>9</v>
      </c>
      <c r="F8794" t="s">
        <v>17</v>
      </c>
      <c r="G8794" t="s">
        <v>18</v>
      </c>
      <c r="H8794" s="1">
        <v>43839</v>
      </c>
      <c r="I8794" t="str">
        <f t="shared" si="275"/>
        <v>43839</v>
      </c>
      <c r="J8794" t="str">
        <f t="shared" si="276"/>
        <v>43839GuluRed Sorghum</v>
      </c>
      <c r="K8794">
        <v>30</v>
      </c>
      <c r="L8794">
        <v>27</v>
      </c>
      <c r="M8794" t="s">
        <v>5</v>
      </c>
      <c r="N8794" t="s">
        <v>6</v>
      </c>
      <c r="O8794">
        <v>1</v>
      </c>
      <c r="P8794" s="1">
        <v>43844.286504629628</v>
      </c>
    </row>
    <row r="8795" spans="1:16" x14ac:dyDescent="0.25">
      <c r="A8795">
        <v>496960</v>
      </c>
      <c r="B8795" t="s">
        <v>0</v>
      </c>
      <c r="C8795" t="s">
        <v>33</v>
      </c>
      <c r="D8795" t="s">
        <v>1</v>
      </c>
      <c r="E8795" t="s">
        <v>9</v>
      </c>
      <c r="F8795" t="s">
        <v>20</v>
      </c>
      <c r="G8795" t="s">
        <v>21</v>
      </c>
      <c r="H8795" s="1">
        <v>43839</v>
      </c>
      <c r="I8795" t="str">
        <f t="shared" si="275"/>
        <v>43839</v>
      </c>
      <c r="J8795" t="str">
        <f t="shared" si="276"/>
        <v>43839KabaleMillet Grain</v>
      </c>
      <c r="K8795">
        <v>49</v>
      </c>
      <c r="L8795">
        <v>41</v>
      </c>
      <c r="M8795" t="s">
        <v>5</v>
      </c>
      <c r="N8795" t="s">
        <v>6</v>
      </c>
      <c r="O8795">
        <v>1</v>
      </c>
      <c r="P8795" s="1">
        <v>43844.286423611113</v>
      </c>
    </row>
    <row r="8796" spans="1:16" x14ac:dyDescent="0.25">
      <c r="A8796">
        <v>496959</v>
      </c>
      <c r="B8796" t="s">
        <v>0</v>
      </c>
      <c r="C8796" t="s">
        <v>34</v>
      </c>
      <c r="D8796" t="s">
        <v>1</v>
      </c>
      <c r="E8796" t="s">
        <v>13</v>
      </c>
      <c r="F8796" t="s">
        <v>13</v>
      </c>
      <c r="G8796" t="s">
        <v>28</v>
      </c>
      <c r="H8796" s="1">
        <v>43839</v>
      </c>
      <c r="I8796" t="str">
        <f t="shared" si="275"/>
        <v>43839</v>
      </c>
      <c r="J8796" t="str">
        <f t="shared" si="276"/>
        <v>43839LiraRed Beans</v>
      </c>
      <c r="K8796">
        <v>96</v>
      </c>
      <c r="L8796">
        <v>87</v>
      </c>
      <c r="M8796" t="s">
        <v>5</v>
      </c>
      <c r="N8796" t="s">
        <v>6</v>
      </c>
      <c r="O8796">
        <v>1</v>
      </c>
      <c r="P8796" s="1">
        <v>43844.286377314813</v>
      </c>
    </row>
    <row r="8797" spans="1:16" x14ac:dyDescent="0.25">
      <c r="A8797">
        <v>496955</v>
      </c>
      <c r="B8797" t="s">
        <v>0</v>
      </c>
      <c r="C8797" t="s">
        <v>33</v>
      </c>
      <c r="D8797" t="s">
        <v>1</v>
      </c>
      <c r="E8797" t="s">
        <v>22</v>
      </c>
      <c r="F8797" t="s">
        <v>23</v>
      </c>
      <c r="G8797" t="s">
        <v>23</v>
      </c>
      <c r="H8797" s="1">
        <v>43839</v>
      </c>
      <c r="I8797" t="str">
        <f t="shared" si="275"/>
        <v>43839</v>
      </c>
      <c r="J8797" t="str">
        <f t="shared" si="276"/>
        <v>43839KabaleRice</v>
      </c>
      <c r="K8797">
        <v>109</v>
      </c>
      <c r="L8797">
        <v>96</v>
      </c>
      <c r="M8797" t="s">
        <v>5</v>
      </c>
      <c r="N8797" t="s">
        <v>6</v>
      </c>
      <c r="O8797">
        <v>1</v>
      </c>
      <c r="P8797" s="1">
        <v>43844.28633101852</v>
      </c>
    </row>
    <row r="8798" spans="1:16" x14ac:dyDescent="0.25">
      <c r="A8798">
        <v>496952</v>
      </c>
      <c r="B8798" t="s">
        <v>0</v>
      </c>
      <c r="C8798" t="s">
        <v>48</v>
      </c>
      <c r="D8798" t="s">
        <v>46</v>
      </c>
      <c r="E8798" t="s">
        <v>3</v>
      </c>
      <c r="F8798" t="s">
        <v>3</v>
      </c>
      <c r="G8798" t="s">
        <v>15</v>
      </c>
      <c r="H8798" s="1">
        <v>43839</v>
      </c>
      <c r="I8798" t="str">
        <f t="shared" si="275"/>
        <v>43839</v>
      </c>
      <c r="J8798" t="str">
        <f t="shared" si="276"/>
        <v>43839KitaleGreen Peas</v>
      </c>
      <c r="K8798">
        <v>60</v>
      </c>
      <c r="L8798">
        <v>54</v>
      </c>
      <c r="M8798" t="s">
        <v>5</v>
      </c>
      <c r="N8798" t="s">
        <v>6</v>
      </c>
      <c r="O8798">
        <v>1</v>
      </c>
      <c r="P8798" s="1">
        <v>43844.286307870374</v>
      </c>
    </row>
    <row r="8799" spans="1:16" x14ac:dyDescent="0.25">
      <c r="A8799">
        <v>496951</v>
      </c>
      <c r="B8799" t="s">
        <v>0</v>
      </c>
      <c r="C8799" t="s">
        <v>12</v>
      </c>
      <c r="D8799" t="s">
        <v>11</v>
      </c>
      <c r="E8799" t="s">
        <v>9</v>
      </c>
      <c r="F8799" t="s">
        <v>20</v>
      </c>
      <c r="G8799" t="s">
        <v>21</v>
      </c>
      <c r="H8799" s="1">
        <v>43839</v>
      </c>
      <c r="I8799" t="str">
        <f t="shared" si="275"/>
        <v>43839</v>
      </c>
      <c r="J8799" t="str">
        <f t="shared" si="276"/>
        <v>43839GitegaMillet Grain</v>
      </c>
      <c r="K8799">
        <v>65</v>
      </c>
      <c r="L8799">
        <v>59</v>
      </c>
      <c r="M8799" t="s">
        <v>5</v>
      </c>
      <c r="N8799" t="s">
        <v>6</v>
      </c>
      <c r="O8799">
        <v>1</v>
      </c>
      <c r="P8799" s="1">
        <v>43844.286307870374</v>
      </c>
    </row>
    <row r="8800" spans="1:16" x14ac:dyDescent="0.25">
      <c r="A8800">
        <v>496949</v>
      </c>
      <c r="B8800" t="s">
        <v>0</v>
      </c>
      <c r="C8800" t="s">
        <v>27</v>
      </c>
      <c r="D8800" t="s">
        <v>11</v>
      </c>
      <c r="E8800" t="s">
        <v>9</v>
      </c>
      <c r="F8800" t="s">
        <v>17</v>
      </c>
      <c r="G8800" t="s">
        <v>18</v>
      </c>
      <c r="H8800" s="1">
        <v>43839</v>
      </c>
      <c r="I8800" t="str">
        <f t="shared" si="275"/>
        <v>43839</v>
      </c>
      <c r="J8800" t="str">
        <f t="shared" si="276"/>
        <v>43839BujumburaRed Sorghum</v>
      </c>
      <c r="K8800">
        <v>81</v>
      </c>
      <c r="L8800">
        <v>75</v>
      </c>
      <c r="M8800" t="s">
        <v>5</v>
      </c>
      <c r="N8800" t="s">
        <v>6</v>
      </c>
      <c r="O8800">
        <v>1</v>
      </c>
      <c r="P8800" s="1">
        <v>43844.286261574074</v>
      </c>
    </row>
    <row r="8801" spans="1:16" x14ac:dyDescent="0.25">
      <c r="A8801">
        <v>496948</v>
      </c>
      <c r="B8801" t="s">
        <v>0</v>
      </c>
      <c r="C8801" t="s">
        <v>12</v>
      </c>
      <c r="D8801" t="s">
        <v>11</v>
      </c>
      <c r="E8801" t="s">
        <v>9</v>
      </c>
      <c r="F8801" t="s">
        <v>17</v>
      </c>
      <c r="G8801" t="s">
        <v>18</v>
      </c>
      <c r="H8801" s="1">
        <v>43839</v>
      </c>
      <c r="I8801" t="str">
        <f t="shared" si="275"/>
        <v>43839</v>
      </c>
      <c r="J8801" t="str">
        <f t="shared" si="276"/>
        <v>43839GitegaRed Sorghum</v>
      </c>
      <c r="K8801">
        <v>86</v>
      </c>
      <c r="L8801">
        <v>81</v>
      </c>
      <c r="M8801" t="s">
        <v>5</v>
      </c>
      <c r="N8801" t="s">
        <v>6</v>
      </c>
      <c r="O8801">
        <v>1</v>
      </c>
      <c r="P8801" s="1">
        <v>43844.286249999997</v>
      </c>
    </row>
    <row r="8802" spans="1:16" x14ac:dyDescent="0.25">
      <c r="A8802">
        <v>496945</v>
      </c>
      <c r="B8802" t="s">
        <v>0</v>
      </c>
      <c r="C8802" t="s">
        <v>35</v>
      </c>
      <c r="D8802" t="s">
        <v>11</v>
      </c>
      <c r="E8802" t="s">
        <v>13</v>
      </c>
      <c r="F8802" t="s">
        <v>13</v>
      </c>
      <c r="G8802" t="s">
        <v>28</v>
      </c>
      <c r="H8802" s="1">
        <v>43839</v>
      </c>
      <c r="I8802" t="str">
        <f t="shared" si="275"/>
        <v>43839</v>
      </c>
      <c r="J8802" t="str">
        <f t="shared" si="276"/>
        <v>43839NgoziRed Beans</v>
      </c>
      <c r="K8802">
        <v>54</v>
      </c>
      <c r="L8802">
        <v>51</v>
      </c>
      <c r="M8802" t="s">
        <v>5</v>
      </c>
      <c r="N8802" t="s">
        <v>6</v>
      </c>
      <c r="O8802">
        <v>1</v>
      </c>
      <c r="P8802" s="1">
        <v>43844.286238425928</v>
      </c>
    </row>
    <row r="8803" spans="1:16" x14ac:dyDescent="0.25">
      <c r="A8803">
        <v>496943</v>
      </c>
      <c r="B8803" t="s">
        <v>0</v>
      </c>
      <c r="C8803" t="s">
        <v>47</v>
      </c>
      <c r="D8803" t="s">
        <v>46</v>
      </c>
      <c r="E8803" t="s">
        <v>9</v>
      </c>
      <c r="F8803" t="s">
        <v>17</v>
      </c>
      <c r="G8803" t="s">
        <v>18</v>
      </c>
      <c r="H8803" s="1">
        <v>43839</v>
      </c>
      <c r="I8803" t="str">
        <f t="shared" si="275"/>
        <v>43839</v>
      </c>
      <c r="J8803" t="str">
        <f t="shared" si="276"/>
        <v>43839NairobiRed Sorghum</v>
      </c>
      <c r="K8803">
        <v>60</v>
      </c>
      <c r="L8803">
        <v>58</v>
      </c>
      <c r="M8803" t="s">
        <v>5</v>
      </c>
      <c r="N8803" t="s">
        <v>6</v>
      </c>
      <c r="O8803">
        <v>1</v>
      </c>
      <c r="P8803" s="1">
        <v>43844.286238425928</v>
      </c>
    </row>
    <row r="8804" spans="1:16" x14ac:dyDescent="0.25">
      <c r="A8804">
        <v>496942</v>
      </c>
      <c r="B8804" t="s">
        <v>0</v>
      </c>
      <c r="C8804" t="s">
        <v>19</v>
      </c>
      <c r="D8804" t="s">
        <v>11</v>
      </c>
      <c r="E8804" t="s">
        <v>22</v>
      </c>
      <c r="F8804" t="s">
        <v>23</v>
      </c>
      <c r="G8804" t="s">
        <v>23</v>
      </c>
      <c r="H8804" s="1">
        <v>43839</v>
      </c>
      <c r="I8804" t="str">
        <f t="shared" si="275"/>
        <v>43839</v>
      </c>
      <c r="J8804" t="str">
        <f t="shared" si="276"/>
        <v>43839KoberoRice</v>
      </c>
      <c r="K8804">
        <v>92</v>
      </c>
      <c r="L8804">
        <v>86</v>
      </c>
      <c r="M8804" t="s">
        <v>5</v>
      </c>
      <c r="N8804" t="s">
        <v>6</v>
      </c>
      <c r="O8804">
        <v>1</v>
      </c>
      <c r="P8804" s="1">
        <v>43844.286226851851</v>
      </c>
    </row>
    <row r="8805" spans="1:16" x14ac:dyDescent="0.25">
      <c r="A8805">
        <v>496941</v>
      </c>
      <c r="B8805" t="s">
        <v>0</v>
      </c>
      <c r="C8805" t="s">
        <v>47</v>
      </c>
      <c r="D8805" t="s">
        <v>46</v>
      </c>
      <c r="E8805" t="s">
        <v>49</v>
      </c>
      <c r="F8805" t="s">
        <v>50</v>
      </c>
      <c r="G8805" t="s">
        <v>51</v>
      </c>
      <c r="H8805" s="1">
        <v>43839</v>
      </c>
      <c r="I8805" t="str">
        <f t="shared" si="275"/>
        <v>43839</v>
      </c>
      <c r="J8805" t="str">
        <f t="shared" si="276"/>
        <v>43839NairobiGround Nuts</v>
      </c>
      <c r="K8805">
        <v>125</v>
      </c>
      <c r="L8805">
        <v>123</v>
      </c>
      <c r="M8805" t="s">
        <v>5</v>
      </c>
      <c r="N8805" t="s">
        <v>6</v>
      </c>
      <c r="O8805">
        <v>1</v>
      </c>
      <c r="P8805" s="1">
        <v>43844.286226851851</v>
      </c>
    </row>
    <row r="8806" spans="1:16" x14ac:dyDescent="0.25">
      <c r="A8806">
        <v>496939</v>
      </c>
      <c r="B8806" t="s">
        <v>0</v>
      </c>
      <c r="C8806" t="s">
        <v>34</v>
      </c>
      <c r="D8806" t="s">
        <v>1</v>
      </c>
      <c r="E8806" t="s">
        <v>3</v>
      </c>
      <c r="F8806" t="s">
        <v>3</v>
      </c>
      <c r="G8806" t="s">
        <v>4</v>
      </c>
      <c r="H8806" s="1">
        <v>43839</v>
      </c>
      <c r="I8806" t="str">
        <f t="shared" si="275"/>
        <v>43839</v>
      </c>
      <c r="J8806" t="str">
        <f t="shared" si="276"/>
        <v>43839LiraCowpeas</v>
      </c>
      <c r="K8806">
        <v>96</v>
      </c>
      <c r="L8806">
        <v>82</v>
      </c>
      <c r="M8806" t="s">
        <v>5</v>
      </c>
      <c r="N8806" t="s">
        <v>6</v>
      </c>
      <c r="O8806">
        <v>1</v>
      </c>
      <c r="P8806" s="1">
        <v>43844.286180555559</v>
      </c>
    </row>
    <row r="8807" spans="1:16" x14ac:dyDescent="0.25">
      <c r="A8807">
        <v>496938</v>
      </c>
      <c r="B8807" t="s">
        <v>0</v>
      </c>
      <c r="C8807" t="s">
        <v>19</v>
      </c>
      <c r="D8807" t="s">
        <v>11</v>
      </c>
      <c r="E8807" t="s">
        <v>13</v>
      </c>
      <c r="F8807" t="s">
        <v>13</v>
      </c>
      <c r="G8807" t="s">
        <v>26</v>
      </c>
      <c r="H8807" s="1">
        <v>43839</v>
      </c>
      <c r="I8807" t="str">
        <f t="shared" si="275"/>
        <v>43839</v>
      </c>
      <c r="J8807" t="str">
        <f t="shared" si="276"/>
        <v>43839KoberoYellow Beans</v>
      </c>
      <c r="K8807">
        <v>113</v>
      </c>
      <c r="L8807">
        <v>108</v>
      </c>
      <c r="M8807" t="s">
        <v>5</v>
      </c>
      <c r="N8807" t="s">
        <v>6</v>
      </c>
      <c r="O8807">
        <v>1</v>
      </c>
      <c r="P8807" s="1">
        <v>43844.286168981482</v>
      </c>
    </row>
    <row r="8808" spans="1:16" x14ac:dyDescent="0.25">
      <c r="A8808">
        <v>496936</v>
      </c>
      <c r="B8808" t="s">
        <v>0</v>
      </c>
      <c r="C8808" t="s">
        <v>34</v>
      </c>
      <c r="D8808" t="s">
        <v>1</v>
      </c>
      <c r="E8808" t="s">
        <v>9</v>
      </c>
      <c r="F8808" t="s">
        <v>17</v>
      </c>
      <c r="G8808" t="s">
        <v>18</v>
      </c>
      <c r="H8808" s="1">
        <v>43839</v>
      </c>
      <c r="I8808" t="str">
        <f t="shared" si="275"/>
        <v>43839</v>
      </c>
      <c r="J8808" t="str">
        <f t="shared" si="276"/>
        <v>43839LiraRed Sorghum</v>
      </c>
      <c r="K8808">
        <v>33</v>
      </c>
      <c r="L8808">
        <v>22</v>
      </c>
      <c r="M8808" t="s">
        <v>5</v>
      </c>
      <c r="N8808" t="s">
        <v>6</v>
      </c>
      <c r="O8808">
        <v>1</v>
      </c>
      <c r="P8808" s="1">
        <v>43844.286157407405</v>
      </c>
    </row>
    <row r="8809" spans="1:16" x14ac:dyDescent="0.25">
      <c r="A8809">
        <v>496932</v>
      </c>
      <c r="B8809" t="s">
        <v>0</v>
      </c>
      <c r="C8809" t="s">
        <v>27</v>
      </c>
      <c r="D8809" t="s">
        <v>11</v>
      </c>
      <c r="E8809" t="s">
        <v>3</v>
      </c>
      <c r="F8809" t="s">
        <v>3</v>
      </c>
      <c r="G8809" t="s">
        <v>15</v>
      </c>
      <c r="H8809" s="1">
        <v>43839</v>
      </c>
      <c r="I8809" t="str">
        <f t="shared" si="275"/>
        <v>43839</v>
      </c>
      <c r="J8809" t="str">
        <f t="shared" si="276"/>
        <v>43839BujumburaGreen Peas</v>
      </c>
      <c r="K8809">
        <v>97</v>
      </c>
      <c r="L8809">
        <v>81</v>
      </c>
      <c r="M8809" t="s">
        <v>5</v>
      </c>
      <c r="N8809" t="s">
        <v>6</v>
      </c>
      <c r="O8809">
        <v>1</v>
      </c>
      <c r="P8809" s="1">
        <v>43844.286099537036</v>
      </c>
    </row>
    <row r="8810" spans="1:16" x14ac:dyDescent="0.25">
      <c r="A8810">
        <v>496931</v>
      </c>
      <c r="B8810" t="s">
        <v>0</v>
      </c>
      <c r="C8810" t="s">
        <v>27</v>
      </c>
      <c r="D8810" t="s">
        <v>11</v>
      </c>
      <c r="E8810" t="s">
        <v>29</v>
      </c>
      <c r="F8810" t="s">
        <v>30</v>
      </c>
      <c r="G8810" t="s">
        <v>31</v>
      </c>
      <c r="H8810" s="1">
        <v>43839</v>
      </c>
      <c r="I8810" t="str">
        <f t="shared" si="275"/>
        <v>43839</v>
      </c>
      <c r="J8810" t="str">
        <f t="shared" si="276"/>
        <v>43839BujumburaDry Maize</v>
      </c>
      <c r="K8810">
        <v>70</v>
      </c>
      <c r="L8810">
        <v>67</v>
      </c>
      <c r="M8810" t="s">
        <v>5</v>
      </c>
      <c r="N8810" t="s">
        <v>6</v>
      </c>
      <c r="O8810">
        <v>1</v>
      </c>
      <c r="P8810" s="1">
        <v>43844.286087962966</v>
      </c>
    </row>
    <row r="8811" spans="1:16" x14ac:dyDescent="0.25">
      <c r="A8811">
        <v>496930</v>
      </c>
      <c r="B8811" t="s">
        <v>0</v>
      </c>
      <c r="C8811" t="s">
        <v>33</v>
      </c>
      <c r="D8811" t="s">
        <v>1</v>
      </c>
      <c r="E8811" t="s">
        <v>13</v>
      </c>
      <c r="F8811" t="s">
        <v>13</v>
      </c>
      <c r="G8811" t="s">
        <v>26</v>
      </c>
      <c r="H8811" s="1">
        <v>43839</v>
      </c>
      <c r="I8811" t="str">
        <f t="shared" si="275"/>
        <v>43839</v>
      </c>
      <c r="J8811" t="str">
        <f t="shared" si="276"/>
        <v>43839KabaleYellow Beans</v>
      </c>
      <c r="K8811">
        <v>96</v>
      </c>
      <c r="L8811">
        <v>82</v>
      </c>
      <c r="M8811" t="s">
        <v>5</v>
      </c>
      <c r="N8811" t="s">
        <v>6</v>
      </c>
      <c r="O8811">
        <v>1</v>
      </c>
      <c r="P8811" s="1">
        <v>43844.286087962966</v>
      </c>
    </row>
    <row r="8812" spans="1:16" x14ac:dyDescent="0.25">
      <c r="A8812">
        <v>496929</v>
      </c>
      <c r="B8812" t="s">
        <v>0</v>
      </c>
      <c r="C8812" t="s">
        <v>19</v>
      </c>
      <c r="D8812" t="s">
        <v>11</v>
      </c>
      <c r="E8812" t="s">
        <v>22</v>
      </c>
      <c r="F8812" t="s">
        <v>23</v>
      </c>
      <c r="G8812" t="s">
        <v>24</v>
      </c>
      <c r="H8812" s="1">
        <v>43839</v>
      </c>
      <c r="I8812" t="str">
        <f t="shared" si="275"/>
        <v>43839</v>
      </c>
      <c r="J8812" t="str">
        <f t="shared" si="276"/>
        <v>43839KoberoImported Rice</v>
      </c>
      <c r="K8812">
        <v>135</v>
      </c>
      <c r="L8812">
        <v>129</v>
      </c>
      <c r="M8812" t="s">
        <v>5</v>
      </c>
      <c r="N8812" t="s">
        <v>6</v>
      </c>
      <c r="O8812">
        <v>1</v>
      </c>
      <c r="P8812" s="1">
        <v>43844.286087962966</v>
      </c>
    </row>
    <row r="8813" spans="1:16" x14ac:dyDescent="0.25">
      <c r="A8813">
        <v>496924</v>
      </c>
      <c r="B8813" t="s">
        <v>0</v>
      </c>
      <c r="C8813" t="s">
        <v>47</v>
      </c>
      <c r="D8813" t="s">
        <v>46</v>
      </c>
      <c r="E8813" t="s">
        <v>9</v>
      </c>
      <c r="F8813" t="s">
        <v>20</v>
      </c>
      <c r="G8813" t="s">
        <v>21</v>
      </c>
      <c r="H8813" s="1">
        <v>43839</v>
      </c>
      <c r="I8813" t="str">
        <f t="shared" si="275"/>
        <v>43839</v>
      </c>
      <c r="J8813" t="str">
        <f t="shared" si="276"/>
        <v>43839NairobiMillet Grain</v>
      </c>
      <c r="K8813">
        <v>99</v>
      </c>
      <c r="L8813">
        <v>95</v>
      </c>
      <c r="M8813" t="s">
        <v>5</v>
      </c>
      <c r="N8813" t="s">
        <v>6</v>
      </c>
      <c r="O8813">
        <v>1</v>
      </c>
      <c r="P8813" s="1">
        <v>43844.286030092589</v>
      </c>
    </row>
    <row r="8814" spans="1:16" x14ac:dyDescent="0.25">
      <c r="A8814">
        <v>496919</v>
      </c>
      <c r="B8814" t="s">
        <v>0</v>
      </c>
      <c r="C8814" t="s">
        <v>27</v>
      </c>
      <c r="D8814" t="s">
        <v>11</v>
      </c>
      <c r="E8814" t="s">
        <v>3</v>
      </c>
      <c r="F8814" t="s">
        <v>3</v>
      </c>
      <c r="G8814" t="s">
        <v>39</v>
      </c>
      <c r="H8814" s="1">
        <v>43839</v>
      </c>
      <c r="I8814" t="str">
        <f t="shared" si="275"/>
        <v>43839</v>
      </c>
      <c r="J8814" t="str">
        <f t="shared" si="276"/>
        <v>43839BujumburaDry Peas</v>
      </c>
      <c r="K8814">
        <v>194</v>
      </c>
      <c r="L8814">
        <v>189</v>
      </c>
      <c r="M8814" t="s">
        <v>5</v>
      </c>
      <c r="N8814" t="s">
        <v>6</v>
      </c>
      <c r="O8814">
        <v>1</v>
      </c>
      <c r="P8814" s="1">
        <v>43844.285949074074</v>
      </c>
    </row>
    <row r="8815" spans="1:16" x14ac:dyDescent="0.25">
      <c r="A8815">
        <v>496916</v>
      </c>
      <c r="B8815" t="s">
        <v>0</v>
      </c>
      <c r="C8815" t="s">
        <v>19</v>
      </c>
      <c r="D8815" t="s">
        <v>11</v>
      </c>
      <c r="E8815" t="s">
        <v>3</v>
      </c>
      <c r="F8815" t="s">
        <v>3</v>
      </c>
      <c r="G8815" t="s">
        <v>39</v>
      </c>
      <c r="H8815" s="1">
        <v>43839</v>
      </c>
      <c r="I8815" t="str">
        <f t="shared" si="275"/>
        <v>43839</v>
      </c>
      <c r="J8815" t="str">
        <f t="shared" si="276"/>
        <v>43839KoberoDry Peas</v>
      </c>
      <c r="K8815">
        <v>156</v>
      </c>
      <c r="L8815">
        <v>151</v>
      </c>
      <c r="M8815" t="s">
        <v>5</v>
      </c>
      <c r="N8815" t="s">
        <v>6</v>
      </c>
      <c r="O8815">
        <v>1</v>
      </c>
      <c r="P8815" s="1">
        <v>43844.285902777781</v>
      </c>
    </row>
    <row r="8816" spans="1:16" x14ac:dyDescent="0.25">
      <c r="A8816">
        <v>496915</v>
      </c>
      <c r="B8816" t="s">
        <v>0</v>
      </c>
      <c r="C8816" t="s">
        <v>38</v>
      </c>
      <c r="D8816" t="s">
        <v>1</v>
      </c>
      <c r="E8816" t="s">
        <v>3</v>
      </c>
      <c r="F8816" t="s">
        <v>3</v>
      </c>
      <c r="G8816" t="s">
        <v>4</v>
      </c>
      <c r="H8816" s="1">
        <v>43839</v>
      </c>
      <c r="I8816" t="str">
        <f t="shared" si="275"/>
        <v>43839</v>
      </c>
      <c r="J8816" t="str">
        <f t="shared" si="276"/>
        <v>43839GuluCowpeas</v>
      </c>
      <c r="K8816">
        <v>96</v>
      </c>
      <c r="L8816">
        <v>82</v>
      </c>
      <c r="M8816" t="s">
        <v>5</v>
      </c>
      <c r="N8816" t="s">
        <v>6</v>
      </c>
      <c r="O8816">
        <v>1</v>
      </c>
      <c r="P8816" s="1">
        <v>43844.285879629628</v>
      </c>
    </row>
    <row r="8817" spans="1:16" x14ac:dyDescent="0.25">
      <c r="A8817">
        <v>496914</v>
      </c>
      <c r="B8817" t="s">
        <v>0</v>
      </c>
      <c r="C8817" t="s">
        <v>38</v>
      </c>
      <c r="D8817" t="s">
        <v>1</v>
      </c>
      <c r="E8817" t="s">
        <v>13</v>
      </c>
      <c r="F8817" t="s">
        <v>13</v>
      </c>
      <c r="G8817" t="s">
        <v>40</v>
      </c>
      <c r="H8817" s="1">
        <v>43839</v>
      </c>
      <c r="I8817" t="str">
        <f t="shared" si="275"/>
        <v>43839</v>
      </c>
      <c r="J8817" t="str">
        <f t="shared" si="276"/>
        <v>43839GuluBlack Beans (Dolichos)</v>
      </c>
      <c r="K8817">
        <v>76</v>
      </c>
      <c r="L8817">
        <v>68</v>
      </c>
      <c r="M8817" t="s">
        <v>5</v>
      </c>
      <c r="N8817" t="s">
        <v>6</v>
      </c>
      <c r="O8817">
        <v>1</v>
      </c>
      <c r="P8817" s="1">
        <v>43844.285868055558</v>
      </c>
    </row>
    <row r="8818" spans="1:16" x14ac:dyDescent="0.25">
      <c r="A8818">
        <v>496910</v>
      </c>
      <c r="B8818" t="s">
        <v>0</v>
      </c>
      <c r="C8818" t="s">
        <v>54</v>
      </c>
      <c r="D8818" t="s">
        <v>46</v>
      </c>
      <c r="E8818" t="s">
        <v>9</v>
      </c>
      <c r="F8818" t="s">
        <v>20</v>
      </c>
      <c r="G8818" t="s">
        <v>21</v>
      </c>
      <c r="H8818" s="1">
        <v>43839</v>
      </c>
      <c r="I8818" t="str">
        <f t="shared" si="275"/>
        <v>43839</v>
      </c>
      <c r="J8818" t="str">
        <f t="shared" si="276"/>
        <v>43839NakuruMillet Grain</v>
      </c>
      <c r="K8818">
        <v>65</v>
      </c>
      <c r="L8818">
        <v>60</v>
      </c>
      <c r="M8818" t="s">
        <v>5</v>
      </c>
      <c r="N8818" t="s">
        <v>6</v>
      </c>
      <c r="O8818">
        <v>1</v>
      </c>
      <c r="P8818" s="1">
        <v>43844.285798611112</v>
      </c>
    </row>
    <row r="8819" spans="1:16" x14ac:dyDescent="0.25">
      <c r="A8819">
        <v>496904</v>
      </c>
      <c r="B8819" t="s">
        <v>0</v>
      </c>
      <c r="C8819" t="s">
        <v>34</v>
      </c>
      <c r="D8819" t="s">
        <v>1</v>
      </c>
      <c r="E8819" t="s">
        <v>13</v>
      </c>
      <c r="F8819" t="s">
        <v>13</v>
      </c>
      <c r="G8819" t="s">
        <v>37</v>
      </c>
      <c r="H8819" s="1">
        <v>43839</v>
      </c>
      <c r="I8819" t="str">
        <f t="shared" si="275"/>
        <v>43839</v>
      </c>
      <c r="J8819" t="str">
        <f t="shared" si="276"/>
        <v>43839LiraGreen Gram</v>
      </c>
      <c r="K8819">
        <v>55</v>
      </c>
      <c r="L8819">
        <v>49</v>
      </c>
      <c r="M8819" t="s">
        <v>5</v>
      </c>
      <c r="N8819" t="s">
        <v>6</v>
      </c>
      <c r="O8819">
        <v>1</v>
      </c>
      <c r="P8819" s="1">
        <v>43844.285740740743</v>
      </c>
    </row>
    <row r="8820" spans="1:16" x14ac:dyDescent="0.25">
      <c r="A8820">
        <v>496901</v>
      </c>
      <c r="B8820" t="s">
        <v>0</v>
      </c>
      <c r="C8820" t="s">
        <v>25</v>
      </c>
      <c r="D8820" t="s">
        <v>1</v>
      </c>
      <c r="E8820" t="s">
        <v>9</v>
      </c>
      <c r="F8820" t="s">
        <v>20</v>
      </c>
      <c r="G8820" t="s">
        <v>21</v>
      </c>
      <c r="H8820" s="1">
        <v>43839</v>
      </c>
      <c r="I8820" t="str">
        <f t="shared" si="275"/>
        <v>43839</v>
      </c>
      <c r="J8820" t="str">
        <f t="shared" si="276"/>
        <v>43839MasindiMillet Grain</v>
      </c>
      <c r="K8820">
        <v>68</v>
      </c>
      <c r="L8820">
        <v>49</v>
      </c>
      <c r="M8820" t="s">
        <v>5</v>
      </c>
      <c r="N8820" t="s">
        <v>6</v>
      </c>
      <c r="O8820">
        <v>1</v>
      </c>
      <c r="P8820" s="1">
        <v>43844.285694444443</v>
      </c>
    </row>
    <row r="8821" spans="1:16" x14ac:dyDescent="0.25">
      <c r="A8821">
        <v>496900</v>
      </c>
      <c r="B8821" t="s">
        <v>0</v>
      </c>
      <c r="C8821" t="s">
        <v>32</v>
      </c>
      <c r="D8821" t="s">
        <v>1</v>
      </c>
      <c r="E8821" t="s">
        <v>9</v>
      </c>
      <c r="F8821" t="s">
        <v>17</v>
      </c>
      <c r="G8821" t="s">
        <v>18</v>
      </c>
      <c r="H8821" s="1">
        <v>43839</v>
      </c>
      <c r="I8821" t="str">
        <f t="shared" si="275"/>
        <v>43839</v>
      </c>
      <c r="J8821" t="str">
        <f t="shared" si="276"/>
        <v>43839KapchorwaRed Sorghum</v>
      </c>
      <c r="K8821">
        <v>49</v>
      </c>
      <c r="L8821">
        <v>44</v>
      </c>
      <c r="M8821" t="s">
        <v>5</v>
      </c>
      <c r="N8821" t="s">
        <v>6</v>
      </c>
      <c r="O8821">
        <v>1</v>
      </c>
      <c r="P8821" s="1">
        <v>43844.285694444443</v>
      </c>
    </row>
    <row r="8822" spans="1:16" x14ac:dyDescent="0.25">
      <c r="A8822">
        <v>496891</v>
      </c>
      <c r="B8822" t="s">
        <v>0</v>
      </c>
      <c r="C8822" t="s">
        <v>38</v>
      </c>
      <c r="D8822" t="s">
        <v>1</v>
      </c>
      <c r="E8822" t="s">
        <v>3</v>
      </c>
      <c r="F8822" t="s">
        <v>3</v>
      </c>
      <c r="G8822" t="s">
        <v>15</v>
      </c>
      <c r="H8822" s="1">
        <v>43839</v>
      </c>
      <c r="I8822" t="str">
        <f t="shared" si="275"/>
        <v>43839</v>
      </c>
      <c r="J8822" t="str">
        <f t="shared" si="276"/>
        <v>43839GuluGreen Peas</v>
      </c>
      <c r="K8822">
        <v>137</v>
      </c>
      <c r="L8822">
        <v>109</v>
      </c>
      <c r="M8822" t="s">
        <v>5</v>
      </c>
      <c r="N8822" t="s">
        <v>6</v>
      </c>
      <c r="O8822">
        <v>1</v>
      </c>
      <c r="P8822" s="1">
        <v>43844.285601851851</v>
      </c>
    </row>
    <row r="8823" spans="1:16" x14ac:dyDescent="0.25">
      <c r="A8823">
        <v>497739</v>
      </c>
      <c r="B8823" t="s">
        <v>0</v>
      </c>
      <c r="C8823" t="s">
        <v>25</v>
      </c>
      <c r="D8823" t="s">
        <v>1</v>
      </c>
      <c r="E8823" t="s">
        <v>13</v>
      </c>
      <c r="F8823" t="s">
        <v>13</v>
      </c>
      <c r="G8823" t="s">
        <v>40</v>
      </c>
      <c r="H8823" s="1">
        <v>43839</v>
      </c>
      <c r="I8823" t="str">
        <f t="shared" si="275"/>
        <v>43839</v>
      </c>
      <c r="J8823" t="str">
        <f t="shared" si="276"/>
        <v>43839MasindiBlack Beans (Dolichos)</v>
      </c>
      <c r="K8823">
        <v>68</v>
      </c>
      <c r="L8823">
        <v>63</v>
      </c>
      <c r="M8823" t="s">
        <v>5</v>
      </c>
      <c r="N8823" t="s">
        <v>6</v>
      </c>
      <c r="O8823">
        <v>1</v>
      </c>
      <c r="P8823" s="1">
        <v>43846.947511574072</v>
      </c>
    </row>
    <row r="8824" spans="1:16" x14ac:dyDescent="0.25">
      <c r="A8824">
        <v>497774</v>
      </c>
      <c r="B8824" t="s">
        <v>0</v>
      </c>
      <c r="C8824" t="s">
        <v>33</v>
      </c>
      <c r="D8824" t="s">
        <v>1</v>
      </c>
      <c r="E8824" t="s">
        <v>29</v>
      </c>
      <c r="F8824" t="s">
        <v>30</v>
      </c>
      <c r="G8824" t="s">
        <v>31</v>
      </c>
      <c r="H8824" s="1">
        <v>43839</v>
      </c>
      <c r="I8824" t="str">
        <f t="shared" si="275"/>
        <v>43839</v>
      </c>
      <c r="J8824" t="str">
        <f t="shared" si="276"/>
        <v>43839KabaleDry Maize</v>
      </c>
      <c r="K8824">
        <v>41</v>
      </c>
      <c r="L8824">
        <v>29</v>
      </c>
      <c r="M8824" t="s">
        <v>5</v>
      </c>
      <c r="N8824" t="s">
        <v>6</v>
      </c>
      <c r="O8824">
        <v>1</v>
      </c>
      <c r="P8824" s="1">
        <v>43846.948194444441</v>
      </c>
    </row>
    <row r="8825" spans="1:16" x14ac:dyDescent="0.25">
      <c r="A8825">
        <v>497796</v>
      </c>
      <c r="B8825" t="s">
        <v>0</v>
      </c>
      <c r="C8825" t="s">
        <v>25</v>
      </c>
      <c r="D8825" t="s">
        <v>1</v>
      </c>
      <c r="E8825" t="s">
        <v>3</v>
      </c>
      <c r="F8825" t="s">
        <v>3</v>
      </c>
      <c r="G8825" t="s">
        <v>4</v>
      </c>
      <c r="H8825" s="1">
        <v>43839</v>
      </c>
      <c r="I8825" t="str">
        <f t="shared" si="275"/>
        <v>43839</v>
      </c>
      <c r="J8825" t="str">
        <f t="shared" si="276"/>
        <v>43839MasindiCowpeas</v>
      </c>
      <c r="K8825">
        <v>96</v>
      </c>
      <c r="L8825">
        <v>82</v>
      </c>
      <c r="M8825" t="s">
        <v>5</v>
      </c>
      <c r="N8825" t="s">
        <v>6</v>
      </c>
      <c r="O8825">
        <v>1</v>
      </c>
      <c r="P8825" s="1">
        <v>43846.948703703703</v>
      </c>
    </row>
    <row r="8826" spans="1:16" x14ac:dyDescent="0.25">
      <c r="A8826">
        <v>497801</v>
      </c>
      <c r="B8826" t="s">
        <v>0</v>
      </c>
      <c r="C8826" t="s">
        <v>33</v>
      </c>
      <c r="D8826" t="s">
        <v>1</v>
      </c>
      <c r="E8826" t="s">
        <v>3</v>
      </c>
      <c r="F8826" t="s">
        <v>3</v>
      </c>
      <c r="G8826" t="s">
        <v>4</v>
      </c>
      <c r="H8826" s="1">
        <v>43839</v>
      </c>
      <c r="I8826" t="str">
        <f t="shared" si="275"/>
        <v>43839</v>
      </c>
      <c r="J8826" t="str">
        <f t="shared" si="276"/>
        <v>43839KabaleCowpeas</v>
      </c>
      <c r="K8826">
        <v>137</v>
      </c>
      <c r="L8826">
        <v>96</v>
      </c>
      <c r="M8826" t="s">
        <v>5</v>
      </c>
      <c r="N8826" t="s">
        <v>6</v>
      </c>
      <c r="O8826">
        <v>1</v>
      </c>
      <c r="P8826" s="1">
        <v>43846.948819444442</v>
      </c>
    </row>
    <row r="8827" spans="1:16" x14ac:dyDescent="0.25">
      <c r="A8827">
        <v>497805</v>
      </c>
      <c r="B8827" t="s">
        <v>0</v>
      </c>
      <c r="C8827" t="s">
        <v>2</v>
      </c>
      <c r="D8827" t="s">
        <v>1</v>
      </c>
      <c r="E8827" t="s">
        <v>13</v>
      </c>
      <c r="F8827" t="s">
        <v>13</v>
      </c>
      <c r="G8827" t="s">
        <v>26</v>
      </c>
      <c r="H8827" s="1">
        <v>43839</v>
      </c>
      <c r="I8827" t="str">
        <f t="shared" si="275"/>
        <v>43839</v>
      </c>
      <c r="J8827" t="str">
        <f t="shared" si="276"/>
        <v>43839KampalaYellow Beans</v>
      </c>
      <c r="K8827">
        <v>104</v>
      </c>
      <c r="L8827">
        <v>96</v>
      </c>
      <c r="M8827" t="s">
        <v>5</v>
      </c>
      <c r="N8827" t="s">
        <v>6</v>
      </c>
      <c r="O8827">
        <v>1</v>
      </c>
      <c r="P8827" s="1">
        <v>43846.948912037034</v>
      </c>
    </row>
    <row r="8828" spans="1:16" x14ac:dyDescent="0.25">
      <c r="A8828">
        <v>510068</v>
      </c>
      <c r="B8828" t="s">
        <v>0</v>
      </c>
      <c r="C8828" t="s">
        <v>54</v>
      </c>
      <c r="D8828" t="s">
        <v>46</v>
      </c>
      <c r="E8828" t="s">
        <v>49</v>
      </c>
      <c r="F8828" t="s">
        <v>50</v>
      </c>
      <c r="G8828" t="s">
        <v>51</v>
      </c>
      <c r="H8828" s="1">
        <v>43839</v>
      </c>
      <c r="I8828" t="str">
        <f t="shared" si="275"/>
        <v>43839</v>
      </c>
      <c r="J8828" t="str">
        <f t="shared" si="276"/>
        <v>43839NakuruGround Nuts</v>
      </c>
      <c r="K8828">
        <v>1297</v>
      </c>
      <c r="L8828">
        <v>1267</v>
      </c>
      <c r="M8828" t="s">
        <v>5</v>
      </c>
      <c r="N8828" t="s">
        <v>6</v>
      </c>
      <c r="O8828">
        <v>1</v>
      </c>
      <c r="P8828" s="1">
        <v>43879.180266203701</v>
      </c>
    </row>
    <row r="8829" spans="1:16" x14ac:dyDescent="0.25">
      <c r="A8829">
        <v>510230</v>
      </c>
      <c r="B8829" t="s">
        <v>0</v>
      </c>
      <c r="C8829" t="s">
        <v>47</v>
      </c>
      <c r="D8829" t="s">
        <v>46</v>
      </c>
      <c r="E8829" t="s">
        <v>49</v>
      </c>
      <c r="F8829" t="s">
        <v>50</v>
      </c>
      <c r="G8829" t="s">
        <v>51</v>
      </c>
      <c r="H8829" s="1">
        <v>43839</v>
      </c>
      <c r="I8829" t="str">
        <f t="shared" si="275"/>
        <v>43839</v>
      </c>
      <c r="J8829" t="str">
        <f t="shared" si="276"/>
        <v>43839NairobiGround Nuts</v>
      </c>
      <c r="K8829">
        <v>1247</v>
      </c>
      <c r="L8829">
        <v>1227</v>
      </c>
      <c r="M8829" t="s">
        <v>5</v>
      </c>
      <c r="N8829" t="s">
        <v>6</v>
      </c>
      <c r="O8829">
        <v>1</v>
      </c>
      <c r="P8829" s="1">
        <v>43879.18074074074</v>
      </c>
    </row>
    <row r="8830" spans="1:16" x14ac:dyDescent="0.25">
      <c r="A8830">
        <v>494838</v>
      </c>
      <c r="B8830" t="s">
        <v>0</v>
      </c>
      <c r="C8830" t="s">
        <v>47</v>
      </c>
      <c r="D8830" t="s">
        <v>46</v>
      </c>
      <c r="E8830" t="s">
        <v>9</v>
      </c>
      <c r="F8830" t="s">
        <v>20</v>
      </c>
      <c r="G8830" t="s">
        <v>21</v>
      </c>
      <c r="H8830" s="1">
        <v>43838</v>
      </c>
      <c r="I8830" t="str">
        <f t="shared" si="275"/>
        <v>43838</v>
      </c>
      <c r="J8830" t="str">
        <f t="shared" si="276"/>
        <v>43838NairobiMillet Grain</v>
      </c>
      <c r="K8830">
        <v>101</v>
      </c>
      <c r="L8830">
        <v>95</v>
      </c>
      <c r="M8830" t="s">
        <v>5</v>
      </c>
      <c r="N8830" t="s">
        <v>6</v>
      </c>
      <c r="O8830">
        <v>1</v>
      </c>
      <c r="P8830" s="1">
        <v>43839.120092592595</v>
      </c>
    </row>
    <row r="8831" spans="1:16" x14ac:dyDescent="0.25">
      <c r="A8831">
        <v>494844</v>
      </c>
      <c r="B8831" t="s">
        <v>0</v>
      </c>
      <c r="C8831" t="s">
        <v>32</v>
      </c>
      <c r="D8831" t="s">
        <v>1</v>
      </c>
      <c r="E8831" t="s">
        <v>22</v>
      </c>
      <c r="F8831" t="s">
        <v>23</v>
      </c>
      <c r="G8831" t="s">
        <v>23</v>
      </c>
      <c r="H8831" s="1">
        <v>43838</v>
      </c>
      <c r="I8831" t="str">
        <f t="shared" si="275"/>
        <v>43838</v>
      </c>
      <c r="J8831" t="str">
        <f t="shared" si="276"/>
        <v>43838KapchorwaRice</v>
      </c>
      <c r="K8831">
        <v>109</v>
      </c>
      <c r="L8831">
        <v>98</v>
      </c>
      <c r="M8831" t="s">
        <v>5</v>
      </c>
      <c r="N8831" t="s">
        <v>6</v>
      </c>
      <c r="O8831">
        <v>1</v>
      </c>
      <c r="P8831" s="1">
        <v>43839.120138888888</v>
      </c>
    </row>
    <row r="8832" spans="1:16" x14ac:dyDescent="0.25">
      <c r="A8832">
        <v>494847</v>
      </c>
      <c r="B8832" t="s">
        <v>0</v>
      </c>
      <c r="C8832" t="s">
        <v>2</v>
      </c>
      <c r="D8832" t="s">
        <v>1</v>
      </c>
      <c r="E8832" t="s">
        <v>9</v>
      </c>
      <c r="F8832" t="s">
        <v>17</v>
      </c>
      <c r="G8832" t="s">
        <v>18</v>
      </c>
      <c r="H8832" s="1">
        <v>43838</v>
      </c>
      <c r="I8832" t="str">
        <f t="shared" si="275"/>
        <v>43838</v>
      </c>
      <c r="J8832" t="str">
        <f t="shared" si="276"/>
        <v>43838KampalaRed Sorghum</v>
      </c>
      <c r="K8832">
        <v>41</v>
      </c>
      <c r="L8832">
        <v>33</v>
      </c>
      <c r="M8832" t="s">
        <v>5</v>
      </c>
      <c r="N8832" t="s">
        <v>6</v>
      </c>
      <c r="O8832">
        <v>1</v>
      </c>
      <c r="P8832" s="1">
        <v>43839.120162037034</v>
      </c>
    </row>
    <row r="8833" spans="1:16" x14ac:dyDescent="0.25">
      <c r="A8833">
        <v>494848</v>
      </c>
      <c r="B8833" t="s">
        <v>0</v>
      </c>
      <c r="C8833" t="s">
        <v>12</v>
      </c>
      <c r="D8833" t="s">
        <v>11</v>
      </c>
      <c r="E8833" t="s">
        <v>22</v>
      </c>
      <c r="F8833" t="s">
        <v>23</v>
      </c>
      <c r="G8833" t="s">
        <v>24</v>
      </c>
      <c r="H8833" s="1">
        <v>43838</v>
      </c>
      <c r="I8833" t="str">
        <f t="shared" si="275"/>
        <v>43838</v>
      </c>
      <c r="J8833" t="str">
        <f t="shared" si="276"/>
        <v>43838GitegaImported Rice</v>
      </c>
      <c r="K8833">
        <v>135</v>
      </c>
      <c r="L8833">
        <v>129</v>
      </c>
      <c r="M8833" t="s">
        <v>5</v>
      </c>
      <c r="N8833" t="s">
        <v>6</v>
      </c>
      <c r="O8833">
        <v>1</v>
      </c>
      <c r="P8833" s="1">
        <v>43839.120173611111</v>
      </c>
    </row>
    <row r="8834" spans="1:16" x14ac:dyDescent="0.25">
      <c r="A8834">
        <v>494850</v>
      </c>
      <c r="B8834" t="s">
        <v>0</v>
      </c>
      <c r="C8834" t="s">
        <v>36</v>
      </c>
      <c r="D8834" t="s">
        <v>7</v>
      </c>
      <c r="E8834" t="s">
        <v>22</v>
      </c>
      <c r="F8834" t="s">
        <v>23</v>
      </c>
      <c r="G8834" t="s">
        <v>23</v>
      </c>
      <c r="H8834" s="1">
        <v>43838</v>
      </c>
      <c r="I8834" t="str">
        <f t="shared" ref="I8834:I8897" si="277">LEFT(H8834,10)</f>
        <v>43838</v>
      </c>
      <c r="J8834" t="str">
        <f t="shared" si="276"/>
        <v>43838KimironkoRice</v>
      </c>
      <c r="K8834">
        <v>97</v>
      </c>
      <c r="L8834">
        <v>92</v>
      </c>
      <c r="M8834" t="s">
        <v>5</v>
      </c>
      <c r="N8834" t="s">
        <v>6</v>
      </c>
      <c r="O8834">
        <v>1</v>
      </c>
      <c r="P8834" s="1">
        <v>43839.120185185187</v>
      </c>
    </row>
    <row r="8835" spans="1:16" x14ac:dyDescent="0.25">
      <c r="A8835">
        <v>494852</v>
      </c>
      <c r="B8835" t="s">
        <v>0</v>
      </c>
      <c r="C8835" t="s">
        <v>34</v>
      </c>
      <c r="D8835" t="s">
        <v>1</v>
      </c>
      <c r="E8835" t="s">
        <v>3</v>
      </c>
      <c r="F8835" t="s">
        <v>3</v>
      </c>
      <c r="G8835" t="s">
        <v>15</v>
      </c>
      <c r="H8835" s="1">
        <v>43838</v>
      </c>
      <c r="I8835" t="str">
        <f t="shared" si="277"/>
        <v>43838</v>
      </c>
      <c r="J8835" t="str">
        <f t="shared" si="276"/>
        <v>43838LiraGreen Peas</v>
      </c>
      <c r="K8835">
        <v>95</v>
      </c>
      <c r="L8835">
        <v>82</v>
      </c>
      <c r="M8835" t="s">
        <v>5</v>
      </c>
      <c r="N8835" t="s">
        <v>6</v>
      </c>
      <c r="O8835">
        <v>1</v>
      </c>
      <c r="P8835" s="1">
        <v>43839.12023148148</v>
      </c>
    </row>
    <row r="8836" spans="1:16" x14ac:dyDescent="0.25">
      <c r="A8836">
        <v>494854</v>
      </c>
      <c r="B8836" t="s">
        <v>0</v>
      </c>
      <c r="C8836" t="s">
        <v>38</v>
      </c>
      <c r="D8836" t="s">
        <v>1</v>
      </c>
      <c r="E8836" t="s">
        <v>9</v>
      </c>
      <c r="F8836" t="s">
        <v>20</v>
      </c>
      <c r="G8836" t="s">
        <v>21</v>
      </c>
      <c r="H8836" s="1">
        <v>43838</v>
      </c>
      <c r="I8836" t="str">
        <f t="shared" si="277"/>
        <v>43838</v>
      </c>
      <c r="J8836" t="str">
        <f t="shared" si="276"/>
        <v>43838GuluMillet Grain</v>
      </c>
      <c r="K8836">
        <v>41</v>
      </c>
      <c r="L8836">
        <v>29</v>
      </c>
      <c r="M8836" t="s">
        <v>5</v>
      </c>
      <c r="N8836" t="s">
        <v>6</v>
      </c>
      <c r="O8836">
        <v>1</v>
      </c>
      <c r="P8836" s="1">
        <v>43839.120254629626</v>
      </c>
    </row>
    <row r="8837" spans="1:16" x14ac:dyDescent="0.25">
      <c r="A8837">
        <v>494862</v>
      </c>
      <c r="B8837" t="s">
        <v>0</v>
      </c>
      <c r="C8837" t="s">
        <v>25</v>
      </c>
      <c r="D8837" t="s">
        <v>1</v>
      </c>
      <c r="E8837" t="s">
        <v>29</v>
      </c>
      <c r="F8837" t="s">
        <v>30</v>
      </c>
      <c r="G8837" t="s">
        <v>31</v>
      </c>
      <c r="H8837" s="1">
        <v>43838</v>
      </c>
      <c r="I8837" t="str">
        <f t="shared" si="277"/>
        <v>43838</v>
      </c>
      <c r="J8837" t="str">
        <f t="shared" si="276"/>
        <v>43838MasindiDry Maize</v>
      </c>
      <c r="K8837">
        <v>35</v>
      </c>
      <c r="L8837">
        <v>33</v>
      </c>
      <c r="M8837" t="s">
        <v>5</v>
      </c>
      <c r="N8837" t="s">
        <v>6</v>
      </c>
      <c r="O8837">
        <v>1</v>
      </c>
      <c r="P8837" s="1">
        <v>43839.120289351849</v>
      </c>
    </row>
    <row r="8838" spans="1:16" x14ac:dyDescent="0.25">
      <c r="A8838">
        <v>494870</v>
      </c>
      <c r="B8838" t="s">
        <v>0</v>
      </c>
      <c r="C8838" t="s">
        <v>33</v>
      </c>
      <c r="D8838" t="s">
        <v>1</v>
      </c>
      <c r="E8838" t="s">
        <v>13</v>
      </c>
      <c r="F8838" t="s">
        <v>13</v>
      </c>
      <c r="G8838" t="s">
        <v>28</v>
      </c>
      <c r="H8838" s="1">
        <v>43838</v>
      </c>
      <c r="I8838" t="str">
        <f t="shared" si="277"/>
        <v>43838</v>
      </c>
      <c r="J8838" t="str">
        <f t="shared" si="276"/>
        <v>43838KabaleRed Beans</v>
      </c>
      <c r="K8838">
        <v>95</v>
      </c>
      <c r="L8838">
        <v>87</v>
      </c>
      <c r="M8838" t="s">
        <v>5</v>
      </c>
      <c r="N8838" t="s">
        <v>6</v>
      </c>
      <c r="O8838">
        <v>1</v>
      </c>
      <c r="P8838" s="1">
        <v>43839.120347222219</v>
      </c>
    </row>
    <row r="8839" spans="1:16" x14ac:dyDescent="0.25">
      <c r="A8839">
        <v>494873</v>
      </c>
      <c r="B8839" t="s">
        <v>0</v>
      </c>
      <c r="C8839" t="s">
        <v>42</v>
      </c>
      <c r="D8839" t="s">
        <v>41</v>
      </c>
      <c r="E8839" t="s">
        <v>22</v>
      </c>
      <c r="F8839" t="s">
        <v>23</v>
      </c>
      <c r="G8839" t="s">
        <v>23</v>
      </c>
      <c r="H8839" s="1">
        <v>43838</v>
      </c>
      <c r="I8839" t="str">
        <f t="shared" si="277"/>
        <v>43838</v>
      </c>
      <c r="J8839" t="str">
        <f t="shared" si="276"/>
        <v>43838KigomaRice</v>
      </c>
      <c r="K8839">
        <v>97</v>
      </c>
      <c r="L8839">
        <v>92</v>
      </c>
      <c r="M8839" t="s">
        <v>5</v>
      </c>
      <c r="N8839" t="s">
        <v>6</v>
      </c>
      <c r="O8839">
        <v>1</v>
      </c>
      <c r="P8839" s="1">
        <v>43839.120370370372</v>
      </c>
    </row>
    <row r="8840" spans="1:16" x14ac:dyDescent="0.25">
      <c r="A8840">
        <v>494874</v>
      </c>
      <c r="B8840" t="s">
        <v>0</v>
      </c>
      <c r="C8840" t="s">
        <v>42</v>
      </c>
      <c r="D8840" t="s">
        <v>41</v>
      </c>
      <c r="E8840" t="s">
        <v>3</v>
      </c>
      <c r="F8840" t="s">
        <v>3</v>
      </c>
      <c r="G8840" t="s">
        <v>4</v>
      </c>
      <c r="H8840" s="1">
        <v>43838</v>
      </c>
      <c r="I8840" t="str">
        <f t="shared" si="277"/>
        <v>43838</v>
      </c>
      <c r="J8840" t="str">
        <f t="shared" si="276"/>
        <v>43838KigomaCowpeas</v>
      </c>
      <c r="K8840">
        <v>73</v>
      </c>
      <c r="L8840">
        <v>66</v>
      </c>
      <c r="M8840" t="s">
        <v>5</v>
      </c>
      <c r="N8840" t="s">
        <v>6</v>
      </c>
      <c r="O8840">
        <v>1</v>
      </c>
      <c r="P8840" s="1">
        <v>43839.120381944442</v>
      </c>
    </row>
    <row r="8841" spans="1:16" x14ac:dyDescent="0.25">
      <c r="A8841">
        <v>494876</v>
      </c>
      <c r="B8841" t="s">
        <v>0</v>
      </c>
      <c r="C8841" t="s">
        <v>8</v>
      </c>
      <c r="D8841" t="s">
        <v>7</v>
      </c>
      <c r="E8841" t="s">
        <v>22</v>
      </c>
      <c r="F8841" t="s">
        <v>23</v>
      </c>
      <c r="G8841" t="s">
        <v>24</v>
      </c>
      <c r="H8841" s="1">
        <v>43838</v>
      </c>
      <c r="I8841" t="str">
        <f t="shared" si="277"/>
        <v>43838</v>
      </c>
      <c r="J8841" t="str">
        <f t="shared" si="276"/>
        <v>43838RuhengeriImported Rice</v>
      </c>
      <c r="K8841">
        <v>119</v>
      </c>
      <c r="L8841">
        <v>108</v>
      </c>
      <c r="M8841" t="s">
        <v>5</v>
      </c>
      <c r="N8841" t="s">
        <v>6</v>
      </c>
      <c r="O8841">
        <v>1</v>
      </c>
      <c r="P8841" s="1">
        <v>43839.120381944442</v>
      </c>
    </row>
    <row r="8842" spans="1:16" x14ac:dyDescent="0.25">
      <c r="A8842">
        <v>494877</v>
      </c>
      <c r="B8842" t="s">
        <v>0</v>
      </c>
      <c r="C8842" t="s">
        <v>34</v>
      </c>
      <c r="D8842" t="s">
        <v>1</v>
      </c>
      <c r="E8842" t="s">
        <v>22</v>
      </c>
      <c r="F8842" t="s">
        <v>23</v>
      </c>
      <c r="G8842" t="s">
        <v>24</v>
      </c>
      <c r="H8842" s="1">
        <v>43838</v>
      </c>
      <c r="I8842" t="str">
        <f t="shared" si="277"/>
        <v>43838</v>
      </c>
      <c r="J8842" t="str">
        <f t="shared" si="276"/>
        <v>43838LiraImported Rice</v>
      </c>
      <c r="K8842">
        <v>95</v>
      </c>
      <c r="L8842">
        <v>90</v>
      </c>
      <c r="M8842" t="s">
        <v>5</v>
      </c>
      <c r="N8842" t="s">
        <v>6</v>
      </c>
      <c r="O8842">
        <v>1</v>
      </c>
      <c r="P8842" s="1">
        <v>43839.120393518519</v>
      </c>
    </row>
    <row r="8843" spans="1:16" x14ac:dyDescent="0.25">
      <c r="A8843">
        <v>494880</v>
      </c>
      <c r="B8843" t="s">
        <v>0</v>
      </c>
      <c r="C8843" t="s">
        <v>48</v>
      </c>
      <c r="D8843" t="s">
        <v>46</v>
      </c>
      <c r="E8843" t="s">
        <v>49</v>
      </c>
      <c r="F8843" t="s">
        <v>50</v>
      </c>
      <c r="G8843" t="s">
        <v>51</v>
      </c>
      <c r="H8843" s="1">
        <v>43838</v>
      </c>
      <c r="I8843" t="str">
        <f t="shared" si="277"/>
        <v>43838</v>
      </c>
      <c r="J8843" t="str">
        <f t="shared" si="276"/>
        <v>43838KitaleGround Nuts</v>
      </c>
      <c r="K8843">
        <v>134</v>
      </c>
      <c r="L8843">
        <v>130</v>
      </c>
      <c r="M8843" t="s">
        <v>5</v>
      </c>
      <c r="N8843" t="s">
        <v>6</v>
      </c>
      <c r="O8843">
        <v>1</v>
      </c>
      <c r="P8843" s="1">
        <v>43839.120405092595</v>
      </c>
    </row>
    <row r="8844" spans="1:16" x14ac:dyDescent="0.25">
      <c r="A8844">
        <v>494884</v>
      </c>
      <c r="B8844" t="s">
        <v>0</v>
      </c>
      <c r="C8844" t="s">
        <v>36</v>
      </c>
      <c r="D8844" t="s">
        <v>7</v>
      </c>
      <c r="E8844" t="s">
        <v>13</v>
      </c>
      <c r="F8844" t="s">
        <v>13</v>
      </c>
      <c r="G8844" t="s">
        <v>14</v>
      </c>
      <c r="H8844" s="1">
        <v>43838</v>
      </c>
      <c r="I8844" t="str">
        <f t="shared" si="277"/>
        <v>43838</v>
      </c>
      <c r="J8844" t="str">
        <f t="shared" si="276"/>
        <v>43838KimironkoMixed Beans</v>
      </c>
      <c r="K8844">
        <v>81</v>
      </c>
      <c r="L8844">
        <v>75</v>
      </c>
      <c r="M8844" t="s">
        <v>5</v>
      </c>
      <c r="N8844" t="s">
        <v>6</v>
      </c>
      <c r="O8844">
        <v>1</v>
      </c>
      <c r="P8844" s="1">
        <v>43839.120416666665</v>
      </c>
    </row>
    <row r="8845" spans="1:16" x14ac:dyDescent="0.25">
      <c r="A8845">
        <v>494889</v>
      </c>
      <c r="B8845" t="s">
        <v>0</v>
      </c>
      <c r="C8845" t="s">
        <v>34</v>
      </c>
      <c r="D8845" t="s">
        <v>1</v>
      </c>
      <c r="E8845" t="s">
        <v>3</v>
      </c>
      <c r="F8845" t="s">
        <v>3</v>
      </c>
      <c r="G8845" t="s">
        <v>4</v>
      </c>
      <c r="H8845" s="1">
        <v>43838</v>
      </c>
      <c r="I8845" t="str">
        <f t="shared" si="277"/>
        <v>43838</v>
      </c>
      <c r="J8845" t="str">
        <f t="shared" ref="J8845:J8908" si="278">I8845&amp;C8845&amp;G8845</f>
        <v>43838LiraCowpeas</v>
      </c>
      <c r="K8845">
        <v>95</v>
      </c>
      <c r="L8845">
        <v>82</v>
      </c>
      <c r="M8845" t="s">
        <v>5</v>
      </c>
      <c r="N8845" t="s">
        <v>6</v>
      </c>
      <c r="O8845">
        <v>1</v>
      </c>
      <c r="P8845" s="1">
        <v>43839.120439814818</v>
      </c>
    </row>
    <row r="8846" spans="1:16" x14ac:dyDescent="0.25">
      <c r="A8846">
        <v>494891</v>
      </c>
      <c r="B8846" t="s">
        <v>0</v>
      </c>
      <c r="C8846" t="s">
        <v>42</v>
      </c>
      <c r="D8846" t="s">
        <v>41</v>
      </c>
      <c r="E8846" t="s">
        <v>3</v>
      </c>
      <c r="F8846" t="s">
        <v>3</v>
      </c>
      <c r="G8846" t="s">
        <v>15</v>
      </c>
      <c r="H8846" s="1">
        <v>43838</v>
      </c>
      <c r="I8846" t="str">
        <f t="shared" si="277"/>
        <v>43838</v>
      </c>
      <c r="J8846" t="str">
        <f t="shared" si="278"/>
        <v>43838KigomaGreen Peas</v>
      </c>
      <c r="K8846">
        <v>154</v>
      </c>
      <c r="L8846">
        <v>132</v>
      </c>
      <c r="M8846" t="s">
        <v>5</v>
      </c>
      <c r="N8846" t="s">
        <v>6</v>
      </c>
      <c r="O8846">
        <v>1</v>
      </c>
      <c r="P8846" s="1">
        <v>43839.120439814818</v>
      </c>
    </row>
    <row r="8847" spans="1:16" x14ac:dyDescent="0.25">
      <c r="A8847">
        <v>494892</v>
      </c>
      <c r="B8847" t="s">
        <v>0</v>
      </c>
      <c r="C8847" t="s">
        <v>27</v>
      </c>
      <c r="D8847" t="s">
        <v>11</v>
      </c>
      <c r="E8847" t="s">
        <v>22</v>
      </c>
      <c r="F8847" t="s">
        <v>23</v>
      </c>
      <c r="G8847" t="s">
        <v>24</v>
      </c>
      <c r="H8847" s="1">
        <v>43838</v>
      </c>
      <c r="I8847" t="str">
        <f t="shared" si="277"/>
        <v>43838</v>
      </c>
      <c r="J8847" t="str">
        <f t="shared" si="278"/>
        <v>43838BujumburaImported Rice</v>
      </c>
      <c r="K8847">
        <v>140</v>
      </c>
      <c r="L8847">
        <v>135</v>
      </c>
      <c r="M8847" t="s">
        <v>5</v>
      </c>
      <c r="N8847" t="s">
        <v>6</v>
      </c>
      <c r="O8847">
        <v>1</v>
      </c>
      <c r="P8847" s="1">
        <v>43839.120451388888</v>
      </c>
    </row>
    <row r="8848" spans="1:16" x14ac:dyDescent="0.25">
      <c r="A8848">
        <v>494893</v>
      </c>
      <c r="B8848" t="s">
        <v>0</v>
      </c>
      <c r="C8848" t="s">
        <v>44</v>
      </c>
      <c r="D8848" t="s">
        <v>41</v>
      </c>
      <c r="E8848" t="s">
        <v>3</v>
      </c>
      <c r="F8848" t="s">
        <v>3</v>
      </c>
      <c r="G8848" t="s">
        <v>4</v>
      </c>
      <c r="H8848" s="1">
        <v>43838</v>
      </c>
      <c r="I8848" t="str">
        <f t="shared" si="277"/>
        <v>43838</v>
      </c>
      <c r="J8848" t="str">
        <f t="shared" si="278"/>
        <v>43838ArushaCowpeas</v>
      </c>
      <c r="K8848">
        <v>79</v>
      </c>
      <c r="L8848">
        <v>70</v>
      </c>
      <c r="M8848" t="s">
        <v>5</v>
      </c>
      <c r="N8848" t="s">
        <v>6</v>
      </c>
      <c r="O8848">
        <v>1</v>
      </c>
      <c r="P8848" s="1">
        <v>43839.120474537034</v>
      </c>
    </row>
    <row r="8849" spans="1:16" x14ac:dyDescent="0.25">
      <c r="A8849">
        <v>494894</v>
      </c>
      <c r="B8849" t="s">
        <v>0</v>
      </c>
      <c r="C8849" t="s">
        <v>36</v>
      </c>
      <c r="D8849" t="s">
        <v>7</v>
      </c>
      <c r="E8849" t="s">
        <v>3</v>
      </c>
      <c r="F8849" t="s">
        <v>3</v>
      </c>
      <c r="G8849" t="s">
        <v>15</v>
      </c>
      <c r="H8849" s="1">
        <v>43838</v>
      </c>
      <c r="I8849" t="str">
        <f t="shared" si="277"/>
        <v>43838</v>
      </c>
      <c r="J8849" t="str">
        <f t="shared" si="278"/>
        <v>43838KimironkoGreen Peas</v>
      </c>
      <c r="K8849">
        <v>140</v>
      </c>
      <c r="L8849">
        <v>129</v>
      </c>
      <c r="M8849" t="s">
        <v>5</v>
      </c>
      <c r="N8849" t="s">
        <v>6</v>
      </c>
      <c r="O8849">
        <v>1</v>
      </c>
      <c r="P8849" s="1">
        <v>43839.120474537034</v>
      </c>
    </row>
    <row r="8850" spans="1:16" x14ac:dyDescent="0.25">
      <c r="A8850">
        <v>494896</v>
      </c>
      <c r="B8850" t="s">
        <v>0</v>
      </c>
      <c r="C8850" t="s">
        <v>44</v>
      </c>
      <c r="D8850" t="s">
        <v>41</v>
      </c>
      <c r="E8850" t="s">
        <v>9</v>
      </c>
      <c r="F8850" t="s">
        <v>20</v>
      </c>
      <c r="G8850" t="s">
        <v>21</v>
      </c>
      <c r="H8850" s="1">
        <v>43838</v>
      </c>
      <c r="I8850" t="str">
        <f t="shared" si="277"/>
        <v>43838</v>
      </c>
      <c r="J8850" t="str">
        <f t="shared" si="278"/>
        <v>43838ArushaMillet Grain</v>
      </c>
      <c r="K8850">
        <v>106</v>
      </c>
      <c r="L8850">
        <v>97</v>
      </c>
      <c r="M8850" t="s">
        <v>5</v>
      </c>
      <c r="N8850" t="s">
        <v>6</v>
      </c>
      <c r="O8850">
        <v>1</v>
      </c>
      <c r="P8850" s="1">
        <v>43839.120486111111</v>
      </c>
    </row>
    <row r="8851" spans="1:16" x14ac:dyDescent="0.25">
      <c r="A8851">
        <v>494901</v>
      </c>
      <c r="B8851" t="s">
        <v>0</v>
      </c>
      <c r="C8851" t="s">
        <v>42</v>
      </c>
      <c r="D8851" t="s">
        <v>41</v>
      </c>
      <c r="E8851" t="s">
        <v>9</v>
      </c>
      <c r="F8851" t="s">
        <v>17</v>
      </c>
      <c r="G8851" t="s">
        <v>18</v>
      </c>
      <c r="H8851" s="1">
        <v>43838</v>
      </c>
      <c r="I8851" t="str">
        <f t="shared" si="277"/>
        <v>43838</v>
      </c>
      <c r="J8851" t="str">
        <f t="shared" si="278"/>
        <v>43838KigomaRed Sorghum</v>
      </c>
      <c r="K8851">
        <v>79</v>
      </c>
      <c r="L8851">
        <v>66</v>
      </c>
      <c r="M8851" t="s">
        <v>5</v>
      </c>
      <c r="N8851" t="s">
        <v>6</v>
      </c>
      <c r="O8851">
        <v>1</v>
      </c>
      <c r="P8851" s="1">
        <v>43839.120509259257</v>
      </c>
    </row>
    <row r="8852" spans="1:16" x14ac:dyDescent="0.25">
      <c r="A8852">
        <v>494902</v>
      </c>
      <c r="B8852" t="s">
        <v>0</v>
      </c>
      <c r="C8852" t="s">
        <v>48</v>
      </c>
      <c r="D8852" t="s">
        <v>46</v>
      </c>
      <c r="E8852" t="s">
        <v>13</v>
      </c>
      <c r="F8852" t="s">
        <v>13</v>
      </c>
      <c r="G8852" t="s">
        <v>40</v>
      </c>
      <c r="H8852" s="1">
        <v>43838</v>
      </c>
      <c r="I8852" t="str">
        <f t="shared" si="277"/>
        <v>43838</v>
      </c>
      <c r="J8852" t="str">
        <f t="shared" si="278"/>
        <v>43838KitaleBlack Beans (Dolichos)</v>
      </c>
      <c r="K8852">
        <v>123</v>
      </c>
      <c r="L8852">
        <v>120</v>
      </c>
      <c r="M8852" t="s">
        <v>5</v>
      </c>
      <c r="N8852" t="s">
        <v>6</v>
      </c>
      <c r="O8852">
        <v>1</v>
      </c>
      <c r="P8852" s="1">
        <v>43839.120520833334</v>
      </c>
    </row>
    <row r="8853" spans="1:16" x14ac:dyDescent="0.25">
      <c r="A8853">
        <v>494904</v>
      </c>
      <c r="B8853" t="s">
        <v>0</v>
      </c>
      <c r="C8853" t="s">
        <v>38</v>
      </c>
      <c r="D8853" t="s">
        <v>1</v>
      </c>
      <c r="E8853" t="s">
        <v>22</v>
      </c>
      <c r="F8853" t="s">
        <v>23</v>
      </c>
      <c r="G8853" t="s">
        <v>23</v>
      </c>
      <c r="H8853" s="1">
        <v>43838</v>
      </c>
      <c r="I8853" t="str">
        <f t="shared" si="277"/>
        <v>43838</v>
      </c>
      <c r="J8853" t="str">
        <f t="shared" si="278"/>
        <v>43838GuluRice</v>
      </c>
      <c r="K8853">
        <v>103</v>
      </c>
      <c r="L8853">
        <v>95</v>
      </c>
      <c r="M8853" t="s">
        <v>5</v>
      </c>
      <c r="N8853" t="s">
        <v>6</v>
      </c>
      <c r="O8853">
        <v>1</v>
      </c>
      <c r="P8853" s="1">
        <v>43839.120520833334</v>
      </c>
    </row>
    <row r="8854" spans="1:16" x14ac:dyDescent="0.25">
      <c r="A8854">
        <v>494906</v>
      </c>
      <c r="B8854" t="s">
        <v>0</v>
      </c>
      <c r="C8854" t="s">
        <v>34</v>
      </c>
      <c r="D8854" t="s">
        <v>1</v>
      </c>
      <c r="E8854" t="s">
        <v>13</v>
      </c>
      <c r="F8854" t="s">
        <v>13</v>
      </c>
      <c r="G8854" t="s">
        <v>14</v>
      </c>
      <c r="H8854" s="1">
        <v>43838</v>
      </c>
      <c r="I8854" t="str">
        <f t="shared" si="277"/>
        <v>43838</v>
      </c>
      <c r="J8854" t="str">
        <f t="shared" si="278"/>
        <v>43838LiraMixed Beans</v>
      </c>
      <c r="K8854">
        <v>63</v>
      </c>
      <c r="L8854">
        <v>49</v>
      </c>
      <c r="M8854" t="s">
        <v>5</v>
      </c>
      <c r="N8854" t="s">
        <v>6</v>
      </c>
      <c r="O8854">
        <v>1</v>
      </c>
      <c r="P8854" s="1">
        <v>43839.120532407411</v>
      </c>
    </row>
    <row r="8855" spans="1:16" x14ac:dyDescent="0.25">
      <c r="A8855">
        <v>494907</v>
      </c>
      <c r="B8855" t="s">
        <v>0</v>
      </c>
      <c r="C8855" t="s">
        <v>2</v>
      </c>
      <c r="D8855" t="s">
        <v>1</v>
      </c>
      <c r="E8855" t="s">
        <v>13</v>
      </c>
      <c r="F8855" t="s">
        <v>13</v>
      </c>
      <c r="G8855" t="s">
        <v>26</v>
      </c>
      <c r="H8855" s="1">
        <v>43838</v>
      </c>
      <c r="I8855" t="str">
        <f t="shared" si="277"/>
        <v>43838</v>
      </c>
      <c r="J8855" t="str">
        <f t="shared" si="278"/>
        <v>43838KampalaYellow Beans</v>
      </c>
      <c r="K8855">
        <v>103</v>
      </c>
      <c r="L8855">
        <v>95</v>
      </c>
      <c r="M8855" t="s">
        <v>5</v>
      </c>
      <c r="N8855" t="s">
        <v>6</v>
      </c>
      <c r="O8855">
        <v>1</v>
      </c>
      <c r="P8855" s="1">
        <v>43839.120532407411</v>
      </c>
    </row>
    <row r="8856" spans="1:16" x14ac:dyDescent="0.25">
      <c r="A8856">
        <v>494909</v>
      </c>
      <c r="B8856" t="s">
        <v>0</v>
      </c>
      <c r="C8856" t="s">
        <v>36</v>
      </c>
      <c r="D8856" t="s">
        <v>7</v>
      </c>
      <c r="E8856" t="s">
        <v>9</v>
      </c>
      <c r="F8856" t="s">
        <v>17</v>
      </c>
      <c r="G8856" t="s">
        <v>18</v>
      </c>
      <c r="H8856" s="1">
        <v>43838</v>
      </c>
      <c r="I8856" t="str">
        <f t="shared" si="277"/>
        <v>43838</v>
      </c>
      <c r="J8856" t="str">
        <f t="shared" si="278"/>
        <v>43838KimironkoRed Sorghum</v>
      </c>
      <c r="K8856">
        <v>48</v>
      </c>
      <c r="L8856">
        <v>43</v>
      </c>
      <c r="M8856" t="s">
        <v>5</v>
      </c>
      <c r="N8856" t="s">
        <v>6</v>
      </c>
      <c r="O8856">
        <v>1</v>
      </c>
      <c r="P8856" s="1">
        <v>43839.120555555557</v>
      </c>
    </row>
    <row r="8857" spans="1:16" x14ac:dyDescent="0.25">
      <c r="A8857">
        <v>494914</v>
      </c>
      <c r="B8857" t="s">
        <v>0</v>
      </c>
      <c r="C8857" t="s">
        <v>33</v>
      </c>
      <c r="D8857" t="s">
        <v>1</v>
      </c>
      <c r="E8857" t="s">
        <v>13</v>
      </c>
      <c r="F8857" t="s">
        <v>13</v>
      </c>
      <c r="G8857" t="s">
        <v>26</v>
      </c>
      <c r="H8857" s="1">
        <v>43838</v>
      </c>
      <c r="I8857" t="str">
        <f t="shared" si="277"/>
        <v>43838</v>
      </c>
      <c r="J8857" t="str">
        <f t="shared" si="278"/>
        <v>43838KabaleYellow Beans</v>
      </c>
      <c r="K8857">
        <v>95</v>
      </c>
      <c r="L8857">
        <v>87</v>
      </c>
      <c r="M8857" t="s">
        <v>5</v>
      </c>
      <c r="N8857" t="s">
        <v>6</v>
      </c>
      <c r="O8857">
        <v>1</v>
      </c>
      <c r="P8857" s="1">
        <v>43839.120578703703</v>
      </c>
    </row>
    <row r="8858" spans="1:16" x14ac:dyDescent="0.25">
      <c r="A8858">
        <v>494916</v>
      </c>
      <c r="B8858" t="s">
        <v>0</v>
      </c>
      <c r="C8858" t="s">
        <v>35</v>
      </c>
      <c r="D8858" t="s">
        <v>11</v>
      </c>
      <c r="E8858" t="s">
        <v>9</v>
      </c>
      <c r="F8858" t="s">
        <v>20</v>
      </c>
      <c r="G8858" t="s">
        <v>21</v>
      </c>
      <c r="H8858" s="1">
        <v>43838</v>
      </c>
      <c r="I8858" t="str">
        <f t="shared" si="277"/>
        <v>43838</v>
      </c>
      <c r="J8858" t="str">
        <f t="shared" si="278"/>
        <v>43838NgoziMillet Grain</v>
      </c>
      <c r="K8858">
        <v>81</v>
      </c>
      <c r="L8858">
        <v>75</v>
      </c>
      <c r="M8858" t="s">
        <v>5</v>
      </c>
      <c r="N8858" t="s">
        <v>6</v>
      </c>
      <c r="O8858">
        <v>1</v>
      </c>
      <c r="P8858" s="1">
        <v>43839.12060185185</v>
      </c>
    </row>
    <row r="8859" spans="1:16" x14ac:dyDescent="0.25">
      <c r="A8859">
        <v>494925</v>
      </c>
      <c r="B8859" t="s">
        <v>0</v>
      </c>
      <c r="C8859" t="s">
        <v>44</v>
      </c>
      <c r="D8859" t="s">
        <v>41</v>
      </c>
      <c r="E8859" t="s">
        <v>3</v>
      </c>
      <c r="F8859" t="s">
        <v>3</v>
      </c>
      <c r="G8859" t="s">
        <v>4</v>
      </c>
      <c r="H8859" s="1">
        <v>43838</v>
      </c>
      <c r="I8859" t="str">
        <f t="shared" si="277"/>
        <v>43838</v>
      </c>
      <c r="J8859" t="str">
        <f t="shared" si="278"/>
        <v>43838ArushaCowpeas</v>
      </c>
      <c r="K8859">
        <v>88</v>
      </c>
      <c r="L8859">
        <v>70</v>
      </c>
      <c r="M8859" t="s">
        <v>5</v>
      </c>
      <c r="N8859" t="s">
        <v>6</v>
      </c>
      <c r="O8859">
        <v>1</v>
      </c>
      <c r="P8859" s="1">
        <v>43839.120636574073</v>
      </c>
    </row>
    <row r="8860" spans="1:16" x14ac:dyDescent="0.25">
      <c r="A8860">
        <v>494928</v>
      </c>
      <c r="B8860" t="s">
        <v>0</v>
      </c>
      <c r="C8860" t="s">
        <v>12</v>
      </c>
      <c r="D8860" t="s">
        <v>11</v>
      </c>
      <c r="E8860" t="s">
        <v>3</v>
      </c>
      <c r="F8860" t="s">
        <v>3</v>
      </c>
      <c r="G8860" t="s">
        <v>15</v>
      </c>
      <c r="H8860" s="1">
        <v>43838</v>
      </c>
      <c r="I8860" t="str">
        <f t="shared" si="277"/>
        <v>43838</v>
      </c>
      <c r="J8860" t="str">
        <f t="shared" si="278"/>
        <v>43838GitegaGreen Peas</v>
      </c>
      <c r="K8860">
        <v>81</v>
      </c>
      <c r="L8860">
        <v>70</v>
      </c>
      <c r="M8860" t="s">
        <v>5</v>
      </c>
      <c r="N8860" t="s">
        <v>6</v>
      </c>
      <c r="O8860">
        <v>1</v>
      </c>
      <c r="P8860" s="1">
        <v>43839.120706018519</v>
      </c>
    </row>
    <row r="8861" spans="1:16" x14ac:dyDescent="0.25">
      <c r="A8861">
        <v>494931</v>
      </c>
      <c r="B8861" t="s">
        <v>0</v>
      </c>
      <c r="C8861" t="s">
        <v>43</v>
      </c>
      <c r="D8861" t="s">
        <v>41</v>
      </c>
      <c r="E8861" t="s">
        <v>22</v>
      </c>
      <c r="F8861" t="s">
        <v>23</v>
      </c>
      <c r="G8861" t="s">
        <v>24</v>
      </c>
      <c r="H8861" s="1">
        <v>43838</v>
      </c>
      <c r="I8861" t="str">
        <f t="shared" si="277"/>
        <v>43838</v>
      </c>
      <c r="J8861" t="str">
        <f t="shared" si="278"/>
        <v>43838Dar es salaamImported Rice</v>
      </c>
      <c r="K8861">
        <v>114</v>
      </c>
      <c r="L8861">
        <v>97</v>
      </c>
      <c r="M8861" t="s">
        <v>5</v>
      </c>
      <c r="N8861" t="s">
        <v>6</v>
      </c>
      <c r="O8861">
        <v>1</v>
      </c>
      <c r="P8861" s="1">
        <v>43839.120752314811</v>
      </c>
    </row>
    <row r="8862" spans="1:16" x14ac:dyDescent="0.25">
      <c r="A8862">
        <v>494932</v>
      </c>
      <c r="B8862" t="s">
        <v>0</v>
      </c>
      <c r="C8862" t="s">
        <v>27</v>
      </c>
      <c r="D8862" t="s">
        <v>11</v>
      </c>
      <c r="E8862" t="s">
        <v>29</v>
      </c>
      <c r="F8862" t="s">
        <v>30</v>
      </c>
      <c r="G8862" t="s">
        <v>31</v>
      </c>
      <c r="H8862" s="1">
        <v>43838</v>
      </c>
      <c r="I8862" t="str">
        <f t="shared" si="277"/>
        <v>43838</v>
      </c>
      <c r="J8862" t="str">
        <f t="shared" si="278"/>
        <v>43838BujumburaDry Maize</v>
      </c>
      <c r="K8862">
        <v>70</v>
      </c>
      <c r="L8862">
        <v>67</v>
      </c>
      <c r="M8862" t="s">
        <v>5</v>
      </c>
      <c r="N8862" t="s">
        <v>6</v>
      </c>
      <c r="O8862">
        <v>1</v>
      </c>
      <c r="P8862" s="1">
        <v>43839.120752314811</v>
      </c>
    </row>
    <row r="8863" spans="1:16" x14ac:dyDescent="0.25">
      <c r="A8863">
        <v>494933</v>
      </c>
      <c r="B8863" t="s">
        <v>0</v>
      </c>
      <c r="C8863" t="s">
        <v>32</v>
      </c>
      <c r="D8863" t="s">
        <v>1</v>
      </c>
      <c r="E8863" t="s">
        <v>13</v>
      </c>
      <c r="F8863" t="s">
        <v>13</v>
      </c>
      <c r="G8863" t="s">
        <v>26</v>
      </c>
      <c r="H8863" s="1">
        <v>43838</v>
      </c>
      <c r="I8863" t="str">
        <f t="shared" si="277"/>
        <v>43838</v>
      </c>
      <c r="J8863" t="str">
        <f t="shared" si="278"/>
        <v>43838KapchorwaYellow Beans</v>
      </c>
      <c r="K8863">
        <v>95</v>
      </c>
      <c r="L8863">
        <v>82</v>
      </c>
      <c r="M8863" t="s">
        <v>5</v>
      </c>
      <c r="N8863" t="s">
        <v>6</v>
      </c>
      <c r="O8863">
        <v>1</v>
      </c>
      <c r="P8863" s="1">
        <v>43839.120752314811</v>
      </c>
    </row>
    <row r="8864" spans="1:16" x14ac:dyDescent="0.25">
      <c r="A8864">
        <v>494934</v>
      </c>
      <c r="B8864" t="s">
        <v>0</v>
      </c>
      <c r="C8864" t="s">
        <v>36</v>
      </c>
      <c r="D8864" t="s">
        <v>7</v>
      </c>
      <c r="E8864" t="s">
        <v>9</v>
      </c>
      <c r="F8864" t="s">
        <v>20</v>
      </c>
      <c r="G8864" t="s">
        <v>21</v>
      </c>
      <c r="H8864" s="1">
        <v>43838</v>
      </c>
      <c r="I8864" t="str">
        <f t="shared" si="277"/>
        <v>43838</v>
      </c>
      <c r="J8864" t="str">
        <f t="shared" si="278"/>
        <v>43838KimironkoMillet Grain</v>
      </c>
      <c r="K8864">
        <v>81</v>
      </c>
      <c r="L8864">
        <v>75</v>
      </c>
      <c r="M8864" t="s">
        <v>5</v>
      </c>
      <c r="N8864" t="s">
        <v>6</v>
      </c>
      <c r="O8864">
        <v>1</v>
      </c>
      <c r="P8864" s="1">
        <v>43839.120752314811</v>
      </c>
    </row>
    <row r="8865" spans="1:16" x14ac:dyDescent="0.25">
      <c r="A8865">
        <v>494938</v>
      </c>
      <c r="B8865" t="s">
        <v>0</v>
      </c>
      <c r="C8865" t="s">
        <v>45</v>
      </c>
      <c r="D8865" t="s">
        <v>41</v>
      </c>
      <c r="E8865" t="s">
        <v>13</v>
      </c>
      <c r="F8865" t="s">
        <v>13</v>
      </c>
      <c r="G8865" t="s">
        <v>28</v>
      </c>
      <c r="H8865" s="1">
        <v>43838</v>
      </c>
      <c r="I8865" t="str">
        <f t="shared" si="277"/>
        <v>43838</v>
      </c>
      <c r="J8865" t="str">
        <f t="shared" si="278"/>
        <v>43838IringaRed Beans</v>
      </c>
      <c r="K8865">
        <v>66</v>
      </c>
      <c r="L8865">
        <v>48</v>
      </c>
      <c r="M8865" t="s">
        <v>5</v>
      </c>
      <c r="N8865" t="s">
        <v>6</v>
      </c>
      <c r="O8865">
        <v>1</v>
      </c>
      <c r="P8865" s="1">
        <v>43839.120775462965</v>
      </c>
    </row>
    <row r="8866" spans="1:16" x14ac:dyDescent="0.25">
      <c r="A8866">
        <v>494939</v>
      </c>
      <c r="B8866" t="s">
        <v>0</v>
      </c>
      <c r="C8866" t="s">
        <v>19</v>
      </c>
      <c r="D8866" t="s">
        <v>11</v>
      </c>
      <c r="E8866" t="s">
        <v>22</v>
      </c>
      <c r="F8866" t="s">
        <v>23</v>
      </c>
      <c r="G8866" t="s">
        <v>24</v>
      </c>
      <c r="H8866" s="1">
        <v>43838</v>
      </c>
      <c r="I8866" t="str">
        <f t="shared" si="277"/>
        <v>43838</v>
      </c>
      <c r="J8866" t="str">
        <f t="shared" si="278"/>
        <v>43838KoberoImported Rice</v>
      </c>
      <c r="K8866">
        <v>135</v>
      </c>
      <c r="L8866">
        <v>129</v>
      </c>
      <c r="M8866" t="s">
        <v>5</v>
      </c>
      <c r="N8866" t="s">
        <v>6</v>
      </c>
      <c r="O8866">
        <v>1</v>
      </c>
      <c r="P8866" s="1">
        <v>43839.120787037034</v>
      </c>
    </row>
    <row r="8867" spans="1:16" x14ac:dyDescent="0.25">
      <c r="A8867">
        <v>494940</v>
      </c>
      <c r="B8867" t="s">
        <v>0</v>
      </c>
      <c r="C8867" t="s">
        <v>12</v>
      </c>
      <c r="D8867" t="s">
        <v>11</v>
      </c>
      <c r="E8867" t="s">
        <v>13</v>
      </c>
      <c r="F8867" t="s">
        <v>13</v>
      </c>
      <c r="G8867" t="s">
        <v>28</v>
      </c>
      <c r="H8867" s="1">
        <v>43838</v>
      </c>
      <c r="I8867" t="str">
        <f t="shared" si="277"/>
        <v>43838</v>
      </c>
      <c r="J8867" t="str">
        <f t="shared" si="278"/>
        <v>43838GitegaRed Beans</v>
      </c>
      <c r="K8867">
        <v>59</v>
      </c>
      <c r="L8867">
        <v>54</v>
      </c>
      <c r="M8867" t="s">
        <v>5</v>
      </c>
      <c r="N8867" t="s">
        <v>6</v>
      </c>
      <c r="O8867">
        <v>1</v>
      </c>
      <c r="P8867" s="1">
        <v>43839.120787037034</v>
      </c>
    </row>
    <row r="8868" spans="1:16" x14ac:dyDescent="0.25">
      <c r="A8868">
        <v>494941</v>
      </c>
      <c r="B8868" t="s">
        <v>0</v>
      </c>
      <c r="C8868" t="s">
        <v>36</v>
      </c>
      <c r="D8868" t="s">
        <v>7</v>
      </c>
      <c r="E8868" t="s">
        <v>3</v>
      </c>
      <c r="F8868" t="s">
        <v>3</v>
      </c>
      <c r="G8868" t="s">
        <v>15</v>
      </c>
      <c r="H8868" s="1">
        <v>43838</v>
      </c>
      <c r="I8868" t="str">
        <f t="shared" si="277"/>
        <v>43838</v>
      </c>
      <c r="J8868" t="str">
        <f t="shared" si="278"/>
        <v>43838KimironkoGreen Peas</v>
      </c>
      <c r="K8868">
        <v>129</v>
      </c>
      <c r="L8868">
        <v>108</v>
      </c>
      <c r="M8868" t="s">
        <v>5</v>
      </c>
      <c r="N8868" t="s">
        <v>6</v>
      </c>
      <c r="O8868">
        <v>1</v>
      </c>
      <c r="P8868" s="1">
        <v>43839.120787037034</v>
      </c>
    </row>
    <row r="8869" spans="1:16" x14ac:dyDescent="0.25">
      <c r="A8869">
        <v>494942</v>
      </c>
      <c r="B8869" t="s">
        <v>0</v>
      </c>
      <c r="C8869" t="s">
        <v>19</v>
      </c>
      <c r="D8869" t="s">
        <v>11</v>
      </c>
      <c r="E8869" t="s">
        <v>13</v>
      </c>
      <c r="F8869" t="s">
        <v>13</v>
      </c>
      <c r="G8869" t="s">
        <v>28</v>
      </c>
      <c r="H8869" s="1">
        <v>43838</v>
      </c>
      <c r="I8869" t="str">
        <f t="shared" si="277"/>
        <v>43838</v>
      </c>
      <c r="J8869" t="str">
        <f t="shared" si="278"/>
        <v>43838KoberoRed Beans</v>
      </c>
      <c r="K8869">
        <v>59</v>
      </c>
      <c r="L8869">
        <v>54</v>
      </c>
      <c r="M8869" t="s">
        <v>5</v>
      </c>
      <c r="N8869" t="s">
        <v>6</v>
      </c>
      <c r="O8869">
        <v>1</v>
      </c>
      <c r="P8869" s="1">
        <v>43839.120787037034</v>
      </c>
    </row>
    <row r="8870" spans="1:16" x14ac:dyDescent="0.25">
      <c r="A8870">
        <v>494943</v>
      </c>
      <c r="B8870" t="s">
        <v>0</v>
      </c>
      <c r="C8870" t="s">
        <v>32</v>
      </c>
      <c r="D8870" t="s">
        <v>1</v>
      </c>
      <c r="E8870" t="s">
        <v>29</v>
      </c>
      <c r="F8870" t="s">
        <v>30</v>
      </c>
      <c r="G8870" t="s">
        <v>31</v>
      </c>
      <c r="H8870" s="1">
        <v>43838</v>
      </c>
      <c r="I8870" t="str">
        <f t="shared" si="277"/>
        <v>43838</v>
      </c>
      <c r="J8870" t="str">
        <f t="shared" si="278"/>
        <v>43838KapchorwaDry Maize</v>
      </c>
      <c r="K8870">
        <v>41</v>
      </c>
      <c r="L8870">
        <v>30</v>
      </c>
      <c r="M8870" t="s">
        <v>5</v>
      </c>
      <c r="N8870" t="s">
        <v>6</v>
      </c>
      <c r="O8870">
        <v>1</v>
      </c>
      <c r="P8870" s="1">
        <v>43839.120798611111</v>
      </c>
    </row>
    <row r="8871" spans="1:16" x14ac:dyDescent="0.25">
      <c r="A8871">
        <v>494944</v>
      </c>
      <c r="B8871" t="s">
        <v>0</v>
      </c>
      <c r="C8871" t="s">
        <v>35</v>
      </c>
      <c r="D8871" t="s">
        <v>11</v>
      </c>
      <c r="E8871" t="s">
        <v>9</v>
      </c>
      <c r="F8871" t="s">
        <v>10</v>
      </c>
      <c r="G8871" t="s">
        <v>10</v>
      </c>
      <c r="H8871" s="1">
        <v>43838</v>
      </c>
      <c r="I8871" t="str">
        <f t="shared" si="277"/>
        <v>43838</v>
      </c>
      <c r="J8871" t="str">
        <f t="shared" si="278"/>
        <v>43838NgoziWheat</v>
      </c>
      <c r="K8871">
        <v>70</v>
      </c>
      <c r="L8871">
        <v>65</v>
      </c>
      <c r="M8871" t="s">
        <v>5</v>
      </c>
      <c r="N8871" t="s">
        <v>6</v>
      </c>
      <c r="O8871">
        <v>1</v>
      </c>
      <c r="P8871" s="1">
        <v>43839.120798611111</v>
      </c>
    </row>
    <row r="8872" spans="1:16" x14ac:dyDescent="0.25">
      <c r="A8872">
        <v>494947</v>
      </c>
      <c r="B8872" t="s">
        <v>0</v>
      </c>
      <c r="C8872" t="s">
        <v>44</v>
      </c>
      <c r="D8872" t="s">
        <v>41</v>
      </c>
      <c r="E8872" t="s">
        <v>9</v>
      </c>
      <c r="F8872" t="s">
        <v>10</v>
      </c>
      <c r="G8872" t="s">
        <v>10</v>
      </c>
      <c r="H8872" s="1">
        <v>43838</v>
      </c>
      <c r="I8872" t="str">
        <f t="shared" si="277"/>
        <v>43838</v>
      </c>
      <c r="J8872" t="str">
        <f t="shared" si="278"/>
        <v>43838ArushaWheat</v>
      </c>
      <c r="K8872">
        <v>62</v>
      </c>
      <c r="L8872">
        <v>53</v>
      </c>
      <c r="M8872" t="s">
        <v>5</v>
      </c>
      <c r="N8872" t="s">
        <v>6</v>
      </c>
      <c r="O8872">
        <v>1</v>
      </c>
      <c r="P8872" s="1">
        <v>43839.120821759258</v>
      </c>
    </row>
    <row r="8873" spans="1:16" x14ac:dyDescent="0.25">
      <c r="A8873">
        <v>494948</v>
      </c>
      <c r="B8873" t="s">
        <v>0</v>
      </c>
      <c r="C8873" t="s">
        <v>47</v>
      </c>
      <c r="D8873" t="s">
        <v>46</v>
      </c>
      <c r="E8873" t="s">
        <v>13</v>
      </c>
      <c r="F8873" t="s">
        <v>13</v>
      </c>
      <c r="G8873" t="s">
        <v>40</v>
      </c>
      <c r="H8873" s="1">
        <v>43838</v>
      </c>
      <c r="I8873" t="str">
        <f t="shared" si="277"/>
        <v>43838</v>
      </c>
      <c r="J8873" t="str">
        <f t="shared" si="278"/>
        <v>43838NairobiBlack Beans (Dolichos)</v>
      </c>
      <c r="K8873">
        <v>151</v>
      </c>
      <c r="L8873">
        <v>146</v>
      </c>
      <c r="M8873" t="s">
        <v>5</v>
      </c>
      <c r="N8873" t="s">
        <v>6</v>
      </c>
      <c r="O8873">
        <v>1</v>
      </c>
      <c r="P8873" s="1">
        <v>43839.120844907404</v>
      </c>
    </row>
    <row r="8874" spans="1:16" x14ac:dyDescent="0.25">
      <c r="A8874">
        <v>494949</v>
      </c>
      <c r="B8874" t="s">
        <v>0</v>
      </c>
      <c r="C8874" t="s">
        <v>34</v>
      </c>
      <c r="D8874" t="s">
        <v>1</v>
      </c>
      <c r="E8874" t="s">
        <v>9</v>
      </c>
      <c r="F8874" t="s">
        <v>20</v>
      </c>
      <c r="G8874" t="s">
        <v>21</v>
      </c>
      <c r="H8874" s="1">
        <v>43838</v>
      </c>
      <c r="I8874" t="str">
        <f t="shared" si="277"/>
        <v>43838</v>
      </c>
      <c r="J8874" t="str">
        <f t="shared" si="278"/>
        <v>43838LiraMillet Grain</v>
      </c>
      <c r="K8874">
        <v>41</v>
      </c>
      <c r="L8874">
        <v>33</v>
      </c>
      <c r="M8874" t="s">
        <v>5</v>
      </c>
      <c r="N8874" t="s">
        <v>6</v>
      </c>
      <c r="O8874">
        <v>1</v>
      </c>
      <c r="P8874" s="1">
        <v>43839.120844907404</v>
      </c>
    </row>
    <row r="8875" spans="1:16" x14ac:dyDescent="0.25">
      <c r="A8875">
        <v>494951</v>
      </c>
      <c r="B8875" t="s">
        <v>0</v>
      </c>
      <c r="C8875" t="s">
        <v>27</v>
      </c>
      <c r="D8875" t="s">
        <v>11</v>
      </c>
      <c r="E8875" t="s">
        <v>13</v>
      </c>
      <c r="F8875" t="s">
        <v>13</v>
      </c>
      <c r="G8875" t="s">
        <v>26</v>
      </c>
      <c r="H8875" s="1">
        <v>43838</v>
      </c>
      <c r="I8875" t="str">
        <f t="shared" si="277"/>
        <v>43838</v>
      </c>
      <c r="J8875" t="str">
        <f t="shared" si="278"/>
        <v>43838BujumburaYellow Beans</v>
      </c>
      <c r="K8875">
        <v>102</v>
      </c>
      <c r="L8875">
        <v>97</v>
      </c>
      <c r="M8875" t="s">
        <v>5</v>
      </c>
      <c r="N8875" t="s">
        <v>6</v>
      </c>
      <c r="O8875">
        <v>1</v>
      </c>
      <c r="P8875" s="1">
        <v>43839.120879629627</v>
      </c>
    </row>
    <row r="8876" spans="1:16" x14ac:dyDescent="0.25">
      <c r="A8876">
        <v>494952</v>
      </c>
      <c r="B8876" t="s">
        <v>0</v>
      </c>
      <c r="C8876" t="s">
        <v>36</v>
      </c>
      <c r="D8876" t="s">
        <v>7</v>
      </c>
      <c r="E8876" t="s">
        <v>9</v>
      </c>
      <c r="F8876" t="s">
        <v>20</v>
      </c>
      <c r="G8876" t="s">
        <v>21</v>
      </c>
      <c r="H8876" s="1">
        <v>43838</v>
      </c>
      <c r="I8876" t="str">
        <f t="shared" si="277"/>
        <v>43838</v>
      </c>
      <c r="J8876" t="str">
        <f t="shared" si="278"/>
        <v>43838KimironkoMillet Grain</v>
      </c>
      <c r="K8876">
        <v>86</v>
      </c>
      <c r="L8876">
        <v>75</v>
      </c>
      <c r="M8876" t="s">
        <v>5</v>
      </c>
      <c r="N8876" t="s">
        <v>6</v>
      </c>
      <c r="O8876">
        <v>1</v>
      </c>
      <c r="P8876" s="1">
        <v>43839.120879629627</v>
      </c>
    </row>
    <row r="8877" spans="1:16" x14ac:dyDescent="0.25">
      <c r="A8877">
        <v>494954</v>
      </c>
      <c r="B8877" t="s">
        <v>0</v>
      </c>
      <c r="C8877" t="s">
        <v>2</v>
      </c>
      <c r="D8877" t="s">
        <v>1</v>
      </c>
      <c r="E8877" t="s">
        <v>22</v>
      </c>
      <c r="F8877" t="s">
        <v>23</v>
      </c>
      <c r="G8877" t="s">
        <v>24</v>
      </c>
      <c r="H8877" s="1">
        <v>43838</v>
      </c>
      <c r="I8877" t="str">
        <f t="shared" si="277"/>
        <v>43838</v>
      </c>
      <c r="J8877" t="str">
        <f t="shared" si="278"/>
        <v>43838KampalaImported Rice</v>
      </c>
      <c r="K8877">
        <v>109</v>
      </c>
      <c r="L8877">
        <v>101</v>
      </c>
      <c r="M8877" t="s">
        <v>5</v>
      </c>
      <c r="N8877" t="s">
        <v>6</v>
      </c>
      <c r="O8877">
        <v>1</v>
      </c>
      <c r="P8877" s="1">
        <v>43839.120925925927</v>
      </c>
    </row>
    <row r="8878" spans="1:16" x14ac:dyDescent="0.25">
      <c r="A8878">
        <v>494956</v>
      </c>
      <c r="B8878" t="s">
        <v>0</v>
      </c>
      <c r="C8878" t="s">
        <v>19</v>
      </c>
      <c r="D8878" t="s">
        <v>11</v>
      </c>
      <c r="E8878" t="s">
        <v>13</v>
      </c>
      <c r="F8878" t="s">
        <v>13</v>
      </c>
      <c r="G8878" t="s">
        <v>26</v>
      </c>
      <c r="H8878" s="1">
        <v>43838</v>
      </c>
      <c r="I8878" t="str">
        <f t="shared" si="277"/>
        <v>43838</v>
      </c>
      <c r="J8878" t="str">
        <f t="shared" si="278"/>
        <v>43838KoberoYellow Beans</v>
      </c>
      <c r="K8878">
        <v>113</v>
      </c>
      <c r="L8878">
        <v>108</v>
      </c>
      <c r="M8878" t="s">
        <v>5</v>
      </c>
      <c r="N8878" t="s">
        <v>6</v>
      </c>
      <c r="O8878">
        <v>1</v>
      </c>
      <c r="P8878" s="1">
        <v>43839.120937500003</v>
      </c>
    </row>
    <row r="8879" spans="1:16" x14ac:dyDescent="0.25">
      <c r="A8879">
        <v>494957</v>
      </c>
      <c r="B8879" t="s">
        <v>0</v>
      </c>
      <c r="C8879" t="s">
        <v>25</v>
      </c>
      <c r="D8879" t="s">
        <v>1</v>
      </c>
      <c r="E8879" t="s">
        <v>3</v>
      </c>
      <c r="F8879" t="s">
        <v>3</v>
      </c>
      <c r="G8879" t="s">
        <v>15</v>
      </c>
      <c r="H8879" s="1">
        <v>43838</v>
      </c>
      <c r="I8879" t="str">
        <f t="shared" si="277"/>
        <v>43838</v>
      </c>
      <c r="J8879" t="str">
        <f t="shared" si="278"/>
        <v>43838MasindiGreen Peas</v>
      </c>
      <c r="K8879">
        <v>109</v>
      </c>
      <c r="L8879">
        <v>82</v>
      </c>
      <c r="M8879" t="s">
        <v>5</v>
      </c>
      <c r="N8879" t="s">
        <v>6</v>
      </c>
      <c r="O8879">
        <v>1</v>
      </c>
      <c r="P8879" s="1">
        <v>43839.120949074073</v>
      </c>
    </row>
    <row r="8880" spans="1:16" x14ac:dyDescent="0.25">
      <c r="A8880">
        <v>494962</v>
      </c>
      <c r="B8880" t="s">
        <v>0</v>
      </c>
      <c r="C8880" t="s">
        <v>8</v>
      </c>
      <c r="D8880" t="s">
        <v>7</v>
      </c>
      <c r="E8880" t="s">
        <v>3</v>
      </c>
      <c r="F8880" t="s">
        <v>3</v>
      </c>
      <c r="G8880" t="s">
        <v>15</v>
      </c>
      <c r="H8880" s="1">
        <v>43838</v>
      </c>
      <c r="I8880" t="str">
        <f t="shared" si="277"/>
        <v>43838</v>
      </c>
      <c r="J8880" t="str">
        <f t="shared" si="278"/>
        <v>43838RuhengeriGreen Peas</v>
      </c>
      <c r="K8880">
        <v>172</v>
      </c>
      <c r="L8880">
        <v>162</v>
      </c>
      <c r="M8880" t="s">
        <v>5</v>
      </c>
      <c r="N8880" t="s">
        <v>6</v>
      </c>
      <c r="O8880">
        <v>1</v>
      </c>
      <c r="P8880" s="1">
        <v>43839.120972222219</v>
      </c>
    </row>
    <row r="8881" spans="1:16" x14ac:dyDescent="0.25">
      <c r="A8881">
        <v>494963</v>
      </c>
      <c r="B8881" t="s">
        <v>0</v>
      </c>
      <c r="C8881" t="s">
        <v>33</v>
      </c>
      <c r="D8881" t="s">
        <v>1</v>
      </c>
      <c r="E8881" t="s">
        <v>9</v>
      </c>
      <c r="F8881" t="s">
        <v>17</v>
      </c>
      <c r="G8881" t="s">
        <v>18</v>
      </c>
      <c r="H8881" s="1">
        <v>43838</v>
      </c>
      <c r="I8881" t="str">
        <f t="shared" si="277"/>
        <v>43838</v>
      </c>
      <c r="J8881" t="str">
        <f t="shared" si="278"/>
        <v>43838KabaleRed Sorghum</v>
      </c>
      <c r="K8881">
        <v>49</v>
      </c>
      <c r="L8881">
        <v>41</v>
      </c>
      <c r="M8881" t="s">
        <v>5</v>
      </c>
      <c r="N8881" t="s">
        <v>6</v>
      </c>
      <c r="O8881">
        <v>1</v>
      </c>
      <c r="P8881" s="1">
        <v>43839.120972222219</v>
      </c>
    </row>
    <row r="8882" spans="1:16" x14ac:dyDescent="0.25">
      <c r="A8882">
        <v>494964</v>
      </c>
      <c r="B8882" t="s">
        <v>0</v>
      </c>
      <c r="C8882" t="s">
        <v>32</v>
      </c>
      <c r="D8882" t="s">
        <v>1</v>
      </c>
      <c r="E8882" t="s">
        <v>22</v>
      </c>
      <c r="F8882" t="s">
        <v>23</v>
      </c>
      <c r="G8882" t="s">
        <v>24</v>
      </c>
      <c r="H8882" s="1">
        <v>43838</v>
      </c>
      <c r="I8882" t="str">
        <f t="shared" si="277"/>
        <v>43838</v>
      </c>
      <c r="J8882" t="str">
        <f t="shared" si="278"/>
        <v>43838KapchorwaImported Rice</v>
      </c>
      <c r="K8882">
        <v>122</v>
      </c>
      <c r="L8882">
        <v>103</v>
      </c>
      <c r="M8882" t="s">
        <v>5</v>
      </c>
      <c r="N8882" t="s">
        <v>6</v>
      </c>
      <c r="O8882">
        <v>1</v>
      </c>
      <c r="P8882" s="1">
        <v>43839.120972222219</v>
      </c>
    </row>
    <row r="8883" spans="1:16" x14ac:dyDescent="0.25">
      <c r="A8883">
        <v>494967</v>
      </c>
      <c r="B8883" t="s">
        <v>0</v>
      </c>
      <c r="C8883" t="s">
        <v>35</v>
      </c>
      <c r="D8883" t="s">
        <v>11</v>
      </c>
      <c r="E8883" t="s">
        <v>13</v>
      </c>
      <c r="F8883" t="s">
        <v>13</v>
      </c>
      <c r="G8883" t="s">
        <v>28</v>
      </c>
      <c r="H8883" s="1">
        <v>43838</v>
      </c>
      <c r="I8883" t="str">
        <f t="shared" si="277"/>
        <v>43838</v>
      </c>
      <c r="J8883" t="str">
        <f t="shared" si="278"/>
        <v>43838NgoziRed Beans</v>
      </c>
      <c r="K8883">
        <v>54</v>
      </c>
      <c r="L8883">
        <v>51</v>
      </c>
      <c r="M8883" t="s">
        <v>5</v>
      </c>
      <c r="N8883" t="s">
        <v>6</v>
      </c>
      <c r="O8883">
        <v>1</v>
      </c>
      <c r="P8883" s="1">
        <v>43839.120995370373</v>
      </c>
    </row>
    <row r="8884" spans="1:16" x14ac:dyDescent="0.25">
      <c r="A8884">
        <v>494968</v>
      </c>
      <c r="B8884" t="s">
        <v>0</v>
      </c>
      <c r="C8884" t="s">
        <v>25</v>
      </c>
      <c r="D8884" t="s">
        <v>1</v>
      </c>
      <c r="E8884" t="s">
        <v>22</v>
      </c>
      <c r="F8884" t="s">
        <v>23</v>
      </c>
      <c r="G8884" t="s">
        <v>24</v>
      </c>
      <c r="H8884" s="1">
        <v>43838</v>
      </c>
      <c r="I8884" t="str">
        <f t="shared" si="277"/>
        <v>43838</v>
      </c>
      <c r="J8884" t="str">
        <f t="shared" si="278"/>
        <v>43838MasindiImported Rice</v>
      </c>
      <c r="K8884">
        <v>109</v>
      </c>
      <c r="L8884">
        <v>98</v>
      </c>
      <c r="M8884" t="s">
        <v>5</v>
      </c>
      <c r="N8884" t="s">
        <v>6</v>
      </c>
      <c r="O8884">
        <v>1</v>
      </c>
      <c r="P8884" s="1">
        <v>43839.120995370373</v>
      </c>
    </row>
    <row r="8885" spans="1:16" x14ac:dyDescent="0.25">
      <c r="A8885">
        <v>494972</v>
      </c>
      <c r="B8885" t="s">
        <v>0</v>
      </c>
      <c r="C8885" t="s">
        <v>38</v>
      </c>
      <c r="D8885" t="s">
        <v>1</v>
      </c>
      <c r="E8885" t="s">
        <v>13</v>
      </c>
      <c r="F8885" t="s">
        <v>13</v>
      </c>
      <c r="G8885" t="s">
        <v>37</v>
      </c>
      <c r="H8885" s="1">
        <v>43838</v>
      </c>
      <c r="I8885" t="str">
        <f t="shared" si="277"/>
        <v>43838</v>
      </c>
      <c r="J8885" t="str">
        <f t="shared" si="278"/>
        <v>43838GuluGreen Gram</v>
      </c>
      <c r="K8885">
        <v>68</v>
      </c>
      <c r="L8885">
        <v>46</v>
      </c>
      <c r="M8885" t="s">
        <v>5</v>
      </c>
      <c r="N8885" t="s">
        <v>6</v>
      </c>
      <c r="O8885">
        <v>1</v>
      </c>
      <c r="P8885" s="1">
        <v>43839.121030092596</v>
      </c>
    </row>
    <row r="8886" spans="1:16" x14ac:dyDescent="0.25">
      <c r="A8886">
        <v>494973</v>
      </c>
      <c r="B8886" t="s">
        <v>0</v>
      </c>
      <c r="C8886" t="s">
        <v>36</v>
      </c>
      <c r="D8886" t="s">
        <v>7</v>
      </c>
      <c r="E8886" t="s">
        <v>13</v>
      </c>
      <c r="F8886" t="s">
        <v>13</v>
      </c>
      <c r="G8886" t="s">
        <v>26</v>
      </c>
      <c r="H8886" s="1">
        <v>43838</v>
      </c>
      <c r="I8886" t="str">
        <f t="shared" si="277"/>
        <v>43838</v>
      </c>
      <c r="J8886" t="str">
        <f t="shared" si="278"/>
        <v>43838KimironkoYellow Beans</v>
      </c>
      <c r="K8886">
        <v>108</v>
      </c>
      <c r="L8886">
        <v>97</v>
      </c>
      <c r="M8886" t="s">
        <v>5</v>
      </c>
      <c r="N8886" t="s">
        <v>6</v>
      </c>
      <c r="O8886">
        <v>1</v>
      </c>
      <c r="P8886" s="1">
        <v>43839.121030092596</v>
      </c>
    </row>
    <row r="8887" spans="1:16" x14ac:dyDescent="0.25">
      <c r="A8887">
        <v>494974</v>
      </c>
      <c r="B8887" t="s">
        <v>0</v>
      </c>
      <c r="C8887" t="s">
        <v>36</v>
      </c>
      <c r="D8887" t="s">
        <v>7</v>
      </c>
      <c r="E8887" t="s">
        <v>13</v>
      </c>
      <c r="F8887" t="s">
        <v>13</v>
      </c>
      <c r="G8887" t="s">
        <v>40</v>
      </c>
      <c r="H8887" s="1">
        <v>43838</v>
      </c>
      <c r="I8887" t="str">
        <f t="shared" si="277"/>
        <v>43838</v>
      </c>
      <c r="J8887" t="str">
        <f t="shared" si="278"/>
        <v>43838KimironkoBlack Beans (Dolichos)</v>
      </c>
      <c r="K8887">
        <v>151</v>
      </c>
      <c r="L8887">
        <v>140</v>
      </c>
      <c r="M8887" t="s">
        <v>5</v>
      </c>
      <c r="N8887" t="s">
        <v>6</v>
      </c>
      <c r="O8887">
        <v>1</v>
      </c>
      <c r="P8887" s="1">
        <v>43839.121041666665</v>
      </c>
    </row>
    <row r="8888" spans="1:16" x14ac:dyDescent="0.25">
      <c r="A8888">
        <v>494975</v>
      </c>
      <c r="B8888" t="s">
        <v>0</v>
      </c>
      <c r="C8888" t="s">
        <v>33</v>
      </c>
      <c r="D8888" t="s">
        <v>1</v>
      </c>
      <c r="E8888" t="s">
        <v>22</v>
      </c>
      <c r="F8888" t="s">
        <v>23</v>
      </c>
      <c r="G8888" t="s">
        <v>24</v>
      </c>
      <c r="H8888" s="1">
        <v>43838</v>
      </c>
      <c r="I8888" t="str">
        <f t="shared" si="277"/>
        <v>43838</v>
      </c>
      <c r="J8888" t="str">
        <f t="shared" si="278"/>
        <v>43838KabaleImported Rice</v>
      </c>
      <c r="K8888">
        <v>109</v>
      </c>
      <c r="L8888">
        <v>95</v>
      </c>
      <c r="M8888" t="s">
        <v>5</v>
      </c>
      <c r="N8888" t="s">
        <v>6</v>
      </c>
      <c r="O8888">
        <v>1</v>
      </c>
      <c r="P8888" s="1">
        <v>43839.121041666665</v>
      </c>
    </row>
    <row r="8889" spans="1:16" x14ac:dyDescent="0.25">
      <c r="A8889">
        <v>494979</v>
      </c>
      <c r="B8889" t="s">
        <v>0</v>
      </c>
      <c r="C8889" t="s">
        <v>45</v>
      </c>
      <c r="D8889" t="s">
        <v>41</v>
      </c>
      <c r="E8889" t="s">
        <v>9</v>
      </c>
      <c r="F8889" t="s">
        <v>10</v>
      </c>
      <c r="G8889" t="s">
        <v>10</v>
      </c>
      <c r="H8889" s="1">
        <v>43838</v>
      </c>
      <c r="I8889" t="str">
        <f t="shared" si="277"/>
        <v>43838</v>
      </c>
      <c r="J8889" t="str">
        <f t="shared" si="278"/>
        <v>43838IringaWheat</v>
      </c>
      <c r="K8889">
        <v>70</v>
      </c>
      <c r="L8889">
        <v>62</v>
      </c>
      <c r="M8889" t="s">
        <v>5</v>
      </c>
      <c r="N8889" t="s">
        <v>6</v>
      </c>
      <c r="O8889">
        <v>1</v>
      </c>
      <c r="P8889" s="1">
        <v>43839.121076388888</v>
      </c>
    </row>
    <row r="8890" spans="1:16" x14ac:dyDescent="0.25">
      <c r="A8890">
        <v>494983</v>
      </c>
      <c r="B8890" t="s">
        <v>0</v>
      </c>
      <c r="C8890" t="s">
        <v>19</v>
      </c>
      <c r="D8890" t="s">
        <v>11</v>
      </c>
      <c r="E8890" t="s">
        <v>9</v>
      </c>
      <c r="F8890" t="s">
        <v>17</v>
      </c>
      <c r="G8890" t="s">
        <v>18</v>
      </c>
      <c r="H8890" s="1">
        <v>43838</v>
      </c>
      <c r="I8890" t="str">
        <f t="shared" si="277"/>
        <v>43838</v>
      </c>
      <c r="J8890" t="str">
        <f t="shared" si="278"/>
        <v>43838KoberoRed Sorghum</v>
      </c>
      <c r="K8890">
        <v>81</v>
      </c>
      <c r="L8890">
        <v>75</v>
      </c>
      <c r="M8890" t="s">
        <v>5</v>
      </c>
      <c r="N8890" t="s">
        <v>6</v>
      </c>
      <c r="O8890">
        <v>1</v>
      </c>
      <c r="P8890" s="1">
        <v>43839.121122685188</v>
      </c>
    </row>
    <row r="8891" spans="1:16" x14ac:dyDescent="0.25">
      <c r="A8891">
        <v>494986</v>
      </c>
      <c r="B8891" t="s">
        <v>0</v>
      </c>
      <c r="C8891" t="s">
        <v>45</v>
      </c>
      <c r="D8891" t="s">
        <v>41</v>
      </c>
      <c r="E8891" t="s">
        <v>13</v>
      </c>
      <c r="F8891" t="s">
        <v>13</v>
      </c>
      <c r="G8891" t="s">
        <v>14</v>
      </c>
      <c r="H8891" s="1">
        <v>43838</v>
      </c>
      <c r="I8891" t="str">
        <f t="shared" si="277"/>
        <v>43838</v>
      </c>
      <c r="J8891" t="str">
        <f t="shared" si="278"/>
        <v>43838IringaMixed Beans</v>
      </c>
      <c r="K8891">
        <v>53</v>
      </c>
      <c r="L8891">
        <v>44</v>
      </c>
      <c r="M8891" t="s">
        <v>5</v>
      </c>
      <c r="N8891" t="s">
        <v>6</v>
      </c>
      <c r="O8891">
        <v>1</v>
      </c>
      <c r="P8891" s="1">
        <v>43839.121145833335</v>
      </c>
    </row>
    <row r="8892" spans="1:16" x14ac:dyDescent="0.25">
      <c r="A8892">
        <v>494987</v>
      </c>
      <c r="B8892" t="s">
        <v>0</v>
      </c>
      <c r="C8892" t="s">
        <v>38</v>
      </c>
      <c r="D8892" t="s">
        <v>1</v>
      </c>
      <c r="E8892" t="s">
        <v>13</v>
      </c>
      <c r="F8892" t="s">
        <v>13</v>
      </c>
      <c r="G8892" t="s">
        <v>14</v>
      </c>
      <c r="H8892" s="1">
        <v>43838</v>
      </c>
      <c r="I8892" t="str">
        <f t="shared" si="277"/>
        <v>43838</v>
      </c>
      <c r="J8892" t="str">
        <f t="shared" si="278"/>
        <v>43838GuluMixed Beans</v>
      </c>
      <c r="K8892">
        <v>68</v>
      </c>
      <c r="L8892">
        <v>63</v>
      </c>
      <c r="M8892" t="s">
        <v>5</v>
      </c>
      <c r="N8892" t="s">
        <v>6</v>
      </c>
      <c r="O8892">
        <v>1</v>
      </c>
      <c r="P8892" s="1">
        <v>43839.121157407404</v>
      </c>
    </row>
    <row r="8893" spans="1:16" x14ac:dyDescent="0.25">
      <c r="A8893">
        <v>494988</v>
      </c>
      <c r="B8893" t="s">
        <v>0</v>
      </c>
      <c r="C8893" t="s">
        <v>44</v>
      </c>
      <c r="D8893" t="s">
        <v>41</v>
      </c>
      <c r="E8893" t="s">
        <v>13</v>
      </c>
      <c r="F8893" t="s">
        <v>13</v>
      </c>
      <c r="G8893" t="s">
        <v>28</v>
      </c>
      <c r="H8893" s="1">
        <v>43838</v>
      </c>
      <c r="I8893" t="str">
        <f t="shared" si="277"/>
        <v>43838</v>
      </c>
      <c r="J8893" t="str">
        <f t="shared" si="278"/>
        <v>43838ArushaRed Beans</v>
      </c>
      <c r="K8893">
        <v>97</v>
      </c>
      <c r="L8893">
        <v>88</v>
      </c>
      <c r="M8893" t="s">
        <v>5</v>
      </c>
      <c r="N8893" t="s">
        <v>6</v>
      </c>
      <c r="O8893">
        <v>1</v>
      </c>
      <c r="P8893" s="1">
        <v>43839.121157407404</v>
      </c>
    </row>
    <row r="8894" spans="1:16" x14ac:dyDescent="0.25">
      <c r="A8894">
        <v>494990</v>
      </c>
      <c r="B8894" t="s">
        <v>0</v>
      </c>
      <c r="C8894" t="s">
        <v>25</v>
      </c>
      <c r="D8894" t="s">
        <v>1</v>
      </c>
      <c r="E8894" t="s">
        <v>3</v>
      </c>
      <c r="F8894" t="s">
        <v>3</v>
      </c>
      <c r="G8894" t="s">
        <v>4</v>
      </c>
      <c r="H8894" s="1">
        <v>43838</v>
      </c>
      <c r="I8894" t="str">
        <f t="shared" si="277"/>
        <v>43838</v>
      </c>
      <c r="J8894" t="str">
        <f t="shared" si="278"/>
        <v>43838MasindiCowpeas</v>
      </c>
      <c r="K8894">
        <v>95</v>
      </c>
      <c r="L8894">
        <v>82</v>
      </c>
      <c r="M8894" t="s">
        <v>5</v>
      </c>
      <c r="N8894" t="s">
        <v>6</v>
      </c>
      <c r="O8894">
        <v>1</v>
      </c>
      <c r="P8894" s="1">
        <v>43839.121168981481</v>
      </c>
    </row>
    <row r="8895" spans="1:16" x14ac:dyDescent="0.25">
      <c r="A8895">
        <v>494992</v>
      </c>
      <c r="B8895" t="s">
        <v>0</v>
      </c>
      <c r="C8895" t="s">
        <v>45</v>
      </c>
      <c r="D8895" t="s">
        <v>41</v>
      </c>
      <c r="E8895" t="s">
        <v>9</v>
      </c>
      <c r="F8895" t="s">
        <v>17</v>
      </c>
      <c r="G8895" t="s">
        <v>18</v>
      </c>
      <c r="H8895" s="1">
        <v>43838</v>
      </c>
      <c r="I8895" t="str">
        <f t="shared" si="277"/>
        <v>43838</v>
      </c>
      <c r="J8895" t="str">
        <f t="shared" si="278"/>
        <v>43838IringaRed Sorghum</v>
      </c>
      <c r="K8895">
        <v>62</v>
      </c>
      <c r="L8895">
        <v>53</v>
      </c>
      <c r="M8895" t="s">
        <v>5</v>
      </c>
      <c r="N8895" t="s">
        <v>6</v>
      </c>
      <c r="O8895">
        <v>1</v>
      </c>
      <c r="P8895" s="1">
        <v>43839.121180555558</v>
      </c>
    </row>
    <row r="8896" spans="1:16" x14ac:dyDescent="0.25">
      <c r="A8896">
        <v>494994</v>
      </c>
      <c r="B8896" t="s">
        <v>0</v>
      </c>
      <c r="C8896" t="s">
        <v>44</v>
      </c>
      <c r="D8896" t="s">
        <v>41</v>
      </c>
      <c r="E8896" t="s">
        <v>13</v>
      </c>
      <c r="F8896" t="s">
        <v>13</v>
      </c>
      <c r="G8896" t="s">
        <v>28</v>
      </c>
      <c r="H8896" s="1">
        <v>43838</v>
      </c>
      <c r="I8896" t="str">
        <f t="shared" si="277"/>
        <v>43838</v>
      </c>
      <c r="J8896" t="str">
        <f t="shared" si="278"/>
        <v>43838ArushaRed Beans</v>
      </c>
      <c r="K8896">
        <v>88</v>
      </c>
      <c r="L8896">
        <v>79</v>
      </c>
      <c r="M8896" t="s">
        <v>5</v>
      </c>
      <c r="N8896" t="s">
        <v>6</v>
      </c>
      <c r="O8896">
        <v>1</v>
      </c>
      <c r="P8896" s="1">
        <v>43839.121203703704</v>
      </c>
    </row>
    <row r="8897" spans="1:16" x14ac:dyDescent="0.25">
      <c r="A8897">
        <v>494997</v>
      </c>
      <c r="B8897" t="s">
        <v>0</v>
      </c>
      <c r="C8897" t="s">
        <v>38</v>
      </c>
      <c r="D8897" t="s">
        <v>1</v>
      </c>
      <c r="E8897" t="s">
        <v>3</v>
      </c>
      <c r="F8897" t="s">
        <v>3</v>
      </c>
      <c r="G8897" t="s">
        <v>4</v>
      </c>
      <c r="H8897" s="1">
        <v>43838</v>
      </c>
      <c r="I8897" t="str">
        <f t="shared" si="277"/>
        <v>43838</v>
      </c>
      <c r="J8897" t="str">
        <f t="shared" si="278"/>
        <v>43838GuluCowpeas</v>
      </c>
      <c r="K8897">
        <v>95</v>
      </c>
      <c r="L8897">
        <v>82</v>
      </c>
      <c r="M8897" t="s">
        <v>5</v>
      </c>
      <c r="N8897" t="s">
        <v>6</v>
      </c>
      <c r="O8897">
        <v>1</v>
      </c>
      <c r="P8897" s="1">
        <v>43839.121215277781</v>
      </c>
    </row>
    <row r="8898" spans="1:16" x14ac:dyDescent="0.25">
      <c r="A8898">
        <v>494998</v>
      </c>
      <c r="B8898" t="s">
        <v>0</v>
      </c>
      <c r="C8898" t="s">
        <v>34</v>
      </c>
      <c r="D8898" t="s">
        <v>1</v>
      </c>
      <c r="E8898" t="s">
        <v>13</v>
      </c>
      <c r="F8898" t="s">
        <v>13</v>
      </c>
      <c r="G8898" t="s">
        <v>37</v>
      </c>
      <c r="H8898" s="1">
        <v>43838</v>
      </c>
      <c r="I8898" t="str">
        <f t="shared" ref="I8898:I8961" si="279">LEFT(H8898,10)</f>
        <v>43838</v>
      </c>
      <c r="J8898" t="str">
        <f t="shared" si="278"/>
        <v>43838LiraGreen Gram</v>
      </c>
      <c r="K8898">
        <v>54</v>
      </c>
      <c r="L8898">
        <v>49</v>
      </c>
      <c r="M8898" t="s">
        <v>5</v>
      </c>
      <c r="N8898" t="s">
        <v>6</v>
      </c>
      <c r="O8898">
        <v>1</v>
      </c>
      <c r="P8898" s="1">
        <v>43839.121215277781</v>
      </c>
    </row>
    <row r="8899" spans="1:16" x14ac:dyDescent="0.25">
      <c r="A8899">
        <v>495001</v>
      </c>
      <c r="B8899" t="s">
        <v>0</v>
      </c>
      <c r="C8899" t="s">
        <v>36</v>
      </c>
      <c r="D8899" t="s">
        <v>7</v>
      </c>
      <c r="E8899" t="s">
        <v>29</v>
      </c>
      <c r="F8899" t="s">
        <v>30</v>
      </c>
      <c r="G8899" t="s">
        <v>31</v>
      </c>
      <c r="H8899" s="1">
        <v>43838</v>
      </c>
      <c r="I8899" t="str">
        <f t="shared" si="279"/>
        <v>43838</v>
      </c>
      <c r="J8899" t="str">
        <f t="shared" si="278"/>
        <v>43838KimironkoDry Maize</v>
      </c>
      <c r="K8899">
        <v>46</v>
      </c>
      <c r="L8899">
        <v>43</v>
      </c>
      <c r="M8899" t="s">
        <v>5</v>
      </c>
      <c r="N8899" t="s">
        <v>6</v>
      </c>
      <c r="O8899">
        <v>1</v>
      </c>
      <c r="P8899" s="1">
        <v>43839.121238425927</v>
      </c>
    </row>
    <row r="8900" spans="1:16" x14ac:dyDescent="0.25">
      <c r="A8900">
        <v>495002</v>
      </c>
      <c r="B8900" t="s">
        <v>0</v>
      </c>
      <c r="C8900" t="s">
        <v>42</v>
      </c>
      <c r="D8900" t="s">
        <v>41</v>
      </c>
      <c r="E8900" t="s">
        <v>13</v>
      </c>
      <c r="F8900" t="s">
        <v>13</v>
      </c>
      <c r="G8900" t="s">
        <v>26</v>
      </c>
      <c r="H8900" s="1">
        <v>43838</v>
      </c>
      <c r="I8900" t="str">
        <f t="shared" si="279"/>
        <v>43838</v>
      </c>
      <c r="J8900" t="str">
        <f t="shared" si="278"/>
        <v>43838KigomaYellow Beans</v>
      </c>
      <c r="K8900">
        <v>92</v>
      </c>
      <c r="L8900">
        <v>84</v>
      </c>
      <c r="M8900" t="s">
        <v>5</v>
      </c>
      <c r="N8900" t="s">
        <v>6</v>
      </c>
      <c r="O8900">
        <v>1</v>
      </c>
      <c r="P8900" s="1">
        <v>43839.121238425927</v>
      </c>
    </row>
    <row r="8901" spans="1:16" x14ac:dyDescent="0.25">
      <c r="A8901">
        <v>495005</v>
      </c>
      <c r="B8901" t="s">
        <v>0</v>
      </c>
      <c r="C8901" t="s">
        <v>12</v>
      </c>
      <c r="D8901" t="s">
        <v>11</v>
      </c>
      <c r="E8901" t="s">
        <v>22</v>
      </c>
      <c r="F8901" t="s">
        <v>23</v>
      </c>
      <c r="G8901" t="s">
        <v>23</v>
      </c>
      <c r="H8901" s="1">
        <v>43838</v>
      </c>
      <c r="I8901" t="str">
        <f t="shared" si="279"/>
        <v>43838</v>
      </c>
      <c r="J8901" t="str">
        <f t="shared" si="278"/>
        <v>43838GitegaRice</v>
      </c>
      <c r="K8901">
        <v>102</v>
      </c>
      <c r="L8901">
        <v>97</v>
      </c>
      <c r="M8901" t="s">
        <v>5</v>
      </c>
      <c r="N8901" t="s">
        <v>6</v>
      </c>
      <c r="O8901">
        <v>1</v>
      </c>
      <c r="P8901" s="1">
        <v>43839.12127314815</v>
      </c>
    </row>
    <row r="8902" spans="1:16" x14ac:dyDescent="0.25">
      <c r="A8902">
        <v>495006</v>
      </c>
      <c r="B8902" t="s">
        <v>0</v>
      </c>
      <c r="C8902" t="s">
        <v>44</v>
      </c>
      <c r="D8902" t="s">
        <v>41</v>
      </c>
      <c r="E8902" t="s">
        <v>3</v>
      </c>
      <c r="F8902" t="s">
        <v>3</v>
      </c>
      <c r="G8902" t="s">
        <v>15</v>
      </c>
      <c r="H8902" s="1">
        <v>43838</v>
      </c>
      <c r="I8902" t="str">
        <f t="shared" si="279"/>
        <v>43838</v>
      </c>
      <c r="J8902" t="str">
        <f t="shared" si="278"/>
        <v>43838ArushaGreen Peas</v>
      </c>
      <c r="K8902">
        <v>57</v>
      </c>
      <c r="L8902">
        <v>53</v>
      </c>
      <c r="M8902" t="s">
        <v>5</v>
      </c>
      <c r="N8902" t="s">
        <v>6</v>
      </c>
      <c r="O8902">
        <v>1</v>
      </c>
      <c r="P8902" s="1">
        <v>43839.121296296296</v>
      </c>
    </row>
    <row r="8903" spans="1:16" x14ac:dyDescent="0.25">
      <c r="A8903">
        <v>495009</v>
      </c>
      <c r="B8903" t="s">
        <v>0</v>
      </c>
      <c r="C8903" t="s">
        <v>19</v>
      </c>
      <c r="D8903" t="s">
        <v>11</v>
      </c>
      <c r="E8903" t="s">
        <v>3</v>
      </c>
      <c r="F8903" t="s">
        <v>3</v>
      </c>
      <c r="G8903" t="s">
        <v>39</v>
      </c>
      <c r="H8903" s="1">
        <v>43838</v>
      </c>
      <c r="I8903" t="str">
        <f t="shared" si="279"/>
        <v>43838</v>
      </c>
      <c r="J8903" t="str">
        <f t="shared" si="278"/>
        <v>43838KoberoDry Peas</v>
      </c>
      <c r="K8903">
        <v>156</v>
      </c>
      <c r="L8903">
        <v>151</v>
      </c>
      <c r="M8903" t="s">
        <v>5</v>
      </c>
      <c r="N8903" t="s">
        <v>6</v>
      </c>
      <c r="O8903">
        <v>1</v>
      </c>
      <c r="P8903" s="1">
        <v>43839.121331018519</v>
      </c>
    </row>
    <row r="8904" spans="1:16" x14ac:dyDescent="0.25">
      <c r="A8904">
        <v>495010</v>
      </c>
      <c r="B8904" t="s">
        <v>0</v>
      </c>
      <c r="C8904" t="s">
        <v>36</v>
      </c>
      <c r="D8904" t="s">
        <v>7</v>
      </c>
      <c r="E8904" t="s">
        <v>13</v>
      </c>
      <c r="F8904" t="s">
        <v>13</v>
      </c>
      <c r="G8904" t="s">
        <v>28</v>
      </c>
      <c r="H8904" s="1">
        <v>43838</v>
      </c>
      <c r="I8904" t="str">
        <f t="shared" si="279"/>
        <v>43838</v>
      </c>
      <c r="J8904" t="str">
        <f t="shared" si="278"/>
        <v>43838KimironkoRed Beans</v>
      </c>
      <c r="K8904">
        <v>92</v>
      </c>
      <c r="L8904">
        <v>86</v>
      </c>
      <c r="M8904" t="s">
        <v>5</v>
      </c>
      <c r="N8904" t="s">
        <v>6</v>
      </c>
      <c r="O8904">
        <v>1</v>
      </c>
      <c r="P8904" s="1">
        <v>43839.121354166666</v>
      </c>
    </row>
    <row r="8905" spans="1:16" x14ac:dyDescent="0.25">
      <c r="A8905">
        <v>495011</v>
      </c>
      <c r="B8905" t="s">
        <v>0</v>
      </c>
      <c r="C8905" t="s">
        <v>8</v>
      </c>
      <c r="D8905" t="s">
        <v>7</v>
      </c>
      <c r="E8905" t="s">
        <v>22</v>
      </c>
      <c r="F8905" t="s">
        <v>23</v>
      </c>
      <c r="G8905" t="s">
        <v>23</v>
      </c>
      <c r="H8905" s="1">
        <v>43838</v>
      </c>
      <c r="I8905" t="str">
        <f t="shared" si="279"/>
        <v>43838</v>
      </c>
      <c r="J8905" t="str">
        <f t="shared" si="278"/>
        <v>43838RuhengeriRice</v>
      </c>
      <c r="K8905">
        <v>92</v>
      </c>
      <c r="L8905">
        <v>86</v>
      </c>
      <c r="M8905" t="s">
        <v>5</v>
      </c>
      <c r="N8905" t="s">
        <v>6</v>
      </c>
      <c r="O8905">
        <v>1</v>
      </c>
      <c r="P8905" s="1">
        <v>43839.121365740742</v>
      </c>
    </row>
    <row r="8906" spans="1:16" x14ac:dyDescent="0.25">
      <c r="A8906">
        <v>495013</v>
      </c>
      <c r="B8906" t="s">
        <v>0</v>
      </c>
      <c r="C8906" t="s">
        <v>42</v>
      </c>
      <c r="D8906" t="s">
        <v>41</v>
      </c>
      <c r="E8906" t="s">
        <v>29</v>
      </c>
      <c r="F8906" t="s">
        <v>30</v>
      </c>
      <c r="G8906" t="s">
        <v>31</v>
      </c>
      <c r="H8906" s="1">
        <v>43838</v>
      </c>
      <c r="I8906" t="str">
        <f t="shared" si="279"/>
        <v>43838</v>
      </c>
      <c r="J8906" t="str">
        <f t="shared" si="278"/>
        <v>43838KigomaDry Maize</v>
      </c>
      <c r="K8906">
        <v>68</v>
      </c>
      <c r="L8906">
        <v>57</v>
      </c>
      <c r="M8906" t="s">
        <v>5</v>
      </c>
      <c r="N8906" t="s">
        <v>6</v>
      </c>
      <c r="O8906">
        <v>1</v>
      </c>
      <c r="P8906" s="1">
        <v>43839.121400462966</v>
      </c>
    </row>
    <row r="8907" spans="1:16" x14ac:dyDescent="0.25">
      <c r="A8907">
        <v>495017</v>
      </c>
      <c r="B8907" t="s">
        <v>0</v>
      </c>
      <c r="C8907" t="s">
        <v>43</v>
      </c>
      <c r="D8907" t="s">
        <v>41</v>
      </c>
      <c r="E8907" t="s">
        <v>29</v>
      </c>
      <c r="F8907" t="s">
        <v>30</v>
      </c>
      <c r="G8907" t="s">
        <v>31</v>
      </c>
      <c r="H8907" s="1">
        <v>43838</v>
      </c>
      <c r="I8907" t="str">
        <f t="shared" si="279"/>
        <v>43838</v>
      </c>
      <c r="J8907" t="str">
        <f t="shared" si="278"/>
        <v>43838Dar es salaamDry Maize</v>
      </c>
      <c r="K8907">
        <v>57</v>
      </c>
      <c r="L8907">
        <v>40</v>
      </c>
      <c r="M8907" t="s">
        <v>5</v>
      </c>
      <c r="N8907" t="s">
        <v>6</v>
      </c>
      <c r="O8907">
        <v>1</v>
      </c>
      <c r="P8907" s="1">
        <v>43839.121435185189</v>
      </c>
    </row>
    <row r="8908" spans="1:16" x14ac:dyDescent="0.25">
      <c r="A8908">
        <v>495018</v>
      </c>
      <c r="B8908" t="s">
        <v>0</v>
      </c>
      <c r="C8908" t="s">
        <v>32</v>
      </c>
      <c r="D8908" t="s">
        <v>1</v>
      </c>
      <c r="E8908" t="s">
        <v>9</v>
      </c>
      <c r="F8908" t="s">
        <v>17</v>
      </c>
      <c r="G8908" t="s">
        <v>18</v>
      </c>
      <c r="H8908" s="1">
        <v>43838</v>
      </c>
      <c r="I8908" t="str">
        <f t="shared" si="279"/>
        <v>43838</v>
      </c>
      <c r="J8908" t="str">
        <f t="shared" si="278"/>
        <v>43838KapchorwaRed Sorghum</v>
      </c>
      <c r="K8908">
        <v>49</v>
      </c>
      <c r="L8908">
        <v>43</v>
      </c>
      <c r="M8908" t="s">
        <v>5</v>
      </c>
      <c r="N8908" t="s">
        <v>6</v>
      </c>
      <c r="O8908">
        <v>1</v>
      </c>
      <c r="P8908" s="1">
        <v>43839.121458333335</v>
      </c>
    </row>
    <row r="8909" spans="1:16" x14ac:dyDescent="0.25">
      <c r="A8909">
        <v>495022</v>
      </c>
      <c r="B8909" t="s">
        <v>0</v>
      </c>
      <c r="C8909" t="s">
        <v>27</v>
      </c>
      <c r="D8909" t="s">
        <v>11</v>
      </c>
      <c r="E8909" t="s">
        <v>22</v>
      </c>
      <c r="F8909" t="s">
        <v>23</v>
      </c>
      <c r="G8909" t="s">
        <v>23</v>
      </c>
      <c r="H8909" s="1">
        <v>43838</v>
      </c>
      <c r="I8909" t="str">
        <f t="shared" si="279"/>
        <v>43838</v>
      </c>
      <c r="J8909" t="str">
        <f t="shared" ref="J8909:J8972" si="280">I8909&amp;C8909&amp;G8909</f>
        <v>43838BujumburaRice</v>
      </c>
      <c r="K8909">
        <v>97</v>
      </c>
      <c r="L8909">
        <v>97</v>
      </c>
      <c r="M8909" t="s">
        <v>5</v>
      </c>
      <c r="N8909" t="s">
        <v>6</v>
      </c>
      <c r="O8909">
        <v>1</v>
      </c>
      <c r="P8909" s="1">
        <v>43839.121481481481</v>
      </c>
    </row>
    <row r="8910" spans="1:16" x14ac:dyDescent="0.25">
      <c r="A8910">
        <v>495024</v>
      </c>
      <c r="B8910" t="s">
        <v>0</v>
      </c>
      <c r="C8910" t="s">
        <v>33</v>
      </c>
      <c r="D8910" t="s">
        <v>1</v>
      </c>
      <c r="E8910" t="s">
        <v>29</v>
      </c>
      <c r="F8910" t="s">
        <v>30</v>
      </c>
      <c r="G8910" t="s">
        <v>31</v>
      </c>
      <c r="H8910" s="1">
        <v>43838</v>
      </c>
      <c r="I8910" t="str">
        <f t="shared" si="279"/>
        <v>43838</v>
      </c>
      <c r="J8910" t="str">
        <f t="shared" si="280"/>
        <v>43838KabaleDry Maize</v>
      </c>
      <c r="K8910">
        <v>41</v>
      </c>
      <c r="L8910">
        <v>33</v>
      </c>
      <c r="M8910" t="s">
        <v>5</v>
      </c>
      <c r="N8910" t="s">
        <v>6</v>
      </c>
      <c r="O8910">
        <v>1</v>
      </c>
      <c r="P8910" s="1">
        <v>43839.121504629627</v>
      </c>
    </row>
    <row r="8911" spans="1:16" x14ac:dyDescent="0.25">
      <c r="A8911">
        <v>495025</v>
      </c>
      <c r="B8911" t="s">
        <v>0</v>
      </c>
      <c r="C8911" t="s">
        <v>47</v>
      </c>
      <c r="D8911" t="s">
        <v>46</v>
      </c>
      <c r="E8911" t="s">
        <v>3</v>
      </c>
      <c r="F8911" t="s">
        <v>3</v>
      </c>
      <c r="G8911" t="s">
        <v>15</v>
      </c>
      <c r="H8911" s="1">
        <v>43838</v>
      </c>
      <c r="I8911" t="str">
        <f t="shared" si="279"/>
        <v>43838</v>
      </c>
      <c r="J8911" t="str">
        <f t="shared" si="280"/>
        <v>43838NairobiGreen Peas</v>
      </c>
      <c r="K8911">
        <v>60</v>
      </c>
      <c r="L8911">
        <v>58</v>
      </c>
      <c r="M8911" t="s">
        <v>5</v>
      </c>
      <c r="N8911" t="s">
        <v>6</v>
      </c>
      <c r="O8911">
        <v>1</v>
      </c>
      <c r="P8911" s="1">
        <v>43839.121504629627</v>
      </c>
    </row>
    <row r="8912" spans="1:16" x14ac:dyDescent="0.25">
      <c r="A8912">
        <v>495028</v>
      </c>
      <c r="B8912" t="s">
        <v>0</v>
      </c>
      <c r="C8912" t="s">
        <v>35</v>
      </c>
      <c r="D8912" t="s">
        <v>11</v>
      </c>
      <c r="E8912" t="s">
        <v>3</v>
      </c>
      <c r="F8912" t="s">
        <v>3</v>
      </c>
      <c r="G8912" t="s">
        <v>15</v>
      </c>
      <c r="H8912" s="1">
        <v>43838</v>
      </c>
      <c r="I8912" t="str">
        <f t="shared" si="279"/>
        <v>43838</v>
      </c>
      <c r="J8912" t="str">
        <f t="shared" si="280"/>
        <v>43838NgoziGreen Peas</v>
      </c>
      <c r="K8912">
        <v>86</v>
      </c>
      <c r="L8912">
        <v>81</v>
      </c>
      <c r="M8912" t="s">
        <v>5</v>
      </c>
      <c r="N8912" t="s">
        <v>6</v>
      </c>
      <c r="O8912">
        <v>1</v>
      </c>
      <c r="P8912" s="1">
        <v>43839.121539351851</v>
      </c>
    </row>
    <row r="8913" spans="1:16" x14ac:dyDescent="0.25">
      <c r="A8913">
        <v>495035</v>
      </c>
      <c r="B8913" t="s">
        <v>0</v>
      </c>
      <c r="C8913" t="s">
        <v>36</v>
      </c>
      <c r="D8913" t="s">
        <v>7</v>
      </c>
      <c r="E8913" t="s">
        <v>9</v>
      </c>
      <c r="F8913" t="s">
        <v>10</v>
      </c>
      <c r="G8913" t="s">
        <v>10</v>
      </c>
      <c r="H8913" s="1">
        <v>43838</v>
      </c>
      <c r="I8913" t="str">
        <f t="shared" si="279"/>
        <v>43838</v>
      </c>
      <c r="J8913" t="str">
        <f t="shared" si="280"/>
        <v>43838KimironkoWheat</v>
      </c>
      <c r="K8913">
        <v>75</v>
      </c>
      <c r="L8913">
        <v>70</v>
      </c>
      <c r="M8913" t="s">
        <v>5</v>
      </c>
      <c r="N8913" t="s">
        <v>6</v>
      </c>
      <c r="O8913">
        <v>1</v>
      </c>
      <c r="P8913" s="1">
        <v>43839.12164351852</v>
      </c>
    </row>
    <row r="8914" spans="1:16" x14ac:dyDescent="0.25">
      <c r="A8914">
        <v>495038</v>
      </c>
      <c r="B8914" t="s">
        <v>0</v>
      </c>
      <c r="C8914" t="s">
        <v>38</v>
      </c>
      <c r="D8914" t="s">
        <v>1</v>
      </c>
      <c r="E8914" t="s">
        <v>29</v>
      </c>
      <c r="F8914" t="s">
        <v>30</v>
      </c>
      <c r="G8914" t="s">
        <v>31</v>
      </c>
      <c r="H8914" s="1">
        <v>43838</v>
      </c>
      <c r="I8914" t="str">
        <f t="shared" si="279"/>
        <v>43838</v>
      </c>
      <c r="J8914" t="str">
        <f t="shared" si="280"/>
        <v>43838GuluDry Maize</v>
      </c>
      <c r="K8914">
        <v>41</v>
      </c>
      <c r="L8914">
        <v>30</v>
      </c>
      <c r="M8914" t="s">
        <v>5</v>
      </c>
      <c r="N8914" t="s">
        <v>6</v>
      </c>
      <c r="O8914">
        <v>1</v>
      </c>
      <c r="P8914" s="1">
        <v>43839.121666666666</v>
      </c>
    </row>
    <row r="8915" spans="1:16" x14ac:dyDescent="0.25">
      <c r="A8915">
        <v>495043</v>
      </c>
      <c r="B8915" t="s">
        <v>0</v>
      </c>
      <c r="C8915" t="s">
        <v>48</v>
      </c>
      <c r="D8915" t="s">
        <v>46</v>
      </c>
      <c r="E8915" t="s">
        <v>9</v>
      </c>
      <c r="F8915" t="s">
        <v>17</v>
      </c>
      <c r="G8915" t="s">
        <v>18</v>
      </c>
      <c r="H8915" s="1">
        <v>43838</v>
      </c>
      <c r="I8915" t="str">
        <f t="shared" si="279"/>
        <v>43838</v>
      </c>
      <c r="J8915" t="str">
        <f t="shared" si="280"/>
        <v>43838KitaleRed Sorghum</v>
      </c>
      <c r="K8915">
        <v>45</v>
      </c>
      <c r="L8915">
        <v>40</v>
      </c>
      <c r="M8915" t="s">
        <v>5</v>
      </c>
      <c r="N8915" t="s">
        <v>6</v>
      </c>
      <c r="O8915">
        <v>1</v>
      </c>
      <c r="P8915" s="1">
        <v>43839.121689814812</v>
      </c>
    </row>
    <row r="8916" spans="1:16" x14ac:dyDescent="0.25">
      <c r="A8916">
        <v>495044</v>
      </c>
      <c r="B8916" t="s">
        <v>0</v>
      </c>
      <c r="C8916" t="s">
        <v>19</v>
      </c>
      <c r="D8916" t="s">
        <v>11</v>
      </c>
      <c r="E8916" t="s">
        <v>13</v>
      </c>
      <c r="F8916" t="s">
        <v>13</v>
      </c>
      <c r="G8916" t="s">
        <v>14</v>
      </c>
      <c r="H8916" s="1">
        <v>43838</v>
      </c>
      <c r="I8916" t="str">
        <f t="shared" si="279"/>
        <v>43838</v>
      </c>
      <c r="J8916" t="str">
        <f t="shared" si="280"/>
        <v>43838KoberoMixed Beans</v>
      </c>
      <c r="K8916">
        <v>65</v>
      </c>
      <c r="L8916">
        <v>59</v>
      </c>
      <c r="M8916" t="s">
        <v>5</v>
      </c>
      <c r="N8916" t="s">
        <v>6</v>
      </c>
      <c r="O8916">
        <v>1</v>
      </c>
      <c r="P8916" s="1">
        <v>43839.121701388889</v>
      </c>
    </row>
    <row r="8917" spans="1:16" x14ac:dyDescent="0.25">
      <c r="A8917">
        <v>495046</v>
      </c>
      <c r="B8917" t="s">
        <v>0</v>
      </c>
      <c r="C8917" t="s">
        <v>33</v>
      </c>
      <c r="D8917" t="s">
        <v>1</v>
      </c>
      <c r="E8917" t="s">
        <v>9</v>
      </c>
      <c r="F8917" t="s">
        <v>20</v>
      </c>
      <c r="G8917" t="s">
        <v>21</v>
      </c>
      <c r="H8917" s="1">
        <v>43838</v>
      </c>
      <c r="I8917" t="str">
        <f t="shared" si="279"/>
        <v>43838</v>
      </c>
      <c r="J8917" t="str">
        <f t="shared" si="280"/>
        <v>43838KabaleMillet Grain</v>
      </c>
      <c r="K8917">
        <v>49</v>
      </c>
      <c r="L8917">
        <v>42</v>
      </c>
      <c r="M8917" t="s">
        <v>5</v>
      </c>
      <c r="N8917" t="s">
        <v>6</v>
      </c>
      <c r="O8917">
        <v>1</v>
      </c>
      <c r="P8917" s="1">
        <v>43839.121712962966</v>
      </c>
    </row>
    <row r="8918" spans="1:16" x14ac:dyDescent="0.25">
      <c r="A8918">
        <v>495048</v>
      </c>
      <c r="B8918" t="s">
        <v>0</v>
      </c>
      <c r="C8918" t="s">
        <v>12</v>
      </c>
      <c r="D8918" t="s">
        <v>11</v>
      </c>
      <c r="E8918" t="s">
        <v>3</v>
      </c>
      <c r="F8918" t="s">
        <v>3</v>
      </c>
      <c r="G8918" t="s">
        <v>39</v>
      </c>
      <c r="H8918" s="1">
        <v>43838</v>
      </c>
      <c r="I8918" t="str">
        <f t="shared" si="279"/>
        <v>43838</v>
      </c>
      <c r="J8918" t="str">
        <f t="shared" si="280"/>
        <v>43838GitegaDry Peas</v>
      </c>
      <c r="K8918">
        <v>172</v>
      </c>
      <c r="L8918">
        <v>161</v>
      </c>
      <c r="M8918" t="s">
        <v>5</v>
      </c>
      <c r="N8918" t="s">
        <v>6</v>
      </c>
      <c r="O8918">
        <v>1</v>
      </c>
      <c r="P8918" s="1">
        <v>43839.121724537035</v>
      </c>
    </row>
    <row r="8919" spans="1:16" x14ac:dyDescent="0.25">
      <c r="A8919">
        <v>495049</v>
      </c>
      <c r="B8919" t="s">
        <v>0</v>
      </c>
      <c r="C8919" t="s">
        <v>54</v>
      </c>
      <c r="D8919" t="s">
        <v>46</v>
      </c>
      <c r="E8919" t="s">
        <v>13</v>
      </c>
      <c r="F8919" t="s">
        <v>13</v>
      </c>
      <c r="G8919" t="s">
        <v>37</v>
      </c>
      <c r="H8919" s="1">
        <v>43838</v>
      </c>
      <c r="I8919" t="str">
        <f t="shared" si="279"/>
        <v>43838</v>
      </c>
      <c r="J8919" t="str">
        <f t="shared" si="280"/>
        <v>43838NakuruGreen Gram</v>
      </c>
      <c r="K8919">
        <v>130</v>
      </c>
      <c r="L8919">
        <v>122</v>
      </c>
      <c r="M8919" t="s">
        <v>5</v>
      </c>
      <c r="N8919" t="s">
        <v>6</v>
      </c>
      <c r="O8919">
        <v>1</v>
      </c>
      <c r="P8919" s="1">
        <v>43839.121736111112</v>
      </c>
    </row>
    <row r="8920" spans="1:16" x14ac:dyDescent="0.25">
      <c r="A8920">
        <v>495050</v>
      </c>
      <c r="B8920" t="s">
        <v>0</v>
      </c>
      <c r="C8920" t="s">
        <v>25</v>
      </c>
      <c r="D8920" t="s">
        <v>1</v>
      </c>
      <c r="E8920" t="s">
        <v>9</v>
      </c>
      <c r="F8920" t="s">
        <v>17</v>
      </c>
      <c r="G8920" t="s">
        <v>18</v>
      </c>
      <c r="H8920" s="1">
        <v>43838</v>
      </c>
      <c r="I8920" t="str">
        <f t="shared" si="279"/>
        <v>43838</v>
      </c>
      <c r="J8920" t="str">
        <f t="shared" si="280"/>
        <v>43838MasindiRed Sorghum</v>
      </c>
      <c r="K8920">
        <v>41</v>
      </c>
      <c r="L8920">
        <v>33</v>
      </c>
      <c r="M8920" t="s">
        <v>5</v>
      </c>
      <c r="N8920" t="s">
        <v>6</v>
      </c>
      <c r="O8920">
        <v>1</v>
      </c>
      <c r="P8920" s="1">
        <v>43839.121747685182</v>
      </c>
    </row>
    <row r="8921" spans="1:16" x14ac:dyDescent="0.25">
      <c r="A8921">
        <v>495052</v>
      </c>
      <c r="B8921" t="s">
        <v>0</v>
      </c>
      <c r="C8921" t="s">
        <v>42</v>
      </c>
      <c r="D8921" t="s">
        <v>41</v>
      </c>
      <c r="E8921" t="s">
        <v>13</v>
      </c>
      <c r="F8921" t="s">
        <v>13</v>
      </c>
      <c r="G8921" t="s">
        <v>37</v>
      </c>
      <c r="H8921" s="1">
        <v>43838</v>
      </c>
      <c r="I8921" t="str">
        <f t="shared" si="279"/>
        <v>43838</v>
      </c>
      <c r="J8921" t="str">
        <f t="shared" si="280"/>
        <v>43838KigomaGreen Gram</v>
      </c>
      <c r="K8921">
        <v>70</v>
      </c>
      <c r="L8921">
        <v>57</v>
      </c>
      <c r="M8921" t="s">
        <v>5</v>
      </c>
      <c r="N8921" t="s">
        <v>6</v>
      </c>
      <c r="O8921">
        <v>1</v>
      </c>
      <c r="P8921" s="1">
        <v>43839.121759259258</v>
      </c>
    </row>
    <row r="8922" spans="1:16" x14ac:dyDescent="0.25">
      <c r="A8922">
        <v>495054</v>
      </c>
      <c r="B8922" t="s">
        <v>0</v>
      </c>
      <c r="C8922" t="s">
        <v>8</v>
      </c>
      <c r="D8922" t="s">
        <v>7</v>
      </c>
      <c r="E8922" t="s">
        <v>9</v>
      </c>
      <c r="F8922" t="s">
        <v>20</v>
      </c>
      <c r="G8922" t="s">
        <v>21</v>
      </c>
      <c r="H8922" s="1">
        <v>43838</v>
      </c>
      <c r="I8922" t="str">
        <f t="shared" si="279"/>
        <v>43838</v>
      </c>
      <c r="J8922" t="str">
        <f t="shared" si="280"/>
        <v>43838RuhengeriMillet Grain</v>
      </c>
      <c r="K8922">
        <v>65</v>
      </c>
      <c r="L8922">
        <v>59</v>
      </c>
      <c r="M8922" t="s">
        <v>5</v>
      </c>
      <c r="N8922" t="s">
        <v>6</v>
      </c>
      <c r="O8922">
        <v>1</v>
      </c>
      <c r="P8922" s="1">
        <v>43839.121782407405</v>
      </c>
    </row>
    <row r="8923" spans="1:16" x14ac:dyDescent="0.25">
      <c r="A8923">
        <v>495057</v>
      </c>
      <c r="B8923" t="s">
        <v>0</v>
      </c>
      <c r="C8923" t="s">
        <v>36</v>
      </c>
      <c r="D8923" t="s">
        <v>7</v>
      </c>
      <c r="E8923" t="s">
        <v>13</v>
      </c>
      <c r="F8923" t="s">
        <v>13</v>
      </c>
      <c r="G8923" t="s">
        <v>37</v>
      </c>
      <c r="H8923" s="1">
        <v>43838</v>
      </c>
      <c r="I8923" t="str">
        <f t="shared" si="279"/>
        <v>43838</v>
      </c>
      <c r="J8923" t="str">
        <f t="shared" si="280"/>
        <v>43838KimironkoGreen Gram</v>
      </c>
      <c r="K8923">
        <v>97</v>
      </c>
      <c r="L8923">
        <v>86</v>
      </c>
      <c r="M8923" t="s">
        <v>5</v>
      </c>
      <c r="N8923" t="s">
        <v>6</v>
      </c>
      <c r="O8923">
        <v>1</v>
      </c>
      <c r="P8923" s="1">
        <v>43839.121805555558</v>
      </c>
    </row>
    <row r="8924" spans="1:16" x14ac:dyDescent="0.25">
      <c r="A8924">
        <v>495059</v>
      </c>
      <c r="B8924" t="s">
        <v>0</v>
      </c>
      <c r="C8924" t="s">
        <v>45</v>
      </c>
      <c r="D8924" t="s">
        <v>41</v>
      </c>
      <c r="E8924" t="s">
        <v>9</v>
      </c>
      <c r="F8924" t="s">
        <v>20</v>
      </c>
      <c r="G8924" t="s">
        <v>21</v>
      </c>
      <c r="H8924" s="1">
        <v>43838</v>
      </c>
      <c r="I8924" t="str">
        <f t="shared" si="279"/>
        <v>43838</v>
      </c>
      <c r="J8924" t="str">
        <f t="shared" si="280"/>
        <v>43838IringaMillet Grain</v>
      </c>
      <c r="K8924">
        <v>66</v>
      </c>
      <c r="L8924">
        <v>57</v>
      </c>
      <c r="M8924" t="s">
        <v>5</v>
      </c>
      <c r="N8924" t="s">
        <v>6</v>
      </c>
      <c r="O8924">
        <v>1</v>
      </c>
      <c r="P8924" s="1">
        <v>43839.121828703705</v>
      </c>
    </row>
    <row r="8925" spans="1:16" x14ac:dyDescent="0.25">
      <c r="A8925">
        <v>495061</v>
      </c>
      <c r="B8925" t="s">
        <v>0</v>
      </c>
      <c r="C8925" t="s">
        <v>45</v>
      </c>
      <c r="D8925" t="s">
        <v>41</v>
      </c>
      <c r="E8925" t="s">
        <v>22</v>
      </c>
      <c r="F8925" t="s">
        <v>23</v>
      </c>
      <c r="G8925" t="s">
        <v>23</v>
      </c>
      <c r="H8925" s="1">
        <v>43838</v>
      </c>
      <c r="I8925" t="str">
        <f t="shared" si="279"/>
        <v>43838</v>
      </c>
      <c r="J8925" t="str">
        <f t="shared" si="280"/>
        <v>43838IringaRice</v>
      </c>
      <c r="K8925">
        <v>88</v>
      </c>
      <c r="L8925">
        <v>79</v>
      </c>
      <c r="M8925" t="s">
        <v>5</v>
      </c>
      <c r="N8925" t="s">
        <v>6</v>
      </c>
      <c r="O8925">
        <v>1</v>
      </c>
      <c r="P8925" s="1">
        <v>43839.121828703705</v>
      </c>
    </row>
    <row r="8926" spans="1:16" x14ac:dyDescent="0.25">
      <c r="A8926">
        <v>495068</v>
      </c>
      <c r="B8926" t="s">
        <v>0</v>
      </c>
      <c r="C8926" t="s">
        <v>8</v>
      </c>
      <c r="D8926" t="s">
        <v>7</v>
      </c>
      <c r="E8926" t="s">
        <v>13</v>
      </c>
      <c r="F8926" t="s">
        <v>13</v>
      </c>
      <c r="G8926" t="s">
        <v>14</v>
      </c>
      <c r="H8926" s="1">
        <v>43838</v>
      </c>
      <c r="I8926" t="str">
        <f t="shared" si="279"/>
        <v>43838</v>
      </c>
      <c r="J8926" t="str">
        <f t="shared" si="280"/>
        <v>43838RuhengeriMixed Beans</v>
      </c>
      <c r="K8926">
        <v>86</v>
      </c>
      <c r="L8926">
        <v>75</v>
      </c>
      <c r="M8926" t="s">
        <v>5</v>
      </c>
      <c r="N8926" t="s">
        <v>6</v>
      </c>
      <c r="O8926">
        <v>1</v>
      </c>
      <c r="P8926" s="1">
        <v>43839.121886574074</v>
      </c>
    </row>
    <row r="8927" spans="1:16" x14ac:dyDescent="0.25">
      <c r="A8927">
        <v>495069</v>
      </c>
      <c r="B8927" t="s">
        <v>0</v>
      </c>
      <c r="C8927" t="s">
        <v>45</v>
      </c>
      <c r="D8927" t="s">
        <v>41</v>
      </c>
      <c r="E8927" t="s">
        <v>3</v>
      </c>
      <c r="F8927" t="s">
        <v>3</v>
      </c>
      <c r="G8927" t="s">
        <v>4</v>
      </c>
      <c r="H8927" s="1">
        <v>43838</v>
      </c>
      <c r="I8927" t="str">
        <f t="shared" si="279"/>
        <v>43838</v>
      </c>
      <c r="J8927" t="str">
        <f t="shared" si="280"/>
        <v>43838IringaCowpeas</v>
      </c>
      <c r="K8927">
        <v>66</v>
      </c>
      <c r="L8927">
        <v>57</v>
      </c>
      <c r="M8927" t="s">
        <v>5</v>
      </c>
      <c r="N8927" t="s">
        <v>6</v>
      </c>
      <c r="O8927">
        <v>1</v>
      </c>
      <c r="P8927" s="1">
        <v>43839.121886574074</v>
      </c>
    </row>
    <row r="8928" spans="1:16" x14ac:dyDescent="0.25">
      <c r="A8928">
        <v>495070</v>
      </c>
      <c r="B8928" t="s">
        <v>0</v>
      </c>
      <c r="C8928" t="s">
        <v>35</v>
      </c>
      <c r="D8928" t="s">
        <v>11</v>
      </c>
      <c r="E8928" t="s">
        <v>3</v>
      </c>
      <c r="F8928" t="s">
        <v>3</v>
      </c>
      <c r="G8928" t="s">
        <v>39</v>
      </c>
      <c r="H8928" s="1">
        <v>43838</v>
      </c>
      <c r="I8928" t="str">
        <f t="shared" si="279"/>
        <v>43838</v>
      </c>
      <c r="J8928" t="str">
        <f t="shared" si="280"/>
        <v>43838NgoziDry Peas</v>
      </c>
      <c r="K8928">
        <v>161</v>
      </c>
      <c r="L8928">
        <v>156</v>
      </c>
      <c r="M8928" t="s">
        <v>5</v>
      </c>
      <c r="N8928" t="s">
        <v>6</v>
      </c>
      <c r="O8928">
        <v>1</v>
      </c>
      <c r="P8928" s="1">
        <v>43839.121886574074</v>
      </c>
    </row>
    <row r="8929" spans="1:16" x14ac:dyDescent="0.25">
      <c r="A8929">
        <v>495071</v>
      </c>
      <c r="B8929" t="s">
        <v>0</v>
      </c>
      <c r="C8929" t="s">
        <v>34</v>
      </c>
      <c r="D8929" t="s">
        <v>1</v>
      </c>
      <c r="E8929" t="s">
        <v>13</v>
      </c>
      <c r="F8929" t="s">
        <v>13</v>
      </c>
      <c r="G8929" t="s">
        <v>26</v>
      </c>
      <c r="H8929" s="1">
        <v>43838</v>
      </c>
      <c r="I8929" t="str">
        <f t="shared" si="279"/>
        <v>43838</v>
      </c>
      <c r="J8929" t="str">
        <f t="shared" si="280"/>
        <v>43838LiraYellow Beans</v>
      </c>
      <c r="K8929">
        <v>90</v>
      </c>
      <c r="L8929">
        <v>82</v>
      </c>
      <c r="M8929" t="s">
        <v>5</v>
      </c>
      <c r="N8929" t="s">
        <v>6</v>
      </c>
      <c r="O8929">
        <v>1</v>
      </c>
      <c r="P8929" s="1">
        <v>43839.121898148151</v>
      </c>
    </row>
    <row r="8930" spans="1:16" x14ac:dyDescent="0.25">
      <c r="A8930">
        <v>495072</v>
      </c>
      <c r="B8930" t="s">
        <v>0</v>
      </c>
      <c r="C8930" t="s">
        <v>33</v>
      </c>
      <c r="D8930" t="s">
        <v>1</v>
      </c>
      <c r="E8930" t="s">
        <v>3</v>
      </c>
      <c r="F8930" t="s">
        <v>3</v>
      </c>
      <c r="G8930" t="s">
        <v>4</v>
      </c>
      <c r="H8930" s="1">
        <v>43838</v>
      </c>
      <c r="I8930" t="str">
        <f t="shared" si="279"/>
        <v>43838</v>
      </c>
      <c r="J8930" t="str">
        <f t="shared" si="280"/>
        <v>43838KabaleCowpeas</v>
      </c>
      <c r="K8930">
        <v>136</v>
      </c>
      <c r="L8930">
        <v>95</v>
      </c>
      <c r="M8930" t="s">
        <v>5</v>
      </c>
      <c r="N8930" t="s">
        <v>6</v>
      </c>
      <c r="O8930">
        <v>1</v>
      </c>
      <c r="P8930" s="1">
        <v>43839.121898148151</v>
      </c>
    </row>
    <row r="8931" spans="1:16" x14ac:dyDescent="0.25">
      <c r="A8931">
        <v>495073</v>
      </c>
      <c r="B8931" t="s">
        <v>0</v>
      </c>
      <c r="C8931" t="s">
        <v>12</v>
      </c>
      <c r="D8931" t="s">
        <v>11</v>
      </c>
      <c r="E8931" t="s">
        <v>29</v>
      </c>
      <c r="F8931" t="s">
        <v>30</v>
      </c>
      <c r="G8931" t="s">
        <v>31</v>
      </c>
      <c r="H8931" s="1">
        <v>43838</v>
      </c>
      <c r="I8931" t="str">
        <f t="shared" si="279"/>
        <v>43838</v>
      </c>
      <c r="J8931" t="str">
        <f t="shared" si="280"/>
        <v>43838GitegaDry Maize</v>
      </c>
      <c r="K8931">
        <v>70</v>
      </c>
      <c r="L8931">
        <v>65</v>
      </c>
      <c r="M8931" t="s">
        <v>5</v>
      </c>
      <c r="N8931" t="s">
        <v>6</v>
      </c>
      <c r="O8931">
        <v>1</v>
      </c>
      <c r="P8931" s="1">
        <v>43839.121898148151</v>
      </c>
    </row>
    <row r="8932" spans="1:16" x14ac:dyDescent="0.25">
      <c r="A8932">
        <v>495074</v>
      </c>
      <c r="B8932" t="s">
        <v>0</v>
      </c>
      <c r="C8932" t="s">
        <v>32</v>
      </c>
      <c r="D8932" t="s">
        <v>1</v>
      </c>
      <c r="E8932" t="s">
        <v>13</v>
      </c>
      <c r="F8932" t="s">
        <v>13</v>
      </c>
      <c r="G8932" t="s">
        <v>14</v>
      </c>
      <c r="H8932" s="1">
        <v>43838</v>
      </c>
      <c r="I8932" t="str">
        <f t="shared" si="279"/>
        <v>43838</v>
      </c>
      <c r="J8932" t="str">
        <f t="shared" si="280"/>
        <v>43838KapchorwaMixed Beans</v>
      </c>
      <c r="K8932">
        <v>49</v>
      </c>
      <c r="L8932">
        <v>41</v>
      </c>
      <c r="M8932" t="s">
        <v>5</v>
      </c>
      <c r="N8932" t="s">
        <v>6</v>
      </c>
      <c r="O8932">
        <v>1</v>
      </c>
      <c r="P8932" s="1">
        <v>43839.121898148151</v>
      </c>
    </row>
    <row r="8933" spans="1:16" x14ac:dyDescent="0.25">
      <c r="A8933">
        <v>495075</v>
      </c>
      <c r="B8933" t="s">
        <v>0</v>
      </c>
      <c r="C8933" t="s">
        <v>44</v>
      </c>
      <c r="D8933" t="s">
        <v>41</v>
      </c>
      <c r="E8933" t="s">
        <v>9</v>
      </c>
      <c r="F8933" t="s">
        <v>17</v>
      </c>
      <c r="G8933" t="s">
        <v>18</v>
      </c>
      <c r="H8933" s="1">
        <v>43838</v>
      </c>
      <c r="I8933" t="str">
        <f t="shared" si="279"/>
        <v>43838</v>
      </c>
      <c r="J8933" t="str">
        <f t="shared" si="280"/>
        <v>43838ArushaRed Sorghum</v>
      </c>
      <c r="K8933">
        <v>53</v>
      </c>
      <c r="L8933">
        <v>44</v>
      </c>
      <c r="M8933" t="s">
        <v>5</v>
      </c>
      <c r="N8933" t="s">
        <v>6</v>
      </c>
      <c r="O8933">
        <v>1</v>
      </c>
      <c r="P8933" s="1">
        <v>43839.121898148151</v>
      </c>
    </row>
    <row r="8934" spans="1:16" x14ac:dyDescent="0.25">
      <c r="A8934">
        <v>495078</v>
      </c>
      <c r="B8934" t="s">
        <v>0</v>
      </c>
      <c r="C8934" t="s">
        <v>27</v>
      </c>
      <c r="D8934" t="s">
        <v>11</v>
      </c>
      <c r="E8934" t="s">
        <v>9</v>
      </c>
      <c r="F8934" t="s">
        <v>17</v>
      </c>
      <c r="G8934" t="s">
        <v>18</v>
      </c>
      <c r="H8934" s="1">
        <v>43838</v>
      </c>
      <c r="I8934" t="str">
        <f t="shared" si="279"/>
        <v>43838</v>
      </c>
      <c r="J8934" t="str">
        <f t="shared" si="280"/>
        <v>43838BujumburaRed Sorghum</v>
      </c>
      <c r="K8934">
        <v>81</v>
      </c>
      <c r="L8934">
        <v>75</v>
      </c>
      <c r="M8934" t="s">
        <v>5</v>
      </c>
      <c r="N8934" t="s">
        <v>6</v>
      </c>
      <c r="O8934">
        <v>1</v>
      </c>
      <c r="P8934" s="1">
        <v>43839.12190972222</v>
      </c>
    </row>
    <row r="8935" spans="1:16" x14ac:dyDescent="0.25">
      <c r="A8935">
        <v>495081</v>
      </c>
      <c r="B8935" t="s">
        <v>0</v>
      </c>
      <c r="C8935" t="s">
        <v>32</v>
      </c>
      <c r="D8935" t="s">
        <v>1</v>
      </c>
      <c r="E8935" t="s">
        <v>3</v>
      </c>
      <c r="F8935" t="s">
        <v>3</v>
      </c>
      <c r="G8935" t="s">
        <v>15</v>
      </c>
      <c r="H8935" s="1">
        <v>43838</v>
      </c>
      <c r="I8935" t="str">
        <f t="shared" si="279"/>
        <v>43838</v>
      </c>
      <c r="J8935" t="str">
        <f t="shared" si="280"/>
        <v>43838KapchorwaGreen Peas</v>
      </c>
      <c r="K8935">
        <v>109</v>
      </c>
      <c r="L8935">
        <v>54</v>
      </c>
      <c r="M8935" t="s">
        <v>5</v>
      </c>
      <c r="N8935" t="s">
        <v>6</v>
      </c>
      <c r="O8935">
        <v>1</v>
      </c>
      <c r="P8935" s="1">
        <v>43839.121932870374</v>
      </c>
    </row>
    <row r="8936" spans="1:16" x14ac:dyDescent="0.25">
      <c r="A8936">
        <v>495085</v>
      </c>
      <c r="B8936" t="s">
        <v>0</v>
      </c>
      <c r="C8936" t="s">
        <v>32</v>
      </c>
      <c r="D8936" t="s">
        <v>1</v>
      </c>
      <c r="E8936" t="s">
        <v>13</v>
      </c>
      <c r="F8936" t="s">
        <v>13</v>
      </c>
      <c r="G8936" t="s">
        <v>40</v>
      </c>
      <c r="H8936" s="1">
        <v>43838</v>
      </c>
      <c r="I8936" t="str">
        <f t="shared" si="279"/>
        <v>43838</v>
      </c>
      <c r="J8936" t="str">
        <f t="shared" si="280"/>
        <v>43838KapchorwaBlack Beans (Dolichos)</v>
      </c>
      <c r="K8936">
        <v>68</v>
      </c>
      <c r="L8936">
        <v>60</v>
      </c>
      <c r="M8936" t="s">
        <v>5</v>
      </c>
      <c r="N8936" t="s">
        <v>6</v>
      </c>
      <c r="O8936">
        <v>1</v>
      </c>
      <c r="P8936" s="1">
        <v>43839.121979166666</v>
      </c>
    </row>
    <row r="8937" spans="1:16" x14ac:dyDescent="0.25">
      <c r="A8937">
        <v>495086</v>
      </c>
      <c r="B8937" t="s">
        <v>0</v>
      </c>
      <c r="C8937" t="s">
        <v>25</v>
      </c>
      <c r="D8937" t="s">
        <v>1</v>
      </c>
      <c r="E8937" t="s">
        <v>22</v>
      </c>
      <c r="F8937" t="s">
        <v>23</v>
      </c>
      <c r="G8937" t="s">
        <v>23</v>
      </c>
      <c r="H8937" s="1">
        <v>43838</v>
      </c>
      <c r="I8937" t="str">
        <f t="shared" si="279"/>
        <v>43838</v>
      </c>
      <c r="J8937" t="str">
        <f t="shared" si="280"/>
        <v>43838MasindiRice</v>
      </c>
      <c r="K8937">
        <v>103</v>
      </c>
      <c r="L8937">
        <v>95</v>
      </c>
      <c r="M8937" t="s">
        <v>5</v>
      </c>
      <c r="N8937" t="s">
        <v>6</v>
      </c>
      <c r="O8937">
        <v>1</v>
      </c>
      <c r="P8937" s="1">
        <v>43839.121990740743</v>
      </c>
    </row>
    <row r="8938" spans="1:16" x14ac:dyDescent="0.25">
      <c r="A8938">
        <v>495087</v>
      </c>
      <c r="B8938" t="s">
        <v>0</v>
      </c>
      <c r="C8938" t="s">
        <v>48</v>
      </c>
      <c r="D8938" t="s">
        <v>46</v>
      </c>
      <c r="E8938" t="s">
        <v>13</v>
      </c>
      <c r="F8938" t="s">
        <v>13</v>
      </c>
      <c r="G8938" t="s">
        <v>37</v>
      </c>
      <c r="H8938" s="1">
        <v>43838</v>
      </c>
      <c r="I8938" t="str">
        <f t="shared" si="279"/>
        <v>43838</v>
      </c>
      <c r="J8938" t="str">
        <f t="shared" si="280"/>
        <v>43838KitaleGreen Gram</v>
      </c>
      <c r="K8938">
        <v>154</v>
      </c>
      <c r="L8938">
        <v>150</v>
      </c>
      <c r="M8938" t="s">
        <v>5</v>
      </c>
      <c r="N8938" t="s">
        <v>6</v>
      </c>
      <c r="O8938">
        <v>1</v>
      </c>
      <c r="P8938" s="1">
        <v>43839.121990740743</v>
      </c>
    </row>
    <row r="8939" spans="1:16" x14ac:dyDescent="0.25">
      <c r="A8939">
        <v>495088</v>
      </c>
      <c r="B8939" t="s">
        <v>0</v>
      </c>
      <c r="C8939" t="s">
        <v>54</v>
      </c>
      <c r="D8939" t="s">
        <v>46</v>
      </c>
      <c r="E8939" t="s">
        <v>29</v>
      </c>
      <c r="F8939" t="s">
        <v>30</v>
      </c>
      <c r="G8939" t="s">
        <v>31</v>
      </c>
      <c r="H8939" s="1">
        <v>43838</v>
      </c>
      <c r="I8939" t="str">
        <f t="shared" si="279"/>
        <v>43838</v>
      </c>
      <c r="J8939" t="str">
        <f t="shared" si="280"/>
        <v>43838NakuruDry Maize</v>
      </c>
      <c r="K8939">
        <v>37</v>
      </c>
      <c r="L8939">
        <v>31</v>
      </c>
      <c r="M8939" t="s">
        <v>5</v>
      </c>
      <c r="N8939" t="s">
        <v>6</v>
      </c>
      <c r="O8939">
        <v>1</v>
      </c>
      <c r="P8939" s="1">
        <v>43839.121990740743</v>
      </c>
    </row>
    <row r="8940" spans="1:16" x14ac:dyDescent="0.25">
      <c r="A8940">
        <v>495089</v>
      </c>
      <c r="B8940" t="s">
        <v>0</v>
      </c>
      <c r="C8940" t="s">
        <v>2</v>
      </c>
      <c r="D8940" t="s">
        <v>1</v>
      </c>
      <c r="E8940" t="s">
        <v>29</v>
      </c>
      <c r="F8940" t="s">
        <v>30</v>
      </c>
      <c r="G8940" t="s">
        <v>31</v>
      </c>
      <c r="H8940" s="1">
        <v>43838</v>
      </c>
      <c r="I8940" t="str">
        <f t="shared" si="279"/>
        <v>43838</v>
      </c>
      <c r="J8940" t="str">
        <f t="shared" si="280"/>
        <v>43838KampalaDry Maize</v>
      </c>
      <c r="K8940">
        <v>41</v>
      </c>
      <c r="L8940">
        <v>35</v>
      </c>
      <c r="M8940" t="s">
        <v>5</v>
      </c>
      <c r="N8940" t="s">
        <v>6</v>
      </c>
      <c r="O8940">
        <v>1</v>
      </c>
      <c r="P8940" s="1">
        <v>43839.122002314813</v>
      </c>
    </row>
    <row r="8941" spans="1:16" x14ac:dyDescent="0.25">
      <c r="A8941">
        <v>495090</v>
      </c>
      <c r="B8941" t="s">
        <v>0</v>
      </c>
      <c r="C8941" t="s">
        <v>19</v>
      </c>
      <c r="D8941" t="s">
        <v>11</v>
      </c>
      <c r="E8941" t="s">
        <v>22</v>
      </c>
      <c r="F8941" t="s">
        <v>23</v>
      </c>
      <c r="G8941" t="s">
        <v>23</v>
      </c>
      <c r="H8941" s="1">
        <v>43838</v>
      </c>
      <c r="I8941" t="str">
        <f t="shared" si="279"/>
        <v>43838</v>
      </c>
      <c r="J8941" t="str">
        <f t="shared" si="280"/>
        <v>43838KoberoRice</v>
      </c>
      <c r="K8941">
        <v>91</v>
      </c>
      <c r="L8941">
        <v>86</v>
      </c>
      <c r="M8941" t="s">
        <v>5</v>
      </c>
      <c r="N8941" t="s">
        <v>6</v>
      </c>
      <c r="O8941">
        <v>1</v>
      </c>
      <c r="P8941" s="1">
        <v>43839.122013888889</v>
      </c>
    </row>
    <row r="8942" spans="1:16" x14ac:dyDescent="0.25">
      <c r="A8942">
        <v>495092</v>
      </c>
      <c r="B8942" t="s">
        <v>0</v>
      </c>
      <c r="C8942" t="s">
        <v>48</v>
      </c>
      <c r="D8942" t="s">
        <v>46</v>
      </c>
      <c r="E8942" t="s">
        <v>3</v>
      </c>
      <c r="F8942" t="s">
        <v>3</v>
      </c>
      <c r="G8942" t="s">
        <v>4</v>
      </c>
      <c r="H8942" s="1">
        <v>43838</v>
      </c>
      <c r="I8942" t="str">
        <f t="shared" si="279"/>
        <v>43838</v>
      </c>
      <c r="J8942" t="str">
        <f t="shared" si="280"/>
        <v>43838KitaleCowpeas</v>
      </c>
      <c r="K8942">
        <v>90</v>
      </c>
      <c r="L8942">
        <v>88</v>
      </c>
      <c r="M8942" t="s">
        <v>5</v>
      </c>
      <c r="N8942" t="s">
        <v>6</v>
      </c>
      <c r="O8942">
        <v>1</v>
      </c>
      <c r="P8942" s="1">
        <v>43839.122025462966</v>
      </c>
    </row>
    <row r="8943" spans="1:16" x14ac:dyDescent="0.25">
      <c r="A8943">
        <v>495093</v>
      </c>
      <c r="B8943" t="s">
        <v>0</v>
      </c>
      <c r="C8943" t="s">
        <v>47</v>
      </c>
      <c r="D8943" t="s">
        <v>46</v>
      </c>
      <c r="E8943" t="s">
        <v>13</v>
      </c>
      <c r="F8943" t="s">
        <v>13</v>
      </c>
      <c r="G8943" t="s">
        <v>37</v>
      </c>
      <c r="H8943" s="1">
        <v>43838</v>
      </c>
      <c r="I8943" t="str">
        <f t="shared" si="279"/>
        <v>43838</v>
      </c>
      <c r="J8943" t="str">
        <f t="shared" si="280"/>
        <v>43838NairobiGreen Gram</v>
      </c>
      <c r="K8943">
        <v>125</v>
      </c>
      <c r="L8943">
        <v>123</v>
      </c>
      <c r="M8943" t="s">
        <v>5</v>
      </c>
      <c r="N8943" t="s">
        <v>6</v>
      </c>
      <c r="O8943">
        <v>1</v>
      </c>
      <c r="P8943" s="1">
        <v>43839.122037037036</v>
      </c>
    </row>
    <row r="8944" spans="1:16" x14ac:dyDescent="0.25">
      <c r="A8944">
        <v>495094</v>
      </c>
      <c r="B8944" t="s">
        <v>0</v>
      </c>
      <c r="C8944" t="s">
        <v>45</v>
      </c>
      <c r="D8944" t="s">
        <v>41</v>
      </c>
      <c r="E8944" t="s">
        <v>13</v>
      </c>
      <c r="F8944" t="s">
        <v>13</v>
      </c>
      <c r="G8944" t="s">
        <v>26</v>
      </c>
      <c r="H8944" s="1">
        <v>43838</v>
      </c>
      <c r="I8944" t="str">
        <f t="shared" si="279"/>
        <v>43838</v>
      </c>
      <c r="J8944" t="str">
        <f t="shared" si="280"/>
        <v>43838IringaYellow Beans</v>
      </c>
      <c r="K8944">
        <v>92</v>
      </c>
      <c r="L8944">
        <v>88</v>
      </c>
      <c r="M8944" t="s">
        <v>5</v>
      </c>
      <c r="N8944" t="s">
        <v>6</v>
      </c>
      <c r="O8944">
        <v>1</v>
      </c>
      <c r="P8944" s="1">
        <v>43839.122037037036</v>
      </c>
    </row>
    <row r="8945" spans="1:16" x14ac:dyDescent="0.25">
      <c r="A8945">
        <v>495095</v>
      </c>
      <c r="B8945" t="s">
        <v>0</v>
      </c>
      <c r="C8945" t="s">
        <v>35</v>
      </c>
      <c r="D8945" t="s">
        <v>11</v>
      </c>
      <c r="E8945" t="s">
        <v>13</v>
      </c>
      <c r="F8945" t="s">
        <v>13</v>
      </c>
      <c r="G8945" t="s">
        <v>26</v>
      </c>
      <c r="H8945" s="1">
        <v>43838</v>
      </c>
      <c r="I8945" t="str">
        <f t="shared" si="279"/>
        <v>43838</v>
      </c>
      <c r="J8945" t="str">
        <f t="shared" si="280"/>
        <v>43838NgoziYellow Beans</v>
      </c>
      <c r="K8945">
        <v>86</v>
      </c>
      <c r="L8945">
        <v>81</v>
      </c>
      <c r="M8945" t="s">
        <v>5</v>
      </c>
      <c r="N8945" t="s">
        <v>6</v>
      </c>
      <c r="O8945">
        <v>1</v>
      </c>
      <c r="P8945" s="1">
        <v>43839.122037037036</v>
      </c>
    </row>
    <row r="8946" spans="1:16" x14ac:dyDescent="0.25">
      <c r="A8946">
        <v>495098</v>
      </c>
      <c r="B8946" t="s">
        <v>0</v>
      </c>
      <c r="C8946" t="s">
        <v>38</v>
      </c>
      <c r="D8946" t="s">
        <v>1</v>
      </c>
      <c r="E8946" t="s">
        <v>3</v>
      </c>
      <c r="F8946" t="s">
        <v>3</v>
      </c>
      <c r="G8946" t="s">
        <v>15</v>
      </c>
      <c r="H8946" s="1">
        <v>43838</v>
      </c>
      <c r="I8946" t="str">
        <f t="shared" si="279"/>
        <v>43838</v>
      </c>
      <c r="J8946" t="str">
        <f t="shared" si="280"/>
        <v>43838GuluGreen Peas</v>
      </c>
      <c r="K8946">
        <v>136</v>
      </c>
      <c r="L8946">
        <v>109</v>
      </c>
      <c r="M8946" t="s">
        <v>5</v>
      </c>
      <c r="N8946" t="s">
        <v>6</v>
      </c>
      <c r="O8946">
        <v>1</v>
      </c>
      <c r="P8946" s="1">
        <v>43839.122071759259</v>
      </c>
    </row>
    <row r="8947" spans="1:16" x14ac:dyDescent="0.25">
      <c r="A8947">
        <v>495100</v>
      </c>
      <c r="B8947" t="s">
        <v>0</v>
      </c>
      <c r="C8947" t="s">
        <v>8</v>
      </c>
      <c r="D8947" t="s">
        <v>7</v>
      </c>
      <c r="E8947" t="s">
        <v>13</v>
      </c>
      <c r="F8947" t="s">
        <v>13</v>
      </c>
      <c r="G8947" t="s">
        <v>28</v>
      </c>
      <c r="H8947" s="1">
        <v>43838</v>
      </c>
      <c r="I8947" t="str">
        <f t="shared" si="279"/>
        <v>43838</v>
      </c>
      <c r="J8947" t="str">
        <f t="shared" si="280"/>
        <v>43838RuhengeriRed Beans</v>
      </c>
      <c r="K8947">
        <v>97</v>
      </c>
      <c r="L8947">
        <v>92</v>
      </c>
      <c r="M8947" t="s">
        <v>5</v>
      </c>
      <c r="N8947" t="s">
        <v>6</v>
      </c>
      <c r="O8947">
        <v>1</v>
      </c>
      <c r="P8947" s="1">
        <v>43839.122083333335</v>
      </c>
    </row>
    <row r="8948" spans="1:16" x14ac:dyDescent="0.25">
      <c r="A8948">
        <v>495101</v>
      </c>
      <c r="B8948" t="s">
        <v>0</v>
      </c>
      <c r="C8948" t="s">
        <v>42</v>
      </c>
      <c r="D8948" t="s">
        <v>41</v>
      </c>
      <c r="E8948" t="s">
        <v>13</v>
      </c>
      <c r="F8948" t="s">
        <v>13</v>
      </c>
      <c r="G8948" t="s">
        <v>28</v>
      </c>
      <c r="H8948" s="1">
        <v>43838</v>
      </c>
      <c r="I8948" t="str">
        <f t="shared" si="279"/>
        <v>43838</v>
      </c>
      <c r="J8948" t="str">
        <f t="shared" si="280"/>
        <v>43838KigomaRed Beans</v>
      </c>
      <c r="K8948">
        <v>92</v>
      </c>
      <c r="L8948">
        <v>86</v>
      </c>
      <c r="M8948" t="s">
        <v>5</v>
      </c>
      <c r="N8948" t="s">
        <v>6</v>
      </c>
      <c r="O8948">
        <v>1</v>
      </c>
      <c r="P8948" s="1">
        <v>43839.122094907405</v>
      </c>
    </row>
    <row r="8949" spans="1:16" x14ac:dyDescent="0.25">
      <c r="A8949">
        <v>495103</v>
      </c>
      <c r="B8949" t="s">
        <v>0</v>
      </c>
      <c r="C8949" t="s">
        <v>25</v>
      </c>
      <c r="D8949" t="s">
        <v>1</v>
      </c>
      <c r="E8949" t="s">
        <v>13</v>
      </c>
      <c r="F8949" t="s">
        <v>13</v>
      </c>
      <c r="G8949" t="s">
        <v>14</v>
      </c>
      <c r="H8949" s="1">
        <v>43838</v>
      </c>
      <c r="I8949" t="str">
        <f t="shared" si="279"/>
        <v>43838</v>
      </c>
      <c r="J8949" t="str">
        <f t="shared" si="280"/>
        <v>43838MasindiMixed Beans</v>
      </c>
      <c r="K8949">
        <v>76</v>
      </c>
      <c r="L8949">
        <v>68</v>
      </c>
      <c r="M8949" t="s">
        <v>5</v>
      </c>
      <c r="N8949" t="s">
        <v>6</v>
      </c>
      <c r="O8949">
        <v>1</v>
      </c>
      <c r="P8949" s="1">
        <v>43839.122106481482</v>
      </c>
    </row>
    <row r="8950" spans="1:16" x14ac:dyDescent="0.25">
      <c r="A8950">
        <v>495104</v>
      </c>
      <c r="B8950" t="s">
        <v>0</v>
      </c>
      <c r="C8950" t="s">
        <v>42</v>
      </c>
      <c r="D8950" t="s">
        <v>41</v>
      </c>
      <c r="E8950" t="s">
        <v>9</v>
      </c>
      <c r="F8950" t="s">
        <v>10</v>
      </c>
      <c r="G8950" t="s">
        <v>10</v>
      </c>
      <c r="H8950" s="1">
        <v>43838</v>
      </c>
      <c r="I8950" t="str">
        <f t="shared" si="279"/>
        <v>43838</v>
      </c>
      <c r="J8950" t="str">
        <f t="shared" si="280"/>
        <v>43838KigomaWheat</v>
      </c>
      <c r="K8950">
        <v>114</v>
      </c>
      <c r="L8950">
        <v>106</v>
      </c>
      <c r="M8950" t="s">
        <v>5</v>
      </c>
      <c r="N8950" t="s">
        <v>6</v>
      </c>
      <c r="O8950">
        <v>1</v>
      </c>
      <c r="P8950" s="1">
        <v>43839.122106481482</v>
      </c>
    </row>
    <row r="8951" spans="1:16" x14ac:dyDescent="0.25">
      <c r="A8951">
        <v>495105</v>
      </c>
      <c r="B8951" t="s">
        <v>0</v>
      </c>
      <c r="C8951" t="s">
        <v>38</v>
      </c>
      <c r="D8951" t="s">
        <v>1</v>
      </c>
      <c r="E8951" t="s">
        <v>13</v>
      </c>
      <c r="F8951" t="s">
        <v>13</v>
      </c>
      <c r="G8951" t="s">
        <v>26</v>
      </c>
      <c r="H8951" s="1">
        <v>43838</v>
      </c>
      <c r="I8951" t="str">
        <f t="shared" si="279"/>
        <v>43838</v>
      </c>
      <c r="J8951" t="str">
        <f t="shared" si="280"/>
        <v>43838GuluYellow Beans</v>
      </c>
      <c r="K8951">
        <v>95</v>
      </c>
      <c r="L8951">
        <v>87</v>
      </c>
      <c r="M8951" t="s">
        <v>5</v>
      </c>
      <c r="N8951" t="s">
        <v>6</v>
      </c>
      <c r="O8951">
        <v>1</v>
      </c>
      <c r="P8951" s="1">
        <v>43839.122118055559</v>
      </c>
    </row>
    <row r="8952" spans="1:16" x14ac:dyDescent="0.25">
      <c r="A8952">
        <v>495106</v>
      </c>
      <c r="B8952" t="s">
        <v>0</v>
      </c>
      <c r="C8952" t="s">
        <v>36</v>
      </c>
      <c r="D8952" t="s">
        <v>7</v>
      </c>
      <c r="E8952" t="s">
        <v>22</v>
      </c>
      <c r="F8952" t="s">
        <v>23</v>
      </c>
      <c r="G8952" t="s">
        <v>24</v>
      </c>
      <c r="H8952" s="1">
        <v>43838</v>
      </c>
      <c r="I8952" t="str">
        <f t="shared" si="279"/>
        <v>43838</v>
      </c>
      <c r="J8952" t="str">
        <f t="shared" si="280"/>
        <v>43838KimironkoImported Rice</v>
      </c>
      <c r="K8952">
        <v>140</v>
      </c>
      <c r="L8952">
        <v>129</v>
      </c>
      <c r="M8952" t="s">
        <v>5</v>
      </c>
      <c r="N8952" t="s">
        <v>6</v>
      </c>
      <c r="O8952">
        <v>1</v>
      </c>
      <c r="P8952" s="1">
        <v>43839.122129629628</v>
      </c>
    </row>
    <row r="8953" spans="1:16" x14ac:dyDescent="0.25">
      <c r="A8953">
        <v>495107</v>
      </c>
      <c r="B8953" t="s">
        <v>0</v>
      </c>
      <c r="C8953" t="s">
        <v>45</v>
      </c>
      <c r="D8953" t="s">
        <v>41</v>
      </c>
      <c r="E8953" t="s">
        <v>29</v>
      </c>
      <c r="F8953" t="s">
        <v>30</v>
      </c>
      <c r="G8953" t="s">
        <v>31</v>
      </c>
      <c r="H8953" s="1">
        <v>43838</v>
      </c>
      <c r="I8953" t="str">
        <f t="shared" si="279"/>
        <v>43838</v>
      </c>
      <c r="J8953" t="str">
        <f t="shared" si="280"/>
        <v>43838IringaDry Maize</v>
      </c>
      <c r="K8953">
        <v>44</v>
      </c>
      <c r="L8953">
        <v>35</v>
      </c>
      <c r="M8953" t="s">
        <v>5</v>
      </c>
      <c r="N8953" t="s">
        <v>6</v>
      </c>
      <c r="O8953">
        <v>1</v>
      </c>
      <c r="P8953" s="1">
        <v>43839.122141203705</v>
      </c>
    </row>
    <row r="8954" spans="1:16" x14ac:dyDescent="0.25">
      <c r="A8954">
        <v>495108</v>
      </c>
      <c r="B8954" t="s">
        <v>0</v>
      </c>
      <c r="C8954" t="s">
        <v>2</v>
      </c>
      <c r="D8954" t="s">
        <v>1</v>
      </c>
      <c r="E8954" t="s">
        <v>3</v>
      </c>
      <c r="F8954" t="s">
        <v>3</v>
      </c>
      <c r="G8954" t="s">
        <v>4</v>
      </c>
      <c r="H8954" s="1">
        <v>43838</v>
      </c>
      <c r="I8954" t="str">
        <f t="shared" si="279"/>
        <v>43838</v>
      </c>
      <c r="J8954" t="str">
        <f t="shared" si="280"/>
        <v>43838KampalaCowpeas</v>
      </c>
      <c r="K8954">
        <v>103</v>
      </c>
      <c r="L8954">
        <v>95</v>
      </c>
      <c r="M8954" t="s">
        <v>5</v>
      </c>
      <c r="N8954" t="s">
        <v>6</v>
      </c>
      <c r="O8954">
        <v>1</v>
      </c>
      <c r="P8954" s="1">
        <v>43839.122152777774</v>
      </c>
    </row>
    <row r="8955" spans="1:16" x14ac:dyDescent="0.25">
      <c r="A8955">
        <v>495109</v>
      </c>
      <c r="B8955" t="s">
        <v>0</v>
      </c>
      <c r="C8955" t="s">
        <v>19</v>
      </c>
      <c r="D8955" t="s">
        <v>11</v>
      </c>
      <c r="E8955" t="s">
        <v>29</v>
      </c>
      <c r="F8955" t="s">
        <v>30</v>
      </c>
      <c r="G8955" t="s">
        <v>31</v>
      </c>
      <c r="H8955" s="1">
        <v>43838</v>
      </c>
      <c r="I8955" t="str">
        <f t="shared" si="279"/>
        <v>43838</v>
      </c>
      <c r="J8955" t="str">
        <f t="shared" si="280"/>
        <v>43838KoberoDry Maize</v>
      </c>
      <c r="K8955">
        <v>70</v>
      </c>
      <c r="L8955">
        <v>65</v>
      </c>
      <c r="M8955" t="s">
        <v>5</v>
      </c>
      <c r="N8955" t="s">
        <v>6</v>
      </c>
      <c r="O8955">
        <v>1</v>
      </c>
      <c r="P8955" s="1">
        <v>43839.122152777774</v>
      </c>
    </row>
    <row r="8956" spans="1:16" x14ac:dyDescent="0.25">
      <c r="A8956">
        <v>495111</v>
      </c>
      <c r="B8956" t="s">
        <v>0</v>
      </c>
      <c r="C8956" t="s">
        <v>2</v>
      </c>
      <c r="D8956" t="s">
        <v>1</v>
      </c>
      <c r="E8956" t="s">
        <v>13</v>
      </c>
      <c r="F8956" t="s">
        <v>13</v>
      </c>
      <c r="G8956" t="s">
        <v>28</v>
      </c>
      <c r="H8956" s="1">
        <v>43838</v>
      </c>
      <c r="I8956" t="str">
        <f t="shared" si="279"/>
        <v>43838</v>
      </c>
      <c r="J8956" t="str">
        <f t="shared" si="280"/>
        <v>43838KampalaRed Beans</v>
      </c>
      <c r="K8956">
        <v>103</v>
      </c>
      <c r="L8956">
        <v>95</v>
      </c>
      <c r="M8956" t="s">
        <v>5</v>
      </c>
      <c r="N8956" t="s">
        <v>6</v>
      </c>
      <c r="O8956">
        <v>1</v>
      </c>
      <c r="P8956" s="1">
        <v>43839.122187499997</v>
      </c>
    </row>
    <row r="8957" spans="1:16" x14ac:dyDescent="0.25">
      <c r="A8957">
        <v>495115</v>
      </c>
      <c r="B8957" t="s">
        <v>0</v>
      </c>
      <c r="C8957" t="s">
        <v>32</v>
      </c>
      <c r="D8957" t="s">
        <v>1</v>
      </c>
      <c r="E8957" t="s">
        <v>9</v>
      </c>
      <c r="F8957" t="s">
        <v>20</v>
      </c>
      <c r="G8957" t="s">
        <v>21</v>
      </c>
      <c r="H8957" s="1">
        <v>43838</v>
      </c>
      <c r="I8957" t="str">
        <f t="shared" si="279"/>
        <v>43838</v>
      </c>
      <c r="J8957" t="str">
        <f t="shared" si="280"/>
        <v>43838KapchorwaMillet Grain</v>
      </c>
      <c r="K8957">
        <v>54</v>
      </c>
      <c r="L8957">
        <v>41</v>
      </c>
      <c r="M8957" t="s">
        <v>5</v>
      </c>
      <c r="N8957" t="s">
        <v>6</v>
      </c>
      <c r="O8957">
        <v>1</v>
      </c>
      <c r="P8957" s="1">
        <v>43839.122233796297</v>
      </c>
    </row>
    <row r="8958" spans="1:16" x14ac:dyDescent="0.25">
      <c r="A8958">
        <v>495119</v>
      </c>
      <c r="B8958" t="s">
        <v>0</v>
      </c>
      <c r="C8958" t="s">
        <v>35</v>
      </c>
      <c r="D8958" t="s">
        <v>11</v>
      </c>
      <c r="E8958" t="s">
        <v>22</v>
      </c>
      <c r="F8958" t="s">
        <v>23</v>
      </c>
      <c r="G8958" t="s">
        <v>24</v>
      </c>
      <c r="H8958" s="1">
        <v>43838</v>
      </c>
      <c r="I8958" t="str">
        <f t="shared" si="279"/>
        <v>43838</v>
      </c>
      <c r="J8958" t="str">
        <f t="shared" si="280"/>
        <v>43838NgoziImported Rice</v>
      </c>
      <c r="K8958">
        <v>156</v>
      </c>
      <c r="L8958">
        <v>151</v>
      </c>
      <c r="M8958" t="s">
        <v>5</v>
      </c>
      <c r="N8958" t="s">
        <v>6</v>
      </c>
      <c r="O8958">
        <v>1</v>
      </c>
      <c r="P8958" s="1">
        <v>43839.12226851852</v>
      </c>
    </row>
    <row r="8959" spans="1:16" x14ac:dyDescent="0.25">
      <c r="A8959">
        <v>495121</v>
      </c>
      <c r="B8959" t="s">
        <v>0</v>
      </c>
      <c r="C8959" t="s">
        <v>32</v>
      </c>
      <c r="D8959" t="s">
        <v>1</v>
      </c>
      <c r="E8959" t="s">
        <v>13</v>
      </c>
      <c r="F8959" t="s">
        <v>13</v>
      </c>
      <c r="G8959" t="s">
        <v>28</v>
      </c>
      <c r="H8959" s="1">
        <v>43838</v>
      </c>
      <c r="I8959" t="str">
        <f t="shared" si="279"/>
        <v>43838</v>
      </c>
      <c r="J8959" t="str">
        <f t="shared" si="280"/>
        <v>43838KapchorwaRed Beans</v>
      </c>
      <c r="K8959">
        <v>76</v>
      </c>
      <c r="L8959">
        <v>68</v>
      </c>
      <c r="M8959" t="s">
        <v>5</v>
      </c>
      <c r="N8959" t="s">
        <v>6</v>
      </c>
      <c r="O8959">
        <v>1</v>
      </c>
      <c r="P8959" s="1">
        <v>43839.12226851852</v>
      </c>
    </row>
    <row r="8960" spans="1:16" x14ac:dyDescent="0.25">
      <c r="A8960">
        <v>495122</v>
      </c>
      <c r="B8960" t="s">
        <v>0</v>
      </c>
      <c r="C8960" t="s">
        <v>34</v>
      </c>
      <c r="D8960" t="s">
        <v>1</v>
      </c>
      <c r="E8960" t="s">
        <v>13</v>
      </c>
      <c r="F8960" t="s">
        <v>13</v>
      </c>
      <c r="G8960" t="s">
        <v>28</v>
      </c>
      <c r="H8960" s="1">
        <v>43838</v>
      </c>
      <c r="I8960" t="str">
        <f t="shared" si="279"/>
        <v>43838</v>
      </c>
      <c r="J8960" t="str">
        <f t="shared" si="280"/>
        <v>43838LiraRed Beans</v>
      </c>
      <c r="K8960">
        <v>95</v>
      </c>
      <c r="L8960">
        <v>87</v>
      </c>
      <c r="M8960" t="s">
        <v>5</v>
      </c>
      <c r="N8960" t="s">
        <v>6</v>
      </c>
      <c r="O8960">
        <v>1</v>
      </c>
      <c r="P8960" s="1">
        <v>43839.122291666667</v>
      </c>
    </row>
    <row r="8961" spans="1:16" x14ac:dyDescent="0.25">
      <c r="A8961">
        <v>495123</v>
      </c>
      <c r="B8961" t="s">
        <v>0</v>
      </c>
      <c r="C8961" t="s">
        <v>35</v>
      </c>
      <c r="D8961" t="s">
        <v>11</v>
      </c>
      <c r="E8961" t="s">
        <v>29</v>
      </c>
      <c r="F8961" t="s">
        <v>30</v>
      </c>
      <c r="G8961" t="s">
        <v>31</v>
      </c>
      <c r="H8961" s="1">
        <v>43838</v>
      </c>
      <c r="I8961" t="str">
        <f t="shared" si="279"/>
        <v>43838</v>
      </c>
      <c r="J8961" t="str">
        <f t="shared" si="280"/>
        <v>43838NgoziDry Maize</v>
      </c>
      <c r="K8961">
        <v>70</v>
      </c>
      <c r="L8961">
        <v>65</v>
      </c>
      <c r="M8961" t="s">
        <v>5</v>
      </c>
      <c r="N8961" t="s">
        <v>6</v>
      </c>
      <c r="O8961">
        <v>1</v>
      </c>
      <c r="P8961" s="1">
        <v>43839.122291666667</v>
      </c>
    </row>
    <row r="8962" spans="1:16" x14ac:dyDescent="0.25">
      <c r="A8962">
        <v>495124</v>
      </c>
      <c r="B8962" t="s">
        <v>0</v>
      </c>
      <c r="C8962" t="s">
        <v>27</v>
      </c>
      <c r="D8962" t="s">
        <v>11</v>
      </c>
      <c r="E8962" t="s">
        <v>13</v>
      </c>
      <c r="F8962" t="s">
        <v>13</v>
      </c>
      <c r="G8962" t="s">
        <v>14</v>
      </c>
      <c r="H8962" s="1">
        <v>43838</v>
      </c>
      <c r="I8962" t="str">
        <f t="shared" ref="I8962:I9025" si="281">LEFT(H8962,10)</f>
        <v>43838</v>
      </c>
      <c r="J8962" t="str">
        <f t="shared" si="280"/>
        <v>43838BujumburaMixed Beans</v>
      </c>
      <c r="K8962">
        <v>65</v>
      </c>
      <c r="L8962">
        <v>62</v>
      </c>
      <c r="M8962" t="s">
        <v>5</v>
      </c>
      <c r="N8962" t="s">
        <v>6</v>
      </c>
      <c r="O8962">
        <v>1</v>
      </c>
      <c r="P8962" s="1">
        <v>43839.122291666667</v>
      </c>
    </row>
    <row r="8963" spans="1:16" x14ac:dyDescent="0.25">
      <c r="A8963">
        <v>495125</v>
      </c>
      <c r="B8963" t="s">
        <v>0</v>
      </c>
      <c r="C8963" t="s">
        <v>54</v>
      </c>
      <c r="D8963" t="s">
        <v>46</v>
      </c>
      <c r="E8963" t="s">
        <v>3</v>
      </c>
      <c r="F8963" t="s">
        <v>3</v>
      </c>
      <c r="G8963" t="s">
        <v>15</v>
      </c>
      <c r="H8963" s="1">
        <v>43838</v>
      </c>
      <c r="I8963" t="str">
        <f t="shared" si="281"/>
        <v>43838</v>
      </c>
      <c r="J8963" t="str">
        <f t="shared" si="280"/>
        <v>43838NakuruGreen Peas</v>
      </c>
      <c r="K8963">
        <v>63</v>
      </c>
      <c r="L8963">
        <v>58</v>
      </c>
      <c r="M8963" t="s">
        <v>5</v>
      </c>
      <c r="N8963" t="s">
        <v>6</v>
      </c>
      <c r="O8963">
        <v>1</v>
      </c>
      <c r="P8963" s="1">
        <v>43839.122303240743</v>
      </c>
    </row>
    <row r="8964" spans="1:16" x14ac:dyDescent="0.25">
      <c r="A8964">
        <v>495126</v>
      </c>
      <c r="B8964" t="s">
        <v>0</v>
      </c>
      <c r="C8964" t="s">
        <v>43</v>
      </c>
      <c r="D8964" t="s">
        <v>41</v>
      </c>
      <c r="E8964" t="s">
        <v>9</v>
      </c>
      <c r="F8964" t="s">
        <v>17</v>
      </c>
      <c r="G8964" t="s">
        <v>18</v>
      </c>
      <c r="H8964" s="1">
        <v>43838</v>
      </c>
      <c r="I8964" t="str">
        <f t="shared" si="281"/>
        <v>43838</v>
      </c>
      <c r="J8964" t="str">
        <f t="shared" si="280"/>
        <v>43838Dar es salaamRed Sorghum</v>
      </c>
      <c r="K8964">
        <v>51</v>
      </c>
      <c r="L8964">
        <v>42</v>
      </c>
      <c r="M8964" t="s">
        <v>5</v>
      </c>
      <c r="N8964" t="s">
        <v>6</v>
      </c>
      <c r="O8964">
        <v>1</v>
      </c>
      <c r="P8964" s="1">
        <v>43839.122303240743</v>
      </c>
    </row>
    <row r="8965" spans="1:16" x14ac:dyDescent="0.25">
      <c r="A8965">
        <v>495128</v>
      </c>
      <c r="B8965" t="s">
        <v>0</v>
      </c>
      <c r="C8965" t="s">
        <v>43</v>
      </c>
      <c r="D8965" t="s">
        <v>41</v>
      </c>
      <c r="E8965" t="s">
        <v>9</v>
      </c>
      <c r="F8965" t="s">
        <v>10</v>
      </c>
      <c r="G8965" t="s">
        <v>10</v>
      </c>
      <c r="H8965" s="1">
        <v>43838</v>
      </c>
      <c r="I8965" t="str">
        <f t="shared" si="281"/>
        <v>43838</v>
      </c>
      <c r="J8965" t="str">
        <f t="shared" si="280"/>
        <v>43838Dar es salaamWheat</v>
      </c>
      <c r="K8965">
        <v>62</v>
      </c>
      <c r="L8965">
        <v>53</v>
      </c>
      <c r="M8965" t="s">
        <v>5</v>
      </c>
      <c r="N8965" t="s">
        <v>6</v>
      </c>
      <c r="O8965">
        <v>1</v>
      </c>
      <c r="P8965" s="1">
        <v>43839.122314814813</v>
      </c>
    </row>
    <row r="8966" spans="1:16" x14ac:dyDescent="0.25">
      <c r="A8966">
        <v>495132</v>
      </c>
      <c r="B8966" t="s">
        <v>0</v>
      </c>
      <c r="C8966" t="s">
        <v>12</v>
      </c>
      <c r="D8966" t="s">
        <v>11</v>
      </c>
      <c r="E8966" t="s">
        <v>9</v>
      </c>
      <c r="F8966" t="s">
        <v>17</v>
      </c>
      <c r="G8966" t="s">
        <v>18</v>
      </c>
      <c r="H8966" s="1">
        <v>43838</v>
      </c>
      <c r="I8966" t="str">
        <f t="shared" si="281"/>
        <v>43838</v>
      </c>
      <c r="J8966" t="str">
        <f t="shared" si="280"/>
        <v>43838GitegaRed Sorghum</v>
      </c>
      <c r="K8966">
        <v>86</v>
      </c>
      <c r="L8966">
        <v>81</v>
      </c>
      <c r="M8966" t="s">
        <v>5</v>
      </c>
      <c r="N8966" t="s">
        <v>6</v>
      </c>
      <c r="O8966">
        <v>1</v>
      </c>
      <c r="P8966" s="1">
        <v>43839.122337962966</v>
      </c>
    </row>
    <row r="8967" spans="1:16" x14ac:dyDescent="0.25">
      <c r="A8967">
        <v>495133</v>
      </c>
      <c r="B8967" t="s">
        <v>0</v>
      </c>
      <c r="C8967" t="s">
        <v>36</v>
      </c>
      <c r="D8967" t="s">
        <v>7</v>
      </c>
      <c r="E8967" t="s">
        <v>29</v>
      </c>
      <c r="F8967" t="s">
        <v>30</v>
      </c>
      <c r="G8967" t="s">
        <v>31</v>
      </c>
      <c r="H8967" s="1">
        <v>43838</v>
      </c>
      <c r="I8967" t="str">
        <f t="shared" si="281"/>
        <v>43838</v>
      </c>
      <c r="J8967" t="str">
        <f t="shared" si="280"/>
        <v>43838KimironkoDry Maize</v>
      </c>
      <c r="K8967">
        <v>52</v>
      </c>
      <c r="L8967">
        <v>46</v>
      </c>
      <c r="M8967" t="s">
        <v>5</v>
      </c>
      <c r="N8967" t="s">
        <v>6</v>
      </c>
      <c r="O8967">
        <v>1</v>
      </c>
      <c r="P8967" s="1">
        <v>43839.122361111113</v>
      </c>
    </row>
    <row r="8968" spans="1:16" x14ac:dyDescent="0.25">
      <c r="A8968">
        <v>495135</v>
      </c>
      <c r="B8968" t="s">
        <v>0</v>
      </c>
      <c r="C8968" t="s">
        <v>45</v>
      </c>
      <c r="D8968" t="s">
        <v>41</v>
      </c>
      <c r="E8968" t="s">
        <v>3</v>
      </c>
      <c r="F8968" t="s">
        <v>3</v>
      </c>
      <c r="G8968" t="s">
        <v>15</v>
      </c>
      <c r="H8968" s="1">
        <v>43838</v>
      </c>
      <c r="I8968" t="str">
        <f t="shared" si="281"/>
        <v>43838</v>
      </c>
      <c r="J8968" t="str">
        <f t="shared" si="280"/>
        <v>43838IringaGreen Peas</v>
      </c>
      <c r="K8968">
        <v>154</v>
      </c>
      <c r="L8968">
        <v>132</v>
      </c>
      <c r="M8968" t="s">
        <v>5</v>
      </c>
      <c r="N8968" t="s">
        <v>6</v>
      </c>
      <c r="O8968">
        <v>1</v>
      </c>
      <c r="P8968" s="1">
        <v>43839.122361111113</v>
      </c>
    </row>
    <row r="8969" spans="1:16" x14ac:dyDescent="0.25">
      <c r="A8969">
        <v>495136</v>
      </c>
      <c r="B8969" t="s">
        <v>0</v>
      </c>
      <c r="C8969" t="s">
        <v>25</v>
      </c>
      <c r="D8969" t="s">
        <v>1</v>
      </c>
      <c r="E8969" t="s">
        <v>13</v>
      </c>
      <c r="F8969" t="s">
        <v>13</v>
      </c>
      <c r="G8969" t="s">
        <v>37</v>
      </c>
      <c r="H8969" s="1">
        <v>43838</v>
      </c>
      <c r="I8969" t="str">
        <f t="shared" si="281"/>
        <v>43838</v>
      </c>
      <c r="J8969" t="str">
        <f t="shared" si="280"/>
        <v>43838MasindiGreen Gram</v>
      </c>
      <c r="K8969">
        <v>82</v>
      </c>
      <c r="L8969">
        <v>68</v>
      </c>
      <c r="M8969" t="s">
        <v>5</v>
      </c>
      <c r="N8969" t="s">
        <v>6</v>
      </c>
      <c r="O8969">
        <v>1</v>
      </c>
      <c r="P8969" s="1">
        <v>43839.122372685182</v>
      </c>
    </row>
    <row r="8970" spans="1:16" x14ac:dyDescent="0.25">
      <c r="A8970">
        <v>495137</v>
      </c>
      <c r="B8970" t="s">
        <v>0</v>
      </c>
      <c r="C8970" t="s">
        <v>25</v>
      </c>
      <c r="D8970" t="s">
        <v>1</v>
      </c>
      <c r="E8970" t="s">
        <v>13</v>
      </c>
      <c r="F8970" t="s">
        <v>13</v>
      </c>
      <c r="G8970" t="s">
        <v>28</v>
      </c>
      <c r="H8970" s="1">
        <v>43838</v>
      </c>
      <c r="I8970" t="str">
        <f t="shared" si="281"/>
        <v>43838</v>
      </c>
      <c r="J8970" t="str">
        <f t="shared" si="280"/>
        <v>43838MasindiRed Beans</v>
      </c>
      <c r="K8970">
        <v>82</v>
      </c>
      <c r="L8970">
        <v>76</v>
      </c>
      <c r="M8970" t="s">
        <v>5</v>
      </c>
      <c r="N8970" t="s">
        <v>6</v>
      </c>
      <c r="O8970">
        <v>1</v>
      </c>
      <c r="P8970" s="1">
        <v>43839.122372685182</v>
      </c>
    </row>
    <row r="8971" spans="1:16" x14ac:dyDescent="0.25">
      <c r="A8971">
        <v>495138</v>
      </c>
      <c r="B8971" t="s">
        <v>0</v>
      </c>
      <c r="C8971" t="s">
        <v>8</v>
      </c>
      <c r="D8971" t="s">
        <v>7</v>
      </c>
      <c r="E8971" t="s">
        <v>9</v>
      </c>
      <c r="F8971" t="s">
        <v>17</v>
      </c>
      <c r="G8971" t="s">
        <v>18</v>
      </c>
      <c r="H8971" s="1">
        <v>43838</v>
      </c>
      <c r="I8971" t="str">
        <f t="shared" si="281"/>
        <v>43838</v>
      </c>
      <c r="J8971" t="str">
        <f t="shared" si="280"/>
        <v>43838RuhengeriRed Sorghum</v>
      </c>
      <c r="K8971">
        <v>45</v>
      </c>
      <c r="L8971">
        <v>41</v>
      </c>
      <c r="M8971" t="s">
        <v>5</v>
      </c>
      <c r="N8971" t="s">
        <v>6</v>
      </c>
      <c r="O8971">
        <v>1</v>
      </c>
      <c r="P8971" s="1">
        <v>43839.122372685182</v>
      </c>
    </row>
    <row r="8972" spans="1:16" x14ac:dyDescent="0.25">
      <c r="A8972">
        <v>495139</v>
      </c>
      <c r="B8972" t="s">
        <v>0</v>
      </c>
      <c r="C8972" t="s">
        <v>12</v>
      </c>
      <c r="D8972" t="s">
        <v>11</v>
      </c>
      <c r="E8972" t="s">
        <v>9</v>
      </c>
      <c r="F8972" t="s">
        <v>20</v>
      </c>
      <c r="G8972" t="s">
        <v>21</v>
      </c>
      <c r="H8972" s="1">
        <v>43838</v>
      </c>
      <c r="I8972" t="str">
        <f t="shared" si="281"/>
        <v>43838</v>
      </c>
      <c r="J8972" t="str">
        <f t="shared" si="280"/>
        <v>43838GitegaMillet Grain</v>
      </c>
      <c r="K8972">
        <v>65</v>
      </c>
      <c r="L8972">
        <v>59</v>
      </c>
      <c r="M8972" t="s">
        <v>5</v>
      </c>
      <c r="N8972" t="s">
        <v>6</v>
      </c>
      <c r="O8972">
        <v>1</v>
      </c>
      <c r="P8972" s="1">
        <v>43839.122372685182</v>
      </c>
    </row>
    <row r="8973" spans="1:16" x14ac:dyDescent="0.25">
      <c r="A8973">
        <v>495140</v>
      </c>
      <c r="B8973" t="s">
        <v>0</v>
      </c>
      <c r="C8973" t="s">
        <v>44</v>
      </c>
      <c r="D8973" t="s">
        <v>41</v>
      </c>
      <c r="E8973" t="s">
        <v>13</v>
      </c>
      <c r="F8973" t="s">
        <v>13</v>
      </c>
      <c r="G8973" t="s">
        <v>26</v>
      </c>
      <c r="H8973" s="1">
        <v>43838</v>
      </c>
      <c r="I8973" t="str">
        <f t="shared" si="281"/>
        <v>43838</v>
      </c>
      <c r="J8973" t="str">
        <f t="shared" ref="J8973:J9036" si="282">I8973&amp;C8973&amp;G8973</f>
        <v>43838ArushaYellow Beans</v>
      </c>
      <c r="K8973">
        <v>97</v>
      </c>
      <c r="L8973">
        <v>88</v>
      </c>
      <c r="M8973" t="s">
        <v>5</v>
      </c>
      <c r="N8973" t="s">
        <v>6</v>
      </c>
      <c r="O8973">
        <v>1</v>
      </c>
      <c r="P8973" s="1">
        <v>43839.122384259259</v>
      </c>
    </row>
    <row r="8974" spans="1:16" x14ac:dyDescent="0.25">
      <c r="A8974">
        <v>495141</v>
      </c>
      <c r="B8974" t="s">
        <v>0</v>
      </c>
      <c r="C8974" t="s">
        <v>33</v>
      </c>
      <c r="D8974" t="s">
        <v>1</v>
      </c>
      <c r="E8974" t="s">
        <v>22</v>
      </c>
      <c r="F8974" t="s">
        <v>23</v>
      </c>
      <c r="G8974" t="s">
        <v>23</v>
      </c>
      <c r="H8974" s="1">
        <v>43838</v>
      </c>
      <c r="I8974" t="str">
        <f t="shared" si="281"/>
        <v>43838</v>
      </c>
      <c r="J8974" t="str">
        <f t="shared" si="282"/>
        <v>43838KabaleRice</v>
      </c>
      <c r="K8974">
        <v>109</v>
      </c>
      <c r="L8974">
        <v>95</v>
      </c>
      <c r="M8974" t="s">
        <v>5</v>
      </c>
      <c r="N8974" t="s">
        <v>6</v>
      </c>
      <c r="O8974">
        <v>1</v>
      </c>
      <c r="P8974" s="1">
        <v>43839.122384259259</v>
      </c>
    </row>
    <row r="8975" spans="1:16" x14ac:dyDescent="0.25">
      <c r="A8975">
        <v>495144</v>
      </c>
      <c r="B8975" t="s">
        <v>0</v>
      </c>
      <c r="C8975" t="s">
        <v>44</v>
      </c>
      <c r="D8975" t="s">
        <v>41</v>
      </c>
      <c r="E8975" t="s">
        <v>13</v>
      </c>
      <c r="F8975" t="s">
        <v>13</v>
      </c>
      <c r="G8975" t="s">
        <v>37</v>
      </c>
      <c r="H8975" s="1">
        <v>43838</v>
      </c>
      <c r="I8975" t="str">
        <f t="shared" si="281"/>
        <v>43838</v>
      </c>
      <c r="J8975" t="str">
        <f t="shared" si="282"/>
        <v>43838ArushaGreen Gram</v>
      </c>
      <c r="K8975">
        <v>119</v>
      </c>
      <c r="L8975">
        <v>110</v>
      </c>
      <c r="M8975" t="s">
        <v>5</v>
      </c>
      <c r="N8975" t="s">
        <v>6</v>
      </c>
      <c r="O8975">
        <v>1</v>
      </c>
      <c r="P8975" s="1">
        <v>43839.122407407405</v>
      </c>
    </row>
    <row r="8976" spans="1:16" x14ac:dyDescent="0.25">
      <c r="A8976">
        <v>495145</v>
      </c>
      <c r="B8976" t="s">
        <v>0</v>
      </c>
      <c r="C8976" t="s">
        <v>27</v>
      </c>
      <c r="D8976" t="s">
        <v>11</v>
      </c>
      <c r="E8976" t="s">
        <v>3</v>
      </c>
      <c r="F8976" t="s">
        <v>3</v>
      </c>
      <c r="G8976" t="s">
        <v>39</v>
      </c>
      <c r="H8976" s="1">
        <v>43838</v>
      </c>
      <c r="I8976" t="str">
        <f t="shared" si="281"/>
        <v>43838</v>
      </c>
      <c r="J8976" t="str">
        <f t="shared" si="282"/>
        <v>43838BujumburaDry Peas</v>
      </c>
      <c r="K8976">
        <v>194</v>
      </c>
      <c r="L8976">
        <v>188</v>
      </c>
      <c r="M8976" t="s">
        <v>5</v>
      </c>
      <c r="N8976" t="s">
        <v>6</v>
      </c>
      <c r="O8976">
        <v>1</v>
      </c>
      <c r="P8976" s="1">
        <v>43839.122418981482</v>
      </c>
    </row>
    <row r="8977" spans="1:16" x14ac:dyDescent="0.25">
      <c r="A8977">
        <v>495147</v>
      </c>
      <c r="B8977" t="s">
        <v>0</v>
      </c>
      <c r="C8977" t="s">
        <v>44</v>
      </c>
      <c r="D8977" t="s">
        <v>41</v>
      </c>
      <c r="E8977" t="s">
        <v>13</v>
      </c>
      <c r="F8977" t="s">
        <v>13</v>
      </c>
      <c r="G8977" t="s">
        <v>26</v>
      </c>
      <c r="H8977" s="1">
        <v>43838</v>
      </c>
      <c r="I8977" t="str">
        <f t="shared" si="281"/>
        <v>43838</v>
      </c>
      <c r="J8977" t="str">
        <f t="shared" si="282"/>
        <v>43838ArushaYellow Beans</v>
      </c>
      <c r="K8977">
        <v>123</v>
      </c>
      <c r="L8977">
        <v>110</v>
      </c>
      <c r="M8977" t="s">
        <v>5</v>
      </c>
      <c r="N8977" t="s">
        <v>6</v>
      </c>
      <c r="O8977">
        <v>1</v>
      </c>
      <c r="P8977" s="1">
        <v>43839.122430555559</v>
      </c>
    </row>
    <row r="8978" spans="1:16" x14ac:dyDescent="0.25">
      <c r="A8978">
        <v>495150</v>
      </c>
      <c r="B8978" t="s">
        <v>0</v>
      </c>
      <c r="C8978" t="s">
        <v>42</v>
      </c>
      <c r="D8978" t="s">
        <v>41</v>
      </c>
      <c r="E8978" t="s">
        <v>13</v>
      </c>
      <c r="F8978" t="s">
        <v>13</v>
      </c>
      <c r="G8978" t="s">
        <v>14</v>
      </c>
      <c r="H8978" s="1">
        <v>43838</v>
      </c>
      <c r="I8978" t="str">
        <f t="shared" si="281"/>
        <v>43838</v>
      </c>
      <c r="J8978" t="str">
        <f t="shared" si="282"/>
        <v>43838KigomaMixed Beans</v>
      </c>
      <c r="K8978">
        <v>88</v>
      </c>
      <c r="L8978">
        <v>79</v>
      </c>
      <c r="M8978" t="s">
        <v>5</v>
      </c>
      <c r="N8978" t="s">
        <v>6</v>
      </c>
      <c r="O8978">
        <v>1</v>
      </c>
      <c r="P8978" s="1">
        <v>43839.122442129628</v>
      </c>
    </row>
    <row r="8979" spans="1:16" x14ac:dyDescent="0.25">
      <c r="A8979">
        <v>495151</v>
      </c>
      <c r="B8979" t="s">
        <v>0</v>
      </c>
      <c r="C8979" t="s">
        <v>19</v>
      </c>
      <c r="D8979" t="s">
        <v>11</v>
      </c>
      <c r="E8979" t="s">
        <v>9</v>
      </c>
      <c r="F8979" t="s">
        <v>20</v>
      </c>
      <c r="G8979" t="s">
        <v>21</v>
      </c>
      <c r="H8979" s="1">
        <v>43838</v>
      </c>
      <c r="I8979" t="str">
        <f t="shared" si="281"/>
        <v>43838</v>
      </c>
      <c r="J8979" t="str">
        <f t="shared" si="282"/>
        <v>43838KoberoMillet Grain</v>
      </c>
      <c r="K8979">
        <v>70</v>
      </c>
      <c r="L8979">
        <v>65</v>
      </c>
      <c r="M8979" t="s">
        <v>5</v>
      </c>
      <c r="N8979" t="s">
        <v>6</v>
      </c>
      <c r="O8979">
        <v>1</v>
      </c>
      <c r="P8979" s="1">
        <v>43839.122442129628</v>
      </c>
    </row>
    <row r="8980" spans="1:16" x14ac:dyDescent="0.25">
      <c r="A8980">
        <v>495152</v>
      </c>
      <c r="B8980" t="s">
        <v>0</v>
      </c>
      <c r="C8980" t="s">
        <v>12</v>
      </c>
      <c r="D8980" t="s">
        <v>11</v>
      </c>
      <c r="E8980" t="s">
        <v>9</v>
      </c>
      <c r="F8980" t="s">
        <v>10</v>
      </c>
      <c r="G8980" t="s">
        <v>10</v>
      </c>
      <c r="H8980" s="1">
        <v>43838</v>
      </c>
      <c r="I8980" t="str">
        <f t="shared" si="281"/>
        <v>43838</v>
      </c>
      <c r="J8980" t="str">
        <f t="shared" si="282"/>
        <v>43838GitegaWheat</v>
      </c>
      <c r="K8980">
        <v>75</v>
      </c>
      <c r="L8980">
        <v>70</v>
      </c>
      <c r="M8980" t="s">
        <v>5</v>
      </c>
      <c r="N8980" t="s">
        <v>6</v>
      </c>
      <c r="O8980">
        <v>1</v>
      </c>
      <c r="P8980" s="1">
        <v>43839.122453703705</v>
      </c>
    </row>
    <row r="8981" spans="1:16" x14ac:dyDescent="0.25">
      <c r="A8981">
        <v>495154</v>
      </c>
      <c r="B8981" t="s">
        <v>0</v>
      </c>
      <c r="C8981" t="s">
        <v>2</v>
      </c>
      <c r="D8981" t="s">
        <v>1</v>
      </c>
      <c r="E8981" t="s">
        <v>9</v>
      </c>
      <c r="F8981" t="s">
        <v>20</v>
      </c>
      <c r="G8981" t="s">
        <v>21</v>
      </c>
      <c r="H8981" s="1">
        <v>43838</v>
      </c>
      <c r="I8981" t="str">
        <f t="shared" si="281"/>
        <v>43838</v>
      </c>
      <c r="J8981" t="str">
        <f t="shared" si="282"/>
        <v>43838KampalaMillet Grain</v>
      </c>
      <c r="K8981">
        <v>54</v>
      </c>
      <c r="L8981">
        <v>45</v>
      </c>
      <c r="M8981" t="s">
        <v>5</v>
      </c>
      <c r="N8981" t="s">
        <v>6</v>
      </c>
      <c r="O8981">
        <v>1</v>
      </c>
      <c r="P8981" s="1">
        <v>43839.122453703705</v>
      </c>
    </row>
    <row r="8982" spans="1:16" x14ac:dyDescent="0.25">
      <c r="A8982">
        <v>495155</v>
      </c>
      <c r="B8982" t="s">
        <v>0</v>
      </c>
      <c r="C8982" t="s">
        <v>54</v>
      </c>
      <c r="D8982" t="s">
        <v>46</v>
      </c>
      <c r="E8982" t="s">
        <v>3</v>
      </c>
      <c r="F8982" t="s">
        <v>3</v>
      </c>
      <c r="G8982" t="s">
        <v>4</v>
      </c>
      <c r="H8982" s="1">
        <v>43838</v>
      </c>
      <c r="I8982" t="str">
        <f t="shared" si="281"/>
        <v>43838</v>
      </c>
      <c r="J8982" t="str">
        <f t="shared" si="282"/>
        <v>43838NakuruCowpeas</v>
      </c>
      <c r="K8982">
        <v>99</v>
      </c>
      <c r="L8982">
        <v>90</v>
      </c>
      <c r="M8982" t="s">
        <v>5</v>
      </c>
      <c r="N8982" t="s">
        <v>6</v>
      </c>
      <c r="O8982">
        <v>1</v>
      </c>
      <c r="P8982" s="1">
        <v>43839.122453703705</v>
      </c>
    </row>
    <row r="8983" spans="1:16" x14ac:dyDescent="0.25">
      <c r="A8983">
        <v>495159</v>
      </c>
      <c r="B8983" t="s">
        <v>0</v>
      </c>
      <c r="C8983" t="s">
        <v>27</v>
      </c>
      <c r="D8983" t="s">
        <v>11</v>
      </c>
      <c r="E8983" t="s">
        <v>3</v>
      </c>
      <c r="F8983" t="s">
        <v>3</v>
      </c>
      <c r="G8983" t="s">
        <v>15</v>
      </c>
      <c r="H8983" s="1">
        <v>43838</v>
      </c>
      <c r="I8983" t="str">
        <f t="shared" si="281"/>
        <v>43838</v>
      </c>
      <c r="J8983" t="str">
        <f t="shared" si="282"/>
        <v>43838BujumburaGreen Peas</v>
      </c>
      <c r="K8983">
        <v>97</v>
      </c>
      <c r="L8983">
        <v>81</v>
      </c>
      <c r="M8983" t="s">
        <v>5</v>
      </c>
      <c r="N8983" t="s">
        <v>6</v>
      </c>
      <c r="O8983">
        <v>1</v>
      </c>
      <c r="P8983" s="1">
        <v>43839.122476851851</v>
      </c>
    </row>
    <row r="8984" spans="1:16" x14ac:dyDescent="0.25">
      <c r="A8984">
        <v>495162</v>
      </c>
      <c r="B8984" t="s">
        <v>0</v>
      </c>
      <c r="C8984" t="s">
        <v>38</v>
      </c>
      <c r="D8984" t="s">
        <v>1</v>
      </c>
      <c r="E8984" t="s">
        <v>13</v>
      </c>
      <c r="F8984" t="s">
        <v>13</v>
      </c>
      <c r="G8984" t="s">
        <v>40</v>
      </c>
      <c r="H8984" s="1">
        <v>43838</v>
      </c>
      <c r="I8984" t="str">
        <f t="shared" si="281"/>
        <v>43838</v>
      </c>
      <c r="J8984" t="str">
        <f t="shared" si="282"/>
        <v>43838GuluBlack Beans (Dolichos)</v>
      </c>
      <c r="K8984">
        <v>76</v>
      </c>
      <c r="L8984">
        <v>71</v>
      </c>
      <c r="M8984" t="s">
        <v>5</v>
      </c>
      <c r="N8984" t="s">
        <v>6</v>
      </c>
      <c r="O8984">
        <v>1</v>
      </c>
      <c r="P8984" s="1">
        <v>43839.122499999998</v>
      </c>
    </row>
    <row r="8985" spans="1:16" x14ac:dyDescent="0.25">
      <c r="A8985">
        <v>495165</v>
      </c>
      <c r="B8985" t="s">
        <v>0</v>
      </c>
      <c r="C8985" t="s">
        <v>8</v>
      </c>
      <c r="D8985" t="s">
        <v>7</v>
      </c>
      <c r="E8985" t="s">
        <v>9</v>
      </c>
      <c r="F8985" t="s">
        <v>10</v>
      </c>
      <c r="G8985" t="s">
        <v>10</v>
      </c>
      <c r="H8985" s="1">
        <v>43838</v>
      </c>
      <c r="I8985" t="str">
        <f t="shared" si="281"/>
        <v>43838</v>
      </c>
      <c r="J8985" t="str">
        <f t="shared" si="282"/>
        <v>43838RuhengeriWheat</v>
      </c>
      <c r="K8985">
        <v>65</v>
      </c>
      <c r="L8985">
        <v>54</v>
      </c>
      <c r="M8985" t="s">
        <v>5</v>
      </c>
      <c r="N8985" t="s">
        <v>6</v>
      </c>
      <c r="O8985">
        <v>1</v>
      </c>
      <c r="P8985" s="1">
        <v>43839.122511574074</v>
      </c>
    </row>
    <row r="8986" spans="1:16" x14ac:dyDescent="0.25">
      <c r="A8986">
        <v>495166</v>
      </c>
      <c r="B8986" t="s">
        <v>0</v>
      </c>
      <c r="C8986" t="s">
        <v>54</v>
      </c>
      <c r="D8986" t="s">
        <v>46</v>
      </c>
      <c r="E8986" t="s">
        <v>9</v>
      </c>
      <c r="F8986" t="s">
        <v>20</v>
      </c>
      <c r="G8986" t="s">
        <v>21</v>
      </c>
      <c r="H8986" s="1">
        <v>43838</v>
      </c>
      <c r="I8986" t="str">
        <f t="shared" si="281"/>
        <v>43838</v>
      </c>
      <c r="J8986" t="str">
        <f t="shared" si="282"/>
        <v>43838NakuruMillet Grain</v>
      </c>
      <c r="K8986">
        <v>63</v>
      </c>
      <c r="L8986">
        <v>60</v>
      </c>
      <c r="M8986" t="s">
        <v>5</v>
      </c>
      <c r="N8986" t="s">
        <v>6</v>
      </c>
      <c r="O8986">
        <v>1</v>
      </c>
      <c r="P8986" s="1">
        <v>43839.122511574074</v>
      </c>
    </row>
    <row r="8987" spans="1:16" x14ac:dyDescent="0.25">
      <c r="A8987">
        <v>495169</v>
      </c>
      <c r="B8987" t="s">
        <v>0</v>
      </c>
      <c r="C8987" t="s">
        <v>38</v>
      </c>
      <c r="D8987" t="s">
        <v>1</v>
      </c>
      <c r="E8987" t="s">
        <v>13</v>
      </c>
      <c r="F8987" t="s">
        <v>13</v>
      </c>
      <c r="G8987" t="s">
        <v>28</v>
      </c>
      <c r="H8987" s="1">
        <v>43838</v>
      </c>
      <c r="I8987" t="str">
        <f t="shared" si="281"/>
        <v>43838</v>
      </c>
      <c r="J8987" t="str">
        <f t="shared" si="282"/>
        <v>43838GuluRed Beans</v>
      </c>
      <c r="K8987">
        <v>95</v>
      </c>
      <c r="L8987">
        <v>82</v>
      </c>
      <c r="M8987" t="s">
        <v>5</v>
      </c>
      <c r="N8987" t="s">
        <v>6</v>
      </c>
      <c r="O8987">
        <v>1</v>
      </c>
      <c r="P8987" s="1">
        <v>43839.122534722221</v>
      </c>
    </row>
    <row r="8988" spans="1:16" x14ac:dyDescent="0.25">
      <c r="A8988">
        <v>495170</v>
      </c>
      <c r="B8988" t="s">
        <v>0</v>
      </c>
      <c r="C8988" t="s">
        <v>27</v>
      </c>
      <c r="D8988" t="s">
        <v>11</v>
      </c>
      <c r="E8988" t="s">
        <v>9</v>
      </c>
      <c r="F8988" t="s">
        <v>20</v>
      </c>
      <c r="G8988" t="s">
        <v>21</v>
      </c>
      <c r="H8988" s="1">
        <v>43838</v>
      </c>
      <c r="I8988" t="str">
        <f t="shared" si="281"/>
        <v>43838</v>
      </c>
      <c r="J8988" t="str">
        <f t="shared" si="282"/>
        <v>43838BujumburaMillet Grain</v>
      </c>
      <c r="K8988">
        <v>86</v>
      </c>
      <c r="L8988">
        <v>81</v>
      </c>
      <c r="M8988" t="s">
        <v>5</v>
      </c>
      <c r="N8988" t="s">
        <v>6</v>
      </c>
      <c r="O8988">
        <v>1</v>
      </c>
      <c r="P8988" s="1">
        <v>43839.122534722221</v>
      </c>
    </row>
    <row r="8989" spans="1:16" x14ac:dyDescent="0.25">
      <c r="A8989">
        <v>495174</v>
      </c>
      <c r="B8989" t="s">
        <v>0</v>
      </c>
      <c r="C8989" t="s">
        <v>8</v>
      </c>
      <c r="D8989" t="s">
        <v>7</v>
      </c>
      <c r="E8989" t="s">
        <v>3</v>
      </c>
      <c r="F8989" t="s">
        <v>3</v>
      </c>
      <c r="G8989" t="s">
        <v>4</v>
      </c>
      <c r="H8989" s="1">
        <v>43838</v>
      </c>
      <c r="I8989" t="str">
        <f t="shared" si="281"/>
        <v>43838</v>
      </c>
      <c r="J8989" t="str">
        <f t="shared" si="282"/>
        <v>43838RuhengeriCowpeas</v>
      </c>
      <c r="K8989">
        <v>162</v>
      </c>
      <c r="L8989">
        <v>140</v>
      </c>
      <c r="M8989" t="s">
        <v>5</v>
      </c>
      <c r="N8989" t="s">
        <v>6</v>
      </c>
      <c r="O8989">
        <v>1</v>
      </c>
      <c r="P8989" s="1">
        <v>43839.12263888889</v>
      </c>
    </row>
    <row r="8990" spans="1:16" x14ac:dyDescent="0.25">
      <c r="A8990">
        <v>495177</v>
      </c>
      <c r="B8990" t="s">
        <v>0</v>
      </c>
      <c r="C8990" t="s">
        <v>12</v>
      </c>
      <c r="D8990" t="s">
        <v>11</v>
      </c>
      <c r="E8990" t="s">
        <v>13</v>
      </c>
      <c r="F8990" t="s">
        <v>13</v>
      </c>
      <c r="G8990" t="s">
        <v>14</v>
      </c>
      <c r="H8990" s="1">
        <v>43838</v>
      </c>
      <c r="I8990" t="str">
        <f t="shared" si="281"/>
        <v>43838</v>
      </c>
      <c r="J8990" t="str">
        <f t="shared" si="282"/>
        <v>43838GitegaMixed Beans</v>
      </c>
      <c r="K8990">
        <v>59</v>
      </c>
      <c r="L8990">
        <v>54</v>
      </c>
      <c r="M8990" t="s">
        <v>5</v>
      </c>
      <c r="N8990" t="s">
        <v>6</v>
      </c>
      <c r="O8990">
        <v>1</v>
      </c>
      <c r="P8990" s="1">
        <v>43839.122766203705</v>
      </c>
    </row>
    <row r="8991" spans="1:16" x14ac:dyDescent="0.25">
      <c r="A8991">
        <v>495179</v>
      </c>
      <c r="B8991" t="s">
        <v>0</v>
      </c>
      <c r="C8991" t="s">
        <v>48</v>
      </c>
      <c r="D8991" t="s">
        <v>46</v>
      </c>
      <c r="E8991" t="s">
        <v>3</v>
      </c>
      <c r="F8991" t="s">
        <v>3</v>
      </c>
      <c r="G8991" t="s">
        <v>15</v>
      </c>
      <c r="H8991" s="1">
        <v>43838</v>
      </c>
      <c r="I8991" t="str">
        <f t="shared" si="281"/>
        <v>43838</v>
      </c>
      <c r="J8991" t="str">
        <f t="shared" si="282"/>
        <v>43838KitaleGreen Peas</v>
      </c>
      <c r="K8991">
        <v>53</v>
      </c>
      <c r="L8991">
        <v>49</v>
      </c>
      <c r="M8991" t="s">
        <v>5</v>
      </c>
      <c r="N8991" t="s">
        <v>6</v>
      </c>
      <c r="O8991">
        <v>1</v>
      </c>
      <c r="P8991" s="1">
        <v>43839.122766203705</v>
      </c>
    </row>
    <row r="8992" spans="1:16" x14ac:dyDescent="0.25">
      <c r="A8992">
        <v>495180</v>
      </c>
      <c r="B8992" t="s">
        <v>0</v>
      </c>
      <c r="C8992" t="s">
        <v>54</v>
      </c>
      <c r="D8992" t="s">
        <v>46</v>
      </c>
      <c r="E8992" t="s">
        <v>9</v>
      </c>
      <c r="F8992" t="s">
        <v>17</v>
      </c>
      <c r="G8992" t="s">
        <v>18</v>
      </c>
      <c r="H8992" s="1">
        <v>43838</v>
      </c>
      <c r="I8992" t="str">
        <f t="shared" si="281"/>
        <v>43838</v>
      </c>
      <c r="J8992" t="str">
        <f t="shared" si="282"/>
        <v>43838NakuruRed Sorghum</v>
      </c>
      <c r="K8992">
        <v>40</v>
      </c>
      <c r="L8992">
        <v>38</v>
      </c>
      <c r="M8992" t="s">
        <v>5</v>
      </c>
      <c r="N8992" t="s">
        <v>6</v>
      </c>
      <c r="O8992">
        <v>1</v>
      </c>
      <c r="P8992" s="1">
        <v>43839.122777777775</v>
      </c>
    </row>
    <row r="8993" spans="1:16" x14ac:dyDescent="0.25">
      <c r="A8993">
        <v>495184</v>
      </c>
      <c r="B8993" t="s">
        <v>0</v>
      </c>
      <c r="C8993" t="s">
        <v>34</v>
      </c>
      <c r="D8993" t="s">
        <v>1</v>
      </c>
      <c r="E8993" t="s">
        <v>9</v>
      </c>
      <c r="F8993" t="s">
        <v>17</v>
      </c>
      <c r="G8993" t="s">
        <v>18</v>
      </c>
      <c r="H8993" s="1">
        <v>43838</v>
      </c>
      <c r="I8993" t="str">
        <f t="shared" si="281"/>
        <v>43838</v>
      </c>
      <c r="J8993" t="str">
        <f t="shared" si="282"/>
        <v>43838LiraRed Sorghum</v>
      </c>
      <c r="K8993">
        <v>35</v>
      </c>
      <c r="L8993">
        <v>27</v>
      </c>
      <c r="M8993" t="s">
        <v>5</v>
      </c>
      <c r="N8993" t="s">
        <v>6</v>
      </c>
      <c r="O8993">
        <v>1</v>
      </c>
      <c r="P8993" s="1">
        <v>43839.122800925928</v>
      </c>
    </row>
    <row r="8994" spans="1:16" x14ac:dyDescent="0.25">
      <c r="A8994">
        <v>495185</v>
      </c>
      <c r="B8994" t="s">
        <v>0</v>
      </c>
      <c r="C8994" t="s">
        <v>25</v>
      </c>
      <c r="D8994" t="s">
        <v>1</v>
      </c>
      <c r="E8994" t="s">
        <v>9</v>
      </c>
      <c r="F8994" t="s">
        <v>20</v>
      </c>
      <c r="G8994" t="s">
        <v>21</v>
      </c>
      <c r="H8994" s="1">
        <v>43838</v>
      </c>
      <c r="I8994" t="str">
        <f t="shared" si="281"/>
        <v>43838</v>
      </c>
      <c r="J8994" t="str">
        <f t="shared" si="282"/>
        <v>43838MasindiMillet Grain</v>
      </c>
      <c r="K8994">
        <v>68</v>
      </c>
      <c r="L8994">
        <v>49</v>
      </c>
      <c r="M8994" t="s">
        <v>5</v>
      </c>
      <c r="N8994" t="s">
        <v>6</v>
      </c>
      <c r="O8994">
        <v>1</v>
      </c>
      <c r="P8994" s="1">
        <v>43839.122824074075</v>
      </c>
    </row>
    <row r="8995" spans="1:16" x14ac:dyDescent="0.25">
      <c r="A8995">
        <v>495188</v>
      </c>
      <c r="B8995" t="s">
        <v>0</v>
      </c>
      <c r="C8995" t="s">
        <v>8</v>
      </c>
      <c r="D8995" t="s">
        <v>7</v>
      </c>
      <c r="E8995" t="s">
        <v>13</v>
      </c>
      <c r="F8995" t="s">
        <v>13</v>
      </c>
      <c r="G8995" t="s">
        <v>26</v>
      </c>
      <c r="H8995" s="1">
        <v>43838</v>
      </c>
      <c r="I8995" t="str">
        <f t="shared" si="281"/>
        <v>43838</v>
      </c>
      <c r="J8995" t="str">
        <f t="shared" si="282"/>
        <v>43838RuhengeriYellow Beans</v>
      </c>
      <c r="K8995">
        <v>102</v>
      </c>
      <c r="L8995">
        <v>97</v>
      </c>
      <c r="M8995" t="s">
        <v>5</v>
      </c>
      <c r="N8995" t="s">
        <v>6</v>
      </c>
      <c r="O8995">
        <v>1</v>
      </c>
      <c r="P8995" s="1">
        <v>43839.122916666667</v>
      </c>
    </row>
    <row r="8996" spans="1:16" x14ac:dyDescent="0.25">
      <c r="A8996">
        <v>495190</v>
      </c>
      <c r="B8996" t="s">
        <v>0</v>
      </c>
      <c r="C8996" t="s">
        <v>38</v>
      </c>
      <c r="D8996" t="s">
        <v>1</v>
      </c>
      <c r="E8996" t="s">
        <v>9</v>
      </c>
      <c r="F8996" t="s">
        <v>17</v>
      </c>
      <c r="G8996" t="s">
        <v>18</v>
      </c>
      <c r="H8996" s="1">
        <v>43838</v>
      </c>
      <c r="I8996" t="str">
        <f t="shared" si="281"/>
        <v>43838</v>
      </c>
      <c r="J8996" t="str">
        <f t="shared" si="282"/>
        <v>43838GuluRed Sorghum</v>
      </c>
      <c r="K8996">
        <v>41</v>
      </c>
      <c r="L8996">
        <v>30</v>
      </c>
      <c r="M8996" t="s">
        <v>5</v>
      </c>
      <c r="N8996" t="s">
        <v>6</v>
      </c>
      <c r="O8996">
        <v>1</v>
      </c>
      <c r="P8996" s="1">
        <v>43839.12295138889</v>
      </c>
    </row>
    <row r="8997" spans="1:16" x14ac:dyDescent="0.25">
      <c r="A8997">
        <v>495191</v>
      </c>
      <c r="B8997" t="s">
        <v>0</v>
      </c>
      <c r="C8997" t="s">
        <v>19</v>
      </c>
      <c r="D8997" t="s">
        <v>11</v>
      </c>
      <c r="E8997" t="s">
        <v>3</v>
      </c>
      <c r="F8997" t="s">
        <v>3</v>
      </c>
      <c r="G8997" t="s">
        <v>15</v>
      </c>
      <c r="H8997" s="1">
        <v>43838</v>
      </c>
      <c r="I8997" t="str">
        <f t="shared" si="281"/>
        <v>43838</v>
      </c>
      <c r="J8997" t="str">
        <f t="shared" si="282"/>
        <v>43838KoberoGreen Peas</v>
      </c>
      <c r="K8997">
        <v>86</v>
      </c>
      <c r="L8997">
        <v>81</v>
      </c>
      <c r="M8997" t="s">
        <v>5</v>
      </c>
      <c r="N8997" t="s">
        <v>6</v>
      </c>
      <c r="O8997">
        <v>1</v>
      </c>
      <c r="P8997" s="1">
        <v>43839.12296296296</v>
      </c>
    </row>
    <row r="8998" spans="1:16" x14ac:dyDescent="0.25">
      <c r="A8998">
        <v>495194</v>
      </c>
      <c r="B8998" t="s">
        <v>0</v>
      </c>
      <c r="C8998" t="s">
        <v>45</v>
      </c>
      <c r="D8998" t="s">
        <v>41</v>
      </c>
      <c r="E8998" t="s">
        <v>13</v>
      </c>
      <c r="F8998" t="s">
        <v>13</v>
      </c>
      <c r="G8998" t="s">
        <v>37</v>
      </c>
      <c r="H8998" s="1">
        <v>43838</v>
      </c>
      <c r="I8998" t="str">
        <f t="shared" si="281"/>
        <v>43838</v>
      </c>
      <c r="J8998" t="str">
        <f t="shared" si="282"/>
        <v>43838IringaGreen Gram</v>
      </c>
      <c r="K8998">
        <v>123</v>
      </c>
      <c r="L8998">
        <v>106</v>
      </c>
      <c r="M8998" t="s">
        <v>5</v>
      </c>
      <c r="N8998" t="s">
        <v>6</v>
      </c>
      <c r="O8998">
        <v>1</v>
      </c>
      <c r="P8998" s="1">
        <v>43839.123043981483</v>
      </c>
    </row>
    <row r="8999" spans="1:16" x14ac:dyDescent="0.25">
      <c r="A8999">
        <v>495196</v>
      </c>
      <c r="B8999" t="s">
        <v>0</v>
      </c>
      <c r="C8999" t="s">
        <v>54</v>
      </c>
      <c r="D8999" t="s">
        <v>46</v>
      </c>
      <c r="E8999" t="s">
        <v>13</v>
      </c>
      <c r="F8999" t="s">
        <v>13</v>
      </c>
      <c r="G8999" t="s">
        <v>40</v>
      </c>
      <c r="H8999" s="1">
        <v>43838</v>
      </c>
      <c r="I8999" t="str">
        <f t="shared" si="281"/>
        <v>43838</v>
      </c>
      <c r="J8999" t="str">
        <f t="shared" si="282"/>
        <v>43838NakuruBlack Beans (Dolichos)</v>
      </c>
      <c r="K8999">
        <v>130</v>
      </c>
      <c r="L8999">
        <v>122</v>
      </c>
      <c r="M8999" t="s">
        <v>5</v>
      </c>
      <c r="N8999" t="s">
        <v>6</v>
      </c>
      <c r="O8999">
        <v>1</v>
      </c>
      <c r="P8999" s="1">
        <v>43839.123067129629</v>
      </c>
    </row>
    <row r="9000" spans="1:16" x14ac:dyDescent="0.25">
      <c r="A9000">
        <v>495198</v>
      </c>
      <c r="B9000" t="s">
        <v>0</v>
      </c>
      <c r="C9000" t="s">
        <v>35</v>
      </c>
      <c r="D9000" t="s">
        <v>11</v>
      </c>
      <c r="E9000" t="s">
        <v>9</v>
      </c>
      <c r="F9000" t="s">
        <v>17</v>
      </c>
      <c r="G9000" t="s">
        <v>18</v>
      </c>
      <c r="H9000" s="1">
        <v>43838</v>
      </c>
      <c r="I9000" t="str">
        <f t="shared" si="281"/>
        <v>43838</v>
      </c>
      <c r="J9000" t="str">
        <f t="shared" si="282"/>
        <v>43838NgoziRed Sorghum</v>
      </c>
      <c r="K9000">
        <v>75</v>
      </c>
      <c r="L9000">
        <v>70</v>
      </c>
      <c r="M9000" t="s">
        <v>5</v>
      </c>
      <c r="N9000" t="s">
        <v>6</v>
      </c>
      <c r="O9000">
        <v>1</v>
      </c>
      <c r="P9000" s="1">
        <v>43839.123113425929</v>
      </c>
    </row>
    <row r="9001" spans="1:16" x14ac:dyDescent="0.25">
      <c r="A9001">
        <v>495199</v>
      </c>
      <c r="B9001" t="s">
        <v>0</v>
      </c>
      <c r="C9001" t="s">
        <v>44</v>
      </c>
      <c r="D9001" t="s">
        <v>41</v>
      </c>
      <c r="E9001" t="s">
        <v>3</v>
      </c>
      <c r="F9001" t="s">
        <v>3</v>
      </c>
      <c r="G9001" t="s">
        <v>15</v>
      </c>
      <c r="H9001" s="1">
        <v>43838</v>
      </c>
      <c r="I9001" t="str">
        <f t="shared" si="281"/>
        <v>43838</v>
      </c>
      <c r="J9001" t="str">
        <f t="shared" si="282"/>
        <v>43838ArushaGreen Peas</v>
      </c>
      <c r="K9001">
        <v>79</v>
      </c>
      <c r="L9001">
        <v>70</v>
      </c>
      <c r="M9001" t="s">
        <v>5</v>
      </c>
      <c r="N9001" t="s">
        <v>6</v>
      </c>
      <c r="O9001">
        <v>1</v>
      </c>
      <c r="P9001" s="1">
        <v>43839.123113425929</v>
      </c>
    </row>
    <row r="9002" spans="1:16" x14ac:dyDescent="0.25">
      <c r="A9002">
        <v>495201</v>
      </c>
      <c r="B9002" t="s">
        <v>0</v>
      </c>
      <c r="C9002" t="s">
        <v>32</v>
      </c>
      <c r="D9002" t="s">
        <v>1</v>
      </c>
      <c r="E9002" t="s">
        <v>9</v>
      </c>
      <c r="F9002" t="s">
        <v>10</v>
      </c>
      <c r="G9002" t="s">
        <v>10</v>
      </c>
      <c r="H9002" s="1">
        <v>43838</v>
      </c>
      <c r="I9002" t="str">
        <f t="shared" si="281"/>
        <v>43838</v>
      </c>
      <c r="J9002" t="str">
        <f t="shared" si="282"/>
        <v>43838KapchorwaWheat</v>
      </c>
      <c r="K9002">
        <v>41</v>
      </c>
      <c r="L9002">
        <v>30</v>
      </c>
      <c r="M9002" t="s">
        <v>5</v>
      </c>
      <c r="N9002" t="s">
        <v>6</v>
      </c>
      <c r="O9002">
        <v>1</v>
      </c>
      <c r="P9002" s="1">
        <v>43839.123124999998</v>
      </c>
    </row>
    <row r="9003" spans="1:16" x14ac:dyDescent="0.25">
      <c r="A9003">
        <v>495202</v>
      </c>
      <c r="B9003" t="s">
        <v>0</v>
      </c>
      <c r="C9003" t="s">
        <v>43</v>
      </c>
      <c r="D9003" t="s">
        <v>41</v>
      </c>
      <c r="E9003" t="s">
        <v>9</v>
      </c>
      <c r="F9003" t="s">
        <v>20</v>
      </c>
      <c r="G9003" t="s">
        <v>21</v>
      </c>
      <c r="H9003" s="1">
        <v>43838</v>
      </c>
      <c r="I9003" t="str">
        <f t="shared" si="281"/>
        <v>43838</v>
      </c>
      <c r="J9003" t="str">
        <f t="shared" si="282"/>
        <v>43838Dar es salaamMillet Grain</v>
      </c>
      <c r="K9003">
        <v>57</v>
      </c>
      <c r="L9003">
        <v>53</v>
      </c>
      <c r="M9003" t="s">
        <v>5</v>
      </c>
      <c r="N9003" t="s">
        <v>6</v>
      </c>
      <c r="O9003">
        <v>1</v>
      </c>
      <c r="P9003" s="1">
        <v>43839.123148148145</v>
      </c>
    </row>
    <row r="9004" spans="1:16" x14ac:dyDescent="0.25">
      <c r="A9004">
        <v>495204</v>
      </c>
      <c r="B9004" t="s">
        <v>0</v>
      </c>
      <c r="C9004" t="s">
        <v>36</v>
      </c>
      <c r="D9004" t="s">
        <v>7</v>
      </c>
      <c r="E9004" t="s">
        <v>13</v>
      </c>
      <c r="F9004" t="s">
        <v>13</v>
      </c>
      <c r="G9004" t="s">
        <v>14</v>
      </c>
      <c r="H9004" s="1">
        <v>43838</v>
      </c>
      <c r="I9004" t="str">
        <f t="shared" si="281"/>
        <v>43838</v>
      </c>
      <c r="J9004" t="str">
        <f t="shared" si="282"/>
        <v>43838KimironkoMixed Beans</v>
      </c>
      <c r="K9004">
        <v>92</v>
      </c>
      <c r="L9004">
        <v>86</v>
      </c>
      <c r="M9004" t="s">
        <v>5</v>
      </c>
      <c r="N9004" t="s">
        <v>6</v>
      </c>
      <c r="O9004">
        <v>1</v>
      </c>
      <c r="P9004" s="1">
        <v>43839.123159722221</v>
      </c>
    </row>
    <row r="9005" spans="1:16" x14ac:dyDescent="0.25">
      <c r="A9005">
        <v>495205</v>
      </c>
      <c r="B9005" t="s">
        <v>0</v>
      </c>
      <c r="C9005" t="s">
        <v>27</v>
      </c>
      <c r="D9005" t="s">
        <v>11</v>
      </c>
      <c r="E9005" t="s">
        <v>13</v>
      </c>
      <c r="F9005" t="s">
        <v>13</v>
      </c>
      <c r="G9005" t="s">
        <v>28</v>
      </c>
      <c r="H9005" s="1">
        <v>43838</v>
      </c>
      <c r="I9005" t="str">
        <f t="shared" si="281"/>
        <v>43838</v>
      </c>
      <c r="J9005" t="str">
        <f t="shared" si="282"/>
        <v>43838BujumburaRed Beans</v>
      </c>
      <c r="K9005">
        <v>65</v>
      </c>
      <c r="L9005">
        <v>59</v>
      </c>
      <c r="M9005" t="s">
        <v>5</v>
      </c>
      <c r="N9005" t="s">
        <v>6</v>
      </c>
      <c r="O9005">
        <v>1</v>
      </c>
      <c r="P9005" s="1">
        <v>43839.123159722221</v>
      </c>
    </row>
    <row r="9006" spans="1:16" x14ac:dyDescent="0.25">
      <c r="A9006">
        <v>495206</v>
      </c>
      <c r="B9006" t="s">
        <v>0</v>
      </c>
      <c r="C9006" t="s">
        <v>33</v>
      </c>
      <c r="D9006" t="s">
        <v>1</v>
      </c>
      <c r="E9006" t="s">
        <v>3</v>
      </c>
      <c r="F9006" t="s">
        <v>3</v>
      </c>
      <c r="G9006" t="s">
        <v>15</v>
      </c>
      <c r="H9006" s="1">
        <v>43838</v>
      </c>
      <c r="I9006" t="str">
        <f t="shared" si="281"/>
        <v>43838</v>
      </c>
      <c r="J9006" t="str">
        <f t="shared" si="282"/>
        <v>43838KabaleGreen Peas</v>
      </c>
      <c r="K9006">
        <v>136</v>
      </c>
      <c r="L9006">
        <v>82</v>
      </c>
      <c r="M9006" t="s">
        <v>5</v>
      </c>
      <c r="N9006" t="s">
        <v>6</v>
      </c>
      <c r="O9006">
        <v>1</v>
      </c>
      <c r="P9006" s="1">
        <v>43839.123171296298</v>
      </c>
    </row>
    <row r="9007" spans="1:16" x14ac:dyDescent="0.25">
      <c r="A9007">
        <v>495207</v>
      </c>
      <c r="B9007" t="s">
        <v>0</v>
      </c>
      <c r="C9007" t="s">
        <v>48</v>
      </c>
      <c r="D9007" t="s">
        <v>46</v>
      </c>
      <c r="E9007" t="s">
        <v>29</v>
      </c>
      <c r="F9007" t="s">
        <v>30</v>
      </c>
      <c r="G9007" t="s">
        <v>31</v>
      </c>
      <c r="H9007" s="1">
        <v>43838</v>
      </c>
      <c r="I9007" t="str">
        <f t="shared" si="281"/>
        <v>43838</v>
      </c>
      <c r="J9007" t="str">
        <f t="shared" si="282"/>
        <v>43838KitaleDry Maize</v>
      </c>
      <c r="K9007">
        <v>36</v>
      </c>
      <c r="L9007">
        <v>33</v>
      </c>
      <c r="M9007" t="s">
        <v>5</v>
      </c>
      <c r="N9007" t="s">
        <v>6</v>
      </c>
      <c r="O9007">
        <v>1</v>
      </c>
      <c r="P9007" s="1">
        <v>43839.123182870368</v>
      </c>
    </row>
    <row r="9008" spans="1:16" x14ac:dyDescent="0.25">
      <c r="A9008">
        <v>495208</v>
      </c>
      <c r="B9008" t="s">
        <v>0</v>
      </c>
      <c r="C9008" t="s">
        <v>25</v>
      </c>
      <c r="D9008" t="s">
        <v>1</v>
      </c>
      <c r="E9008" t="s">
        <v>13</v>
      </c>
      <c r="F9008" t="s">
        <v>13</v>
      </c>
      <c r="G9008" t="s">
        <v>40</v>
      </c>
      <c r="H9008" s="1">
        <v>43838</v>
      </c>
      <c r="I9008" t="str">
        <f t="shared" si="281"/>
        <v>43838</v>
      </c>
      <c r="J9008" t="str">
        <f t="shared" si="282"/>
        <v>43838MasindiBlack Beans (Dolichos)</v>
      </c>
      <c r="K9008">
        <v>68</v>
      </c>
      <c r="L9008">
        <v>63</v>
      </c>
      <c r="M9008" t="s">
        <v>5</v>
      </c>
      <c r="N9008" t="s">
        <v>6</v>
      </c>
      <c r="O9008">
        <v>1</v>
      </c>
      <c r="P9008" s="1">
        <v>43839.123194444444</v>
      </c>
    </row>
    <row r="9009" spans="1:16" x14ac:dyDescent="0.25">
      <c r="A9009">
        <v>495209</v>
      </c>
      <c r="B9009" t="s">
        <v>0</v>
      </c>
      <c r="C9009" t="s">
        <v>48</v>
      </c>
      <c r="D9009" t="s">
        <v>46</v>
      </c>
      <c r="E9009" t="s">
        <v>9</v>
      </c>
      <c r="F9009" t="s">
        <v>20</v>
      </c>
      <c r="G9009" t="s">
        <v>21</v>
      </c>
      <c r="H9009" s="1">
        <v>43838</v>
      </c>
      <c r="I9009" t="str">
        <f t="shared" si="281"/>
        <v>43838</v>
      </c>
      <c r="J9009" t="str">
        <f t="shared" si="282"/>
        <v>43838KitaleMillet Grain</v>
      </c>
      <c r="K9009">
        <v>54</v>
      </c>
      <c r="L9009">
        <v>50</v>
      </c>
      <c r="M9009" t="s">
        <v>5</v>
      </c>
      <c r="N9009" t="s">
        <v>6</v>
      </c>
      <c r="O9009">
        <v>1</v>
      </c>
      <c r="P9009" s="1">
        <v>43839.123194444444</v>
      </c>
    </row>
    <row r="9010" spans="1:16" x14ac:dyDescent="0.25">
      <c r="A9010">
        <v>495210</v>
      </c>
      <c r="B9010" t="s">
        <v>0</v>
      </c>
      <c r="C9010" t="s">
        <v>44</v>
      </c>
      <c r="D9010" t="s">
        <v>41</v>
      </c>
      <c r="E9010" t="s">
        <v>22</v>
      </c>
      <c r="F9010" t="s">
        <v>23</v>
      </c>
      <c r="G9010" t="s">
        <v>23</v>
      </c>
      <c r="H9010" s="1">
        <v>43838</v>
      </c>
      <c r="I9010" t="str">
        <f t="shared" si="281"/>
        <v>43838</v>
      </c>
      <c r="J9010" t="str">
        <f t="shared" si="282"/>
        <v>43838ArushaRice</v>
      </c>
      <c r="K9010">
        <v>97</v>
      </c>
      <c r="L9010">
        <v>88</v>
      </c>
      <c r="M9010" t="s">
        <v>5</v>
      </c>
      <c r="N9010" t="s">
        <v>6</v>
      </c>
      <c r="O9010">
        <v>1</v>
      </c>
      <c r="P9010" s="1">
        <v>43839.123194444444</v>
      </c>
    </row>
    <row r="9011" spans="1:16" x14ac:dyDescent="0.25">
      <c r="A9011">
        <v>495211</v>
      </c>
      <c r="B9011" t="s">
        <v>0</v>
      </c>
      <c r="C9011" t="s">
        <v>36</v>
      </c>
      <c r="D9011" t="s">
        <v>7</v>
      </c>
      <c r="E9011" t="s">
        <v>13</v>
      </c>
      <c r="F9011" t="s">
        <v>13</v>
      </c>
      <c r="G9011" t="s">
        <v>26</v>
      </c>
      <c r="H9011" s="1">
        <v>43838</v>
      </c>
      <c r="I9011" t="str">
        <f t="shared" si="281"/>
        <v>43838</v>
      </c>
      <c r="J9011" t="str">
        <f t="shared" si="282"/>
        <v>43838KimironkoYellow Beans</v>
      </c>
      <c r="K9011">
        <v>102</v>
      </c>
      <c r="L9011">
        <v>97</v>
      </c>
      <c r="M9011" t="s">
        <v>5</v>
      </c>
      <c r="N9011" t="s">
        <v>6</v>
      </c>
      <c r="O9011">
        <v>1</v>
      </c>
      <c r="P9011" s="1">
        <v>43839.123206018521</v>
      </c>
    </row>
    <row r="9012" spans="1:16" x14ac:dyDescent="0.25">
      <c r="A9012">
        <v>495215</v>
      </c>
      <c r="B9012" t="s">
        <v>0</v>
      </c>
      <c r="C9012" t="s">
        <v>34</v>
      </c>
      <c r="D9012" t="s">
        <v>1</v>
      </c>
      <c r="E9012" t="s">
        <v>22</v>
      </c>
      <c r="F9012" t="s">
        <v>23</v>
      </c>
      <c r="G9012" t="s">
        <v>23</v>
      </c>
      <c r="H9012" s="1">
        <v>43838</v>
      </c>
      <c r="I9012" t="str">
        <f t="shared" si="281"/>
        <v>43838</v>
      </c>
      <c r="J9012" t="str">
        <f t="shared" si="282"/>
        <v>43838LiraRice</v>
      </c>
      <c r="K9012">
        <v>95</v>
      </c>
      <c r="L9012">
        <v>90</v>
      </c>
      <c r="M9012" t="s">
        <v>5</v>
      </c>
      <c r="N9012" t="s">
        <v>6</v>
      </c>
      <c r="O9012">
        <v>1</v>
      </c>
      <c r="P9012" s="1">
        <v>43839.123229166667</v>
      </c>
    </row>
    <row r="9013" spans="1:16" x14ac:dyDescent="0.25">
      <c r="A9013">
        <v>495217</v>
      </c>
      <c r="B9013" t="s">
        <v>0</v>
      </c>
      <c r="C9013" t="s">
        <v>54</v>
      </c>
      <c r="D9013" t="s">
        <v>46</v>
      </c>
      <c r="E9013" t="s">
        <v>49</v>
      </c>
      <c r="F9013" t="s">
        <v>50</v>
      </c>
      <c r="G9013" t="s">
        <v>51</v>
      </c>
      <c r="H9013" s="1">
        <v>43838</v>
      </c>
      <c r="I9013" t="str">
        <f t="shared" si="281"/>
        <v>43838</v>
      </c>
      <c r="J9013" t="str">
        <f t="shared" si="282"/>
        <v>43838NakuruGround Nuts</v>
      </c>
      <c r="K9013">
        <v>130</v>
      </c>
      <c r="L9013">
        <v>127</v>
      </c>
      <c r="M9013" t="s">
        <v>5</v>
      </c>
      <c r="N9013" t="s">
        <v>6</v>
      </c>
      <c r="O9013">
        <v>1</v>
      </c>
      <c r="P9013" s="1">
        <v>43839.123229166667</v>
      </c>
    </row>
    <row r="9014" spans="1:16" x14ac:dyDescent="0.25">
      <c r="A9014">
        <v>495218</v>
      </c>
      <c r="B9014" t="s">
        <v>0</v>
      </c>
      <c r="C9014" t="s">
        <v>2</v>
      </c>
      <c r="D9014" t="s">
        <v>1</v>
      </c>
      <c r="E9014" t="s">
        <v>22</v>
      </c>
      <c r="F9014" t="s">
        <v>23</v>
      </c>
      <c r="G9014" t="s">
        <v>23</v>
      </c>
      <c r="H9014" s="1">
        <v>43838</v>
      </c>
      <c r="I9014" t="str">
        <f t="shared" si="281"/>
        <v>43838</v>
      </c>
      <c r="J9014" t="str">
        <f t="shared" si="282"/>
        <v>43838KampalaRice</v>
      </c>
      <c r="K9014">
        <v>103</v>
      </c>
      <c r="L9014">
        <v>98</v>
      </c>
      <c r="M9014" t="s">
        <v>5</v>
      </c>
      <c r="N9014" t="s">
        <v>6</v>
      </c>
      <c r="O9014">
        <v>1</v>
      </c>
      <c r="P9014" s="1">
        <v>43839.123229166667</v>
      </c>
    </row>
    <row r="9015" spans="1:16" x14ac:dyDescent="0.25">
      <c r="A9015">
        <v>495229</v>
      </c>
      <c r="B9015" t="s">
        <v>0</v>
      </c>
      <c r="C9015" t="s">
        <v>34</v>
      </c>
      <c r="D9015" t="s">
        <v>1</v>
      </c>
      <c r="E9015" t="s">
        <v>29</v>
      </c>
      <c r="F9015" t="s">
        <v>30</v>
      </c>
      <c r="G9015" t="s">
        <v>31</v>
      </c>
      <c r="H9015" s="1">
        <v>43838</v>
      </c>
      <c r="I9015" t="str">
        <f t="shared" si="281"/>
        <v>43838</v>
      </c>
      <c r="J9015" t="str">
        <f t="shared" si="282"/>
        <v>43838LiraDry Maize</v>
      </c>
      <c r="K9015">
        <v>41</v>
      </c>
      <c r="L9015">
        <v>33</v>
      </c>
      <c r="M9015" t="s">
        <v>5</v>
      </c>
      <c r="N9015" t="s">
        <v>6</v>
      </c>
      <c r="O9015">
        <v>1</v>
      </c>
      <c r="P9015" s="1">
        <v>43839.123298611114</v>
      </c>
    </row>
    <row r="9016" spans="1:16" x14ac:dyDescent="0.25">
      <c r="A9016">
        <v>495230</v>
      </c>
      <c r="B9016" t="s">
        <v>0</v>
      </c>
      <c r="C9016" t="s">
        <v>36</v>
      </c>
      <c r="D9016" t="s">
        <v>7</v>
      </c>
      <c r="E9016" t="s">
        <v>3</v>
      </c>
      <c r="F9016" t="s">
        <v>3</v>
      </c>
      <c r="G9016" t="s">
        <v>4</v>
      </c>
      <c r="H9016" s="1">
        <v>43838</v>
      </c>
      <c r="I9016" t="str">
        <f t="shared" si="281"/>
        <v>43838</v>
      </c>
      <c r="J9016" t="str">
        <f t="shared" si="282"/>
        <v>43838KimironkoCowpeas</v>
      </c>
      <c r="K9016">
        <v>172</v>
      </c>
      <c r="L9016">
        <v>162</v>
      </c>
      <c r="M9016" t="s">
        <v>5</v>
      </c>
      <c r="N9016" t="s">
        <v>6</v>
      </c>
      <c r="O9016">
        <v>1</v>
      </c>
      <c r="P9016" s="1">
        <v>43839.12332175926</v>
      </c>
    </row>
    <row r="9017" spans="1:16" x14ac:dyDescent="0.25">
      <c r="A9017">
        <v>495234</v>
      </c>
      <c r="B9017" t="s">
        <v>0</v>
      </c>
      <c r="C9017" t="s">
        <v>44</v>
      </c>
      <c r="D9017" t="s">
        <v>41</v>
      </c>
      <c r="E9017" t="s">
        <v>29</v>
      </c>
      <c r="F9017" t="s">
        <v>30</v>
      </c>
      <c r="G9017" t="s">
        <v>31</v>
      </c>
      <c r="H9017" s="1">
        <v>43838</v>
      </c>
      <c r="I9017" t="str">
        <f t="shared" si="281"/>
        <v>43838</v>
      </c>
      <c r="J9017" t="str">
        <f t="shared" si="282"/>
        <v>43838ArushaDry Maize</v>
      </c>
      <c r="K9017">
        <v>62</v>
      </c>
      <c r="L9017">
        <v>42</v>
      </c>
      <c r="M9017" t="s">
        <v>5</v>
      </c>
      <c r="N9017" t="s">
        <v>6</v>
      </c>
      <c r="O9017">
        <v>1</v>
      </c>
      <c r="P9017" s="1">
        <v>43839.123391203706</v>
      </c>
    </row>
    <row r="9018" spans="1:16" x14ac:dyDescent="0.25">
      <c r="A9018">
        <v>495235</v>
      </c>
      <c r="B9018" t="s">
        <v>0</v>
      </c>
      <c r="C9018" t="s">
        <v>47</v>
      </c>
      <c r="D9018" t="s">
        <v>46</v>
      </c>
      <c r="E9018" t="s">
        <v>9</v>
      </c>
      <c r="F9018" t="s">
        <v>17</v>
      </c>
      <c r="G9018" t="s">
        <v>18</v>
      </c>
      <c r="H9018" s="1">
        <v>43838</v>
      </c>
      <c r="I9018" t="str">
        <f t="shared" si="281"/>
        <v>43838</v>
      </c>
      <c r="J9018" t="str">
        <f t="shared" si="282"/>
        <v>43838NairobiRed Sorghum</v>
      </c>
      <c r="K9018">
        <v>62</v>
      </c>
      <c r="L9018">
        <v>58</v>
      </c>
      <c r="M9018" t="s">
        <v>5</v>
      </c>
      <c r="N9018" t="s">
        <v>6</v>
      </c>
      <c r="O9018">
        <v>1</v>
      </c>
      <c r="P9018" s="1">
        <v>43839.123402777775</v>
      </c>
    </row>
    <row r="9019" spans="1:16" x14ac:dyDescent="0.25">
      <c r="A9019">
        <v>495240</v>
      </c>
      <c r="B9019" t="s">
        <v>0</v>
      </c>
      <c r="C9019" t="s">
        <v>27</v>
      </c>
      <c r="D9019" t="s">
        <v>11</v>
      </c>
      <c r="E9019" t="s">
        <v>9</v>
      </c>
      <c r="F9019" t="s">
        <v>10</v>
      </c>
      <c r="G9019" t="s">
        <v>10</v>
      </c>
      <c r="H9019" s="1">
        <v>43838</v>
      </c>
      <c r="I9019" t="str">
        <f t="shared" si="281"/>
        <v>43838</v>
      </c>
      <c r="J9019" t="str">
        <f t="shared" si="282"/>
        <v>43838BujumburaWheat</v>
      </c>
      <c r="K9019">
        <v>78</v>
      </c>
      <c r="L9019">
        <v>75</v>
      </c>
      <c r="M9019" t="s">
        <v>5</v>
      </c>
      <c r="N9019" t="s">
        <v>6</v>
      </c>
      <c r="O9019">
        <v>1</v>
      </c>
      <c r="P9019" s="1">
        <v>43839.123437499999</v>
      </c>
    </row>
    <row r="9020" spans="1:16" x14ac:dyDescent="0.25">
      <c r="A9020">
        <v>495243</v>
      </c>
      <c r="B9020" t="s">
        <v>0</v>
      </c>
      <c r="C9020" t="s">
        <v>43</v>
      </c>
      <c r="D9020" t="s">
        <v>41</v>
      </c>
      <c r="E9020" t="s">
        <v>13</v>
      </c>
      <c r="F9020" t="s">
        <v>13</v>
      </c>
      <c r="G9020" t="s">
        <v>14</v>
      </c>
      <c r="H9020" s="1">
        <v>43838</v>
      </c>
      <c r="I9020" t="str">
        <f t="shared" si="281"/>
        <v>43838</v>
      </c>
      <c r="J9020" t="str">
        <f t="shared" si="282"/>
        <v>43838Dar es salaamMixed Beans</v>
      </c>
      <c r="K9020">
        <v>97</v>
      </c>
      <c r="L9020">
        <v>88</v>
      </c>
      <c r="M9020" t="s">
        <v>5</v>
      </c>
      <c r="N9020" t="s">
        <v>6</v>
      </c>
      <c r="O9020">
        <v>1</v>
      </c>
      <c r="P9020" s="1">
        <v>43839.123449074075</v>
      </c>
    </row>
    <row r="9021" spans="1:16" x14ac:dyDescent="0.25">
      <c r="A9021">
        <v>495244</v>
      </c>
      <c r="B9021" t="s">
        <v>0</v>
      </c>
      <c r="C9021" t="s">
        <v>8</v>
      </c>
      <c r="D9021" t="s">
        <v>7</v>
      </c>
      <c r="E9021" t="s">
        <v>29</v>
      </c>
      <c r="F9021" t="s">
        <v>30</v>
      </c>
      <c r="G9021" t="s">
        <v>31</v>
      </c>
      <c r="H9021" s="1">
        <v>43838</v>
      </c>
      <c r="I9021" t="str">
        <f t="shared" si="281"/>
        <v>43838</v>
      </c>
      <c r="J9021" t="str">
        <f t="shared" si="282"/>
        <v>43838RuhengeriDry Maize</v>
      </c>
      <c r="K9021">
        <v>43</v>
      </c>
      <c r="L9021">
        <v>40</v>
      </c>
      <c r="M9021" t="s">
        <v>5</v>
      </c>
      <c r="N9021" t="s">
        <v>6</v>
      </c>
      <c r="O9021">
        <v>1</v>
      </c>
      <c r="P9021" s="1">
        <v>43839.123472222222</v>
      </c>
    </row>
    <row r="9022" spans="1:16" x14ac:dyDescent="0.25">
      <c r="A9022">
        <v>495250</v>
      </c>
      <c r="B9022" t="s">
        <v>0</v>
      </c>
      <c r="C9022" t="s">
        <v>43</v>
      </c>
      <c r="D9022" t="s">
        <v>41</v>
      </c>
      <c r="E9022" t="s">
        <v>22</v>
      </c>
      <c r="F9022" t="s">
        <v>23</v>
      </c>
      <c r="G9022" t="s">
        <v>23</v>
      </c>
      <c r="H9022" s="1">
        <v>43838</v>
      </c>
      <c r="I9022" t="str">
        <f t="shared" si="281"/>
        <v>43838</v>
      </c>
      <c r="J9022" t="str">
        <f t="shared" si="282"/>
        <v>43838Dar es salaamRice</v>
      </c>
      <c r="K9022">
        <v>106</v>
      </c>
      <c r="L9022">
        <v>97</v>
      </c>
      <c r="M9022" t="s">
        <v>5</v>
      </c>
      <c r="N9022" t="s">
        <v>6</v>
      </c>
      <c r="O9022">
        <v>1</v>
      </c>
      <c r="P9022" s="1">
        <v>43839.123541666668</v>
      </c>
    </row>
    <row r="9023" spans="1:16" x14ac:dyDescent="0.25">
      <c r="A9023">
        <v>495252</v>
      </c>
      <c r="B9023" t="s">
        <v>0</v>
      </c>
      <c r="C9023" t="s">
        <v>2</v>
      </c>
      <c r="D9023" t="s">
        <v>1</v>
      </c>
      <c r="E9023" t="s">
        <v>13</v>
      </c>
      <c r="F9023" t="s">
        <v>13</v>
      </c>
      <c r="G9023" t="s">
        <v>40</v>
      </c>
      <c r="H9023" s="1">
        <v>43838</v>
      </c>
      <c r="I9023" t="str">
        <f t="shared" si="281"/>
        <v>43838</v>
      </c>
      <c r="J9023" t="str">
        <f t="shared" si="282"/>
        <v>43838KampalaBlack Beans (Dolichos)</v>
      </c>
      <c r="K9023">
        <v>71</v>
      </c>
      <c r="L9023">
        <v>65</v>
      </c>
      <c r="M9023" t="s">
        <v>5</v>
      </c>
      <c r="N9023" t="s">
        <v>6</v>
      </c>
      <c r="O9023">
        <v>1</v>
      </c>
      <c r="P9023" s="1">
        <v>43839.123553240737</v>
      </c>
    </row>
    <row r="9024" spans="1:16" x14ac:dyDescent="0.25">
      <c r="A9024">
        <v>495370</v>
      </c>
      <c r="B9024" t="s">
        <v>0</v>
      </c>
      <c r="C9024" t="s">
        <v>36</v>
      </c>
      <c r="D9024" t="s">
        <v>7</v>
      </c>
      <c r="E9024" t="s">
        <v>13</v>
      </c>
      <c r="F9024" t="s">
        <v>13</v>
      </c>
      <c r="G9024" t="s">
        <v>28</v>
      </c>
      <c r="H9024" s="1">
        <v>43838</v>
      </c>
      <c r="I9024" t="str">
        <f t="shared" si="281"/>
        <v>43838</v>
      </c>
      <c r="J9024" t="str">
        <f t="shared" si="282"/>
        <v>43838KimironkoRed Beans</v>
      </c>
      <c r="K9024">
        <v>97</v>
      </c>
      <c r="L9024">
        <v>92</v>
      </c>
      <c r="M9024" t="s">
        <v>5</v>
      </c>
      <c r="N9024" t="s">
        <v>6</v>
      </c>
      <c r="O9024">
        <v>1</v>
      </c>
      <c r="P9024" s="1">
        <v>43839.609050925923</v>
      </c>
    </row>
    <row r="9025" spans="1:16" x14ac:dyDescent="0.25">
      <c r="A9025">
        <v>495373</v>
      </c>
      <c r="B9025" t="s">
        <v>0</v>
      </c>
      <c r="C9025" t="s">
        <v>47</v>
      </c>
      <c r="D9025" t="s">
        <v>46</v>
      </c>
      <c r="E9025" t="s">
        <v>3</v>
      </c>
      <c r="F9025" t="s">
        <v>3</v>
      </c>
      <c r="G9025" t="s">
        <v>4</v>
      </c>
      <c r="H9025" s="1">
        <v>43838</v>
      </c>
      <c r="I9025" t="str">
        <f t="shared" si="281"/>
        <v>43838</v>
      </c>
      <c r="J9025" t="str">
        <f t="shared" si="282"/>
        <v>43838NairobiCowpeas</v>
      </c>
      <c r="K9025">
        <v>87</v>
      </c>
      <c r="L9025">
        <v>80</v>
      </c>
      <c r="M9025" t="s">
        <v>5</v>
      </c>
      <c r="N9025" t="s">
        <v>6</v>
      </c>
      <c r="O9025">
        <v>1</v>
      </c>
      <c r="P9025" s="1">
        <v>43839.609224537038</v>
      </c>
    </row>
    <row r="9026" spans="1:16" x14ac:dyDescent="0.25">
      <c r="A9026">
        <v>495374</v>
      </c>
      <c r="B9026" t="s">
        <v>0</v>
      </c>
      <c r="C9026" t="s">
        <v>12</v>
      </c>
      <c r="D9026" t="s">
        <v>11</v>
      </c>
      <c r="E9026" t="s">
        <v>13</v>
      </c>
      <c r="F9026" t="s">
        <v>13</v>
      </c>
      <c r="G9026" t="s">
        <v>26</v>
      </c>
      <c r="H9026" s="1">
        <v>43838</v>
      </c>
      <c r="I9026" t="str">
        <f t="shared" ref="I9026:I9089" si="283">LEFT(H9026,10)</f>
        <v>43838</v>
      </c>
      <c r="J9026" t="str">
        <f t="shared" si="282"/>
        <v>43838GitegaYellow Beans</v>
      </c>
      <c r="K9026">
        <v>118</v>
      </c>
      <c r="L9026">
        <v>108</v>
      </c>
      <c r="M9026" t="s">
        <v>5</v>
      </c>
      <c r="N9026" t="s">
        <v>6</v>
      </c>
      <c r="O9026">
        <v>1</v>
      </c>
      <c r="P9026" s="1">
        <v>43839.609375</v>
      </c>
    </row>
    <row r="9027" spans="1:16" x14ac:dyDescent="0.25">
      <c r="A9027">
        <v>495375</v>
      </c>
      <c r="B9027" t="s">
        <v>0</v>
      </c>
      <c r="C9027" t="s">
        <v>35</v>
      </c>
      <c r="D9027" t="s">
        <v>11</v>
      </c>
      <c r="E9027" t="s">
        <v>13</v>
      </c>
      <c r="F9027" t="s">
        <v>13</v>
      </c>
      <c r="G9027" t="s">
        <v>14</v>
      </c>
      <c r="H9027" s="1">
        <v>43838</v>
      </c>
      <c r="I9027" t="str">
        <f t="shared" si="283"/>
        <v>43838</v>
      </c>
      <c r="J9027" t="str">
        <f t="shared" si="282"/>
        <v>43838NgoziMixed Beans</v>
      </c>
      <c r="K9027">
        <v>54</v>
      </c>
      <c r="L9027">
        <v>51</v>
      </c>
      <c r="M9027" t="s">
        <v>5</v>
      </c>
      <c r="N9027" t="s">
        <v>6</v>
      </c>
      <c r="O9027">
        <v>1</v>
      </c>
      <c r="P9027" s="1">
        <v>43839.609583333331</v>
      </c>
    </row>
    <row r="9028" spans="1:16" x14ac:dyDescent="0.25">
      <c r="A9028">
        <v>495378</v>
      </c>
      <c r="B9028" t="s">
        <v>0</v>
      </c>
      <c r="C9028" t="s">
        <v>25</v>
      </c>
      <c r="D9028" t="s">
        <v>1</v>
      </c>
      <c r="E9028" t="s">
        <v>13</v>
      </c>
      <c r="F9028" t="s">
        <v>13</v>
      </c>
      <c r="G9028" t="s">
        <v>26</v>
      </c>
      <c r="H9028" s="1">
        <v>43838</v>
      </c>
      <c r="I9028" t="str">
        <f t="shared" si="283"/>
        <v>43838</v>
      </c>
      <c r="J9028" t="str">
        <f t="shared" si="282"/>
        <v>43838MasindiYellow Beans</v>
      </c>
      <c r="K9028">
        <v>103</v>
      </c>
      <c r="L9028">
        <v>95</v>
      </c>
      <c r="M9028" t="s">
        <v>5</v>
      </c>
      <c r="N9028" t="s">
        <v>6</v>
      </c>
      <c r="O9028">
        <v>1</v>
      </c>
      <c r="P9028" s="1">
        <v>43839.610069444447</v>
      </c>
    </row>
    <row r="9029" spans="1:16" x14ac:dyDescent="0.25">
      <c r="A9029">
        <v>495379</v>
      </c>
      <c r="B9029" t="s">
        <v>0</v>
      </c>
      <c r="C9029" t="s">
        <v>32</v>
      </c>
      <c r="D9029" t="s">
        <v>1</v>
      </c>
      <c r="E9029" t="s">
        <v>3</v>
      </c>
      <c r="F9029" t="s">
        <v>3</v>
      </c>
      <c r="G9029" t="s">
        <v>4</v>
      </c>
      <c r="H9029" s="1">
        <v>43838</v>
      </c>
      <c r="I9029" t="str">
        <f t="shared" si="283"/>
        <v>43838</v>
      </c>
      <c r="J9029" t="str">
        <f t="shared" si="282"/>
        <v>43838KapchorwaCowpeas</v>
      </c>
      <c r="K9029">
        <v>95</v>
      </c>
      <c r="L9029">
        <v>82</v>
      </c>
      <c r="M9029" t="s">
        <v>5</v>
      </c>
      <c r="N9029" t="s">
        <v>6</v>
      </c>
      <c r="O9029">
        <v>1</v>
      </c>
      <c r="P9029" s="1">
        <v>43839.610324074078</v>
      </c>
    </row>
    <row r="9030" spans="1:16" x14ac:dyDescent="0.25">
      <c r="A9030">
        <v>495380</v>
      </c>
      <c r="B9030" t="s">
        <v>0</v>
      </c>
      <c r="C9030" t="s">
        <v>36</v>
      </c>
      <c r="D9030" t="s">
        <v>7</v>
      </c>
      <c r="E9030" t="s">
        <v>3</v>
      </c>
      <c r="F9030" t="s">
        <v>3</v>
      </c>
      <c r="G9030" t="s">
        <v>4</v>
      </c>
      <c r="H9030" s="1">
        <v>43838</v>
      </c>
      <c r="I9030" t="str">
        <f t="shared" si="283"/>
        <v>43838</v>
      </c>
      <c r="J9030" t="str">
        <f t="shared" si="282"/>
        <v>43838KimironkoCowpeas</v>
      </c>
      <c r="K9030">
        <v>140</v>
      </c>
      <c r="L9030">
        <v>129</v>
      </c>
      <c r="M9030" t="s">
        <v>5</v>
      </c>
      <c r="N9030" t="s">
        <v>6</v>
      </c>
      <c r="O9030">
        <v>1</v>
      </c>
      <c r="P9030" s="1">
        <v>43839.610405092593</v>
      </c>
    </row>
    <row r="9031" spans="1:16" x14ac:dyDescent="0.25">
      <c r="A9031">
        <v>495383</v>
      </c>
      <c r="B9031" t="s">
        <v>0</v>
      </c>
      <c r="C9031" t="s">
        <v>34</v>
      </c>
      <c r="D9031" t="s">
        <v>1</v>
      </c>
      <c r="E9031" t="s">
        <v>13</v>
      </c>
      <c r="F9031" t="s">
        <v>13</v>
      </c>
      <c r="G9031" t="s">
        <v>40</v>
      </c>
      <c r="H9031" s="1">
        <v>43838</v>
      </c>
      <c r="I9031" t="str">
        <f t="shared" si="283"/>
        <v>43838</v>
      </c>
      <c r="J9031" t="str">
        <f t="shared" si="282"/>
        <v>43838LiraBlack Beans (Dolichos)</v>
      </c>
      <c r="K9031">
        <v>68</v>
      </c>
      <c r="L9031">
        <v>60</v>
      </c>
      <c r="M9031" t="s">
        <v>5</v>
      </c>
      <c r="N9031" t="s">
        <v>6</v>
      </c>
      <c r="O9031">
        <v>1</v>
      </c>
      <c r="P9031" s="1">
        <v>43839.610844907409</v>
      </c>
    </row>
    <row r="9032" spans="1:16" x14ac:dyDescent="0.25">
      <c r="A9032">
        <v>495385</v>
      </c>
      <c r="B9032" t="s">
        <v>0</v>
      </c>
      <c r="C9032" t="s">
        <v>47</v>
      </c>
      <c r="D9032" t="s">
        <v>46</v>
      </c>
      <c r="E9032" t="s">
        <v>29</v>
      </c>
      <c r="F9032" t="s">
        <v>30</v>
      </c>
      <c r="G9032" t="s">
        <v>31</v>
      </c>
      <c r="H9032" s="1">
        <v>43838</v>
      </c>
      <c r="I9032" t="str">
        <f t="shared" si="283"/>
        <v>43838</v>
      </c>
      <c r="J9032" t="str">
        <f t="shared" si="282"/>
        <v>43838NairobiDry Maize</v>
      </c>
      <c r="K9032">
        <v>42</v>
      </c>
      <c r="L9032">
        <v>37</v>
      </c>
      <c r="M9032" t="s">
        <v>5</v>
      </c>
      <c r="N9032" t="s">
        <v>6</v>
      </c>
      <c r="O9032">
        <v>1</v>
      </c>
      <c r="P9032" s="1">
        <v>43839.611319444448</v>
      </c>
    </row>
    <row r="9033" spans="1:16" x14ac:dyDescent="0.25">
      <c r="A9033">
        <v>495389</v>
      </c>
      <c r="B9033" t="s">
        <v>0</v>
      </c>
      <c r="C9033" t="s">
        <v>36</v>
      </c>
      <c r="D9033" t="s">
        <v>7</v>
      </c>
      <c r="E9033" t="s">
        <v>9</v>
      </c>
      <c r="F9033" t="s">
        <v>10</v>
      </c>
      <c r="G9033" t="s">
        <v>10</v>
      </c>
      <c r="H9033" s="1">
        <v>43838</v>
      </c>
      <c r="I9033" t="str">
        <f t="shared" si="283"/>
        <v>43838</v>
      </c>
      <c r="J9033" t="str">
        <f t="shared" si="282"/>
        <v>43838KimironkoWheat</v>
      </c>
      <c r="K9033">
        <v>70</v>
      </c>
      <c r="L9033">
        <v>65</v>
      </c>
      <c r="M9033" t="s">
        <v>5</v>
      </c>
      <c r="N9033" t="s">
        <v>6</v>
      </c>
      <c r="O9033">
        <v>1</v>
      </c>
      <c r="P9033" s="1">
        <v>43839.611967592595</v>
      </c>
    </row>
    <row r="9034" spans="1:16" x14ac:dyDescent="0.25">
      <c r="A9034">
        <v>495390</v>
      </c>
      <c r="B9034" t="s">
        <v>0</v>
      </c>
      <c r="C9034" t="s">
        <v>35</v>
      </c>
      <c r="D9034" t="s">
        <v>11</v>
      </c>
      <c r="E9034" t="s">
        <v>22</v>
      </c>
      <c r="F9034" t="s">
        <v>23</v>
      </c>
      <c r="G9034" t="s">
        <v>23</v>
      </c>
      <c r="H9034" s="1">
        <v>43838</v>
      </c>
      <c r="I9034" t="str">
        <f t="shared" si="283"/>
        <v>43838</v>
      </c>
      <c r="J9034" t="str">
        <f t="shared" si="282"/>
        <v>43838NgoziRice</v>
      </c>
      <c r="K9034">
        <v>97</v>
      </c>
      <c r="L9034">
        <v>91</v>
      </c>
      <c r="M9034" t="s">
        <v>5</v>
      </c>
      <c r="N9034" t="s">
        <v>6</v>
      </c>
      <c r="O9034">
        <v>1</v>
      </c>
      <c r="P9034" s="1">
        <v>43839.611979166664</v>
      </c>
    </row>
    <row r="9035" spans="1:16" x14ac:dyDescent="0.25">
      <c r="A9035">
        <v>495392</v>
      </c>
      <c r="B9035" t="s">
        <v>0</v>
      </c>
      <c r="C9035" t="s">
        <v>47</v>
      </c>
      <c r="D9035" t="s">
        <v>46</v>
      </c>
      <c r="E9035" t="s">
        <v>49</v>
      </c>
      <c r="F9035" t="s">
        <v>50</v>
      </c>
      <c r="G9035" t="s">
        <v>51</v>
      </c>
      <c r="H9035" s="1">
        <v>43838</v>
      </c>
      <c r="I9035" t="str">
        <f t="shared" si="283"/>
        <v>43838</v>
      </c>
      <c r="J9035" t="str">
        <f t="shared" si="282"/>
        <v>43838NairobiGround Nuts</v>
      </c>
      <c r="K9035">
        <v>126</v>
      </c>
      <c r="L9035">
        <v>123</v>
      </c>
      <c r="M9035" t="s">
        <v>5</v>
      </c>
      <c r="N9035" t="s">
        <v>6</v>
      </c>
      <c r="O9035">
        <v>1</v>
      </c>
      <c r="P9035" s="1">
        <v>43839.612037037034</v>
      </c>
    </row>
    <row r="9036" spans="1:16" x14ac:dyDescent="0.25">
      <c r="A9036">
        <v>495395</v>
      </c>
      <c r="B9036" t="s">
        <v>0</v>
      </c>
      <c r="C9036" t="s">
        <v>42</v>
      </c>
      <c r="D9036" t="s">
        <v>41</v>
      </c>
      <c r="E9036" t="s">
        <v>9</v>
      </c>
      <c r="F9036" t="s">
        <v>20</v>
      </c>
      <c r="G9036" t="s">
        <v>21</v>
      </c>
      <c r="H9036" s="1">
        <v>43838</v>
      </c>
      <c r="I9036" t="str">
        <f t="shared" si="283"/>
        <v>43838</v>
      </c>
      <c r="J9036" t="str">
        <f t="shared" si="282"/>
        <v>43838KigomaMillet Grain</v>
      </c>
      <c r="K9036">
        <v>92</v>
      </c>
      <c r="L9036">
        <v>84</v>
      </c>
      <c r="M9036" t="s">
        <v>5</v>
      </c>
      <c r="N9036" t="s">
        <v>6</v>
      </c>
      <c r="O9036">
        <v>1</v>
      </c>
      <c r="P9036" s="1">
        <v>43839.61204861111</v>
      </c>
    </row>
    <row r="9037" spans="1:16" x14ac:dyDescent="0.25">
      <c r="A9037">
        <v>495396</v>
      </c>
      <c r="B9037" t="s">
        <v>0</v>
      </c>
      <c r="C9037" t="s">
        <v>38</v>
      </c>
      <c r="D9037" t="s">
        <v>1</v>
      </c>
      <c r="E9037" t="s">
        <v>22</v>
      </c>
      <c r="F9037" t="s">
        <v>23</v>
      </c>
      <c r="G9037" t="s">
        <v>24</v>
      </c>
      <c r="H9037" s="1">
        <v>43838</v>
      </c>
      <c r="I9037" t="str">
        <f t="shared" si="283"/>
        <v>43838</v>
      </c>
      <c r="J9037" t="str">
        <f t="shared" ref="J9037:J9100" si="284">I9037&amp;C9037&amp;G9037</f>
        <v>43838GuluImported Rice</v>
      </c>
      <c r="K9037">
        <v>103</v>
      </c>
      <c r="L9037">
        <v>95</v>
      </c>
      <c r="M9037" t="s">
        <v>5</v>
      </c>
      <c r="N9037" t="s">
        <v>6</v>
      </c>
      <c r="O9037">
        <v>1</v>
      </c>
      <c r="P9037" s="1">
        <v>43839.612083333333</v>
      </c>
    </row>
    <row r="9038" spans="1:16" x14ac:dyDescent="0.25">
      <c r="A9038">
        <v>503680</v>
      </c>
      <c r="B9038" t="s">
        <v>0</v>
      </c>
      <c r="C9038" t="s">
        <v>44</v>
      </c>
      <c r="D9038" t="s">
        <v>41</v>
      </c>
      <c r="E9038" t="s">
        <v>9</v>
      </c>
      <c r="F9038" t="s">
        <v>10</v>
      </c>
      <c r="G9038" t="s">
        <v>10</v>
      </c>
      <c r="H9038" s="1">
        <v>43838</v>
      </c>
      <c r="I9038" t="str">
        <f t="shared" si="283"/>
        <v>43838</v>
      </c>
      <c r="J9038" t="str">
        <f t="shared" si="284"/>
        <v>43838ArushaWheat</v>
      </c>
      <c r="K9038">
        <v>61</v>
      </c>
      <c r="L9038">
        <v>52</v>
      </c>
      <c r="M9038" t="s">
        <v>5</v>
      </c>
      <c r="N9038" t="s">
        <v>6</v>
      </c>
      <c r="O9038">
        <v>1</v>
      </c>
      <c r="P9038" s="1">
        <v>43865.057881944442</v>
      </c>
    </row>
    <row r="9039" spans="1:16" x14ac:dyDescent="0.25">
      <c r="A9039">
        <v>510016</v>
      </c>
      <c r="B9039" t="s">
        <v>0</v>
      </c>
      <c r="C9039" t="s">
        <v>48</v>
      </c>
      <c r="D9039" t="s">
        <v>46</v>
      </c>
      <c r="E9039" t="s">
        <v>49</v>
      </c>
      <c r="F9039" t="s">
        <v>50</v>
      </c>
      <c r="G9039" t="s">
        <v>51</v>
      </c>
      <c r="H9039" s="1">
        <v>43838</v>
      </c>
      <c r="I9039" t="str">
        <f t="shared" si="283"/>
        <v>43838</v>
      </c>
      <c r="J9039" t="str">
        <f t="shared" si="284"/>
        <v>43838KitaleGround Nuts</v>
      </c>
      <c r="K9039">
        <v>1339</v>
      </c>
      <c r="L9039">
        <v>1299</v>
      </c>
      <c r="M9039" t="s">
        <v>5</v>
      </c>
      <c r="N9039" t="s">
        <v>6</v>
      </c>
      <c r="O9039">
        <v>1</v>
      </c>
      <c r="P9039" s="1">
        <v>43879.180127314816</v>
      </c>
    </row>
    <row r="9040" spans="1:16" x14ac:dyDescent="0.25">
      <c r="A9040">
        <v>510374</v>
      </c>
      <c r="B9040" t="s">
        <v>0</v>
      </c>
      <c r="C9040" t="s">
        <v>27</v>
      </c>
      <c r="D9040" t="s">
        <v>11</v>
      </c>
      <c r="E9040" t="s">
        <v>3</v>
      </c>
      <c r="F9040" t="s">
        <v>3</v>
      </c>
      <c r="G9040" t="s">
        <v>39</v>
      </c>
      <c r="H9040" s="1">
        <v>43838</v>
      </c>
      <c r="I9040" t="str">
        <f t="shared" si="283"/>
        <v>43838</v>
      </c>
      <c r="J9040" t="str">
        <f t="shared" si="284"/>
        <v>43838BujumburaDry Peas</v>
      </c>
      <c r="K9040">
        <v>1935</v>
      </c>
      <c r="L9040">
        <v>1882</v>
      </c>
      <c r="M9040" t="s">
        <v>5</v>
      </c>
      <c r="N9040" t="s">
        <v>6</v>
      </c>
      <c r="O9040">
        <v>1</v>
      </c>
      <c r="P9040" s="1">
        <v>43879.181319444448</v>
      </c>
    </row>
    <row r="9041" spans="1:16" x14ac:dyDescent="0.25">
      <c r="A9041">
        <v>510799</v>
      </c>
      <c r="B9041" t="s">
        <v>0</v>
      </c>
      <c r="C9041" t="s">
        <v>54</v>
      </c>
      <c r="D9041" t="s">
        <v>46</v>
      </c>
      <c r="E9041" t="s">
        <v>49</v>
      </c>
      <c r="F9041" t="s">
        <v>50</v>
      </c>
      <c r="G9041" t="s">
        <v>51</v>
      </c>
      <c r="H9041" s="1">
        <v>43838</v>
      </c>
      <c r="I9041" t="str">
        <f t="shared" si="283"/>
        <v>43838</v>
      </c>
      <c r="J9041" t="str">
        <f t="shared" si="284"/>
        <v>43838NakuruGround Nuts</v>
      </c>
      <c r="K9041">
        <v>1299</v>
      </c>
      <c r="L9041">
        <v>1269</v>
      </c>
      <c r="M9041" t="s">
        <v>5</v>
      </c>
      <c r="N9041" t="s">
        <v>6</v>
      </c>
      <c r="O9041">
        <v>1</v>
      </c>
      <c r="P9041" s="1">
        <v>43879.182858796295</v>
      </c>
    </row>
    <row r="9042" spans="1:16" x14ac:dyDescent="0.25">
      <c r="A9042">
        <v>491523</v>
      </c>
      <c r="B9042" t="s">
        <v>0</v>
      </c>
      <c r="C9042" t="s">
        <v>12</v>
      </c>
      <c r="D9042" t="s">
        <v>11</v>
      </c>
      <c r="E9042" t="s">
        <v>9</v>
      </c>
      <c r="F9042" t="s">
        <v>10</v>
      </c>
      <c r="G9042" t="s">
        <v>10</v>
      </c>
      <c r="H9042" s="1">
        <v>43837</v>
      </c>
      <c r="I9042" t="str">
        <f t="shared" si="283"/>
        <v>43837</v>
      </c>
      <c r="J9042" t="str">
        <f t="shared" si="284"/>
        <v>43837GitegaWheat</v>
      </c>
      <c r="K9042">
        <v>697</v>
      </c>
      <c r="L9042">
        <v>644</v>
      </c>
      <c r="M9042" t="s">
        <v>5</v>
      </c>
      <c r="N9042" t="s">
        <v>6</v>
      </c>
      <c r="O9042">
        <v>0</v>
      </c>
      <c r="P9042" s="1">
        <v>43838.229409722226</v>
      </c>
    </row>
    <row r="9043" spans="1:16" x14ac:dyDescent="0.25">
      <c r="A9043">
        <v>491558</v>
      </c>
      <c r="B9043" t="s">
        <v>0</v>
      </c>
      <c r="C9043" t="s">
        <v>35</v>
      </c>
      <c r="D9043" t="s">
        <v>11</v>
      </c>
      <c r="E9043" t="s">
        <v>3</v>
      </c>
      <c r="F9043" t="s">
        <v>3</v>
      </c>
      <c r="G9043" t="s">
        <v>15</v>
      </c>
      <c r="H9043" s="1">
        <v>43837</v>
      </c>
      <c r="I9043" t="str">
        <f t="shared" si="283"/>
        <v>43837</v>
      </c>
      <c r="J9043" t="str">
        <f t="shared" si="284"/>
        <v>43837NgoziGreen Peas</v>
      </c>
      <c r="K9043">
        <v>805</v>
      </c>
      <c r="L9043">
        <v>751</v>
      </c>
      <c r="M9043" t="s">
        <v>5</v>
      </c>
      <c r="N9043" t="s">
        <v>6</v>
      </c>
      <c r="O9043">
        <v>1</v>
      </c>
      <c r="P9043" s="1">
        <v>43838.228946759256</v>
      </c>
    </row>
    <row r="9044" spans="1:16" x14ac:dyDescent="0.25">
      <c r="A9044">
        <v>491592</v>
      </c>
      <c r="B9044" t="s">
        <v>0</v>
      </c>
      <c r="C9044" t="s">
        <v>12</v>
      </c>
      <c r="D9044" t="s">
        <v>11</v>
      </c>
      <c r="E9044" t="s">
        <v>29</v>
      </c>
      <c r="F9044" t="s">
        <v>30</v>
      </c>
      <c r="G9044" t="s">
        <v>31</v>
      </c>
      <c r="H9044" s="1">
        <v>43837</v>
      </c>
      <c r="I9044" t="str">
        <f t="shared" si="283"/>
        <v>43837</v>
      </c>
      <c r="J9044" t="str">
        <f t="shared" si="284"/>
        <v>43837GitegaDry Maize</v>
      </c>
      <c r="K9044">
        <v>697</v>
      </c>
      <c r="L9044">
        <v>644</v>
      </c>
      <c r="M9044" t="s">
        <v>5</v>
      </c>
      <c r="N9044" t="s">
        <v>6</v>
      </c>
      <c r="O9044">
        <v>0</v>
      </c>
      <c r="P9044" s="1">
        <v>43838.229409722226</v>
      </c>
    </row>
    <row r="9045" spans="1:16" x14ac:dyDescent="0.25">
      <c r="A9045">
        <v>491607</v>
      </c>
      <c r="B9045" t="s">
        <v>0</v>
      </c>
      <c r="C9045" t="s">
        <v>12</v>
      </c>
      <c r="D9045" t="s">
        <v>11</v>
      </c>
      <c r="E9045" t="s">
        <v>22</v>
      </c>
      <c r="F9045" t="s">
        <v>23</v>
      </c>
      <c r="G9045" t="s">
        <v>23</v>
      </c>
      <c r="H9045" s="1">
        <v>43837</v>
      </c>
      <c r="I9045" t="str">
        <f t="shared" si="283"/>
        <v>43837</v>
      </c>
      <c r="J9045" t="str">
        <f t="shared" si="284"/>
        <v>43837GitegaRice</v>
      </c>
      <c r="K9045">
        <v>1019</v>
      </c>
      <c r="L9045">
        <v>966</v>
      </c>
      <c r="M9045" t="s">
        <v>5</v>
      </c>
      <c r="N9045" t="s">
        <v>6</v>
      </c>
      <c r="O9045">
        <v>0</v>
      </c>
      <c r="P9045" s="1">
        <v>43838.229409722226</v>
      </c>
    </row>
    <row r="9046" spans="1:16" x14ac:dyDescent="0.25">
      <c r="A9046">
        <v>491627</v>
      </c>
      <c r="B9046" t="s">
        <v>0</v>
      </c>
      <c r="C9046" t="s">
        <v>19</v>
      </c>
      <c r="D9046" t="s">
        <v>11</v>
      </c>
      <c r="E9046" t="s">
        <v>9</v>
      </c>
      <c r="F9046" t="s">
        <v>17</v>
      </c>
      <c r="G9046" t="s">
        <v>18</v>
      </c>
      <c r="H9046" s="1">
        <v>43837</v>
      </c>
      <c r="I9046" t="str">
        <f t="shared" si="283"/>
        <v>43837</v>
      </c>
      <c r="J9046" t="str">
        <f t="shared" si="284"/>
        <v>43837KoberoRed Sorghum</v>
      </c>
      <c r="K9046">
        <v>966</v>
      </c>
      <c r="L9046">
        <v>912</v>
      </c>
      <c r="M9046" t="s">
        <v>5</v>
      </c>
      <c r="N9046" t="s">
        <v>6</v>
      </c>
      <c r="O9046">
        <v>0</v>
      </c>
      <c r="P9046" s="1">
        <v>43838.229409722226</v>
      </c>
    </row>
    <row r="9047" spans="1:16" x14ac:dyDescent="0.25">
      <c r="A9047">
        <v>491663</v>
      </c>
      <c r="B9047" t="s">
        <v>0</v>
      </c>
      <c r="C9047" t="s">
        <v>12</v>
      </c>
      <c r="D9047" t="s">
        <v>11</v>
      </c>
      <c r="E9047" t="s">
        <v>13</v>
      </c>
      <c r="F9047" t="s">
        <v>13</v>
      </c>
      <c r="G9047" t="s">
        <v>28</v>
      </c>
      <c r="H9047" s="1">
        <v>43837</v>
      </c>
      <c r="I9047" t="str">
        <f t="shared" si="283"/>
        <v>43837</v>
      </c>
      <c r="J9047" t="str">
        <f t="shared" si="284"/>
        <v>43837GitegaRed Beans</v>
      </c>
      <c r="K9047">
        <v>617</v>
      </c>
      <c r="L9047">
        <v>590</v>
      </c>
      <c r="M9047" t="s">
        <v>5</v>
      </c>
      <c r="N9047" t="s">
        <v>6</v>
      </c>
      <c r="O9047">
        <v>0</v>
      </c>
      <c r="P9047" s="1">
        <v>43838.229409722226</v>
      </c>
    </row>
    <row r="9048" spans="1:16" x14ac:dyDescent="0.25">
      <c r="A9048">
        <v>491702</v>
      </c>
      <c r="B9048" t="s">
        <v>0</v>
      </c>
      <c r="C9048" t="s">
        <v>47</v>
      </c>
      <c r="D9048" t="s">
        <v>46</v>
      </c>
      <c r="E9048" t="s">
        <v>3</v>
      </c>
      <c r="F9048" t="s">
        <v>3</v>
      </c>
      <c r="G9048" t="s">
        <v>4</v>
      </c>
      <c r="H9048" s="1">
        <v>43837</v>
      </c>
      <c r="I9048" t="str">
        <f t="shared" si="283"/>
        <v>43837</v>
      </c>
      <c r="J9048" t="str">
        <f t="shared" si="284"/>
        <v>43837NairobiCowpeas</v>
      </c>
      <c r="K9048">
        <v>850</v>
      </c>
      <c r="L9048">
        <v>800</v>
      </c>
      <c r="M9048" t="s">
        <v>5</v>
      </c>
      <c r="N9048" t="s">
        <v>6</v>
      </c>
      <c r="O9048">
        <v>1</v>
      </c>
      <c r="P9048" s="1">
        <v>43838.229525462964</v>
      </c>
    </row>
    <row r="9049" spans="1:16" x14ac:dyDescent="0.25">
      <c r="A9049">
        <v>491722</v>
      </c>
      <c r="B9049" t="s">
        <v>0</v>
      </c>
      <c r="C9049" t="s">
        <v>47</v>
      </c>
      <c r="D9049" t="s">
        <v>46</v>
      </c>
      <c r="E9049" t="s">
        <v>3</v>
      </c>
      <c r="F9049" t="s">
        <v>3</v>
      </c>
      <c r="G9049" t="s">
        <v>15</v>
      </c>
      <c r="H9049" s="1">
        <v>43837</v>
      </c>
      <c r="I9049" t="str">
        <f t="shared" si="283"/>
        <v>43837</v>
      </c>
      <c r="J9049" t="str">
        <f t="shared" si="284"/>
        <v>43837NairobiGreen Peas</v>
      </c>
      <c r="K9049">
        <v>600</v>
      </c>
      <c r="L9049">
        <v>580</v>
      </c>
      <c r="M9049" t="s">
        <v>5</v>
      </c>
      <c r="N9049" t="s">
        <v>6</v>
      </c>
      <c r="O9049">
        <v>1</v>
      </c>
      <c r="P9049" s="1">
        <v>43838.229594907411</v>
      </c>
    </row>
    <row r="9050" spans="1:16" x14ac:dyDescent="0.25">
      <c r="A9050">
        <v>491757</v>
      </c>
      <c r="B9050" t="s">
        <v>0</v>
      </c>
      <c r="C9050" t="s">
        <v>35</v>
      </c>
      <c r="D9050" t="s">
        <v>11</v>
      </c>
      <c r="E9050" t="s">
        <v>13</v>
      </c>
      <c r="F9050" t="s">
        <v>13</v>
      </c>
      <c r="G9050" t="s">
        <v>28</v>
      </c>
      <c r="H9050" s="1">
        <v>43837</v>
      </c>
      <c r="I9050" t="str">
        <f t="shared" si="283"/>
        <v>43837</v>
      </c>
      <c r="J9050" t="str">
        <f t="shared" si="284"/>
        <v>43837NgoziRed Beans</v>
      </c>
      <c r="K9050">
        <v>590</v>
      </c>
      <c r="L9050">
        <v>536</v>
      </c>
      <c r="M9050" t="s">
        <v>5</v>
      </c>
      <c r="N9050" t="s">
        <v>6</v>
      </c>
      <c r="O9050">
        <v>1</v>
      </c>
      <c r="P9050" s="1">
        <v>43838.229756944442</v>
      </c>
    </row>
    <row r="9051" spans="1:16" x14ac:dyDescent="0.25">
      <c r="A9051">
        <v>491760</v>
      </c>
      <c r="B9051" t="s">
        <v>0</v>
      </c>
      <c r="C9051" t="s">
        <v>19</v>
      </c>
      <c r="D9051" t="s">
        <v>11</v>
      </c>
      <c r="E9051" t="s">
        <v>3</v>
      </c>
      <c r="F9051" t="s">
        <v>3</v>
      </c>
      <c r="G9051" t="s">
        <v>39</v>
      </c>
      <c r="H9051" s="1">
        <v>43837</v>
      </c>
      <c r="I9051" t="str">
        <f t="shared" si="283"/>
        <v>43837</v>
      </c>
      <c r="J9051" t="str">
        <f t="shared" si="284"/>
        <v>43837KoberoDry Peas</v>
      </c>
      <c r="K9051">
        <v>1556</v>
      </c>
      <c r="L9051">
        <v>1502</v>
      </c>
      <c r="M9051" t="s">
        <v>5</v>
      </c>
      <c r="N9051" t="s">
        <v>6</v>
      </c>
      <c r="O9051">
        <v>1</v>
      </c>
      <c r="P9051" s="1">
        <v>43838.229780092595</v>
      </c>
    </row>
    <row r="9052" spans="1:16" x14ac:dyDescent="0.25">
      <c r="A9052">
        <v>491765</v>
      </c>
      <c r="B9052" t="s">
        <v>0</v>
      </c>
      <c r="C9052" t="s">
        <v>35</v>
      </c>
      <c r="D9052" t="s">
        <v>11</v>
      </c>
      <c r="E9052" t="s">
        <v>9</v>
      </c>
      <c r="F9052" t="s">
        <v>10</v>
      </c>
      <c r="G9052" t="s">
        <v>10</v>
      </c>
      <c r="H9052" s="1">
        <v>43837</v>
      </c>
      <c r="I9052" t="str">
        <f t="shared" si="283"/>
        <v>43837</v>
      </c>
      <c r="J9052" t="str">
        <f t="shared" si="284"/>
        <v>43837NgoziWheat</v>
      </c>
      <c r="K9052">
        <v>697</v>
      </c>
      <c r="L9052">
        <v>644</v>
      </c>
      <c r="M9052" t="s">
        <v>5</v>
      </c>
      <c r="N9052" t="s">
        <v>6</v>
      </c>
      <c r="O9052">
        <v>1</v>
      </c>
      <c r="P9052" s="1">
        <v>43838.229791666665</v>
      </c>
    </row>
    <row r="9053" spans="1:16" x14ac:dyDescent="0.25">
      <c r="A9053">
        <v>491778</v>
      </c>
      <c r="B9053" t="s">
        <v>0</v>
      </c>
      <c r="C9053" t="s">
        <v>35</v>
      </c>
      <c r="D9053" t="s">
        <v>11</v>
      </c>
      <c r="E9053" t="s">
        <v>9</v>
      </c>
      <c r="F9053" t="s">
        <v>20</v>
      </c>
      <c r="G9053" t="s">
        <v>21</v>
      </c>
      <c r="H9053" s="1">
        <v>43837</v>
      </c>
      <c r="I9053" t="str">
        <f t="shared" si="283"/>
        <v>43837</v>
      </c>
      <c r="J9053" t="str">
        <f t="shared" si="284"/>
        <v>43837NgoziMillet Grain</v>
      </c>
      <c r="K9053">
        <v>751</v>
      </c>
      <c r="L9053">
        <v>697</v>
      </c>
      <c r="M9053" t="s">
        <v>5</v>
      </c>
      <c r="N9053" t="s">
        <v>6</v>
      </c>
      <c r="O9053">
        <v>1</v>
      </c>
      <c r="P9053" s="1">
        <v>43838.229826388888</v>
      </c>
    </row>
    <row r="9054" spans="1:16" x14ac:dyDescent="0.25">
      <c r="A9054">
        <v>491923</v>
      </c>
      <c r="B9054" t="s">
        <v>0</v>
      </c>
      <c r="C9054" t="s">
        <v>27</v>
      </c>
      <c r="D9054" t="s">
        <v>11</v>
      </c>
      <c r="E9054" t="s">
        <v>3</v>
      </c>
      <c r="F9054" t="s">
        <v>3</v>
      </c>
      <c r="G9054" t="s">
        <v>39</v>
      </c>
      <c r="H9054" s="1">
        <v>43837</v>
      </c>
      <c r="I9054" t="str">
        <f t="shared" si="283"/>
        <v>43837</v>
      </c>
      <c r="J9054" t="str">
        <f t="shared" si="284"/>
        <v>43837BujumburaDry Peas</v>
      </c>
      <c r="K9054">
        <v>2092</v>
      </c>
      <c r="L9054">
        <v>2039</v>
      </c>
      <c r="M9054" t="s">
        <v>5</v>
      </c>
      <c r="N9054" t="s">
        <v>6</v>
      </c>
      <c r="O9054">
        <v>1</v>
      </c>
      <c r="P9054" s="1">
        <v>43838.230196759258</v>
      </c>
    </row>
    <row r="9055" spans="1:16" x14ac:dyDescent="0.25">
      <c r="A9055">
        <v>491931</v>
      </c>
      <c r="B9055" t="s">
        <v>0</v>
      </c>
      <c r="C9055" t="s">
        <v>19</v>
      </c>
      <c r="D9055" t="s">
        <v>11</v>
      </c>
      <c r="E9055" t="s">
        <v>22</v>
      </c>
      <c r="F9055" t="s">
        <v>23</v>
      </c>
      <c r="G9055" t="s">
        <v>23</v>
      </c>
      <c r="H9055" s="1">
        <v>43837</v>
      </c>
      <c r="I9055" t="str">
        <f t="shared" si="283"/>
        <v>43837</v>
      </c>
      <c r="J9055" t="str">
        <f t="shared" si="284"/>
        <v>43837KoberoRice</v>
      </c>
      <c r="K9055">
        <v>858</v>
      </c>
      <c r="L9055">
        <v>805</v>
      </c>
      <c r="M9055" t="s">
        <v>5</v>
      </c>
      <c r="N9055" t="s">
        <v>6</v>
      </c>
      <c r="O9055">
        <v>1</v>
      </c>
      <c r="P9055" s="1">
        <v>43838.230208333334</v>
      </c>
    </row>
    <row r="9056" spans="1:16" x14ac:dyDescent="0.25">
      <c r="A9056">
        <v>491940</v>
      </c>
      <c r="B9056" t="s">
        <v>0</v>
      </c>
      <c r="C9056" t="s">
        <v>35</v>
      </c>
      <c r="D9056" t="s">
        <v>11</v>
      </c>
      <c r="E9056" t="s">
        <v>22</v>
      </c>
      <c r="F9056" t="s">
        <v>23</v>
      </c>
      <c r="G9056" t="s">
        <v>23</v>
      </c>
      <c r="H9056" s="1">
        <v>43837</v>
      </c>
      <c r="I9056" t="str">
        <f t="shared" si="283"/>
        <v>43837</v>
      </c>
      <c r="J9056" t="str">
        <f t="shared" si="284"/>
        <v>43837NgoziRice</v>
      </c>
      <c r="K9056">
        <v>966</v>
      </c>
      <c r="L9056">
        <v>912</v>
      </c>
      <c r="M9056" t="s">
        <v>5</v>
      </c>
      <c r="N9056" t="s">
        <v>6</v>
      </c>
      <c r="O9056">
        <v>1</v>
      </c>
      <c r="P9056" s="1">
        <v>43838.230219907404</v>
      </c>
    </row>
    <row r="9057" spans="1:16" x14ac:dyDescent="0.25">
      <c r="A9057">
        <v>491971</v>
      </c>
      <c r="B9057" t="s">
        <v>0</v>
      </c>
      <c r="C9057" t="s">
        <v>12</v>
      </c>
      <c r="D9057" t="s">
        <v>11</v>
      </c>
      <c r="E9057" t="s">
        <v>13</v>
      </c>
      <c r="F9057" t="s">
        <v>13</v>
      </c>
      <c r="G9057" t="s">
        <v>26</v>
      </c>
      <c r="H9057" s="1">
        <v>43837</v>
      </c>
      <c r="I9057" t="str">
        <f t="shared" si="283"/>
        <v>43837</v>
      </c>
      <c r="J9057" t="str">
        <f t="shared" si="284"/>
        <v>43837GitegaYellow Beans</v>
      </c>
      <c r="K9057">
        <v>1341</v>
      </c>
      <c r="L9057">
        <v>1234</v>
      </c>
      <c r="M9057" t="s">
        <v>5</v>
      </c>
      <c r="N9057" t="s">
        <v>6</v>
      </c>
      <c r="O9057">
        <v>1</v>
      </c>
      <c r="P9057" s="1">
        <v>43838.230300925927</v>
      </c>
    </row>
    <row r="9058" spans="1:16" x14ac:dyDescent="0.25">
      <c r="A9058">
        <v>492024</v>
      </c>
      <c r="B9058" t="s">
        <v>0</v>
      </c>
      <c r="C9058" t="s">
        <v>19</v>
      </c>
      <c r="D9058" t="s">
        <v>11</v>
      </c>
      <c r="E9058" t="s">
        <v>13</v>
      </c>
      <c r="F9058" t="s">
        <v>13</v>
      </c>
      <c r="G9058" t="s">
        <v>28</v>
      </c>
      <c r="H9058" s="1">
        <v>43837</v>
      </c>
      <c r="I9058" t="str">
        <f t="shared" si="283"/>
        <v>43837</v>
      </c>
      <c r="J9058" t="str">
        <f t="shared" si="284"/>
        <v>43837KoberoRed Beans</v>
      </c>
      <c r="K9058">
        <v>590</v>
      </c>
      <c r="L9058">
        <v>536</v>
      </c>
      <c r="M9058" t="s">
        <v>5</v>
      </c>
      <c r="N9058" t="s">
        <v>6</v>
      </c>
      <c r="O9058">
        <v>1</v>
      </c>
      <c r="P9058" s="1">
        <v>43838.230474537035</v>
      </c>
    </row>
    <row r="9059" spans="1:16" x14ac:dyDescent="0.25">
      <c r="A9059">
        <v>492038</v>
      </c>
      <c r="B9059" t="s">
        <v>0</v>
      </c>
      <c r="C9059" t="s">
        <v>47</v>
      </c>
      <c r="D9059" t="s">
        <v>46</v>
      </c>
      <c r="E9059" t="s">
        <v>13</v>
      </c>
      <c r="F9059" t="s">
        <v>13</v>
      </c>
      <c r="G9059" t="s">
        <v>40</v>
      </c>
      <c r="H9059" s="1">
        <v>43837</v>
      </c>
      <c r="I9059" t="str">
        <f t="shared" si="283"/>
        <v>43837</v>
      </c>
      <c r="J9059" t="str">
        <f t="shared" si="284"/>
        <v>43837NairobiBlack Beans (Dolichos)</v>
      </c>
      <c r="K9059">
        <v>1500</v>
      </c>
      <c r="L9059">
        <v>1460</v>
      </c>
      <c r="M9059" t="s">
        <v>5</v>
      </c>
      <c r="N9059" t="s">
        <v>6</v>
      </c>
      <c r="O9059">
        <v>1</v>
      </c>
      <c r="P9059" s="1">
        <v>43838.230509259258</v>
      </c>
    </row>
    <row r="9060" spans="1:16" x14ac:dyDescent="0.25">
      <c r="A9060">
        <v>492081</v>
      </c>
      <c r="B9060" t="s">
        <v>0</v>
      </c>
      <c r="C9060" t="s">
        <v>47</v>
      </c>
      <c r="D9060" t="s">
        <v>46</v>
      </c>
      <c r="E9060" t="s">
        <v>9</v>
      </c>
      <c r="F9060" t="s">
        <v>17</v>
      </c>
      <c r="G9060" t="s">
        <v>18</v>
      </c>
      <c r="H9060" s="1">
        <v>43837</v>
      </c>
      <c r="I9060" t="str">
        <f t="shared" si="283"/>
        <v>43837</v>
      </c>
      <c r="J9060" t="str">
        <f t="shared" si="284"/>
        <v>43837NairobiRed Sorghum</v>
      </c>
      <c r="K9060">
        <v>600</v>
      </c>
      <c r="L9060">
        <v>580</v>
      </c>
      <c r="M9060" t="s">
        <v>5</v>
      </c>
      <c r="N9060" t="s">
        <v>6</v>
      </c>
      <c r="O9060">
        <v>1</v>
      </c>
      <c r="P9060" s="1">
        <v>43838.230590277781</v>
      </c>
    </row>
    <row r="9061" spans="1:16" x14ac:dyDescent="0.25">
      <c r="A9061">
        <v>492090</v>
      </c>
      <c r="B9061" t="s">
        <v>0</v>
      </c>
      <c r="C9061" t="s">
        <v>19</v>
      </c>
      <c r="D9061" t="s">
        <v>11</v>
      </c>
      <c r="E9061" t="s">
        <v>9</v>
      </c>
      <c r="F9061" t="s">
        <v>20</v>
      </c>
      <c r="G9061" t="s">
        <v>21</v>
      </c>
      <c r="H9061" s="1">
        <v>43837</v>
      </c>
      <c r="I9061" t="str">
        <f t="shared" si="283"/>
        <v>43837</v>
      </c>
      <c r="J9061" t="str">
        <f t="shared" si="284"/>
        <v>43837KoberoMillet Grain</v>
      </c>
      <c r="K9061">
        <v>697</v>
      </c>
      <c r="L9061">
        <v>644</v>
      </c>
      <c r="M9061" t="s">
        <v>5</v>
      </c>
      <c r="N9061" t="s">
        <v>6</v>
      </c>
      <c r="O9061">
        <v>1</v>
      </c>
      <c r="P9061" s="1">
        <v>43838.230613425927</v>
      </c>
    </row>
    <row r="9062" spans="1:16" x14ac:dyDescent="0.25">
      <c r="A9062">
        <v>492106</v>
      </c>
      <c r="B9062" t="s">
        <v>0</v>
      </c>
      <c r="C9062" t="s">
        <v>35</v>
      </c>
      <c r="D9062" t="s">
        <v>11</v>
      </c>
      <c r="E9062" t="s">
        <v>13</v>
      </c>
      <c r="F9062" t="s">
        <v>13</v>
      </c>
      <c r="G9062" t="s">
        <v>26</v>
      </c>
      <c r="H9062" s="1">
        <v>43837</v>
      </c>
      <c r="I9062" t="str">
        <f t="shared" si="283"/>
        <v>43837</v>
      </c>
      <c r="J9062" t="str">
        <f t="shared" si="284"/>
        <v>43837NgoziYellow Beans</v>
      </c>
      <c r="K9062">
        <v>1288</v>
      </c>
      <c r="L9062">
        <v>1180</v>
      </c>
      <c r="M9062" t="s">
        <v>5</v>
      </c>
      <c r="N9062" t="s">
        <v>6</v>
      </c>
      <c r="O9062">
        <v>1</v>
      </c>
      <c r="P9062" s="1">
        <v>43838.230671296296</v>
      </c>
    </row>
    <row r="9063" spans="1:16" x14ac:dyDescent="0.25">
      <c r="A9063">
        <v>492107</v>
      </c>
      <c r="B9063" t="s">
        <v>0</v>
      </c>
      <c r="C9063" t="s">
        <v>19</v>
      </c>
      <c r="D9063" t="s">
        <v>11</v>
      </c>
      <c r="E9063" t="s">
        <v>3</v>
      </c>
      <c r="F9063" t="s">
        <v>3</v>
      </c>
      <c r="G9063" t="s">
        <v>15</v>
      </c>
      <c r="H9063" s="1">
        <v>43837</v>
      </c>
      <c r="I9063" t="str">
        <f t="shared" si="283"/>
        <v>43837</v>
      </c>
      <c r="J9063" t="str">
        <f t="shared" si="284"/>
        <v>43837KoberoGreen Peas</v>
      </c>
      <c r="K9063">
        <v>1073</v>
      </c>
      <c r="L9063">
        <v>966</v>
      </c>
      <c r="M9063" t="s">
        <v>5</v>
      </c>
      <c r="N9063" t="s">
        <v>6</v>
      </c>
      <c r="O9063">
        <v>1</v>
      </c>
      <c r="P9063" s="1">
        <v>43838.230671296296</v>
      </c>
    </row>
    <row r="9064" spans="1:16" x14ac:dyDescent="0.25">
      <c r="A9064">
        <v>492118</v>
      </c>
      <c r="B9064" t="s">
        <v>0</v>
      </c>
      <c r="C9064" t="s">
        <v>12</v>
      </c>
      <c r="D9064" t="s">
        <v>11</v>
      </c>
      <c r="E9064" t="s">
        <v>3</v>
      </c>
      <c r="F9064" t="s">
        <v>3</v>
      </c>
      <c r="G9064" t="s">
        <v>15</v>
      </c>
      <c r="H9064" s="1">
        <v>43837</v>
      </c>
      <c r="I9064" t="str">
        <f t="shared" si="283"/>
        <v>43837</v>
      </c>
      <c r="J9064" t="str">
        <f t="shared" si="284"/>
        <v>43837GitegaGreen Peas</v>
      </c>
      <c r="K9064">
        <v>966</v>
      </c>
      <c r="L9064">
        <v>805</v>
      </c>
      <c r="M9064" t="s">
        <v>5</v>
      </c>
      <c r="N9064" t="s">
        <v>6</v>
      </c>
      <c r="O9064">
        <v>1</v>
      </c>
      <c r="P9064" s="1">
        <v>43838.230694444443</v>
      </c>
    </row>
    <row r="9065" spans="1:16" x14ac:dyDescent="0.25">
      <c r="A9065">
        <v>492244</v>
      </c>
      <c r="B9065" t="s">
        <v>0</v>
      </c>
      <c r="C9065" t="s">
        <v>12</v>
      </c>
      <c r="D9065" t="s">
        <v>11</v>
      </c>
      <c r="E9065" t="s">
        <v>22</v>
      </c>
      <c r="F9065" t="s">
        <v>23</v>
      </c>
      <c r="G9065" t="s">
        <v>24</v>
      </c>
      <c r="H9065" s="1">
        <v>43837</v>
      </c>
      <c r="I9065" t="str">
        <f t="shared" si="283"/>
        <v>43837</v>
      </c>
      <c r="J9065" t="str">
        <f t="shared" si="284"/>
        <v>43837GitegaImported Rice</v>
      </c>
      <c r="K9065">
        <v>1341</v>
      </c>
      <c r="L9065">
        <v>1288</v>
      </c>
      <c r="M9065" t="s">
        <v>5</v>
      </c>
      <c r="N9065" t="s">
        <v>6</v>
      </c>
      <c r="O9065">
        <v>1</v>
      </c>
      <c r="P9065" s="1">
        <v>43838.231099537035</v>
      </c>
    </row>
    <row r="9066" spans="1:16" x14ac:dyDescent="0.25">
      <c r="A9066">
        <v>492265</v>
      </c>
      <c r="B9066" t="s">
        <v>0</v>
      </c>
      <c r="C9066" t="s">
        <v>35</v>
      </c>
      <c r="D9066" t="s">
        <v>11</v>
      </c>
      <c r="E9066" t="s">
        <v>29</v>
      </c>
      <c r="F9066" t="s">
        <v>30</v>
      </c>
      <c r="G9066" t="s">
        <v>31</v>
      </c>
      <c r="H9066" s="1">
        <v>43837</v>
      </c>
      <c r="I9066" t="str">
        <f t="shared" si="283"/>
        <v>43837</v>
      </c>
      <c r="J9066" t="str">
        <f t="shared" si="284"/>
        <v>43837NgoziDry Maize</v>
      </c>
      <c r="K9066">
        <v>644</v>
      </c>
      <c r="L9066">
        <v>590</v>
      </c>
      <c r="M9066" t="s">
        <v>5</v>
      </c>
      <c r="N9066" t="s">
        <v>6</v>
      </c>
      <c r="O9066">
        <v>1</v>
      </c>
      <c r="P9066" s="1">
        <v>43838.231145833335</v>
      </c>
    </row>
    <row r="9067" spans="1:16" x14ac:dyDescent="0.25">
      <c r="A9067">
        <v>492325</v>
      </c>
      <c r="B9067" t="s">
        <v>0</v>
      </c>
      <c r="C9067" t="s">
        <v>47</v>
      </c>
      <c r="D9067" t="s">
        <v>46</v>
      </c>
      <c r="E9067" t="s">
        <v>49</v>
      </c>
      <c r="F9067" t="s">
        <v>50</v>
      </c>
      <c r="G9067" t="s">
        <v>51</v>
      </c>
      <c r="H9067" s="1">
        <v>43837</v>
      </c>
      <c r="I9067" t="str">
        <f t="shared" si="283"/>
        <v>43837</v>
      </c>
      <c r="J9067" t="str">
        <f t="shared" si="284"/>
        <v>43837NairobiGround Nuts</v>
      </c>
      <c r="K9067">
        <v>1300</v>
      </c>
      <c r="L9067">
        <v>1230</v>
      </c>
      <c r="M9067" t="s">
        <v>5</v>
      </c>
      <c r="N9067" t="s">
        <v>6</v>
      </c>
      <c r="O9067">
        <v>1</v>
      </c>
      <c r="P9067" s="1">
        <v>43838.231307870374</v>
      </c>
    </row>
    <row r="9068" spans="1:16" x14ac:dyDescent="0.25">
      <c r="A9068">
        <v>492375</v>
      </c>
      <c r="B9068" t="s">
        <v>0</v>
      </c>
      <c r="C9068" t="s">
        <v>12</v>
      </c>
      <c r="D9068" t="s">
        <v>11</v>
      </c>
      <c r="E9068" t="s">
        <v>9</v>
      </c>
      <c r="F9068" t="s">
        <v>17</v>
      </c>
      <c r="G9068" t="s">
        <v>18</v>
      </c>
      <c r="H9068" s="1">
        <v>43837</v>
      </c>
      <c r="I9068" t="str">
        <f t="shared" si="283"/>
        <v>43837</v>
      </c>
      <c r="J9068" t="str">
        <f t="shared" si="284"/>
        <v>43837GitegaRed Sorghum</v>
      </c>
      <c r="K9068">
        <v>858</v>
      </c>
      <c r="L9068">
        <v>805</v>
      </c>
      <c r="M9068" t="s">
        <v>5</v>
      </c>
      <c r="N9068" t="s">
        <v>6</v>
      </c>
      <c r="O9068">
        <v>1</v>
      </c>
      <c r="P9068" s="1">
        <v>43838.231446759259</v>
      </c>
    </row>
    <row r="9069" spans="1:16" x14ac:dyDescent="0.25">
      <c r="A9069">
        <v>492395</v>
      </c>
      <c r="B9069" t="s">
        <v>0</v>
      </c>
      <c r="C9069" t="s">
        <v>35</v>
      </c>
      <c r="D9069" t="s">
        <v>11</v>
      </c>
      <c r="E9069" t="s">
        <v>22</v>
      </c>
      <c r="F9069" t="s">
        <v>23</v>
      </c>
      <c r="G9069" t="s">
        <v>24</v>
      </c>
      <c r="H9069" s="1">
        <v>43837</v>
      </c>
      <c r="I9069" t="str">
        <f t="shared" si="283"/>
        <v>43837</v>
      </c>
      <c r="J9069" t="str">
        <f t="shared" si="284"/>
        <v>43837NgoziImported Rice</v>
      </c>
      <c r="K9069">
        <v>1556</v>
      </c>
      <c r="L9069">
        <v>1502</v>
      </c>
      <c r="M9069" t="s">
        <v>5</v>
      </c>
      <c r="N9069" t="s">
        <v>6</v>
      </c>
      <c r="O9069">
        <v>1</v>
      </c>
      <c r="P9069" s="1">
        <v>43838.231504629628</v>
      </c>
    </row>
    <row r="9070" spans="1:16" x14ac:dyDescent="0.25">
      <c r="A9070">
        <v>492405</v>
      </c>
      <c r="B9070" t="s">
        <v>0</v>
      </c>
      <c r="C9070" t="s">
        <v>12</v>
      </c>
      <c r="D9070" t="s">
        <v>11</v>
      </c>
      <c r="E9070" t="s">
        <v>9</v>
      </c>
      <c r="F9070" t="s">
        <v>20</v>
      </c>
      <c r="G9070" t="s">
        <v>21</v>
      </c>
      <c r="H9070" s="1">
        <v>43837</v>
      </c>
      <c r="I9070" t="str">
        <f t="shared" si="283"/>
        <v>43837</v>
      </c>
      <c r="J9070" t="str">
        <f t="shared" si="284"/>
        <v>43837GitegaMillet Grain</v>
      </c>
      <c r="K9070">
        <v>644</v>
      </c>
      <c r="L9070">
        <v>590</v>
      </c>
      <c r="M9070" t="s">
        <v>5</v>
      </c>
      <c r="N9070" t="s">
        <v>6</v>
      </c>
      <c r="O9070">
        <v>1</v>
      </c>
      <c r="P9070" s="1">
        <v>43838.231527777774</v>
      </c>
    </row>
    <row r="9071" spans="1:16" x14ac:dyDescent="0.25">
      <c r="A9071">
        <v>492415</v>
      </c>
      <c r="B9071" t="s">
        <v>0</v>
      </c>
      <c r="C9071" t="s">
        <v>27</v>
      </c>
      <c r="D9071" t="s">
        <v>11</v>
      </c>
      <c r="E9071" t="s">
        <v>22</v>
      </c>
      <c r="F9071" t="s">
        <v>23</v>
      </c>
      <c r="G9071" t="s">
        <v>24</v>
      </c>
      <c r="H9071" s="1">
        <v>43837</v>
      </c>
      <c r="I9071" t="str">
        <f t="shared" si="283"/>
        <v>43837</v>
      </c>
      <c r="J9071" t="str">
        <f t="shared" si="284"/>
        <v>43837BujumburaImported Rice</v>
      </c>
      <c r="K9071">
        <v>1395</v>
      </c>
      <c r="L9071">
        <v>1341</v>
      </c>
      <c r="M9071" t="s">
        <v>5</v>
      </c>
      <c r="N9071" t="s">
        <v>6</v>
      </c>
      <c r="O9071">
        <v>1</v>
      </c>
      <c r="P9071" s="1">
        <v>43838.231550925928</v>
      </c>
    </row>
    <row r="9072" spans="1:16" x14ac:dyDescent="0.25">
      <c r="A9072">
        <v>492424</v>
      </c>
      <c r="B9072" t="s">
        <v>0</v>
      </c>
      <c r="C9072" t="s">
        <v>19</v>
      </c>
      <c r="D9072" t="s">
        <v>11</v>
      </c>
      <c r="E9072" t="s">
        <v>29</v>
      </c>
      <c r="F9072" t="s">
        <v>30</v>
      </c>
      <c r="G9072" t="s">
        <v>31</v>
      </c>
      <c r="H9072" s="1">
        <v>43837</v>
      </c>
      <c r="I9072" t="str">
        <f t="shared" si="283"/>
        <v>43837</v>
      </c>
      <c r="J9072" t="str">
        <f t="shared" si="284"/>
        <v>43837KoberoDry Maize</v>
      </c>
      <c r="K9072">
        <v>536</v>
      </c>
      <c r="L9072">
        <v>483</v>
      </c>
      <c r="M9072" t="s">
        <v>5</v>
      </c>
      <c r="N9072" t="s">
        <v>6</v>
      </c>
      <c r="O9072">
        <v>1</v>
      </c>
      <c r="P9072" s="1">
        <v>43838.231562499997</v>
      </c>
    </row>
    <row r="9073" spans="1:16" x14ac:dyDescent="0.25">
      <c r="A9073">
        <v>492437</v>
      </c>
      <c r="B9073" t="s">
        <v>0</v>
      </c>
      <c r="C9073" t="s">
        <v>35</v>
      </c>
      <c r="D9073" t="s">
        <v>11</v>
      </c>
      <c r="E9073" t="s">
        <v>9</v>
      </c>
      <c r="F9073" t="s">
        <v>17</v>
      </c>
      <c r="G9073" t="s">
        <v>18</v>
      </c>
      <c r="H9073" s="1">
        <v>43837</v>
      </c>
      <c r="I9073" t="str">
        <f t="shared" si="283"/>
        <v>43837</v>
      </c>
      <c r="J9073" t="str">
        <f t="shared" si="284"/>
        <v>43837NgoziRed Sorghum</v>
      </c>
      <c r="K9073">
        <v>751</v>
      </c>
      <c r="L9073">
        <v>724</v>
      </c>
      <c r="M9073" t="s">
        <v>5</v>
      </c>
      <c r="N9073" t="s">
        <v>6</v>
      </c>
      <c r="O9073">
        <v>1</v>
      </c>
      <c r="P9073" s="1">
        <v>43838.23159722222</v>
      </c>
    </row>
    <row r="9074" spans="1:16" x14ac:dyDescent="0.25">
      <c r="A9074">
        <v>492455</v>
      </c>
      <c r="B9074" t="s">
        <v>0</v>
      </c>
      <c r="C9074" t="s">
        <v>27</v>
      </c>
      <c r="D9074" t="s">
        <v>11</v>
      </c>
      <c r="E9074" t="s">
        <v>22</v>
      </c>
      <c r="F9074" t="s">
        <v>23</v>
      </c>
      <c r="G9074" t="s">
        <v>23</v>
      </c>
      <c r="H9074" s="1">
        <v>43837</v>
      </c>
      <c r="I9074" t="str">
        <f t="shared" si="283"/>
        <v>43837</v>
      </c>
      <c r="J9074" t="str">
        <f t="shared" si="284"/>
        <v>43837BujumburaRice</v>
      </c>
      <c r="K9074">
        <v>1019</v>
      </c>
      <c r="L9074">
        <v>966</v>
      </c>
      <c r="M9074" t="s">
        <v>5</v>
      </c>
      <c r="N9074" t="s">
        <v>6</v>
      </c>
      <c r="O9074">
        <v>1</v>
      </c>
      <c r="P9074" s="1">
        <v>43838.23164351852</v>
      </c>
    </row>
    <row r="9075" spans="1:16" x14ac:dyDescent="0.25">
      <c r="A9075">
        <v>492470</v>
      </c>
      <c r="B9075" t="s">
        <v>0</v>
      </c>
      <c r="C9075" t="s">
        <v>19</v>
      </c>
      <c r="D9075" t="s">
        <v>11</v>
      </c>
      <c r="E9075" t="s">
        <v>13</v>
      </c>
      <c r="F9075" t="s">
        <v>13</v>
      </c>
      <c r="G9075" t="s">
        <v>26</v>
      </c>
      <c r="H9075" s="1">
        <v>43837</v>
      </c>
      <c r="I9075" t="str">
        <f t="shared" si="283"/>
        <v>43837</v>
      </c>
      <c r="J9075" t="str">
        <f t="shared" si="284"/>
        <v>43837KoberoYellow Beans</v>
      </c>
      <c r="K9075">
        <v>1073</v>
      </c>
      <c r="L9075">
        <v>1019</v>
      </c>
      <c r="M9075" t="s">
        <v>5</v>
      </c>
      <c r="N9075" t="s">
        <v>6</v>
      </c>
      <c r="O9075">
        <v>1</v>
      </c>
      <c r="P9075" s="1">
        <v>43838.231689814813</v>
      </c>
    </row>
    <row r="9076" spans="1:16" x14ac:dyDescent="0.25">
      <c r="A9076">
        <v>492479</v>
      </c>
      <c r="B9076" t="s">
        <v>0</v>
      </c>
      <c r="C9076" t="s">
        <v>19</v>
      </c>
      <c r="D9076" t="s">
        <v>11</v>
      </c>
      <c r="E9076" t="s">
        <v>13</v>
      </c>
      <c r="F9076" t="s">
        <v>13</v>
      </c>
      <c r="G9076" t="s">
        <v>14</v>
      </c>
      <c r="H9076" s="1">
        <v>43837</v>
      </c>
      <c r="I9076" t="str">
        <f t="shared" si="283"/>
        <v>43837</v>
      </c>
      <c r="J9076" t="str">
        <f t="shared" si="284"/>
        <v>43837KoberoMixed Beans</v>
      </c>
      <c r="K9076">
        <v>644</v>
      </c>
      <c r="L9076">
        <v>590</v>
      </c>
      <c r="M9076" t="s">
        <v>5</v>
      </c>
      <c r="N9076" t="s">
        <v>6</v>
      </c>
      <c r="O9076">
        <v>1</v>
      </c>
      <c r="P9076" s="1">
        <v>43838.231712962966</v>
      </c>
    </row>
    <row r="9077" spans="1:16" x14ac:dyDescent="0.25">
      <c r="A9077">
        <v>492501</v>
      </c>
      <c r="B9077" t="s">
        <v>0</v>
      </c>
      <c r="C9077" t="s">
        <v>12</v>
      </c>
      <c r="D9077" t="s">
        <v>11</v>
      </c>
      <c r="E9077" t="s">
        <v>3</v>
      </c>
      <c r="F9077" t="s">
        <v>3</v>
      </c>
      <c r="G9077" t="s">
        <v>39</v>
      </c>
      <c r="H9077" s="1">
        <v>43837</v>
      </c>
      <c r="I9077" t="str">
        <f t="shared" si="283"/>
        <v>43837</v>
      </c>
      <c r="J9077" t="str">
        <f t="shared" si="284"/>
        <v>43837GitegaDry Peas</v>
      </c>
      <c r="K9077">
        <v>1717</v>
      </c>
      <c r="L9077">
        <v>1663</v>
      </c>
      <c r="M9077" t="s">
        <v>5</v>
      </c>
      <c r="N9077" t="s">
        <v>6</v>
      </c>
      <c r="O9077">
        <v>1</v>
      </c>
      <c r="P9077" s="1">
        <v>43838.231793981482</v>
      </c>
    </row>
    <row r="9078" spans="1:16" x14ac:dyDescent="0.25">
      <c r="A9078">
        <v>492532</v>
      </c>
      <c r="B9078" t="s">
        <v>0</v>
      </c>
      <c r="C9078" t="s">
        <v>27</v>
      </c>
      <c r="D9078" t="s">
        <v>11</v>
      </c>
      <c r="E9078" t="s">
        <v>13</v>
      </c>
      <c r="F9078" t="s">
        <v>13</v>
      </c>
      <c r="G9078" t="s">
        <v>26</v>
      </c>
      <c r="H9078" s="1">
        <v>43837</v>
      </c>
      <c r="I9078" t="str">
        <f t="shared" si="283"/>
        <v>43837</v>
      </c>
      <c r="J9078" t="str">
        <f t="shared" si="284"/>
        <v>43837BujumburaYellow Beans</v>
      </c>
      <c r="K9078">
        <v>1341</v>
      </c>
      <c r="L9078">
        <v>1288</v>
      </c>
      <c r="M9078" t="s">
        <v>5</v>
      </c>
      <c r="N9078" t="s">
        <v>6</v>
      </c>
      <c r="O9078">
        <v>1</v>
      </c>
      <c r="P9078" s="1">
        <v>43838.231874999998</v>
      </c>
    </row>
    <row r="9079" spans="1:16" x14ac:dyDescent="0.25">
      <c r="A9079">
        <v>492540</v>
      </c>
      <c r="B9079" t="s">
        <v>0</v>
      </c>
      <c r="C9079" t="s">
        <v>27</v>
      </c>
      <c r="D9079" t="s">
        <v>11</v>
      </c>
      <c r="E9079" t="s">
        <v>13</v>
      </c>
      <c r="F9079" t="s">
        <v>13</v>
      </c>
      <c r="G9079" t="s">
        <v>28</v>
      </c>
      <c r="H9079" s="1">
        <v>43837</v>
      </c>
      <c r="I9079" t="str">
        <f t="shared" si="283"/>
        <v>43837</v>
      </c>
      <c r="J9079" t="str">
        <f t="shared" si="284"/>
        <v>43837BujumburaRed Beans</v>
      </c>
      <c r="K9079">
        <v>697</v>
      </c>
      <c r="L9079">
        <v>644</v>
      </c>
      <c r="M9079" t="s">
        <v>5</v>
      </c>
      <c r="N9079" t="s">
        <v>6</v>
      </c>
      <c r="O9079">
        <v>1</v>
      </c>
      <c r="P9079" s="1">
        <v>43838.231898148151</v>
      </c>
    </row>
    <row r="9080" spans="1:16" x14ac:dyDescent="0.25">
      <c r="A9080">
        <v>492541</v>
      </c>
      <c r="B9080" t="s">
        <v>0</v>
      </c>
      <c r="C9080" t="s">
        <v>47</v>
      </c>
      <c r="D9080" t="s">
        <v>46</v>
      </c>
      <c r="E9080" t="s">
        <v>13</v>
      </c>
      <c r="F9080" t="s">
        <v>13</v>
      </c>
      <c r="G9080" t="s">
        <v>37</v>
      </c>
      <c r="H9080" s="1">
        <v>43837</v>
      </c>
      <c r="I9080" t="str">
        <f t="shared" si="283"/>
        <v>43837</v>
      </c>
      <c r="J9080" t="str">
        <f t="shared" si="284"/>
        <v>43837NairobiGreen Gram</v>
      </c>
      <c r="K9080">
        <v>1300</v>
      </c>
      <c r="L9080">
        <v>1230</v>
      </c>
      <c r="M9080" t="s">
        <v>5</v>
      </c>
      <c r="N9080" t="s">
        <v>6</v>
      </c>
      <c r="O9080">
        <v>1</v>
      </c>
      <c r="P9080" s="1">
        <v>43838.231898148151</v>
      </c>
    </row>
    <row r="9081" spans="1:16" x14ac:dyDescent="0.25">
      <c r="A9081">
        <v>492560</v>
      </c>
      <c r="B9081" t="s">
        <v>0</v>
      </c>
      <c r="C9081" t="s">
        <v>47</v>
      </c>
      <c r="D9081" t="s">
        <v>46</v>
      </c>
      <c r="E9081" t="s">
        <v>9</v>
      </c>
      <c r="F9081" t="s">
        <v>20</v>
      </c>
      <c r="G9081" t="s">
        <v>21</v>
      </c>
      <c r="H9081" s="1">
        <v>43837</v>
      </c>
      <c r="I9081" t="str">
        <f t="shared" si="283"/>
        <v>43837</v>
      </c>
      <c r="J9081" t="str">
        <f t="shared" si="284"/>
        <v>43837NairobiMillet Grain</v>
      </c>
      <c r="K9081">
        <v>990</v>
      </c>
      <c r="L9081">
        <v>950</v>
      </c>
      <c r="M9081" t="s">
        <v>5</v>
      </c>
      <c r="N9081" t="s">
        <v>6</v>
      </c>
      <c r="O9081">
        <v>1</v>
      </c>
      <c r="P9081" s="1">
        <v>43838.231956018521</v>
      </c>
    </row>
    <row r="9082" spans="1:16" x14ac:dyDescent="0.25">
      <c r="A9082">
        <v>492593</v>
      </c>
      <c r="B9082" t="s">
        <v>0</v>
      </c>
      <c r="C9082" t="s">
        <v>47</v>
      </c>
      <c r="D9082" t="s">
        <v>46</v>
      </c>
      <c r="E9082" t="s">
        <v>29</v>
      </c>
      <c r="F9082" t="s">
        <v>30</v>
      </c>
      <c r="G9082" t="s">
        <v>31</v>
      </c>
      <c r="H9082" s="1">
        <v>43837</v>
      </c>
      <c r="I9082" t="str">
        <f t="shared" si="283"/>
        <v>43837</v>
      </c>
      <c r="J9082" t="str">
        <f t="shared" si="284"/>
        <v>43837NairobiDry Maize</v>
      </c>
      <c r="K9082">
        <v>390</v>
      </c>
      <c r="L9082">
        <v>370</v>
      </c>
      <c r="M9082" t="s">
        <v>5</v>
      </c>
      <c r="N9082" t="s">
        <v>6</v>
      </c>
      <c r="O9082">
        <v>1</v>
      </c>
      <c r="P9082" s="1">
        <v>43838.232048611113</v>
      </c>
    </row>
    <row r="9083" spans="1:16" x14ac:dyDescent="0.25">
      <c r="A9083">
        <v>492599</v>
      </c>
      <c r="B9083" t="s">
        <v>0</v>
      </c>
      <c r="C9083" t="s">
        <v>12</v>
      </c>
      <c r="D9083" t="s">
        <v>11</v>
      </c>
      <c r="E9083" t="s">
        <v>13</v>
      </c>
      <c r="F9083" t="s">
        <v>13</v>
      </c>
      <c r="G9083" t="s">
        <v>14</v>
      </c>
      <c r="H9083" s="1">
        <v>43837</v>
      </c>
      <c r="I9083" t="str">
        <f t="shared" si="283"/>
        <v>43837</v>
      </c>
      <c r="J9083" t="str">
        <f t="shared" si="284"/>
        <v>43837GitegaMixed Beans</v>
      </c>
      <c r="K9083">
        <v>617</v>
      </c>
      <c r="L9083">
        <v>590</v>
      </c>
      <c r="M9083" t="s">
        <v>5</v>
      </c>
      <c r="N9083" t="s">
        <v>6</v>
      </c>
      <c r="O9083">
        <v>1</v>
      </c>
      <c r="P9083" s="1">
        <v>43838.232071759259</v>
      </c>
    </row>
    <row r="9084" spans="1:16" x14ac:dyDescent="0.25">
      <c r="A9084">
        <v>492609</v>
      </c>
      <c r="B9084" t="s">
        <v>0</v>
      </c>
      <c r="C9084" t="s">
        <v>27</v>
      </c>
      <c r="D9084" t="s">
        <v>11</v>
      </c>
      <c r="E9084" t="s">
        <v>29</v>
      </c>
      <c r="F9084" t="s">
        <v>30</v>
      </c>
      <c r="G9084" t="s">
        <v>31</v>
      </c>
      <c r="H9084" s="1">
        <v>43837</v>
      </c>
      <c r="I9084" t="str">
        <f t="shared" si="283"/>
        <v>43837</v>
      </c>
      <c r="J9084" t="str">
        <f t="shared" si="284"/>
        <v>43837BujumburaDry Maize</v>
      </c>
      <c r="K9084">
        <v>0</v>
      </c>
      <c r="L9084">
        <v>0</v>
      </c>
      <c r="M9084" t="s">
        <v>5</v>
      </c>
      <c r="N9084" t="s">
        <v>6</v>
      </c>
      <c r="O9084">
        <v>1</v>
      </c>
      <c r="P9084" s="1">
        <v>43838.232094907406</v>
      </c>
    </row>
    <row r="9085" spans="1:16" x14ac:dyDescent="0.25">
      <c r="A9085">
        <v>492656</v>
      </c>
      <c r="B9085" t="s">
        <v>0</v>
      </c>
      <c r="C9085" t="s">
        <v>35</v>
      </c>
      <c r="D9085" t="s">
        <v>11</v>
      </c>
      <c r="E9085" t="s">
        <v>13</v>
      </c>
      <c r="F9085" t="s">
        <v>13</v>
      </c>
      <c r="G9085" t="s">
        <v>14</v>
      </c>
      <c r="H9085" s="1">
        <v>43837</v>
      </c>
      <c r="I9085" t="str">
        <f t="shared" si="283"/>
        <v>43837</v>
      </c>
      <c r="J9085" t="str">
        <f t="shared" si="284"/>
        <v>43837NgoziMixed Beans</v>
      </c>
      <c r="K9085">
        <v>536</v>
      </c>
      <c r="L9085">
        <v>483</v>
      </c>
      <c r="M9085" t="s">
        <v>5</v>
      </c>
      <c r="N9085" t="s">
        <v>6</v>
      </c>
      <c r="O9085">
        <v>1</v>
      </c>
      <c r="P9085" s="1">
        <v>43838.232245370367</v>
      </c>
    </row>
    <row r="9086" spans="1:16" x14ac:dyDescent="0.25">
      <c r="A9086">
        <v>492670</v>
      </c>
      <c r="B9086" t="s">
        <v>0</v>
      </c>
      <c r="C9086" t="s">
        <v>19</v>
      </c>
      <c r="D9086" t="s">
        <v>11</v>
      </c>
      <c r="E9086" t="s">
        <v>22</v>
      </c>
      <c r="F9086" t="s">
        <v>23</v>
      </c>
      <c r="G9086" t="s">
        <v>24</v>
      </c>
      <c r="H9086" s="1">
        <v>43837</v>
      </c>
      <c r="I9086" t="str">
        <f t="shared" si="283"/>
        <v>43837</v>
      </c>
      <c r="J9086" t="str">
        <f t="shared" si="284"/>
        <v>43837KoberoImported Rice</v>
      </c>
      <c r="K9086">
        <v>1502</v>
      </c>
      <c r="L9086">
        <v>1448</v>
      </c>
      <c r="M9086" t="s">
        <v>5</v>
      </c>
      <c r="N9086" t="s">
        <v>6</v>
      </c>
      <c r="O9086">
        <v>1</v>
      </c>
      <c r="P9086" s="1">
        <v>43838.232303240744</v>
      </c>
    </row>
    <row r="9087" spans="1:16" x14ac:dyDescent="0.25">
      <c r="A9087">
        <v>494845</v>
      </c>
      <c r="B9087" t="s">
        <v>0</v>
      </c>
      <c r="C9087" t="s">
        <v>19</v>
      </c>
      <c r="D9087" t="s">
        <v>11</v>
      </c>
      <c r="E9087" t="s">
        <v>13</v>
      </c>
      <c r="F9087" t="s">
        <v>13</v>
      </c>
      <c r="G9087" t="s">
        <v>26</v>
      </c>
      <c r="H9087" s="1">
        <v>43837</v>
      </c>
      <c r="I9087" t="str">
        <f t="shared" si="283"/>
        <v>43837</v>
      </c>
      <c r="J9087" t="str">
        <f t="shared" si="284"/>
        <v>43837KoberoYellow Beans</v>
      </c>
      <c r="K9087">
        <v>107</v>
      </c>
      <c r="L9087">
        <v>102</v>
      </c>
      <c r="M9087" t="s">
        <v>5</v>
      </c>
      <c r="N9087" t="s">
        <v>6</v>
      </c>
      <c r="O9087">
        <v>1</v>
      </c>
      <c r="P9087" s="1">
        <v>43839.120138888888</v>
      </c>
    </row>
    <row r="9088" spans="1:16" x14ac:dyDescent="0.25">
      <c r="A9088">
        <v>494855</v>
      </c>
      <c r="B9088" t="s">
        <v>0</v>
      </c>
      <c r="C9088" t="s">
        <v>27</v>
      </c>
      <c r="D9088" t="s">
        <v>11</v>
      </c>
      <c r="E9088" t="s">
        <v>9</v>
      </c>
      <c r="F9088" t="s">
        <v>10</v>
      </c>
      <c r="G9088" t="s">
        <v>10</v>
      </c>
      <c r="H9088" s="1">
        <v>43837</v>
      </c>
      <c r="I9088" t="str">
        <f t="shared" si="283"/>
        <v>43837</v>
      </c>
      <c r="J9088" t="str">
        <f t="shared" si="284"/>
        <v>43837BujumburaWheat</v>
      </c>
      <c r="K9088">
        <v>75</v>
      </c>
      <c r="L9088">
        <v>70</v>
      </c>
      <c r="M9088" t="s">
        <v>5</v>
      </c>
      <c r="N9088" t="s">
        <v>6</v>
      </c>
      <c r="O9088">
        <v>1</v>
      </c>
      <c r="P9088" s="1">
        <v>43839.120254629626</v>
      </c>
    </row>
    <row r="9089" spans="1:16" x14ac:dyDescent="0.25">
      <c r="A9089">
        <v>494865</v>
      </c>
      <c r="B9089" t="s">
        <v>0</v>
      </c>
      <c r="C9089" t="s">
        <v>47</v>
      </c>
      <c r="D9089" t="s">
        <v>46</v>
      </c>
      <c r="E9089" t="s">
        <v>9</v>
      </c>
      <c r="F9089" t="s">
        <v>17</v>
      </c>
      <c r="G9089" t="s">
        <v>18</v>
      </c>
      <c r="H9089" s="1">
        <v>43837</v>
      </c>
      <c r="I9089" t="str">
        <f t="shared" si="283"/>
        <v>43837</v>
      </c>
      <c r="J9089" t="str">
        <f t="shared" si="284"/>
        <v>43837NairobiRed Sorghum</v>
      </c>
      <c r="K9089">
        <v>60</v>
      </c>
      <c r="L9089">
        <v>58</v>
      </c>
      <c r="M9089" t="s">
        <v>5</v>
      </c>
      <c r="N9089" t="s">
        <v>6</v>
      </c>
      <c r="O9089">
        <v>1</v>
      </c>
      <c r="P9089" s="1">
        <v>43839.120312500003</v>
      </c>
    </row>
    <row r="9090" spans="1:16" x14ac:dyDescent="0.25">
      <c r="A9090">
        <v>494867</v>
      </c>
      <c r="B9090" t="s">
        <v>0</v>
      </c>
      <c r="C9090" t="s">
        <v>19</v>
      </c>
      <c r="D9090" t="s">
        <v>11</v>
      </c>
      <c r="E9090" t="s">
        <v>22</v>
      </c>
      <c r="F9090" t="s">
        <v>23</v>
      </c>
      <c r="G9090" t="s">
        <v>24</v>
      </c>
      <c r="H9090" s="1">
        <v>43837</v>
      </c>
      <c r="I9090" t="str">
        <f t="shared" ref="I9090:I9153" si="285">LEFT(H9090,10)</f>
        <v>43837</v>
      </c>
      <c r="J9090" t="str">
        <f t="shared" si="284"/>
        <v>43837KoberoImported Rice</v>
      </c>
      <c r="K9090">
        <v>150</v>
      </c>
      <c r="L9090">
        <v>145</v>
      </c>
      <c r="M9090" t="s">
        <v>5</v>
      </c>
      <c r="N9090" t="s">
        <v>6</v>
      </c>
      <c r="O9090">
        <v>1</v>
      </c>
      <c r="P9090" s="1">
        <v>43839.120335648149</v>
      </c>
    </row>
    <row r="9091" spans="1:16" x14ac:dyDescent="0.25">
      <c r="A9091">
        <v>494879</v>
      </c>
      <c r="B9091" t="s">
        <v>0</v>
      </c>
      <c r="C9091" t="s">
        <v>47</v>
      </c>
      <c r="D9091" t="s">
        <v>46</v>
      </c>
      <c r="E9091" t="s">
        <v>29</v>
      </c>
      <c r="F9091" t="s">
        <v>30</v>
      </c>
      <c r="G9091" t="s">
        <v>31</v>
      </c>
      <c r="H9091" s="1">
        <v>43837</v>
      </c>
      <c r="I9091" t="str">
        <f t="shared" si="285"/>
        <v>43837</v>
      </c>
      <c r="J9091" t="str">
        <f t="shared" si="284"/>
        <v>43837NairobiDry Maize</v>
      </c>
      <c r="K9091">
        <v>39</v>
      </c>
      <c r="L9091">
        <v>37</v>
      </c>
      <c r="M9091" t="s">
        <v>5</v>
      </c>
      <c r="N9091" t="s">
        <v>6</v>
      </c>
      <c r="O9091">
        <v>1</v>
      </c>
      <c r="P9091" s="1">
        <v>43839.120393518519</v>
      </c>
    </row>
    <row r="9092" spans="1:16" x14ac:dyDescent="0.25">
      <c r="A9092">
        <v>494886</v>
      </c>
      <c r="B9092" t="s">
        <v>0</v>
      </c>
      <c r="C9092" t="s">
        <v>12</v>
      </c>
      <c r="D9092" t="s">
        <v>11</v>
      </c>
      <c r="E9092" t="s">
        <v>9</v>
      </c>
      <c r="F9092" t="s">
        <v>10</v>
      </c>
      <c r="G9092" t="s">
        <v>10</v>
      </c>
      <c r="H9092" s="1">
        <v>43837</v>
      </c>
      <c r="I9092" t="str">
        <f t="shared" si="285"/>
        <v>43837</v>
      </c>
      <c r="J9092" t="str">
        <f t="shared" si="284"/>
        <v>43837GitegaWheat</v>
      </c>
      <c r="K9092">
        <v>70</v>
      </c>
      <c r="L9092">
        <v>64</v>
      </c>
      <c r="M9092" t="s">
        <v>5</v>
      </c>
      <c r="N9092" t="s">
        <v>6</v>
      </c>
      <c r="O9092">
        <v>1</v>
      </c>
      <c r="P9092" s="1">
        <v>43839.120428240742</v>
      </c>
    </row>
    <row r="9093" spans="1:16" x14ac:dyDescent="0.25">
      <c r="A9093">
        <v>494899</v>
      </c>
      <c r="B9093" t="s">
        <v>0</v>
      </c>
      <c r="C9093" t="s">
        <v>19</v>
      </c>
      <c r="D9093" t="s">
        <v>11</v>
      </c>
      <c r="E9093" t="s">
        <v>9</v>
      </c>
      <c r="F9093" t="s">
        <v>17</v>
      </c>
      <c r="G9093" t="s">
        <v>18</v>
      </c>
      <c r="H9093" s="1">
        <v>43837</v>
      </c>
      <c r="I9093" t="str">
        <f t="shared" si="285"/>
        <v>43837</v>
      </c>
      <c r="J9093" t="str">
        <f t="shared" si="284"/>
        <v>43837KoberoRed Sorghum</v>
      </c>
      <c r="K9093">
        <v>97</v>
      </c>
      <c r="L9093">
        <v>91</v>
      </c>
      <c r="M9093" t="s">
        <v>5</v>
      </c>
      <c r="N9093" t="s">
        <v>6</v>
      </c>
      <c r="O9093">
        <v>1</v>
      </c>
      <c r="P9093" s="1">
        <v>43839.120497685188</v>
      </c>
    </row>
    <row r="9094" spans="1:16" x14ac:dyDescent="0.25">
      <c r="A9094">
        <v>494908</v>
      </c>
      <c r="B9094" t="s">
        <v>0</v>
      </c>
      <c r="C9094" t="s">
        <v>12</v>
      </c>
      <c r="D9094" t="s">
        <v>11</v>
      </c>
      <c r="E9094" t="s">
        <v>13</v>
      </c>
      <c r="F9094" t="s">
        <v>13</v>
      </c>
      <c r="G9094" t="s">
        <v>14</v>
      </c>
      <c r="H9094" s="1">
        <v>43837</v>
      </c>
      <c r="I9094" t="str">
        <f t="shared" si="285"/>
        <v>43837</v>
      </c>
      <c r="J9094" t="str">
        <f t="shared" si="284"/>
        <v>43837GitegaMixed Beans</v>
      </c>
      <c r="K9094">
        <v>62</v>
      </c>
      <c r="L9094">
        <v>59</v>
      </c>
      <c r="M9094" t="s">
        <v>5</v>
      </c>
      <c r="N9094" t="s">
        <v>6</v>
      </c>
      <c r="O9094">
        <v>1</v>
      </c>
      <c r="P9094" s="1">
        <v>43839.12054398148</v>
      </c>
    </row>
    <row r="9095" spans="1:16" x14ac:dyDescent="0.25">
      <c r="A9095">
        <v>494919</v>
      </c>
      <c r="B9095" t="s">
        <v>0</v>
      </c>
      <c r="C9095" t="s">
        <v>27</v>
      </c>
      <c r="D9095" t="s">
        <v>11</v>
      </c>
      <c r="E9095" t="s">
        <v>22</v>
      </c>
      <c r="F9095" t="s">
        <v>23</v>
      </c>
      <c r="G9095" t="s">
        <v>23</v>
      </c>
      <c r="H9095" s="1">
        <v>43837</v>
      </c>
      <c r="I9095" t="str">
        <f t="shared" si="285"/>
        <v>43837</v>
      </c>
      <c r="J9095" t="str">
        <f t="shared" si="284"/>
        <v>43837BujumburaRice</v>
      </c>
      <c r="K9095">
        <v>102</v>
      </c>
      <c r="L9095">
        <v>97</v>
      </c>
      <c r="M9095" t="s">
        <v>5</v>
      </c>
      <c r="N9095" t="s">
        <v>6</v>
      </c>
      <c r="O9095">
        <v>1</v>
      </c>
      <c r="P9095" s="1">
        <v>43839.120613425926</v>
      </c>
    </row>
    <row r="9096" spans="1:16" x14ac:dyDescent="0.25">
      <c r="A9096">
        <v>494929</v>
      </c>
      <c r="B9096" t="s">
        <v>0</v>
      </c>
      <c r="C9096" t="s">
        <v>27</v>
      </c>
      <c r="D9096" t="s">
        <v>11</v>
      </c>
      <c r="E9096" t="s">
        <v>13</v>
      </c>
      <c r="F9096" t="s">
        <v>13</v>
      </c>
      <c r="G9096" t="s">
        <v>14</v>
      </c>
      <c r="H9096" s="1">
        <v>43837</v>
      </c>
      <c r="I9096" t="str">
        <f t="shared" si="285"/>
        <v>43837</v>
      </c>
      <c r="J9096" t="str">
        <f t="shared" si="284"/>
        <v>43837BujumburaMixed Beans</v>
      </c>
      <c r="K9096">
        <v>64</v>
      </c>
      <c r="L9096">
        <v>62</v>
      </c>
      <c r="M9096" t="s">
        <v>5</v>
      </c>
      <c r="N9096" t="s">
        <v>6</v>
      </c>
      <c r="O9096">
        <v>1</v>
      </c>
      <c r="P9096" s="1">
        <v>43839.120740740742</v>
      </c>
    </row>
    <row r="9097" spans="1:16" x14ac:dyDescent="0.25">
      <c r="A9097">
        <v>494960</v>
      </c>
      <c r="B9097" t="s">
        <v>0</v>
      </c>
      <c r="C9097" t="s">
        <v>19</v>
      </c>
      <c r="D9097" t="s">
        <v>11</v>
      </c>
      <c r="E9097" t="s">
        <v>3</v>
      </c>
      <c r="F9097" t="s">
        <v>3</v>
      </c>
      <c r="G9097" t="s">
        <v>15</v>
      </c>
      <c r="H9097" s="1">
        <v>43837</v>
      </c>
      <c r="I9097" t="str">
        <f t="shared" si="285"/>
        <v>43837</v>
      </c>
      <c r="J9097" t="str">
        <f t="shared" si="284"/>
        <v>43837KoberoGreen Peas</v>
      </c>
      <c r="K9097">
        <v>107</v>
      </c>
      <c r="L9097">
        <v>97</v>
      </c>
      <c r="M9097" t="s">
        <v>5</v>
      </c>
      <c r="N9097" t="s">
        <v>6</v>
      </c>
      <c r="O9097">
        <v>1</v>
      </c>
      <c r="P9097" s="1">
        <v>43839.12096064815</v>
      </c>
    </row>
    <row r="9098" spans="1:16" x14ac:dyDescent="0.25">
      <c r="A9098">
        <v>494961</v>
      </c>
      <c r="B9098" t="s">
        <v>0</v>
      </c>
      <c r="C9098" t="s">
        <v>12</v>
      </c>
      <c r="D9098" t="s">
        <v>11</v>
      </c>
      <c r="E9098" t="s">
        <v>22</v>
      </c>
      <c r="F9098" t="s">
        <v>23</v>
      </c>
      <c r="G9098" t="s">
        <v>24</v>
      </c>
      <c r="H9098" s="1">
        <v>43837</v>
      </c>
      <c r="I9098" t="str">
        <f t="shared" si="285"/>
        <v>43837</v>
      </c>
      <c r="J9098" t="str">
        <f t="shared" si="284"/>
        <v>43837GitegaImported Rice</v>
      </c>
      <c r="K9098">
        <v>134</v>
      </c>
      <c r="L9098">
        <v>129</v>
      </c>
      <c r="M9098" t="s">
        <v>5</v>
      </c>
      <c r="N9098" t="s">
        <v>6</v>
      </c>
      <c r="O9098">
        <v>1</v>
      </c>
      <c r="P9098" s="1">
        <v>43839.12096064815</v>
      </c>
    </row>
    <row r="9099" spans="1:16" x14ac:dyDescent="0.25">
      <c r="A9099">
        <v>494969</v>
      </c>
      <c r="B9099" t="s">
        <v>0</v>
      </c>
      <c r="C9099" t="s">
        <v>12</v>
      </c>
      <c r="D9099" t="s">
        <v>11</v>
      </c>
      <c r="E9099" t="s">
        <v>3</v>
      </c>
      <c r="F9099" t="s">
        <v>3</v>
      </c>
      <c r="G9099" t="s">
        <v>15</v>
      </c>
      <c r="H9099" s="1">
        <v>43837</v>
      </c>
      <c r="I9099" t="str">
        <f t="shared" si="285"/>
        <v>43837</v>
      </c>
      <c r="J9099" t="str">
        <f t="shared" si="284"/>
        <v>43837GitegaGreen Peas</v>
      </c>
      <c r="K9099">
        <v>97</v>
      </c>
      <c r="L9099">
        <v>80</v>
      </c>
      <c r="M9099" t="s">
        <v>5</v>
      </c>
      <c r="N9099" t="s">
        <v>6</v>
      </c>
      <c r="O9099">
        <v>1</v>
      </c>
      <c r="P9099" s="1">
        <v>43839.120995370373</v>
      </c>
    </row>
    <row r="9100" spans="1:16" x14ac:dyDescent="0.25">
      <c r="A9100">
        <v>494978</v>
      </c>
      <c r="B9100" t="s">
        <v>0</v>
      </c>
      <c r="C9100" t="s">
        <v>19</v>
      </c>
      <c r="D9100" t="s">
        <v>11</v>
      </c>
      <c r="E9100" t="s">
        <v>29</v>
      </c>
      <c r="F9100" t="s">
        <v>30</v>
      </c>
      <c r="G9100" t="s">
        <v>31</v>
      </c>
      <c r="H9100" s="1">
        <v>43837</v>
      </c>
      <c r="I9100" t="str">
        <f t="shared" si="285"/>
        <v>43837</v>
      </c>
      <c r="J9100" t="str">
        <f t="shared" si="284"/>
        <v>43837KoberoDry Maize</v>
      </c>
      <c r="K9100">
        <v>54</v>
      </c>
      <c r="L9100">
        <v>48</v>
      </c>
      <c r="M9100" t="s">
        <v>5</v>
      </c>
      <c r="N9100" t="s">
        <v>6</v>
      </c>
      <c r="O9100">
        <v>1</v>
      </c>
      <c r="P9100" s="1">
        <v>43839.121076388888</v>
      </c>
    </row>
    <row r="9101" spans="1:16" x14ac:dyDescent="0.25">
      <c r="A9101">
        <v>494981</v>
      </c>
      <c r="B9101" t="s">
        <v>0</v>
      </c>
      <c r="C9101" t="s">
        <v>27</v>
      </c>
      <c r="D9101" t="s">
        <v>11</v>
      </c>
      <c r="E9101" t="s">
        <v>3</v>
      </c>
      <c r="F9101" t="s">
        <v>3</v>
      </c>
      <c r="G9101" t="s">
        <v>39</v>
      </c>
      <c r="H9101" s="1">
        <v>43837</v>
      </c>
      <c r="I9101" t="str">
        <f t="shared" si="285"/>
        <v>43837</v>
      </c>
      <c r="J9101" t="str">
        <f t="shared" ref="J9101:J9164" si="286">I9101&amp;C9101&amp;G9101</f>
        <v>43837BujumburaDry Peas</v>
      </c>
      <c r="K9101">
        <v>209</v>
      </c>
      <c r="L9101">
        <v>204</v>
      </c>
      <c r="M9101" t="s">
        <v>5</v>
      </c>
      <c r="N9101" t="s">
        <v>6</v>
      </c>
      <c r="O9101">
        <v>1</v>
      </c>
      <c r="P9101" s="1">
        <v>43839.121099537035</v>
      </c>
    </row>
    <row r="9102" spans="1:16" x14ac:dyDescent="0.25">
      <c r="A9102">
        <v>494993</v>
      </c>
      <c r="B9102" t="s">
        <v>0</v>
      </c>
      <c r="C9102" t="s">
        <v>12</v>
      </c>
      <c r="D9102" t="s">
        <v>11</v>
      </c>
      <c r="E9102" t="s">
        <v>13</v>
      </c>
      <c r="F9102" t="s">
        <v>13</v>
      </c>
      <c r="G9102" t="s">
        <v>28</v>
      </c>
      <c r="H9102" s="1">
        <v>43837</v>
      </c>
      <c r="I9102" t="str">
        <f t="shared" si="285"/>
        <v>43837</v>
      </c>
      <c r="J9102" t="str">
        <f t="shared" si="286"/>
        <v>43837GitegaRed Beans</v>
      </c>
      <c r="K9102">
        <v>62</v>
      </c>
      <c r="L9102">
        <v>59</v>
      </c>
      <c r="M9102" t="s">
        <v>5</v>
      </c>
      <c r="N9102" t="s">
        <v>6</v>
      </c>
      <c r="O9102">
        <v>1</v>
      </c>
      <c r="P9102" s="1">
        <v>43839.121203703704</v>
      </c>
    </row>
    <row r="9103" spans="1:16" x14ac:dyDescent="0.25">
      <c r="A9103">
        <v>494996</v>
      </c>
      <c r="B9103" t="s">
        <v>0</v>
      </c>
      <c r="C9103" t="s">
        <v>27</v>
      </c>
      <c r="D9103" t="s">
        <v>11</v>
      </c>
      <c r="E9103" t="s">
        <v>22</v>
      </c>
      <c r="F9103" t="s">
        <v>23</v>
      </c>
      <c r="G9103" t="s">
        <v>24</v>
      </c>
      <c r="H9103" s="1">
        <v>43837</v>
      </c>
      <c r="I9103" t="str">
        <f t="shared" si="285"/>
        <v>43837</v>
      </c>
      <c r="J9103" t="str">
        <f t="shared" si="286"/>
        <v>43837BujumburaImported Rice</v>
      </c>
      <c r="K9103">
        <v>139</v>
      </c>
      <c r="L9103">
        <v>134</v>
      </c>
      <c r="M9103" t="s">
        <v>5</v>
      </c>
      <c r="N9103" t="s">
        <v>6</v>
      </c>
      <c r="O9103">
        <v>1</v>
      </c>
      <c r="P9103" s="1">
        <v>43839.121215277781</v>
      </c>
    </row>
    <row r="9104" spans="1:16" x14ac:dyDescent="0.25">
      <c r="A9104">
        <v>495000</v>
      </c>
      <c r="B9104" t="s">
        <v>0</v>
      </c>
      <c r="C9104" t="s">
        <v>12</v>
      </c>
      <c r="D9104" t="s">
        <v>11</v>
      </c>
      <c r="E9104" t="s">
        <v>13</v>
      </c>
      <c r="F9104" t="s">
        <v>13</v>
      </c>
      <c r="G9104" t="s">
        <v>26</v>
      </c>
      <c r="H9104" s="1">
        <v>43837</v>
      </c>
      <c r="I9104" t="str">
        <f t="shared" si="285"/>
        <v>43837</v>
      </c>
      <c r="J9104" t="str">
        <f t="shared" si="286"/>
        <v>43837GitegaYellow Beans</v>
      </c>
      <c r="K9104">
        <v>134</v>
      </c>
      <c r="L9104">
        <v>123</v>
      </c>
      <c r="M9104" t="s">
        <v>5</v>
      </c>
      <c r="N9104" t="s">
        <v>6</v>
      </c>
      <c r="O9104">
        <v>1</v>
      </c>
      <c r="P9104" s="1">
        <v>43839.121238425927</v>
      </c>
    </row>
    <row r="9105" spans="1:16" x14ac:dyDescent="0.25">
      <c r="A9105">
        <v>495004</v>
      </c>
      <c r="B9105" t="s">
        <v>0</v>
      </c>
      <c r="C9105" t="s">
        <v>35</v>
      </c>
      <c r="D9105" t="s">
        <v>11</v>
      </c>
      <c r="E9105" t="s">
        <v>22</v>
      </c>
      <c r="F9105" t="s">
        <v>23</v>
      </c>
      <c r="G9105" t="s">
        <v>24</v>
      </c>
      <c r="H9105" s="1">
        <v>43837</v>
      </c>
      <c r="I9105" t="str">
        <f t="shared" si="285"/>
        <v>43837</v>
      </c>
      <c r="J9105" t="str">
        <f t="shared" si="286"/>
        <v>43837NgoziImported Rice</v>
      </c>
      <c r="K9105">
        <v>156</v>
      </c>
      <c r="L9105">
        <v>150</v>
      </c>
      <c r="M9105" t="s">
        <v>5</v>
      </c>
      <c r="N9105" t="s">
        <v>6</v>
      </c>
      <c r="O9105">
        <v>1</v>
      </c>
      <c r="P9105" s="1">
        <v>43839.121261574073</v>
      </c>
    </row>
    <row r="9106" spans="1:16" x14ac:dyDescent="0.25">
      <c r="A9106">
        <v>495026</v>
      </c>
      <c r="B9106" t="s">
        <v>0</v>
      </c>
      <c r="C9106" t="s">
        <v>47</v>
      </c>
      <c r="D9106" t="s">
        <v>46</v>
      </c>
      <c r="E9106" t="s">
        <v>13</v>
      </c>
      <c r="F9106" t="s">
        <v>13</v>
      </c>
      <c r="G9106" t="s">
        <v>37</v>
      </c>
      <c r="H9106" s="1">
        <v>43837</v>
      </c>
      <c r="I9106" t="str">
        <f t="shared" si="285"/>
        <v>43837</v>
      </c>
      <c r="J9106" t="str">
        <f t="shared" si="286"/>
        <v>43837NairobiGreen Gram</v>
      </c>
      <c r="K9106">
        <v>130</v>
      </c>
      <c r="L9106">
        <v>123</v>
      </c>
      <c r="M9106" t="s">
        <v>5</v>
      </c>
      <c r="N9106" t="s">
        <v>6</v>
      </c>
      <c r="O9106">
        <v>1</v>
      </c>
      <c r="P9106" s="1">
        <v>43839.121504629627</v>
      </c>
    </row>
    <row r="9107" spans="1:16" x14ac:dyDescent="0.25">
      <c r="A9107">
        <v>495034</v>
      </c>
      <c r="B9107" t="s">
        <v>0</v>
      </c>
      <c r="C9107" t="s">
        <v>19</v>
      </c>
      <c r="D9107" t="s">
        <v>11</v>
      </c>
      <c r="E9107" t="s">
        <v>9</v>
      </c>
      <c r="F9107" t="s">
        <v>20</v>
      </c>
      <c r="G9107" t="s">
        <v>21</v>
      </c>
      <c r="H9107" s="1">
        <v>43837</v>
      </c>
      <c r="I9107" t="str">
        <f t="shared" si="285"/>
        <v>43837</v>
      </c>
      <c r="J9107" t="str">
        <f t="shared" si="286"/>
        <v>43837KoberoMillet Grain</v>
      </c>
      <c r="K9107">
        <v>70</v>
      </c>
      <c r="L9107">
        <v>64</v>
      </c>
      <c r="M9107" t="s">
        <v>5</v>
      </c>
      <c r="N9107" t="s">
        <v>6</v>
      </c>
      <c r="O9107">
        <v>1</v>
      </c>
      <c r="P9107" s="1">
        <v>43839.12164351852</v>
      </c>
    </row>
    <row r="9108" spans="1:16" x14ac:dyDescent="0.25">
      <c r="A9108">
        <v>495041</v>
      </c>
      <c r="B9108" t="s">
        <v>0</v>
      </c>
      <c r="C9108" t="s">
        <v>35</v>
      </c>
      <c r="D9108" t="s">
        <v>11</v>
      </c>
      <c r="E9108" t="s">
        <v>29</v>
      </c>
      <c r="F9108" t="s">
        <v>30</v>
      </c>
      <c r="G9108" t="s">
        <v>31</v>
      </c>
      <c r="H9108" s="1">
        <v>43837</v>
      </c>
      <c r="I9108" t="str">
        <f t="shared" si="285"/>
        <v>43837</v>
      </c>
      <c r="J9108" t="str">
        <f t="shared" si="286"/>
        <v>43837NgoziDry Maize</v>
      </c>
      <c r="K9108">
        <v>64</v>
      </c>
      <c r="L9108">
        <v>59</v>
      </c>
      <c r="M9108" t="s">
        <v>5</v>
      </c>
      <c r="N9108" t="s">
        <v>6</v>
      </c>
      <c r="O9108">
        <v>1</v>
      </c>
      <c r="P9108" s="1">
        <v>43839.121678240743</v>
      </c>
    </row>
    <row r="9109" spans="1:16" x14ac:dyDescent="0.25">
      <c r="A9109">
        <v>495067</v>
      </c>
      <c r="B9109" t="s">
        <v>0</v>
      </c>
      <c r="C9109" t="s">
        <v>12</v>
      </c>
      <c r="D9109" t="s">
        <v>11</v>
      </c>
      <c r="E9109" t="s">
        <v>3</v>
      </c>
      <c r="F9109" t="s">
        <v>3</v>
      </c>
      <c r="G9109" t="s">
        <v>39</v>
      </c>
      <c r="H9109" s="1">
        <v>43837</v>
      </c>
      <c r="I9109" t="str">
        <f t="shared" si="285"/>
        <v>43837</v>
      </c>
      <c r="J9109" t="str">
        <f t="shared" si="286"/>
        <v>43837GitegaDry Peas</v>
      </c>
      <c r="K9109">
        <v>172</v>
      </c>
      <c r="L9109">
        <v>166</v>
      </c>
      <c r="M9109" t="s">
        <v>5</v>
      </c>
      <c r="N9109" t="s">
        <v>6</v>
      </c>
      <c r="O9109">
        <v>1</v>
      </c>
      <c r="P9109" s="1">
        <v>43839.121886574074</v>
      </c>
    </row>
    <row r="9110" spans="1:16" x14ac:dyDescent="0.25">
      <c r="A9110">
        <v>495076</v>
      </c>
      <c r="B9110" t="s">
        <v>0</v>
      </c>
      <c r="C9110" t="s">
        <v>35</v>
      </c>
      <c r="D9110" t="s">
        <v>11</v>
      </c>
      <c r="E9110" t="s">
        <v>9</v>
      </c>
      <c r="F9110" t="s">
        <v>20</v>
      </c>
      <c r="G9110" t="s">
        <v>21</v>
      </c>
      <c r="H9110" s="1">
        <v>43837</v>
      </c>
      <c r="I9110" t="str">
        <f t="shared" si="285"/>
        <v>43837</v>
      </c>
      <c r="J9110" t="str">
        <f t="shared" si="286"/>
        <v>43837NgoziMillet Grain</v>
      </c>
      <c r="K9110">
        <v>75</v>
      </c>
      <c r="L9110">
        <v>70</v>
      </c>
      <c r="M9110" t="s">
        <v>5</v>
      </c>
      <c r="N9110" t="s">
        <v>6</v>
      </c>
      <c r="O9110">
        <v>1</v>
      </c>
      <c r="P9110" s="1">
        <v>43839.12190972222</v>
      </c>
    </row>
    <row r="9111" spans="1:16" x14ac:dyDescent="0.25">
      <c r="A9111">
        <v>495102</v>
      </c>
      <c r="B9111" t="s">
        <v>0</v>
      </c>
      <c r="C9111" t="s">
        <v>35</v>
      </c>
      <c r="D9111" t="s">
        <v>11</v>
      </c>
      <c r="E9111" t="s">
        <v>9</v>
      </c>
      <c r="F9111" t="s">
        <v>17</v>
      </c>
      <c r="G9111" t="s">
        <v>18</v>
      </c>
      <c r="H9111" s="1">
        <v>43837</v>
      </c>
      <c r="I9111" t="str">
        <f t="shared" si="285"/>
        <v>43837</v>
      </c>
      <c r="J9111" t="str">
        <f t="shared" si="286"/>
        <v>43837NgoziRed Sorghum</v>
      </c>
      <c r="K9111">
        <v>75</v>
      </c>
      <c r="L9111">
        <v>72</v>
      </c>
      <c r="M9111" t="s">
        <v>5</v>
      </c>
      <c r="N9111" t="s">
        <v>6</v>
      </c>
      <c r="O9111">
        <v>1</v>
      </c>
      <c r="P9111" s="1">
        <v>43839.122106481482</v>
      </c>
    </row>
    <row r="9112" spans="1:16" x14ac:dyDescent="0.25">
      <c r="A9112">
        <v>495116</v>
      </c>
      <c r="B9112" t="s">
        <v>0</v>
      </c>
      <c r="C9112" t="s">
        <v>35</v>
      </c>
      <c r="D9112" t="s">
        <v>11</v>
      </c>
      <c r="E9112" t="s">
        <v>13</v>
      </c>
      <c r="F9112" t="s">
        <v>13</v>
      </c>
      <c r="G9112" t="s">
        <v>26</v>
      </c>
      <c r="H9112" s="1">
        <v>43837</v>
      </c>
      <c r="I9112" t="str">
        <f t="shared" si="285"/>
        <v>43837</v>
      </c>
      <c r="J9112" t="str">
        <f t="shared" si="286"/>
        <v>43837NgoziYellow Beans</v>
      </c>
      <c r="K9112">
        <v>129</v>
      </c>
      <c r="L9112">
        <v>118</v>
      </c>
      <c r="M9112" t="s">
        <v>5</v>
      </c>
      <c r="N9112" t="s">
        <v>6</v>
      </c>
      <c r="O9112">
        <v>1</v>
      </c>
      <c r="P9112" s="1">
        <v>43839.122233796297</v>
      </c>
    </row>
    <row r="9113" spans="1:16" x14ac:dyDescent="0.25">
      <c r="A9113">
        <v>495127</v>
      </c>
      <c r="B9113" t="s">
        <v>0</v>
      </c>
      <c r="C9113" t="s">
        <v>27</v>
      </c>
      <c r="D9113" t="s">
        <v>11</v>
      </c>
      <c r="E9113" t="s">
        <v>9</v>
      </c>
      <c r="F9113" t="s">
        <v>20</v>
      </c>
      <c r="G9113" t="s">
        <v>21</v>
      </c>
      <c r="H9113" s="1">
        <v>43837</v>
      </c>
      <c r="I9113" t="str">
        <f t="shared" si="285"/>
        <v>43837</v>
      </c>
      <c r="J9113" t="str">
        <f t="shared" si="286"/>
        <v>43837BujumburaMillet Grain</v>
      </c>
      <c r="K9113">
        <v>86</v>
      </c>
      <c r="L9113">
        <v>80</v>
      </c>
      <c r="M9113" t="s">
        <v>5</v>
      </c>
      <c r="N9113" t="s">
        <v>6</v>
      </c>
      <c r="O9113">
        <v>1</v>
      </c>
      <c r="P9113" s="1">
        <v>43839.122303240743</v>
      </c>
    </row>
    <row r="9114" spans="1:16" x14ac:dyDescent="0.25">
      <c r="A9114">
        <v>495129</v>
      </c>
      <c r="B9114" t="s">
        <v>0</v>
      </c>
      <c r="C9114" t="s">
        <v>27</v>
      </c>
      <c r="D9114" t="s">
        <v>11</v>
      </c>
      <c r="E9114" t="s">
        <v>13</v>
      </c>
      <c r="F9114" t="s">
        <v>13</v>
      </c>
      <c r="G9114" t="s">
        <v>26</v>
      </c>
      <c r="H9114" s="1">
        <v>43837</v>
      </c>
      <c r="I9114" t="str">
        <f t="shared" si="285"/>
        <v>43837</v>
      </c>
      <c r="J9114" t="str">
        <f t="shared" si="286"/>
        <v>43837BujumburaYellow Beans</v>
      </c>
      <c r="K9114">
        <v>134</v>
      </c>
      <c r="L9114">
        <v>129</v>
      </c>
      <c r="M9114" t="s">
        <v>5</v>
      </c>
      <c r="N9114" t="s">
        <v>6</v>
      </c>
      <c r="O9114">
        <v>1</v>
      </c>
      <c r="P9114" s="1">
        <v>43839.122314814813</v>
      </c>
    </row>
    <row r="9115" spans="1:16" x14ac:dyDescent="0.25">
      <c r="A9115">
        <v>495131</v>
      </c>
      <c r="B9115" t="s">
        <v>0</v>
      </c>
      <c r="C9115" t="s">
        <v>12</v>
      </c>
      <c r="D9115" t="s">
        <v>11</v>
      </c>
      <c r="E9115" t="s">
        <v>9</v>
      </c>
      <c r="F9115" t="s">
        <v>20</v>
      </c>
      <c r="G9115" t="s">
        <v>21</v>
      </c>
      <c r="H9115" s="1">
        <v>43837</v>
      </c>
      <c r="I9115" t="str">
        <f t="shared" si="285"/>
        <v>43837</v>
      </c>
      <c r="J9115" t="str">
        <f t="shared" si="286"/>
        <v>43837GitegaMillet Grain</v>
      </c>
      <c r="K9115">
        <v>64</v>
      </c>
      <c r="L9115">
        <v>59</v>
      </c>
      <c r="M9115" t="s">
        <v>5</v>
      </c>
      <c r="N9115" t="s">
        <v>6</v>
      </c>
      <c r="O9115">
        <v>1</v>
      </c>
      <c r="P9115" s="1">
        <v>43839.12232638889</v>
      </c>
    </row>
    <row r="9116" spans="1:16" x14ac:dyDescent="0.25">
      <c r="A9116">
        <v>495153</v>
      </c>
      <c r="B9116" t="s">
        <v>0</v>
      </c>
      <c r="C9116" t="s">
        <v>47</v>
      </c>
      <c r="D9116" t="s">
        <v>46</v>
      </c>
      <c r="E9116" t="s">
        <v>49</v>
      </c>
      <c r="F9116" t="s">
        <v>50</v>
      </c>
      <c r="G9116" t="s">
        <v>51</v>
      </c>
      <c r="H9116" s="1">
        <v>43837</v>
      </c>
      <c r="I9116" t="str">
        <f t="shared" si="285"/>
        <v>43837</v>
      </c>
      <c r="J9116" t="str">
        <f t="shared" si="286"/>
        <v>43837NairobiGround Nuts</v>
      </c>
      <c r="K9116">
        <v>130</v>
      </c>
      <c r="L9116">
        <v>123</v>
      </c>
      <c r="M9116" t="s">
        <v>5</v>
      </c>
      <c r="N9116" t="s">
        <v>6</v>
      </c>
      <c r="O9116">
        <v>1</v>
      </c>
      <c r="P9116" s="1">
        <v>43839.122453703705</v>
      </c>
    </row>
    <row r="9117" spans="1:16" x14ac:dyDescent="0.25">
      <c r="A9117">
        <v>495157</v>
      </c>
      <c r="B9117" t="s">
        <v>0</v>
      </c>
      <c r="C9117" t="s">
        <v>19</v>
      </c>
      <c r="D9117" t="s">
        <v>11</v>
      </c>
      <c r="E9117" t="s">
        <v>3</v>
      </c>
      <c r="F9117" t="s">
        <v>3</v>
      </c>
      <c r="G9117" t="s">
        <v>39</v>
      </c>
      <c r="H9117" s="1">
        <v>43837</v>
      </c>
      <c r="I9117" t="str">
        <f t="shared" si="285"/>
        <v>43837</v>
      </c>
      <c r="J9117" t="str">
        <f t="shared" si="286"/>
        <v>43837KoberoDry Peas</v>
      </c>
      <c r="K9117">
        <v>156</v>
      </c>
      <c r="L9117">
        <v>150</v>
      </c>
      <c r="M9117" t="s">
        <v>5</v>
      </c>
      <c r="N9117" t="s">
        <v>6</v>
      </c>
      <c r="O9117">
        <v>1</v>
      </c>
      <c r="P9117" s="1">
        <v>43839.122453703705</v>
      </c>
    </row>
    <row r="9118" spans="1:16" x14ac:dyDescent="0.25">
      <c r="A9118">
        <v>495161</v>
      </c>
      <c r="B9118" t="s">
        <v>0</v>
      </c>
      <c r="C9118" t="s">
        <v>12</v>
      </c>
      <c r="D9118" t="s">
        <v>11</v>
      </c>
      <c r="E9118" t="s">
        <v>29</v>
      </c>
      <c r="F9118" t="s">
        <v>30</v>
      </c>
      <c r="G9118" t="s">
        <v>31</v>
      </c>
      <c r="H9118" s="1">
        <v>43837</v>
      </c>
      <c r="I9118" t="str">
        <f t="shared" si="285"/>
        <v>43837</v>
      </c>
      <c r="J9118" t="str">
        <f t="shared" si="286"/>
        <v>43837GitegaDry Maize</v>
      </c>
      <c r="K9118">
        <v>70</v>
      </c>
      <c r="L9118">
        <v>64</v>
      </c>
      <c r="M9118" t="s">
        <v>5</v>
      </c>
      <c r="N9118" t="s">
        <v>6</v>
      </c>
      <c r="O9118">
        <v>1</v>
      </c>
      <c r="P9118" s="1">
        <v>43839.122499999998</v>
      </c>
    </row>
    <row r="9119" spans="1:16" x14ac:dyDescent="0.25">
      <c r="A9119">
        <v>495173</v>
      </c>
      <c r="B9119" t="s">
        <v>0</v>
      </c>
      <c r="C9119" t="s">
        <v>47</v>
      </c>
      <c r="D9119" t="s">
        <v>46</v>
      </c>
      <c r="E9119" t="s">
        <v>13</v>
      </c>
      <c r="F9119" t="s">
        <v>13</v>
      </c>
      <c r="G9119" t="s">
        <v>40</v>
      </c>
      <c r="H9119" s="1">
        <v>43837</v>
      </c>
      <c r="I9119" t="str">
        <f t="shared" si="285"/>
        <v>43837</v>
      </c>
      <c r="J9119" t="str">
        <f t="shared" si="286"/>
        <v>43837NairobiBlack Beans (Dolichos)</v>
      </c>
      <c r="K9119">
        <v>150</v>
      </c>
      <c r="L9119">
        <v>146</v>
      </c>
      <c r="M9119" t="s">
        <v>5</v>
      </c>
      <c r="N9119" t="s">
        <v>6</v>
      </c>
      <c r="O9119">
        <v>1</v>
      </c>
      <c r="P9119" s="1">
        <v>43839.122615740744</v>
      </c>
    </row>
    <row r="9120" spans="1:16" x14ac:dyDescent="0.25">
      <c r="A9120">
        <v>495195</v>
      </c>
      <c r="B9120" t="s">
        <v>0</v>
      </c>
      <c r="C9120" t="s">
        <v>35</v>
      </c>
      <c r="D9120" t="s">
        <v>11</v>
      </c>
      <c r="E9120" t="s">
        <v>22</v>
      </c>
      <c r="F9120" t="s">
        <v>23</v>
      </c>
      <c r="G9120" t="s">
        <v>23</v>
      </c>
      <c r="H9120" s="1">
        <v>43837</v>
      </c>
      <c r="I9120" t="str">
        <f t="shared" si="285"/>
        <v>43837</v>
      </c>
      <c r="J9120" t="str">
        <f t="shared" si="286"/>
        <v>43837NgoziRice</v>
      </c>
      <c r="K9120">
        <v>97</v>
      </c>
      <c r="L9120">
        <v>91</v>
      </c>
      <c r="M9120" t="s">
        <v>5</v>
      </c>
      <c r="N9120" t="s">
        <v>6</v>
      </c>
      <c r="O9120">
        <v>1</v>
      </c>
      <c r="P9120" s="1">
        <v>43839.123043981483</v>
      </c>
    </row>
    <row r="9121" spans="1:16" x14ac:dyDescent="0.25">
      <c r="A9121">
        <v>495212</v>
      </c>
      <c r="B9121" t="s">
        <v>0</v>
      </c>
      <c r="C9121" t="s">
        <v>35</v>
      </c>
      <c r="D9121" t="s">
        <v>11</v>
      </c>
      <c r="E9121" t="s">
        <v>9</v>
      </c>
      <c r="F9121" t="s">
        <v>10</v>
      </c>
      <c r="G9121" t="s">
        <v>10</v>
      </c>
      <c r="H9121" s="1">
        <v>43837</v>
      </c>
      <c r="I9121" t="str">
        <f t="shared" si="285"/>
        <v>43837</v>
      </c>
      <c r="J9121" t="str">
        <f t="shared" si="286"/>
        <v>43837NgoziWheat</v>
      </c>
      <c r="K9121">
        <v>70</v>
      </c>
      <c r="L9121">
        <v>64</v>
      </c>
      <c r="M9121" t="s">
        <v>5</v>
      </c>
      <c r="N9121" t="s">
        <v>6</v>
      </c>
      <c r="O9121">
        <v>1</v>
      </c>
      <c r="P9121" s="1">
        <v>43839.123217592591</v>
      </c>
    </row>
    <row r="9122" spans="1:16" x14ac:dyDescent="0.25">
      <c r="A9122">
        <v>495220</v>
      </c>
      <c r="B9122" t="s">
        <v>0</v>
      </c>
      <c r="C9122" t="s">
        <v>47</v>
      </c>
      <c r="D9122" t="s">
        <v>46</v>
      </c>
      <c r="E9122" t="s">
        <v>3</v>
      </c>
      <c r="F9122" t="s">
        <v>3</v>
      </c>
      <c r="G9122" t="s">
        <v>4</v>
      </c>
      <c r="H9122" s="1">
        <v>43837</v>
      </c>
      <c r="I9122" t="str">
        <f t="shared" si="285"/>
        <v>43837</v>
      </c>
      <c r="J9122" t="str">
        <f t="shared" si="286"/>
        <v>43837NairobiCowpeas</v>
      </c>
      <c r="K9122">
        <v>85</v>
      </c>
      <c r="L9122">
        <v>80</v>
      </c>
      <c r="M9122" t="s">
        <v>5</v>
      </c>
      <c r="N9122" t="s">
        <v>6</v>
      </c>
      <c r="O9122">
        <v>1</v>
      </c>
      <c r="P9122" s="1">
        <v>43839.123240740744</v>
      </c>
    </row>
    <row r="9123" spans="1:16" x14ac:dyDescent="0.25">
      <c r="A9123">
        <v>495221</v>
      </c>
      <c r="B9123" t="s">
        <v>0</v>
      </c>
      <c r="C9123" t="s">
        <v>35</v>
      </c>
      <c r="D9123" t="s">
        <v>11</v>
      </c>
      <c r="E9123" t="s">
        <v>13</v>
      </c>
      <c r="F9123" t="s">
        <v>13</v>
      </c>
      <c r="G9123" t="s">
        <v>28</v>
      </c>
      <c r="H9123" s="1">
        <v>43837</v>
      </c>
      <c r="I9123" t="str">
        <f t="shared" si="285"/>
        <v>43837</v>
      </c>
      <c r="J9123" t="str">
        <f t="shared" si="286"/>
        <v>43837NgoziRed Beans</v>
      </c>
      <c r="K9123">
        <v>59</v>
      </c>
      <c r="L9123">
        <v>54</v>
      </c>
      <c r="M9123" t="s">
        <v>5</v>
      </c>
      <c r="N9123" t="s">
        <v>6</v>
      </c>
      <c r="O9123">
        <v>1</v>
      </c>
      <c r="P9123" s="1">
        <v>43839.123252314814</v>
      </c>
    </row>
    <row r="9124" spans="1:16" x14ac:dyDescent="0.25">
      <c r="A9124">
        <v>495222</v>
      </c>
      <c r="B9124" t="s">
        <v>0</v>
      </c>
      <c r="C9124" t="s">
        <v>27</v>
      </c>
      <c r="D9124" t="s">
        <v>11</v>
      </c>
      <c r="E9124" t="s">
        <v>9</v>
      </c>
      <c r="F9124" t="s">
        <v>17</v>
      </c>
      <c r="G9124" t="s">
        <v>18</v>
      </c>
      <c r="H9124" s="1">
        <v>43837</v>
      </c>
      <c r="I9124" t="str">
        <f t="shared" si="285"/>
        <v>43837</v>
      </c>
      <c r="J9124" t="str">
        <f t="shared" si="286"/>
        <v>43837BujumburaRed Sorghum</v>
      </c>
      <c r="K9124">
        <v>75</v>
      </c>
      <c r="L9124">
        <v>70</v>
      </c>
      <c r="M9124" t="s">
        <v>5</v>
      </c>
      <c r="N9124" t="s">
        <v>6</v>
      </c>
      <c r="O9124">
        <v>1</v>
      </c>
      <c r="P9124" s="1">
        <v>43839.123252314814</v>
      </c>
    </row>
    <row r="9125" spans="1:16" x14ac:dyDescent="0.25">
      <c r="A9125">
        <v>495226</v>
      </c>
      <c r="B9125" t="s">
        <v>0</v>
      </c>
      <c r="C9125" t="s">
        <v>35</v>
      </c>
      <c r="D9125" t="s">
        <v>11</v>
      </c>
      <c r="E9125" t="s">
        <v>13</v>
      </c>
      <c r="F9125" t="s">
        <v>13</v>
      </c>
      <c r="G9125" t="s">
        <v>14</v>
      </c>
      <c r="H9125" s="1">
        <v>43837</v>
      </c>
      <c r="I9125" t="str">
        <f t="shared" si="285"/>
        <v>43837</v>
      </c>
      <c r="J9125" t="str">
        <f t="shared" si="286"/>
        <v>43837NgoziMixed Beans</v>
      </c>
      <c r="K9125">
        <v>54</v>
      </c>
      <c r="L9125">
        <v>48</v>
      </c>
      <c r="M9125" t="s">
        <v>5</v>
      </c>
      <c r="N9125" t="s">
        <v>6</v>
      </c>
      <c r="O9125">
        <v>1</v>
      </c>
      <c r="P9125" s="1">
        <v>43839.123287037037</v>
      </c>
    </row>
    <row r="9126" spans="1:16" x14ac:dyDescent="0.25">
      <c r="A9126">
        <v>495242</v>
      </c>
      <c r="B9126" t="s">
        <v>0</v>
      </c>
      <c r="C9126" t="s">
        <v>19</v>
      </c>
      <c r="D9126" t="s">
        <v>11</v>
      </c>
      <c r="E9126" t="s">
        <v>13</v>
      </c>
      <c r="F9126" t="s">
        <v>13</v>
      </c>
      <c r="G9126" t="s">
        <v>14</v>
      </c>
      <c r="H9126" s="1">
        <v>43837</v>
      </c>
      <c r="I9126" t="str">
        <f t="shared" si="285"/>
        <v>43837</v>
      </c>
      <c r="J9126" t="str">
        <f t="shared" si="286"/>
        <v>43837KoberoMixed Beans</v>
      </c>
      <c r="K9126">
        <v>64</v>
      </c>
      <c r="L9126">
        <v>59</v>
      </c>
      <c r="M9126" t="s">
        <v>5</v>
      </c>
      <c r="N9126" t="s">
        <v>6</v>
      </c>
      <c r="O9126">
        <v>1</v>
      </c>
      <c r="P9126" s="1">
        <v>43839.123449074075</v>
      </c>
    </row>
    <row r="9127" spans="1:16" x14ac:dyDescent="0.25">
      <c r="A9127">
        <v>495248</v>
      </c>
      <c r="B9127" t="s">
        <v>0</v>
      </c>
      <c r="C9127" t="s">
        <v>19</v>
      </c>
      <c r="D9127" t="s">
        <v>11</v>
      </c>
      <c r="E9127" t="s">
        <v>22</v>
      </c>
      <c r="F9127" t="s">
        <v>23</v>
      </c>
      <c r="G9127" t="s">
        <v>23</v>
      </c>
      <c r="H9127" s="1">
        <v>43837</v>
      </c>
      <c r="I9127" t="str">
        <f t="shared" si="285"/>
        <v>43837</v>
      </c>
      <c r="J9127" t="str">
        <f t="shared" si="286"/>
        <v>43837KoberoRice</v>
      </c>
      <c r="K9127">
        <v>86</v>
      </c>
      <c r="L9127">
        <v>80</v>
      </c>
      <c r="M9127" t="s">
        <v>5</v>
      </c>
      <c r="N9127" t="s">
        <v>6</v>
      </c>
      <c r="O9127">
        <v>1</v>
      </c>
      <c r="P9127" s="1">
        <v>43839.123495370368</v>
      </c>
    </row>
    <row r="9128" spans="1:16" x14ac:dyDescent="0.25">
      <c r="A9128">
        <v>495376</v>
      </c>
      <c r="B9128" t="s">
        <v>0</v>
      </c>
      <c r="C9128" t="s">
        <v>47</v>
      </c>
      <c r="D9128" t="s">
        <v>46</v>
      </c>
      <c r="E9128" t="s">
        <v>9</v>
      </c>
      <c r="F9128" t="s">
        <v>20</v>
      </c>
      <c r="G9128" t="s">
        <v>21</v>
      </c>
      <c r="H9128" s="1">
        <v>43837</v>
      </c>
      <c r="I9128" t="str">
        <f t="shared" si="285"/>
        <v>43837</v>
      </c>
      <c r="J9128" t="str">
        <f t="shared" si="286"/>
        <v>43837NairobiMillet Grain</v>
      </c>
      <c r="K9128">
        <v>99</v>
      </c>
      <c r="L9128">
        <v>95</v>
      </c>
      <c r="M9128" t="s">
        <v>5</v>
      </c>
      <c r="N9128" t="s">
        <v>6</v>
      </c>
      <c r="O9128">
        <v>1</v>
      </c>
      <c r="P9128" s="1">
        <v>43839.609837962962</v>
      </c>
    </row>
    <row r="9129" spans="1:16" x14ac:dyDescent="0.25">
      <c r="A9129">
        <v>495381</v>
      </c>
      <c r="B9129" t="s">
        <v>0</v>
      </c>
      <c r="C9129" t="s">
        <v>12</v>
      </c>
      <c r="D9129" t="s">
        <v>11</v>
      </c>
      <c r="E9129" t="s">
        <v>9</v>
      </c>
      <c r="F9129" t="s">
        <v>17</v>
      </c>
      <c r="G9129" t="s">
        <v>18</v>
      </c>
      <c r="H9129" s="1">
        <v>43837</v>
      </c>
      <c r="I9129" t="str">
        <f t="shared" si="285"/>
        <v>43837</v>
      </c>
      <c r="J9129" t="str">
        <f t="shared" si="286"/>
        <v>43837GitegaRed Sorghum</v>
      </c>
      <c r="K9129">
        <v>86</v>
      </c>
      <c r="L9129">
        <v>80</v>
      </c>
      <c r="M9129" t="s">
        <v>5</v>
      </c>
      <c r="N9129" t="s">
        <v>6</v>
      </c>
      <c r="O9129">
        <v>1</v>
      </c>
      <c r="P9129" s="1">
        <v>43839.610648148147</v>
      </c>
    </row>
    <row r="9130" spans="1:16" x14ac:dyDescent="0.25">
      <c r="A9130">
        <v>495386</v>
      </c>
      <c r="B9130" t="s">
        <v>0</v>
      </c>
      <c r="C9130" t="s">
        <v>27</v>
      </c>
      <c r="D9130" t="s">
        <v>11</v>
      </c>
      <c r="E9130" t="s">
        <v>3</v>
      </c>
      <c r="F9130" t="s">
        <v>3</v>
      </c>
      <c r="G9130" t="s">
        <v>15</v>
      </c>
      <c r="H9130" s="1">
        <v>43837</v>
      </c>
      <c r="I9130" t="str">
        <f t="shared" si="285"/>
        <v>43837</v>
      </c>
      <c r="J9130" t="str">
        <f t="shared" si="286"/>
        <v>43837BujumburaGreen Peas</v>
      </c>
      <c r="K9130">
        <v>177</v>
      </c>
      <c r="L9130">
        <v>161</v>
      </c>
      <c r="M9130" t="s">
        <v>5</v>
      </c>
      <c r="N9130" t="s">
        <v>6</v>
      </c>
      <c r="O9130">
        <v>1</v>
      </c>
      <c r="P9130" s="1">
        <v>43839.611550925925</v>
      </c>
    </row>
    <row r="9131" spans="1:16" x14ac:dyDescent="0.25">
      <c r="A9131">
        <v>495391</v>
      </c>
      <c r="B9131" t="s">
        <v>0</v>
      </c>
      <c r="C9131" t="s">
        <v>27</v>
      </c>
      <c r="D9131" t="s">
        <v>11</v>
      </c>
      <c r="E9131" t="s">
        <v>13</v>
      </c>
      <c r="F9131" t="s">
        <v>13</v>
      </c>
      <c r="G9131" t="s">
        <v>28</v>
      </c>
      <c r="H9131" s="1">
        <v>43837</v>
      </c>
      <c r="I9131" t="str">
        <f t="shared" si="285"/>
        <v>43837</v>
      </c>
      <c r="J9131" t="str">
        <f t="shared" si="286"/>
        <v>43837BujumburaRed Beans</v>
      </c>
      <c r="K9131">
        <v>70</v>
      </c>
      <c r="L9131">
        <v>64</v>
      </c>
      <c r="M9131" t="s">
        <v>5</v>
      </c>
      <c r="N9131" t="s">
        <v>6</v>
      </c>
      <c r="O9131">
        <v>1</v>
      </c>
      <c r="P9131" s="1">
        <v>43839.611979166664</v>
      </c>
    </row>
    <row r="9132" spans="1:16" x14ac:dyDescent="0.25">
      <c r="A9132">
        <v>495393</v>
      </c>
      <c r="B9132" t="s">
        <v>0</v>
      </c>
      <c r="C9132" t="s">
        <v>35</v>
      </c>
      <c r="D9132" t="s">
        <v>11</v>
      </c>
      <c r="E9132" t="s">
        <v>3</v>
      </c>
      <c r="F9132" t="s">
        <v>3</v>
      </c>
      <c r="G9132" t="s">
        <v>15</v>
      </c>
      <c r="H9132" s="1">
        <v>43837</v>
      </c>
      <c r="I9132" t="str">
        <f t="shared" si="285"/>
        <v>43837</v>
      </c>
      <c r="J9132" t="str">
        <f t="shared" si="286"/>
        <v>43837NgoziGreen Peas</v>
      </c>
      <c r="K9132">
        <v>80</v>
      </c>
      <c r="L9132">
        <v>75</v>
      </c>
      <c r="M9132" t="s">
        <v>5</v>
      </c>
      <c r="N9132" t="s">
        <v>6</v>
      </c>
      <c r="O9132">
        <v>1</v>
      </c>
      <c r="P9132" s="1">
        <v>43839.612037037034</v>
      </c>
    </row>
    <row r="9133" spans="1:16" x14ac:dyDescent="0.25">
      <c r="A9133">
        <v>510106</v>
      </c>
      <c r="B9133" t="s">
        <v>0</v>
      </c>
      <c r="C9133" t="s">
        <v>35</v>
      </c>
      <c r="D9133" t="s">
        <v>11</v>
      </c>
      <c r="E9133" t="s">
        <v>3</v>
      </c>
      <c r="F9133" t="s">
        <v>3</v>
      </c>
      <c r="G9133" t="s">
        <v>39</v>
      </c>
      <c r="H9133" s="1">
        <v>43837</v>
      </c>
      <c r="I9133" t="str">
        <f t="shared" si="285"/>
        <v>43837</v>
      </c>
      <c r="J9133" t="str">
        <f t="shared" si="286"/>
        <v>43837NgoziDry Peas</v>
      </c>
      <c r="K9133">
        <v>1609</v>
      </c>
      <c r="L9133">
        <v>1556</v>
      </c>
      <c r="M9133" t="s">
        <v>5</v>
      </c>
      <c r="N9133" t="s">
        <v>6</v>
      </c>
      <c r="O9133">
        <v>1</v>
      </c>
      <c r="P9133" s="1">
        <v>43879.180324074077</v>
      </c>
    </row>
    <row r="9134" spans="1:16" x14ac:dyDescent="0.25">
      <c r="A9134">
        <v>488375</v>
      </c>
      <c r="B9134" t="s">
        <v>0</v>
      </c>
      <c r="C9134" t="s">
        <v>38</v>
      </c>
      <c r="D9134" t="s">
        <v>1</v>
      </c>
      <c r="E9134" t="s">
        <v>29</v>
      </c>
      <c r="F9134" t="s">
        <v>30</v>
      </c>
      <c r="G9134" t="s">
        <v>31</v>
      </c>
      <c r="H9134" s="1">
        <v>43836</v>
      </c>
      <c r="I9134" t="str">
        <f t="shared" si="285"/>
        <v>43836</v>
      </c>
      <c r="J9134" t="str">
        <f t="shared" si="286"/>
        <v>43836GuluDry Maize</v>
      </c>
      <c r="K9134">
        <v>41</v>
      </c>
      <c r="L9134">
        <v>30</v>
      </c>
      <c r="M9134" t="s">
        <v>5</v>
      </c>
      <c r="N9134" t="s">
        <v>6</v>
      </c>
      <c r="O9134">
        <v>1</v>
      </c>
      <c r="P9134" s="1">
        <v>43836.246215277781</v>
      </c>
    </row>
    <row r="9135" spans="1:16" x14ac:dyDescent="0.25">
      <c r="A9135">
        <v>488376</v>
      </c>
      <c r="B9135" t="s">
        <v>0</v>
      </c>
      <c r="C9135" t="s">
        <v>35</v>
      </c>
      <c r="D9135" t="s">
        <v>11</v>
      </c>
      <c r="E9135" t="s">
        <v>3</v>
      </c>
      <c r="F9135" t="s">
        <v>3</v>
      </c>
      <c r="G9135" t="s">
        <v>15</v>
      </c>
      <c r="H9135" s="1">
        <v>43836</v>
      </c>
      <c r="I9135" t="str">
        <f t="shared" si="285"/>
        <v>43836</v>
      </c>
      <c r="J9135" t="str">
        <f t="shared" si="286"/>
        <v>43836NgoziGreen Peas</v>
      </c>
      <c r="K9135">
        <v>80</v>
      </c>
      <c r="L9135">
        <v>75</v>
      </c>
      <c r="M9135" t="s">
        <v>5</v>
      </c>
      <c r="N9135" t="s">
        <v>6</v>
      </c>
      <c r="O9135">
        <v>1</v>
      </c>
      <c r="P9135" s="1">
        <v>43836.246215277781</v>
      </c>
    </row>
    <row r="9136" spans="1:16" x14ac:dyDescent="0.25">
      <c r="A9136">
        <v>488377</v>
      </c>
      <c r="B9136" t="s">
        <v>0</v>
      </c>
      <c r="C9136" t="s">
        <v>27</v>
      </c>
      <c r="D9136" t="s">
        <v>11</v>
      </c>
      <c r="E9136" t="s">
        <v>13</v>
      </c>
      <c r="F9136" t="s">
        <v>13</v>
      </c>
      <c r="G9136" t="s">
        <v>14</v>
      </c>
      <c r="H9136" s="1">
        <v>43836</v>
      </c>
      <c r="I9136" t="str">
        <f t="shared" si="285"/>
        <v>43836</v>
      </c>
      <c r="J9136" t="str">
        <f t="shared" si="286"/>
        <v>43836BujumburaMixed Beans</v>
      </c>
      <c r="K9136">
        <v>70</v>
      </c>
      <c r="L9136">
        <v>64</v>
      </c>
      <c r="M9136" t="s">
        <v>5</v>
      </c>
      <c r="N9136" t="s">
        <v>6</v>
      </c>
      <c r="O9136">
        <v>1</v>
      </c>
      <c r="P9136" s="1">
        <v>43836.246249999997</v>
      </c>
    </row>
    <row r="9137" spans="1:16" x14ac:dyDescent="0.25">
      <c r="A9137">
        <v>488379</v>
      </c>
      <c r="B9137" t="s">
        <v>0</v>
      </c>
      <c r="C9137" t="s">
        <v>33</v>
      </c>
      <c r="D9137" t="s">
        <v>1</v>
      </c>
      <c r="E9137" t="s">
        <v>13</v>
      </c>
      <c r="F9137" t="s">
        <v>13</v>
      </c>
      <c r="G9137" t="s">
        <v>26</v>
      </c>
      <c r="H9137" s="1">
        <v>43836</v>
      </c>
      <c r="I9137" t="str">
        <f t="shared" si="285"/>
        <v>43836</v>
      </c>
      <c r="J9137" t="str">
        <f t="shared" si="286"/>
        <v>43836KabaleYellow Beans</v>
      </c>
      <c r="K9137">
        <v>96</v>
      </c>
      <c r="L9137">
        <v>88</v>
      </c>
      <c r="M9137" t="s">
        <v>5</v>
      </c>
      <c r="N9137" t="s">
        <v>6</v>
      </c>
      <c r="O9137">
        <v>1</v>
      </c>
      <c r="P9137" s="1">
        <v>43836.246261574073</v>
      </c>
    </row>
    <row r="9138" spans="1:16" x14ac:dyDescent="0.25">
      <c r="A9138">
        <v>488380</v>
      </c>
      <c r="B9138" t="s">
        <v>0</v>
      </c>
      <c r="C9138" t="s">
        <v>19</v>
      </c>
      <c r="D9138" t="s">
        <v>11</v>
      </c>
      <c r="E9138" t="s">
        <v>9</v>
      </c>
      <c r="F9138" t="s">
        <v>17</v>
      </c>
      <c r="G9138" t="s">
        <v>18</v>
      </c>
      <c r="H9138" s="1">
        <v>43836</v>
      </c>
      <c r="I9138" t="str">
        <f t="shared" si="285"/>
        <v>43836</v>
      </c>
      <c r="J9138" t="str">
        <f t="shared" si="286"/>
        <v>43836KoberoRed Sorghum</v>
      </c>
      <c r="K9138">
        <v>80</v>
      </c>
      <c r="L9138">
        <v>75</v>
      </c>
      <c r="M9138" t="s">
        <v>5</v>
      </c>
      <c r="N9138" t="s">
        <v>6</v>
      </c>
      <c r="O9138">
        <v>1</v>
      </c>
      <c r="P9138" s="1">
        <v>43836.246261574073</v>
      </c>
    </row>
    <row r="9139" spans="1:16" x14ac:dyDescent="0.25">
      <c r="A9139">
        <v>488383</v>
      </c>
      <c r="B9139" t="s">
        <v>0</v>
      </c>
      <c r="C9139" t="s">
        <v>32</v>
      </c>
      <c r="D9139" t="s">
        <v>1</v>
      </c>
      <c r="E9139" t="s">
        <v>3</v>
      </c>
      <c r="F9139" t="s">
        <v>3</v>
      </c>
      <c r="G9139" t="s">
        <v>4</v>
      </c>
      <c r="H9139" s="1">
        <v>43836</v>
      </c>
      <c r="I9139" t="str">
        <f t="shared" si="285"/>
        <v>43836</v>
      </c>
      <c r="J9139" t="str">
        <f t="shared" si="286"/>
        <v>43836KapchorwaCowpeas</v>
      </c>
      <c r="K9139">
        <v>96</v>
      </c>
      <c r="L9139">
        <v>82</v>
      </c>
      <c r="M9139" t="s">
        <v>5</v>
      </c>
      <c r="N9139" t="s">
        <v>6</v>
      </c>
      <c r="O9139">
        <v>1</v>
      </c>
      <c r="P9139" s="1">
        <v>43836.246342592596</v>
      </c>
    </row>
    <row r="9140" spans="1:16" x14ac:dyDescent="0.25">
      <c r="A9140">
        <v>488387</v>
      </c>
      <c r="B9140" t="s">
        <v>0</v>
      </c>
      <c r="C9140" t="s">
        <v>25</v>
      </c>
      <c r="D9140" t="s">
        <v>1</v>
      </c>
      <c r="E9140" t="s">
        <v>22</v>
      </c>
      <c r="F9140" t="s">
        <v>23</v>
      </c>
      <c r="G9140" t="s">
        <v>24</v>
      </c>
      <c r="H9140" s="1">
        <v>43836</v>
      </c>
      <c r="I9140" t="str">
        <f t="shared" si="285"/>
        <v>43836</v>
      </c>
      <c r="J9140" t="str">
        <f t="shared" si="286"/>
        <v>43836MasindiImported Rice</v>
      </c>
      <c r="K9140">
        <v>109</v>
      </c>
      <c r="L9140">
        <v>99</v>
      </c>
      <c r="M9140" t="s">
        <v>5</v>
      </c>
      <c r="N9140" t="s">
        <v>6</v>
      </c>
      <c r="O9140">
        <v>1</v>
      </c>
      <c r="P9140" s="1">
        <v>43836.246458333335</v>
      </c>
    </row>
    <row r="9141" spans="1:16" x14ac:dyDescent="0.25">
      <c r="A9141">
        <v>488392</v>
      </c>
      <c r="B9141" t="s">
        <v>0</v>
      </c>
      <c r="C9141" t="s">
        <v>33</v>
      </c>
      <c r="D9141" t="s">
        <v>1</v>
      </c>
      <c r="E9141" t="s">
        <v>29</v>
      </c>
      <c r="F9141" t="s">
        <v>30</v>
      </c>
      <c r="G9141" t="s">
        <v>31</v>
      </c>
      <c r="H9141" s="1">
        <v>43836</v>
      </c>
      <c r="I9141" t="str">
        <f t="shared" si="285"/>
        <v>43836</v>
      </c>
      <c r="J9141" t="str">
        <f t="shared" si="286"/>
        <v>43836KabaleDry Maize</v>
      </c>
      <c r="K9141">
        <v>41</v>
      </c>
      <c r="L9141">
        <v>33</v>
      </c>
      <c r="M9141" t="s">
        <v>5</v>
      </c>
      <c r="N9141" t="s">
        <v>6</v>
      </c>
      <c r="O9141">
        <v>1</v>
      </c>
      <c r="P9141" s="1">
        <v>43836.246631944443</v>
      </c>
    </row>
    <row r="9142" spans="1:16" x14ac:dyDescent="0.25">
      <c r="A9142">
        <v>488393</v>
      </c>
      <c r="B9142" t="s">
        <v>0</v>
      </c>
      <c r="C9142" t="s">
        <v>35</v>
      </c>
      <c r="D9142" t="s">
        <v>11</v>
      </c>
      <c r="E9142" t="s">
        <v>13</v>
      </c>
      <c r="F9142" t="s">
        <v>13</v>
      </c>
      <c r="G9142" t="s">
        <v>14</v>
      </c>
      <c r="H9142" s="1">
        <v>43836</v>
      </c>
      <c r="I9142" t="str">
        <f t="shared" si="285"/>
        <v>43836</v>
      </c>
      <c r="J9142" t="str">
        <f t="shared" si="286"/>
        <v>43836NgoziMixed Beans</v>
      </c>
      <c r="K9142">
        <v>59</v>
      </c>
      <c r="L9142">
        <v>54</v>
      </c>
      <c r="M9142" t="s">
        <v>5</v>
      </c>
      <c r="N9142" t="s">
        <v>6</v>
      </c>
      <c r="O9142">
        <v>1</v>
      </c>
      <c r="P9142" s="1">
        <v>43836.24664351852</v>
      </c>
    </row>
    <row r="9143" spans="1:16" x14ac:dyDescent="0.25">
      <c r="A9143">
        <v>488394</v>
      </c>
      <c r="B9143" t="s">
        <v>0</v>
      </c>
      <c r="C9143" t="s">
        <v>2</v>
      </c>
      <c r="D9143" t="s">
        <v>1</v>
      </c>
      <c r="E9143" t="s">
        <v>29</v>
      </c>
      <c r="F9143" t="s">
        <v>30</v>
      </c>
      <c r="G9143" t="s">
        <v>31</v>
      </c>
      <c r="H9143" s="1">
        <v>43836</v>
      </c>
      <c r="I9143" t="str">
        <f t="shared" si="285"/>
        <v>43836</v>
      </c>
      <c r="J9143" t="str">
        <f t="shared" si="286"/>
        <v>43836KampalaDry Maize</v>
      </c>
      <c r="K9143">
        <v>41</v>
      </c>
      <c r="L9143">
        <v>36</v>
      </c>
      <c r="M9143" t="s">
        <v>5</v>
      </c>
      <c r="N9143" t="s">
        <v>6</v>
      </c>
      <c r="O9143">
        <v>1</v>
      </c>
      <c r="P9143" s="1">
        <v>43836.246655092589</v>
      </c>
    </row>
    <row r="9144" spans="1:16" x14ac:dyDescent="0.25">
      <c r="A9144">
        <v>488398</v>
      </c>
      <c r="B9144" t="s">
        <v>0</v>
      </c>
      <c r="C9144" t="s">
        <v>38</v>
      </c>
      <c r="D9144" t="s">
        <v>1</v>
      </c>
      <c r="E9144" t="s">
        <v>9</v>
      </c>
      <c r="F9144" t="s">
        <v>20</v>
      </c>
      <c r="G9144" t="s">
        <v>21</v>
      </c>
      <c r="H9144" s="1">
        <v>43836</v>
      </c>
      <c r="I9144" t="str">
        <f t="shared" si="285"/>
        <v>43836</v>
      </c>
      <c r="J9144" t="str">
        <f t="shared" si="286"/>
        <v>43836GuluMillet Grain</v>
      </c>
      <c r="K9144">
        <v>41</v>
      </c>
      <c r="L9144">
        <v>29</v>
      </c>
      <c r="M9144" t="s">
        <v>5</v>
      </c>
      <c r="N9144" t="s">
        <v>6</v>
      </c>
      <c r="O9144">
        <v>1</v>
      </c>
      <c r="P9144" s="1">
        <v>43836.246712962966</v>
      </c>
    </row>
    <row r="9145" spans="1:16" x14ac:dyDescent="0.25">
      <c r="A9145">
        <v>488400</v>
      </c>
      <c r="B9145" t="s">
        <v>0</v>
      </c>
      <c r="C9145" t="s">
        <v>2</v>
      </c>
      <c r="D9145" t="s">
        <v>1</v>
      </c>
      <c r="E9145" t="s">
        <v>3</v>
      </c>
      <c r="F9145" t="s">
        <v>3</v>
      </c>
      <c r="G9145" t="s">
        <v>4</v>
      </c>
      <c r="H9145" s="1">
        <v>43836</v>
      </c>
      <c r="I9145" t="str">
        <f t="shared" si="285"/>
        <v>43836</v>
      </c>
      <c r="J9145" t="str">
        <f t="shared" si="286"/>
        <v>43836KampalaCowpeas</v>
      </c>
      <c r="K9145">
        <v>104</v>
      </c>
      <c r="L9145">
        <v>96</v>
      </c>
      <c r="M9145" t="s">
        <v>5</v>
      </c>
      <c r="N9145" t="s">
        <v>6</v>
      </c>
      <c r="O9145">
        <v>1</v>
      </c>
      <c r="P9145" s="1">
        <v>43836.246759259258</v>
      </c>
    </row>
    <row r="9146" spans="1:16" x14ac:dyDescent="0.25">
      <c r="A9146">
        <v>488403</v>
      </c>
      <c r="B9146" t="s">
        <v>0</v>
      </c>
      <c r="C9146" t="s">
        <v>12</v>
      </c>
      <c r="D9146" t="s">
        <v>11</v>
      </c>
      <c r="E9146" t="s">
        <v>22</v>
      </c>
      <c r="F9146" t="s">
        <v>23</v>
      </c>
      <c r="G9146" t="s">
        <v>23</v>
      </c>
      <c r="H9146" s="1">
        <v>43836</v>
      </c>
      <c r="I9146" t="str">
        <f t="shared" si="285"/>
        <v>43836</v>
      </c>
      <c r="J9146" t="str">
        <f t="shared" si="286"/>
        <v>43836GitegaRice</v>
      </c>
      <c r="K9146">
        <v>102</v>
      </c>
      <c r="L9146">
        <v>96</v>
      </c>
      <c r="M9146" t="s">
        <v>5</v>
      </c>
      <c r="N9146" t="s">
        <v>6</v>
      </c>
      <c r="O9146">
        <v>1</v>
      </c>
      <c r="P9146" s="1">
        <v>43836.246793981481</v>
      </c>
    </row>
    <row r="9147" spans="1:16" x14ac:dyDescent="0.25">
      <c r="A9147">
        <v>488406</v>
      </c>
      <c r="B9147" t="s">
        <v>0</v>
      </c>
      <c r="C9147" t="s">
        <v>12</v>
      </c>
      <c r="D9147" t="s">
        <v>11</v>
      </c>
      <c r="E9147" t="s">
        <v>13</v>
      </c>
      <c r="F9147" t="s">
        <v>13</v>
      </c>
      <c r="G9147" t="s">
        <v>28</v>
      </c>
      <c r="H9147" s="1">
        <v>43836</v>
      </c>
      <c r="I9147" t="str">
        <f t="shared" si="285"/>
        <v>43836</v>
      </c>
      <c r="J9147" t="str">
        <f t="shared" si="286"/>
        <v>43836GitegaRed Beans</v>
      </c>
      <c r="K9147">
        <v>64</v>
      </c>
      <c r="L9147">
        <v>62</v>
      </c>
      <c r="M9147" t="s">
        <v>5</v>
      </c>
      <c r="N9147" t="s">
        <v>6</v>
      </c>
      <c r="O9147">
        <v>1</v>
      </c>
      <c r="P9147" s="1">
        <v>43836.246874999997</v>
      </c>
    </row>
    <row r="9148" spans="1:16" x14ac:dyDescent="0.25">
      <c r="A9148">
        <v>488407</v>
      </c>
      <c r="B9148" t="s">
        <v>0</v>
      </c>
      <c r="C9148" t="s">
        <v>35</v>
      </c>
      <c r="D9148" t="s">
        <v>11</v>
      </c>
      <c r="E9148" t="s">
        <v>9</v>
      </c>
      <c r="F9148" t="s">
        <v>10</v>
      </c>
      <c r="G9148" t="s">
        <v>10</v>
      </c>
      <c r="H9148" s="1">
        <v>43836</v>
      </c>
      <c r="I9148" t="str">
        <f t="shared" si="285"/>
        <v>43836</v>
      </c>
      <c r="J9148" t="str">
        <f t="shared" si="286"/>
        <v>43836NgoziWheat</v>
      </c>
      <c r="K9148">
        <v>70</v>
      </c>
      <c r="L9148">
        <v>64</v>
      </c>
      <c r="M9148" t="s">
        <v>5</v>
      </c>
      <c r="N9148" t="s">
        <v>6</v>
      </c>
      <c r="O9148">
        <v>1</v>
      </c>
      <c r="P9148" s="1">
        <v>43836.246886574074</v>
      </c>
    </row>
    <row r="9149" spans="1:16" x14ac:dyDescent="0.25">
      <c r="A9149">
        <v>488413</v>
      </c>
      <c r="B9149" t="s">
        <v>0</v>
      </c>
      <c r="C9149" t="s">
        <v>12</v>
      </c>
      <c r="D9149" t="s">
        <v>11</v>
      </c>
      <c r="E9149" t="s">
        <v>9</v>
      </c>
      <c r="F9149" t="s">
        <v>20</v>
      </c>
      <c r="G9149" t="s">
        <v>21</v>
      </c>
      <c r="H9149" s="1">
        <v>43836</v>
      </c>
      <c r="I9149" t="str">
        <f t="shared" si="285"/>
        <v>43836</v>
      </c>
      <c r="J9149" t="str">
        <f t="shared" si="286"/>
        <v>43836GitegaMillet Grain</v>
      </c>
      <c r="K9149">
        <v>70</v>
      </c>
      <c r="L9149">
        <v>64</v>
      </c>
      <c r="M9149" t="s">
        <v>5</v>
      </c>
      <c r="N9149" t="s">
        <v>6</v>
      </c>
      <c r="O9149">
        <v>1</v>
      </c>
      <c r="P9149" s="1">
        <v>43836.246932870374</v>
      </c>
    </row>
    <row r="9150" spans="1:16" x14ac:dyDescent="0.25">
      <c r="A9150">
        <v>488414</v>
      </c>
      <c r="B9150" t="s">
        <v>0</v>
      </c>
      <c r="C9150" t="s">
        <v>2</v>
      </c>
      <c r="D9150" t="s">
        <v>1</v>
      </c>
      <c r="E9150" t="s">
        <v>13</v>
      </c>
      <c r="F9150" t="s">
        <v>13</v>
      </c>
      <c r="G9150" t="s">
        <v>28</v>
      </c>
      <c r="H9150" s="1">
        <v>43836</v>
      </c>
      <c r="I9150" t="str">
        <f t="shared" si="285"/>
        <v>43836</v>
      </c>
      <c r="J9150" t="str">
        <f t="shared" si="286"/>
        <v>43836KampalaRed Beans</v>
      </c>
      <c r="K9150">
        <v>104</v>
      </c>
      <c r="L9150">
        <v>96</v>
      </c>
      <c r="M9150" t="s">
        <v>5</v>
      </c>
      <c r="N9150" t="s">
        <v>6</v>
      </c>
      <c r="O9150">
        <v>1</v>
      </c>
      <c r="P9150" s="1">
        <v>43836.246932870374</v>
      </c>
    </row>
    <row r="9151" spans="1:16" x14ac:dyDescent="0.25">
      <c r="A9151">
        <v>488415</v>
      </c>
      <c r="B9151" t="s">
        <v>0</v>
      </c>
      <c r="C9151" t="s">
        <v>38</v>
      </c>
      <c r="D9151" t="s">
        <v>1</v>
      </c>
      <c r="E9151" t="s">
        <v>3</v>
      </c>
      <c r="F9151" t="s">
        <v>3</v>
      </c>
      <c r="G9151" t="s">
        <v>15</v>
      </c>
      <c r="H9151" s="1">
        <v>43836</v>
      </c>
      <c r="I9151" t="str">
        <f t="shared" si="285"/>
        <v>43836</v>
      </c>
      <c r="J9151" t="str">
        <f t="shared" si="286"/>
        <v>43836GuluGreen Peas</v>
      </c>
      <c r="K9151">
        <v>137</v>
      </c>
      <c r="L9151">
        <v>109</v>
      </c>
      <c r="M9151" t="s">
        <v>5</v>
      </c>
      <c r="N9151" t="s">
        <v>6</v>
      </c>
      <c r="O9151">
        <v>1</v>
      </c>
      <c r="P9151" s="1">
        <v>43836.24695601852</v>
      </c>
    </row>
    <row r="9152" spans="1:16" x14ac:dyDescent="0.25">
      <c r="A9152">
        <v>488416</v>
      </c>
      <c r="B9152" t="s">
        <v>0</v>
      </c>
      <c r="C9152" t="s">
        <v>27</v>
      </c>
      <c r="D9152" t="s">
        <v>11</v>
      </c>
      <c r="E9152" t="s">
        <v>29</v>
      </c>
      <c r="F9152" t="s">
        <v>30</v>
      </c>
      <c r="G9152" t="s">
        <v>31</v>
      </c>
      <c r="H9152" s="1">
        <v>43836</v>
      </c>
      <c r="I9152" t="str">
        <f t="shared" si="285"/>
        <v>43836</v>
      </c>
      <c r="J9152" t="str">
        <f t="shared" si="286"/>
        <v>43836BujumburaDry Maize</v>
      </c>
      <c r="K9152">
        <v>75</v>
      </c>
      <c r="L9152">
        <v>70</v>
      </c>
      <c r="M9152" t="s">
        <v>5</v>
      </c>
      <c r="N9152" t="s">
        <v>6</v>
      </c>
      <c r="O9152">
        <v>1</v>
      </c>
      <c r="P9152" s="1">
        <v>43836.24695601852</v>
      </c>
    </row>
    <row r="9153" spans="1:16" x14ac:dyDescent="0.25">
      <c r="A9153">
        <v>488418</v>
      </c>
      <c r="B9153" t="s">
        <v>0</v>
      </c>
      <c r="C9153" t="s">
        <v>38</v>
      </c>
      <c r="D9153" t="s">
        <v>1</v>
      </c>
      <c r="E9153" t="s">
        <v>13</v>
      </c>
      <c r="F9153" t="s">
        <v>13</v>
      </c>
      <c r="G9153" t="s">
        <v>26</v>
      </c>
      <c r="H9153" s="1">
        <v>43836</v>
      </c>
      <c r="I9153" t="str">
        <f t="shared" si="285"/>
        <v>43836</v>
      </c>
      <c r="J9153" t="str">
        <f t="shared" si="286"/>
        <v>43836GuluYellow Beans</v>
      </c>
      <c r="K9153">
        <v>96</v>
      </c>
      <c r="L9153">
        <v>88</v>
      </c>
      <c r="M9153" t="s">
        <v>5</v>
      </c>
      <c r="N9153" t="s">
        <v>6</v>
      </c>
      <c r="O9153">
        <v>1</v>
      </c>
      <c r="P9153" s="1">
        <v>43836.246979166666</v>
      </c>
    </row>
    <row r="9154" spans="1:16" x14ac:dyDescent="0.25">
      <c r="A9154">
        <v>488422</v>
      </c>
      <c r="B9154" t="s">
        <v>0</v>
      </c>
      <c r="C9154" t="s">
        <v>19</v>
      </c>
      <c r="D9154" t="s">
        <v>11</v>
      </c>
      <c r="E9154" t="s">
        <v>13</v>
      </c>
      <c r="F9154" t="s">
        <v>13</v>
      </c>
      <c r="G9154" t="s">
        <v>14</v>
      </c>
      <c r="H9154" s="1">
        <v>43836</v>
      </c>
      <c r="I9154" t="str">
        <f t="shared" ref="I9154:I9217" si="287">LEFT(H9154,10)</f>
        <v>43836</v>
      </c>
      <c r="J9154" t="str">
        <f t="shared" si="286"/>
        <v>43836KoberoMixed Beans</v>
      </c>
      <c r="K9154">
        <v>64</v>
      </c>
      <c r="L9154">
        <v>59</v>
      </c>
      <c r="M9154" t="s">
        <v>5</v>
      </c>
      <c r="N9154" t="s">
        <v>6</v>
      </c>
      <c r="O9154">
        <v>1</v>
      </c>
      <c r="P9154" s="1">
        <v>43836.247002314813</v>
      </c>
    </row>
    <row r="9155" spans="1:16" x14ac:dyDescent="0.25">
      <c r="A9155">
        <v>488423</v>
      </c>
      <c r="B9155" t="s">
        <v>0</v>
      </c>
      <c r="C9155" t="s">
        <v>33</v>
      </c>
      <c r="D9155" t="s">
        <v>1</v>
      </c>
      <c r="E9155" t="s">
        <v>9</v>
      </c>
      <c r="F9155" t="s">
        <v>20</v>
      </c>
      <c r="G9155" t="s">
        <v>21</v>
      </c>
      <c r="H9155" s="1">
        <v>43836</v>
      </c>
      <c r="I9155" t="str">
        <f t="shared" si="287"/>
        <v>43836</v>
      </c>
      <c r="J9155" t="str">
        <f t="shared" si="286"/>
        <v>43836KabaleMillet Grain</v>
      </c>
      <c r="K9155">
        <v>49</v>
      </c>
      <c r="L9155">
        <v>42</v>
      </c>
      <c r="M9155" t="s">
        <v>5</v>
      </c>
      <c r="N9155" t="s">
        <v>6</v>
      </c>
      <c r="O9155">
        <v>1</v>
      </c>
      <c r="P9155" s="1">
        <v>43836.247013888889</v>
      </c>
    </row>
    <row r="9156" spans="1:16" x14ac:dyDescent="0.25">
      <c r="A9156">
        <v>488425</v>
      </c>
      <c r="B9156" t="s">
        <v>0</v>
      </c>
      <c r="C9156" t="s">
        <v>25</v>
      </c>
      <c r="D9156" t="s">
        <v>1</v>
      </c>
      <c r="E9156" t="s">
        <v>13</v>
      </c>
      <c r="F9156" t="s">
        <v>13</v>
      </c>
      <c r="G9156" t="s">
        <v>37</v>
      </c>
      <c r="H9156" s="1">
        <v>43836</v>
      </c>
      <c r="I9156" t="str">
        <f t="shared" si="287"/>
        <v>43836</v>
      </c>
      <c r="J9156" t="str">
        <f t="shared" si="286"/>
        <v>43836MasindiGreen Gram</v>
      </c>
      <c r="K9156">
        <v>82</v>
      </c>
      <c r="L9156">
        <v>68</v>
      </c>
      <c r="M9156" t="s">
        <v>5</v>
      </c>
      <c r="N9156" t="s">
        <v>6</v>
      </c>
      <c r="O9156">
        <v>1</v>
      </c>
      <c r="P9156" s="1">
        <v>43836.247037037036</v>
      </c>
    </row>
    <row r="9157" spans="1:16" x14ac:dyDescent="0.25">
      <c r="A9157">
        <v>488428</v>
      </c>
      <c r="B9157" t="s">
        <v>0</v>
      </c>
      <c r="C9157" t="s">
        <v>25</v>
      </c>
      <c r="D9157" t="s">
        <v>1</v>
      </c>
      <c r="E9157" t="s">
        <v>13</v>
      </c>
      <c r="F9157" t="s">
        <v>13</v>
      </c>
      <c r="G9157" t="s">
        <v>28</v>
      </c>
      <c r="H9157" s="1">
        <v>43836</v>
      </c>
      <c r="I9157" t="str">
        <f t="shared" si="287"/>
        <v>43836</v>
      </c>
      <c r="J9157" t="str">
        <f t="shared" si="286"/>
        <v>43836MasindiRed Beans</v>
      </c>
      <c r="K9157">
        <v>82</v>
      </c>
      <c r="L9157">
        <v>77</v>
      </c>
      <c r="M9157" t="s">
        <v>5</v>
      </c>
      <c r="N9157" t="s">
        <v>6</v>
      </c>
      <c r="O9157">
        <v>1</v>
      </c>
      <c r="P9157" s="1">
        <v>43836.247094907405</v>
      </c>
    </row>
    <row r="9158" spans="1:16" x14ac:dyDescent="0.25">
      <c r="A9158">
        <v>488429</v>
      </c>
      <c r="B9158" t="s">
        <v>0</v>
      </c>
      <c r="C9158" t="s">
        <v>38</v>
      </c>
      <c r="D9158" t="s">
        <v>1</v>
      </c>
      <c r="E9158" t="s">
        <v>22</v>
      </c>
      <c r="F9158" t="s">
        <v>23</v>
      </c>
      <c r="G9158" t="s">
        <v>24</v>
      </c>
      <c r="H9158" s="1">
        <v>43836</v>
      </c>
      <c r="I9158" t="str">
        <f t="shared" si="287"/>
        <v>43836</v>
      </c>
      <c r="J9158" t="str">
        <f t="shared" si="286"/>
        <v>43836GuluImported Rice</v>
      </c>
      <c r="K9158">
        <v>104</v>
      </c>
      <c r="L9158">
        <v>96</v>
      </c>
      <c r="M9158" t="s">
        <v>5</v>
      </c>
      <c r="N9158" t="s">
        <v>6</v>
      </c>
      <c r="O9158">
        <v>1</v>
      </c>
      <c r="P9158" s="1">
        <v>43836.247129629628</v>
      </c>
    </row>
    <row r="9159" spans="1:16" x14ac:dyDescent="0.25">
      <c r="A9159">
        <v>488433</v>
      </c>
      <c r="B9159" t="s">
        <v>0</v>
      </c>
      <c r="C9159" t="s">
        <v>34</v>
      </c>
      <c r="D9159" t="s">
        <v>1</v>
      </c>
      <c r="E9159" t="s">
        <v>13</v>
      </c>
      <c r="F9159" t="s">
        <v>13</v>
      </c>
      <c r="G9159" t="s">
        <v>40</v>
      </c>
      <c r="H9159" s="1">
        <v>43836</v>
      </c>
      <c r="I9159" t="str">
        <f t="shared" si="287"/>
        <v>43836</v>
      </c>
      <c r="J9159" t="str">
        <f t="shared" si="286"/>
        <v>43836LiraBlack Beans (Dolichos)</v>
      </c>
      <c r="K9159">
        <v>68</v>
      </c>
      <c r="L9159">
        <v>60</v>
      </c>
      <c r="M9159" t="s">
        <v>5</v>
      </c>
      <c r="N9159" t="s">
        <v>6</v>
      </c>
      <c r="O9159">
        <v>1</v>
      </c>
      <c r="P9159" s="1">
        <v>43836.247141203705</v>
      </c>
    </row>
    <row r="9160" spans="1:16" x14ac:dyDescent="0.25">
      <c r="A9160">
        <v>488437</v>
      </c>
      <c r="B9160" t="s">
        <v>0</v>
      </c>
      <c r="C9160" t="s">
        <v>35</v>
      </c>
      <c r="D9160" t="s">
        <v>11</v>
      </c>
      <c r="E9160" t="s">
        <v>22</v>
      </c>
      <c r="F9160" t="s">
        <v>23</v>
      </c>
      <c r="G9160" t="s">
        <v>23</v>
      </c>
      <c r="H9160" s="1">
        <v>43836</v>
      </c>
      <c r="I9160" t="str">
        <f t="shared" si="287"/>
        <v>43836</v>
      </c>
      <c r="J9160" t="str">
        <f t="shared" si="286"/>
        <v>43836NgoziRice</v>
      </c>
      <c r="K9160">
        <v>102</v>
      </c>
      <c r="L9160">
        <v>96</v>
      </c>
      <c r="M9160" t="s">
        <v>5</v>
      </c>
      <c r="N9160" t="s">
        <v>6</v>
      </c>
      <c r="O9160">
        <v>0</v>
      </c>
      <c r="P9160" s="1">
        <v>43836.250231481485</v>
      </c>
    </row>
    <row r="9161" spans="1:16" x14ac:dyDescent="0.25">
      <c r="A9161">
        <v>488438</v>
      </c>
      <c r="B9161" t="s">
        <v>0</v>
      </c>
      <c r="C9161" t="s">
        <v>32</v>
      </c>
      <c r="D9161" t="s">
        <v>1</v>
      </c>
      <c r="E9161" t="s">
        <v>13</v>
      </c>
      <c r="F9161" t="s">
        <v>13</v>
      </c>
      <c r="G9161" t="s">
        <v>40</v>
      </c>
      <c r="H9161" s="1">
        <v>43836</v>
      </c>
      <c r="I9161" t="str">
        <f t="shared" si="287"/>
        <v>43836</v>
      </c>
      <c r="J9161" t="str">
        <f t="shared" si="286"/>
        <v>43836KapchorwaBlack Beans (Dolichos)</v>
      </c>
      <c r="K9161">
        <v>68</v>
      </c>
      <c r="L9161">
        <v>60</v>
      </c>
      <c r="M9161" t="s">
        <v>5</v>
      </c>
      <c r="N9161" t="s">
        <v>6</v>
      </c>
      <c r="O9161">
        <v>1</v>
      </c>
      <c r="P9161" s="1">
        <v>43836.247199074074</v>
      </c>
    </row>
    <row r="9162" spans="1:16" x14ac:dyDescent="0.25">
      <c r="A9162">
        <v>488439</v>
      </c>
      <c r="B9162" t="s">
        <v>0</v>
      </c>
      <c r="C9162" t="s">
        <v>34</v>
      </c>
      <c r="D9162" t="s">
        <v>1</v>
      </c>
      <c r="E9162" t="s">
        <v>3</v>
      </c>
      <c r="F9162" t="s">
        <v>3</v>
      </c>
      <c r="G9162" t="s">
        <v>15</v>
      </c>
      <c r="H9162" s="1">
        <v>43836</v>
      </c>
      <c r="I9162" t="str">
        <f t="shared" si="287"/>
        <v>43836</v>
      </c>
      <c r="J9162" t="str">
        <f t="shared" si="286"/>
        <v>43836LiraGreen Peas</v>
      </c>
      <c r="K9162">
        <v>96</v>
      </c>
      <c r="L9162">
        <v>82</v>
      </c>
      <c r="M9162" t="s">
        <v>5</v>
      </c>
      <c r="N9162" t="s">
        <v>6</v>
      </c>
      <c r="O9162">
        <v>1</v>
      </c>
      <c r="P9162" s="1">
        <v>43836.24722222222</v>
      </c>
    </row>
    <row r="9163" spans="1:16" x14ac:dyDescent="0.25">
      <c r="A9163">
        <v>488440</v>
      </c>
      <c r="B9163" t="s">
        <v>0</v>
      </c>
      <c r="C9163" t="s">
        <v>34</v>
      </c>
      <c r="D9163" t="s">
        <v>1</v>
      </c>
      <c r="E9163" t="s">
        <v>29</v>
      </c>
      <c r="F9163" t="s">
        <v>30</v>
      </c>
      <c r="G9163" t="s">
        <v>31</v>
      </c>
      <c r="H9163" s="1">
        <v>43836</v>
      </c>
      <c r="I9163" t="str">
        <f t="shared" si="287"/>
        <v>43836</v>
      </c>
      <c r="J9163" t="str">
        <f t="shared" si="286"/>
        <v>43836LiraDry Maize</v>
      </c>
      <c r="K9163">
        <v>41</v>
      </c>
      <c r="L9163">
        <v>33</v>
      </c>
      <c r="M9163" t="s">
        <v>5</v>
      </c>
      <c r="N9163" t="s">
        <v>6</v>
      </c>
      <c r="O9163">
        <v>1</v>
      </c>
      <c r="P9163" s="1">
        <v>43836.247233796297</v>
      </c>
    </row>
    <row r="9164" spans="1:16" x14ac:dyDescent="0.25">
      <c r="A9164">
        <v>488446</v>
      </c>
      <c r="B9164" t="s">
        <v>0</v>
      </c>
      <c r="C9164" t="s">
        <v>32</v>
      </c>
      <c r="D9164" t="s">
        <v>1</v>
      </c>
      <c r="E9164" t="s">
        <v>13</v>
      </c>
      <c r="F9164" t="s">
        <v>13</v>
      </c>
      <c r="G9164" t="s">
        <v>26</v>
      </c>
      <c r="H9164" s="1">
        <v>43836</v>
      </c>
      <c r="I9164" t="str">
        <f t="shared" si="287"/>
        <v>43836</v>
      </c>
      <c r="J9164" t="str">
        <f t="shared" si="286"/>
        <v>43836KapchorwaYellow Beans</v>
      </c>
      <c r="K9164">
        <v>96</v>
      </c>
      <c r="L9164">
        <v>82</v>
      </c>
      <c r="M9164" t="s">
        <v>5</v>
      </c>
      <c r="N9164" t="s">
        <v>6</v>
      </c>
      <c r="O9164">
        <v>1</v>
      </c>
      <c r="P9164" s="1">
        <v>43836.247303240743</v>
      </c>
    </row>
    <row r="9165" spans="1:16" x14ac:dyDescent="0.25">
      <c r="A9165">
        <v>488448</v>
      </c>
      <c r="B9165" t="s">
        <v>0</v>
      </c>
      <c r="C9165" t="s">
        <v>32</v>
      </c>
      <c r="D9165" t="s">
        <v>1</v>
      </c>
      <c r="E9165" t="s">
        <v>3</v>
      </c>
      <c r="F9165" t="s">
        <v>3</v>
      </c>
      <c r="G9165" t="s">
        <v>15</v>
      </c>
      <c r="H9165" s="1">
        <v>43836</v>
      </c>
      <c r="I9165" t="str">
        <f t="shared" si="287"/>
        <v>43836</v>
      </c>
      <c r="J9165" t="str">
        <f t="shared" ref="J9165:J9228" si="288">I9165&amp;C9165&amp;G9165</f>
        <v>43836KapchorwaGreen Peas</v>
      </c>
      <c r="K9165">
        <v>109</v>
      </c>
      <c r="L9165">
        <v>55</v>
      </c>
      <c r="M9165" t="s">
        <v>5</v>
      </c>
      <c r="N9165" t="s">
        <v>6</v>
      </c>
      <c r="O9165">
        <v>1</v>
      </c>
      <c r="P9165" s="1">
        <v>43836.247314814813</v>
      </c>
    </row>
    <row r="9166" spans="1:16" x14ac:dyDescent="0.25">
      <c r="A9166">
        <v>488450</v>
      </c>
      <c r="B9166" t="s">
        <v>0</v>
      </c>
      <c r="C9166" t="s">
        <v>38</v>
      </c>
      <c r="D9166" t="s">
        <v>1</v>
      </c>
      <c r="E9166" t="s">
        <v>13</v>
      </c>
      <c r="F9166" t="s">
        <v>13</v>
      </c>
      <c r="G9166" t="s">
        <v>28</v>
      </c>
      <c r="H9166" s="1">
        <v>43836</v>
      </c>
      <c r="I9166" t="str">
        <f t="shared" si="287"/>
        <v>43836</v>
      </c>
      <c r="J9166" t="str">
        <f t="shared" si="288"/>
        <v>43836GuluRed Beans</v>
      </c>
      <c r="K9166">
        <v>96</v>
      </c>
      <c r="L9166">
        <v>82</v>
      </c>
      <c r="M9166" t="s">
        <v>5</v>
      </c>
      <c r="N9166" t="s">
        <v>6</v>
      </c>
      <c r="O9166">
        <v>1</v>
      </c>
      <c r="P9166" s="1">
        <v>43836.247314814813</v>
      </c>
    </row>
    <row r="9167" spans="1:16" x14ac:dyDescent="0.25">
      <c r="A9167">
        <v>488452</v>
      </c>
      <c r="B9167" t="s">
        <v>0</v>
      </c>
      <c r="C9167" t="s">
        <v>32</v>
      </c>
      <c r="D9167" t="s">
        <v>1</v>
      </c>
      <c r="E9167" t="s">
        <v>13</v>
      </c>
      <c r="F9167" t="s">
        <v>13</v>
      </c>
      <c r="G9167" t="s">
        <v>28</v>
      </c>
      <c r="H9167" s="1">
        <v>43836</v>
      </c>
      <c r="I9167" t="str">
        <f t="shared" si="287"/>
        <v>43836</v>
      </c>
      <c r="J9167" t="str">
        <f t="shared" si="288"/>
        <v>43836KapchorwaRed Beans</v>
      </c>
      <c r="K9167">
        <v>77</v>
      </c>
      <c r="L9167">
        <v>68</v>
      </c>
      <c r="M9167" t="s">
        <v>5</v>
      </c>
      <c r="N9167" t="s">
        <v>6</v>
      </c>
      <c r="O9167">
        <v>1</v>
      </c>
      <c r="P9167" s="1">
        <v>43836.247349537036</v>
      </c>
    </row>
    <row r="9168" spans="1:16" x14ac:dyDescent="0.25">
      <c r="A9168">
        <v>488454</v>
      </c>
      <c r="B9168" t="s">
        <v>0</v>
      </c>
      <c r="C9168" t="s">
        <v>25</v>
      </c>
      <c r="D9168" t="s">
        <v>1</v>
      </c>
      <c r="E9168" t="s">
        <v>3</v>
      </c>
      <c r="F9168" t="s">
        <v>3</v>
      </c>
      <c r="G9168" t="s">
        <v>4</v>
      </c>
      <c r="H9168" s="1">
        <v>43836</v>
      </c>
      <c r="I9168" t="str">
        <f t="shared" si="287"/>
        <v>43836</v>
      </c>
      <c r="J9168" t="str">
        <f t="shared" si="288"/>
        <v>43836MasindiCowpeas</v>
      </c>
      <c r="K9168">
        <v>96</v>
      </c>
      <c r="L9168">
        <v>82</v>
      </c>
      <c r="M9168" t="s">
        <v>5</v>
      </c>
      <c r="N9168" t="s">
        <v>6</v>
      </c>
      <c r="O9168">
        <v>1</v>
      </c>
      <c r="P9168" s="1">
        <v>43836.247488425928</v>
      </c>
    </row>
    <row r="9169" spans="1:16" x14ac:dyDescent="0.25">
      <c r="A9169">
        <v>488457</v>
      </c>
      <c r="B9169" t="s">
        <v>0</v>
      </c>
      <c r="C9169" t="s">
        <v>33</v>
      </c>
      <c r="D9169" t="s">
        <v>1</v>
      </c>
      <c r="E9169" t="s">
        <v>22</v>
      </c>
      <c r="F9169" t="s">
        <v>23</v>
      </c>
      <c r="G9169" t="s">
        <v>23</v>
      </c>
      <c r="H9169" s="1">
        <v>43836</v>
      </c>
      <c r="I9169" t="str">
        <f t="shared" si="287"/>
        <v>43836</v>
      </c>
      <c r="J9169" t="str">
        <f t="shared" si="288"/>
        <v>43836KabaleRice</v>
      </c>
      <c r="K9169">
        <v>109</v>
      </c>
      <c r="L9169">
        <v>96</v>
      </c>
      <c r="M9169" t="s">
        <v>5</v>
      </c>
      <c r="N9169" t="s">
        <v>6</v>
      </c>
      <c r="O9169">
        <v>1</v>
      </c>
      <c r="P9169" s="1">
        <v>43836.247708333336</v>
      </c>
    </row>
    <row r="9170" spans="1:16" x14ac:dyDescent="0.25">
      <c r="A9170">
        <v>488460</v>
      </c>
      <c r="B9170" t="s">
        <v>0</v>
      </c>
      <c r="C9170" t="s">
        <v>33</v>
      </c>
      <c r="D9170" t="s">
        <v>1</v>
      </c>
      <c r="E9170" t="s">
        <v>13</v>
      </c>
      <c r="F9170" t="s">
        <v>13</v>
      </c>
      <c r="G9170" t="s">
        <v>28</v>
      </c>
      <c r="H9170" s="1">
        <v>43836</v>
      </c>
      <c r="I9170" t="str">
        <f t="shared" si="287"/>
        <v>43836</v>
      </c>
      <c r="J9170" t="str">
        <f t="shared" si="288"/>
        <v>43836KabaleRed Beans</v>
      </c>
      <c r="K9170">
        <v>96</v>
      </c>
      <c r="L9170">
        <v>88</v>
      </c>
      <c r="M9170" t="s">
        <v>5</v>
      </c>
      <c r="N9170" t="s">
        <v>6</v>
      </c>
      <c r="O9170">
        <v>1</v>
      </c>
      <c r="P9170" s="1">
        <v>43836.247800925928</v>
      </c>
    </row>
    <row r="9171" spans="1:16" x14ac:dyDescent="0.25">
      <c r="A9171">
        <v>488461</v>
      </c>
      <c r="B9171" t="s">
        <v>0</v>
      </c>
      <c r="C9171" t="s">
        <v>33</v>
      </c>
      <c r="D9171" t="s">
        <v>1</v>
      </c>
      <c r="E9171" t="s">
        <v>3</v>
      </c>
      <c r="F9171" t="s">
        <v>3</v>
      </c>
      <c r="G9171" t="s">
        <v>4</v>
      </c>
      <c r="H9171" s="1">
        <v>43836</v>
      </c>
      <c r="I9171" t="str">
        <f t="shared" si="287"/>
        <v>43836</v>
      </c>
      <c r="J9171" t="str">
        <f t="shared" si="288"/>
        <v>43836KabaleCowpeas</v>
      </c>
      <c r="K9171">
        <v>137</v>
      </c>
      <c r="L9171">
        <v>96</v>
      </c>
      <c r="M9171" t="s">
        <v>5</v>
      </c>
      <c r="N9171" t="s">
        <v>6</v>
      </c>
      <c r="O9171">
        <v>1</v>
      </c>
      <c r="P9171" s="1">
        <v>43836.247881944444</v>
      </c>
    </row>
    <row r="9172" spans="1:16" x14ac:dyDescent="0.25">
      <c r="A9172">
        <v>488462</v>
      </c>
      <c r="B9172" t="s">
        <v>0</v>
      </c>
      <c r="C9172" t="s">
        <v>38</v>
      </c>
      <c r="D9172" t="s">
        <v>1</v>
      </c>
      <c r="E9172" t="s">
        <v>3</v>
      </c>
      <c r="F9172" t="s">
        <v>3</v>
      </c>
      <c r="G9172" t="s">
        <v>4</v>
      </c>
      <c r="H9172" s="1">
        <v>43836</v>
      </c>
      <c r="I9172" t="str">
        <f t="shared" si="287"/>
        <v>43836</v>
      </c>
      <c r="J9172" t="str">
        <f t="shared" si="288"/>
        <v>43836GuluCowpeas</v>
      </c>
      <c r="K9172">
        <v>96</v>
      </c>
      <c r="L9172">
        <v>82</v>
      </c>
      <c r="M9172" t="s">
        <v>5</v>
      </c>
      <c r="N9172" t="s">
        <v>6</v>
      </c>
      <c r="O9172">
        <v>1</v>
      </c>
      <c r="P9172" s="1">
        <v>43836.247881944444</v>
      </c>
    </row>
    <row r="9173" spans="1:16" x14ac:dyDescent="0.25">
      <c r="A9173">
        <v>488464</v>
      </c>
      <c r="B9173" t="s">
        <v>0</v>
      </c>
      <c r="C9173" t="s">
        <v>12</v>
      </c>
      <c r="D9173" t="s">
        <v>11</v>
      </c>
      <c r="E9173" t="s">
        <v>22</v>
      </c>
      <c r="F9173" t="s">
        <v>23</v>
      </c>
      <c r="G9173" t="s">
        <v>24</v>
      </c>
      <c r="H9173" s="1">
        <v>43836</v>
      </c>
      <c r="I9173" t="str">
        <f t="shared" si="287"/>
        <v>43836</v>
      </c>
      <c r="J9173" t="str">
        <f t="shared" si="288"/>
        <v>43836GitegaImported Rice</v>
      </c>
      <c r="K9173">
        <v>134</v>
      </c>
      <c r="L9173">
        <v>129</v>
      </c>
      <c r="M9173" t="s">
        <v>5</v>
      </c>
      <c r="N9173" t="s">
        <v>6</v>
      </c>
      <c r="O9173">
        <v>1</v>
      </c>
      <c r="P9173" s="1">
        <v>43836.247893518521</v>
      </c>
    </row>
    <row r="9174" spans="1:16" x14ac:dyDescent="0.25">
      <c r="A9174">
        <v>488465</v>
      </c>
      <c r="B9174" t="s">
        <v>0</v>
      </c>
      <c r="C9174" t="s">
        <v>27</v>
      </c>
      <c r="D9174" t="s">
        <v>11</v>
      </c>
      <c r="E9174" t="s">
        <v>3</v>
      </c>
      <c r="F9174" t="s">
        <v>3</v>
      </c>
      <c r="G9174" t="s">
        <v>15</v>
      </c>
      <c r="H9174" s="1">
        <v>43836</v>
      </c>
      <c r="I9174" t="str">
        <f t="shared" si="287"/>
        <v>43836</v>
      </c>
      <c r="J9174" t="str">
        <f t="shared" si="288"/>
        <v>43836BujumburaGreen Peas</v>
      </c>
      <c r="K9174">
        <v>134</v>
      </c>
      <c r="L9174">
        <v>118</v>
      </c>
      <c r="M9174" t="s">
        <v>5</v>
      </c>
      <c r="N9174" t="s">
        <v>6</v>
      </c>
      <c r="O9174">
        <v>1</v>
      </c>
      <c r="P9174" s="1">
        <v>43836.24790509259</v>
      </c>
    </row>
    <row r="9175" spans="1:16" x14ac:dyDescent="0.25">
      <c r="A9175">
        <v>488466</v>
      </c>
      <c r="B9175" t="s">
        <v>0</v>
      </c>
      <c r="C9175" t="s">
        <v>33</v>
      </c>
      <c r="D9175" t="s">
        <v>1</v>
      </c>
      <c r="E9175" t="s">
        <v>22</v>
      </c>
      <c r="F9175" t="s">
        <v>23</v>
      </c>
      <c r="G9175" t="s">
        <v>24</v>
      </c>
      <c r="H9175" s="1">
        <v>43836</v>
      </c>
      <c r="I9175" t="str">
        <f t="shared" si="287"/>
        <v>43836</v>
      </c>
      <c r="J9175" t="str">
        <f t="shared" si="288"/>
        <v>43836KabaleImported Rice</v>
      </c>
      <c r="K9175">
        <v>109</v>
      </c>
      <c r="L9175">
        <v>96</v>
      </c>
      <c r="M9175" t="s">
        <v>5</v>
      </c>
      <c r="N9175" t="s">
        <v>6</v>
      </c>
      <c r="O9175">
        <v>1</v>
      </c>
      <c r="P9175" s="1">
        <v>43836.247928240744</v>
      </c>
    </row>
    <row r="9176" spans="1:16" x14ac:dyDescent="0.25">
      <c r="A9176">
        <v>488467</v>
      </c>
      <c r="B9176" t="s">
        <v>0</v>
      </c>
      <c r="C9176" t="s">
        <v>38</v>
      </c>
      <c r="D9176" t="s">
        <v>1</v>
      </c>
      <c r="E9176" t="s">
        <v>13</v>
      </c>
      <c r="F9176" t="s">
        <v>13</v>
      </c>
      <c r="G9176" t="s">
        <v>40</v>
      </c>
      <c r="H9176" s="1">
        <v>43836</v>
      </c>
      <c r="I9176" t="str">
        <f t="shared" si="287"/>
        <v>43836</v>
      </c>
      <c r="J9176" t="str">
        <f t="shared" si="288"/>
        <v>43836GuluBlack Beans (Dolichos)</v>
      </c>
      <c r="K9176">
        <v>77</v>
      </c>
      <c r="L9176">
        <v>71</v>
      </c>
      <c r="M9176" t="s">
        <v>5</v>
      </c>
      <c r="N9176" t="s">
        <v>6</v>
      </c>
      <c r="O9176">
        <v>1</v>
      </c>
      <c r="P9176" s="1">
        <v>43836.247939814813</v>
      </c>
    </row>
    <row r="9177" spans="1:16" x14ac:dyDescent="0.25">
      <c r="A9177">
        <v>488468</v>
      </c>
      <c r="B9177" t="s">
        <v>0</v>
      </c>
      <c r="C9177" t="s">
        <v>34</v>
      </c>
      <c r="D9177" t="s">
        <v>1</v>
      </c>
      <c r="E9177" t="s">
        <v>3</v>
      </c>
      <c r="F9177" t="s">
        <v>3</v>
      </c>
      <c r="G9177" t="s">
        <v>4</v>
      </c>
      <c r="H9177" s="1">
        <v>43836</v>
      </c>
      <c r="I9177" t="str">
        <f t="shared" si="287"/>
        <v>43836</v>
      </c>
      <c r="J9177" t="str">
        <f t="shared" si="288"/>
        <v>43836LiraCowpeas</v>
      </c>
      <c r="K9177">
        <v>96</v>
      </c>
      <c r="L9177">
        <v>82</v>
      </c>
      <c r="M9177" t="s">
        <v>5</v>
      </c>
      <c r="N9177" t="s">
        <v>6</v>
      </c>
      <c r="O9177">
        <v>1</v>
      </c>
      <c r="P9177" s="1">
        <v>43836.247939814813</v>
      </c>
    </row>
    <row r="9178" spans="1:16" x14ac:dyDescent="0.25">
      <c r="A9178">
        <v>488469</v>
      </c>
      <c r="B9178" t="s">
        <v>0</v>
      </c>
      <c r="C9178" t="s">
        <v>12</v>
      </c>
      <c r="D9178" t="s">
        <v>11</v>
      </c>
      <c r="E9178" t="s">
        <v>29</v>
      </c>
      <c r="F9178" t="s">
        <v>30</v>
      </c>
      <c r="G9178" t="s">
        <v>31</v>
      </c>
      <c r="H9178" s="1">
        <v>43836</v>
      </c>
      <c r="I9178" t="str">
        <f t="shared" si="287"/>
        <v>43836</v>
      </c>
      <c r="J9178" t="str">
        <f t="shared" si="288"/>
        <v>43836GitegaDry Maize</v>
      </c>
      <c r="K9178">
        <v>70</v>
      </c>
      <c r="L9178">
        <v>59</v>
      </c>
      <c r="M9178" t="s">
        <v>5</v>
      </c>
      <c r="N9178" t="s">
        <v>6</v>
      </c>
      <c r="O9178">
        <v>1</v>
      </c>
      <c r="P9178" s="1">
        <v>43836.247939814813</v>
      </c>
    </row>
    <row r="9179" spans="1:16" x14ac:dyDescent="0.25">
      <c r="A9179">
        <v>488470</v>
      </c>
      <c r="B9179" t="s">
        <v>0</v>
      </c>
      <c r="C9179" t="s">
        <v>38</v>
      </c>
      <c r="D9179" t="s">
        <v>1</v>
      </c>
      <c r="E9179" t="s">
        <v>22</v>
      </c>
      <c r="F9179" t="s">
        <v>23</v>
      </c>
      <c r="G9179" t="s">
        <v>23</v>
      </c>
      <c r="H9179" s="1">
        <v>43836</v>
      </c>
      <c r="I9179" t="str">
        <f t="shared" si="287"/>
        <v>43836</v>
      </c>
      <c r="J9179" t="str">
        <f t="shared" si="288"/>
        <v>43836GuluRice</v>
      </c>
      <c r="K9179">
        <v>104</v>
      </c>
      <c r="L9179">
        <v>96</v>
      </c>
      <c r="M9179" t="s">
        <v>5</v>
      </c>
      <c r="N9179" t="s">
        <v>6</v>
      </c>
      <c r="O9179">
        <v>1</v>
      </c>
      <c r="P9179" s="1">
        <v>43836.24795138889</v>
      </c>
    </row>
    <row r="9180" spans="1:16" x14ac:dyDescent="0.25">
      <c r="A9180">
        <v>488471</v>
      </c>
      <c r="B9180" t="s">
        <v>0</v>
      </c>
      <c r="C9180" t="s">
        <v>32</v>
      </c>
      <c r="D9180" t="s">
        <v>1</v>
      </c>
      <c r="E9180" t="s">
        <v>13</v>
      </c>
      <c r="F9180" t="s">
        <v>13</v>
      </c>
      <c r="G9180" t="s">
        <v>14</v>
      </c>
      <c r="H9180" s="1">
        <v>43836</v>
      </c>
      <c r="I9180" t="str">
        <f t="shared" si="287"/>
        <v>43836</v>
      </c>
      <c r="J9180" t="str">
        <f t="shared" si="288"/>
        <v>43836KapchorwaMixed Beans</v>
      </c>
      <c r="K9180">
        <v>49</v>
      </c>
      <c r="L9180">
        <v>41</v>
      </c>
      <c r="M9180" t="s">
        <v>5</v>
      </c>
      <c r="N9180" t="s">
        <v>6</v>
      </c>
      <c r="O9180">
        <v>1</v>
      </c>
      <c r="P9180" s="1">
        <v>43836.24796296296</v>
      </c>
    </row>
    <row r="9181" spans="1:16" x14ac:dyDescent="0.25">
      <c r="A9181">
        <v>488472</v>
      </c>
      <c r="B9181" t="s">
        <v>0</v>
      </c>
      <c r="C9181" t="s">
        <v>32</v>
      </c>
      <c r="D9181" t="s">
        <v>1</v>
      </c>
      <c r="E9181" t="s">
        <v>9</v>
      </c>
      <c r="F9181" t="s">
        <v>10</v>
      </c>
      <c r="G9181" t="s">
        <v>10</v>
      </c>
      <c r="H9181" s="1">
        <v>43836</v>
      </c>
      <c r="I9181" t="str">
        <f t="shared" si="287"/>
        <v>43836</v>
      </c>
      <c r="J9181" t="str">
        <f t="shared" si="288"/>
        <v>43836KapchorwaWheat</v>
      </c>
      <c r="K9181">
        <v>41</v>
      </c>
      <c r="L9181">
        <v>30</v>
      </c>
      <c r="M9181" t="s">
        <v>5</v>
      </c>
      <c r="N9181" t="s">
        <v>6</v>
      </c>
      <c r="O9181">
        <v>1</v>
      </c>
      <c r="P9181" s="1">
        <v>43836.247974537036</v>
      </c>
    </row>
    <row r="9182" spans="1:16" x14ac:dyDescent="0.25">
      <c r="A9182">
        <v>488473</v>
      </c>
      <c r="B9182" t="s">
        <v>0</v>
      </c>
      <c r="C9182" t="s">
        <v>33</v>
      </c>
      <c r="D9182" t="s">
        <v>1</v>
      </c>
      <c r="E9182" t="s">
        <v>9</v>
      </c>
      <c r="F9182" t="s">
        <v>17</v>
      </c>
      <c r="G9182" t="s">
        <v>18</v>
      </c>
      <c r="H9182" s="1">
        <v>43836</v>
      </c>
      <c r="I9182" t="str">
        <f t="shared" si="287"/>
        <v>43836</v>
      </c>
      <c r="J9182" t="str">
        <f t="shared" si="288"/>
        <v>43836KabaleRed Sorghum</v>
      </c>
      <c r="K9182">
        <v>49</v>
      </c>
      <c r="L9182">
        <v>41</v>
      </c>
      <c r="M9182" t="s">
        <v>5</v>
      </c>
      <c r="N9182" t="s">
        <v>6</v>
      </c>
      <c r="O9182">
        <v>1</v>
      </c>
      <c r="P9182" s="1">
        <v>43836.247986111113</v>
      </c>
    </row>
    <row r="9183" spans="1:16" x14ac:dyDescent="0.25">
      <c r="A9183">
        <v>488474</v>
      </c>
      <c r="B9183" t="s">
        <v>0</v>
      </c>
      <c r="C9183" t="s">
        <v>33</v>
      </c>
      <c r="D9183" t="s">
        <v>1</v>
      </c>
      <c r="E9183" t="s">
        <v>3</v>
      </c>
      <c r="F9183" t="s">
        <v>3</v>
      </c>
      <c r="G9183" t="s">
        <v>15</v>
      </c>
      <c r="H9183" s="1">
        <v>43836</v>
      </c>
      <c r="I9183" t="str">
        <f t="shared" si="287"/>
        <v>43836</v>
      </c>
      <c r="J9183" t="str">
        <f t="shared" si="288"/>
        <v>43836KabaleGreen Peas</v>
      </c>
      <c r="K9183">
        <v>137</v>
      </c>
      <c r="L9183">
        <v>82</v>
      </c>
      <c r="M9183" t="s">
        <v>5</v>
      </c>
      <c r="N9183" t="s">
        <v>6</v>
      </c>
      <c r="O9183">
        <v>1</v>
      </c>
      <c r="P9183" s="1">
        <v>43836.247997685183</v>
      </c>
    </row>
    <row r="9184" spans="1:16" x14ac:dyDescent="0.25">
      <c r="A9184">
        <v>488475</v>
      </c>
      <c r="B9184" t="s">
        <v>0</v>
      </c>
      <c r="C9184" t="s">
        <v>35</v>
      </c>
      <c r="D9184" t="s">
        <v>11</v>
      </c>
      <c r="E9184" t="s">
        <v>9</v>
      </c>
      <c r="F9184" t="s">
        <v>20</v>
      </c>
      <c r="G9184" t="s">
        <v>21</v>
      </c>
      <c r="H9184" s="1">
        <v>43836</v>
      </c>
      <c r="I9184" t="str">
        <f t="shared" si="287"/>
        <v>43836</v>
      </c>
      <c r="J9184" t="str">
        <f t="shared" si="288"/>
        <v>43836NgoziMillet Grain</v>
      </c>
      <c r="K9184">
        <v>80</v>
      </c>
      <c r="L9184">
        <v>75</v>
      </c>
      <c r="M9184" t="s">
        <v>5</v>
      </c>
      <c r="N9184" t="s">
        <v>6</v>
      </c>
      <c r="O9184">
        <v>1</v>
      </c>
      <c r="P9184" s="1">
        <v>43836.24800925926</v>
      </c>
    </row>
    <row r="9185" spans="1:16" x14ac:dyDescent="0.25">
      <c r="A9185">
        <v>488476</v>
      </c>
      <c r="B9185" t="s">
        <v>0</v>
      </c>
      <c r="C9185" t="s">
        <v>2</v>
      </c>
      <c r="D9185" t="s">
        <v>1</v>
      </c>
      <c r="E9185" t="s">
        <v>9</v>
      </c>
      <c r="F9185" t="s">
        <v>20</v>
      </c>
      <c r="G9185" t="s">
        <v>21</v>
      </c>
      <c r="H9185" s="1">
        <v>43836</v>
      </c>
      <c r="I9185" t="str">
        <f t="shared" si="287"/>
        <v>43836</v>
      </c>
      <c r="J9185" t="str">
        <f t="shared" si="288"/>
        <v>43836KampalaMillet Grain</v>
      </c>
      <c r="K9185">
        <v>55</v>
      </c>
      <c r="L9185">
        <v>45</v>
      </c>
      <c r="M9185" t="s">
        <v>5</v>
      </c>
      <c r="N9185" t="s">
        <v>6</v>
      </c>
      <c r="O9185">
        <v>1</v>
      </c>
      <c r="P9185" s="1">
        <v>43836.24800925926</v>
      </c>
    </row>
    <row r="9186" spans="1:16" x14ac:dyDescent="0.25">
      <c r="A9186">
        <v>488479</v>
      </c>
      <c r="B9186" t="s">
        <v>0</v>
      </c>
      <c r="C9186" t="s">
        <v>12</v>
      </c>
      <c r="D9186" t="s">
        <v>11</v>
      </c>
      <c r="E9186" t="s">
        <v>13</v>
      </c>
      <c r="F9186" t="s">
        <v>13</v>
      </c>
      <c r="G9186" t="s">
        <v>14</v>
      </c>
      <c r="H9186" s="1">
        <v>43836</v>
      </c>
      <c r="I9186" t="str">
        <f t="shared" si="287"/>
        <v>43836</v>
      </c>
      <c r="J9186" t="str">
        <f t="shared" si="288"/>
        <v>43836GitegaMixed Beans</v>
      </c>
      <c r="K9186">
        <v>64</v>
      </c>
      <c r="L9186">
        <v>62</v>
      </c>
      <c r="M9186" t="s">
        <v>5</v>
      </c>
      <c r="N9186" t="s">
        <v>6</v>
      </c>
      <c r="O9186">
        <v>1</v>
      </c>
      <c r="P9186" s="1">
        <v>43836.248078703706</v>
      </c>
    </row>
    <row r="9187" spans="1:16" x14ac:dyDescent="0.25">
      <c r="A9187">
        <v>488481</v>
      </c>
      <c r="B9187" t="s">
        <v>0</v>
      </c>
      <c r="C9187" t="s">
        <v>27</v>
      </c>
      <c r="D9187" t="s">
        <v>11</v>
      </c>
      <c r="E9187" t="s">
        <v>9</v>
      </c>
      <c r="F9187" t="s">
        <v>10</v>
      </c>
      <c r="G9187" t="s">
        <v>10</v>
      </c>
      <c r="H9187" s="1">
        <v>43836</v>
      </c>
      <c r="I9187" t="str">
        <f t="shared" si="287"/>
        <v>43836</v>
      </c>
      <c r="J9187" t="str">
        <f t="shared" si="288"/>
        <v>43836BujumburaWheat</v>
      </c>
      <c r="K9187">
        <v>78</v>
      </c>
      <c r="L9187">
        <v>75</v>
      </c>
      <c r="M9187" t="s">
        <v>5</v>
      </c>
      <c r="N9187" t="s">
        <v>6</v>
      </c>
      <c r="O9187">
        <v>0</v>
      </c>
      <c r="P9187" s="1">
        <v>43837.000208333331</v>
      </c>
    </row>
    <row r="9188" spans="1:16" x14ac:dyDescent="0.25">
      <c r="A9188">
        <v>488484</v>
      </c>
      <c r="B9188" t="s">
        <v>0</v>
      </c>
      <c r="C9188" t="s">
        <v>25</v>
      </c>
      <c r="D9188" t="s">
        <v>1</v>
      </c>
      <c r="E9188" t="s">
        <v>3</v>
      </c>
      <c r="F9188" t="s">
        <v>3</v>
      </c>
      <c r="G9188" t="s">
        <v>15</v>
      </c>
      <c r="H9188" s="1">
        <v>43836</v>
      </c>
      <c r="I9188" t="str">
        <f t="shared" si="287"/>
        <v>43836</v>
      </c>
      <c r="J9188" t="str">
        <f t="shared" si="288"/>
        <v>43836MasindiGreen Peas</v>
      </c>
      <c r="K9188">
        <v>109</v>
      </c>
      <c r="L9188">
        <v>82</v>
      </c>
      <c r="M9188" t="s">
        <v>5</v>
      </c>
      <c r="N9188" t="s">
        <v>6</v>
      </c>
      <c r="O9188">
        <v>1</v>
      </c>
      <c r="P9188" s="1">
        <v>43836.248194444444</v>
      </c>
    </row>
    <row r="9189" spans="1:16" x14ac:dyDescent="0.25">
      <c r="A9189">
        <v>488485</v>
      </c>
      <c r="B9189" t="s">
        <v>0</v>
      </c>
      <c r="C9189" t="s">
        <v>34</v>
      </c>
      <c r="D9189" t="s">
        <v>1</v>
      </c>
      <c r="E9189" t="s">
        <v>9</v>
      </c>
      <c r="F9189" t="s">
        <v>17</v>
      </c>
      <c r="G9189" t="s">
        <v>18</v>
      </c>
      <c r="H9189" s="1">
        <v>43836</v>
      </c>
      <c r="I9189" t="str">
        <f t="shared" si="287"/>
        <v>43836</v>
      </c>
      <c r="J9189" t="str">
        <f t="shared" si="288"/>
        <v>43836LiraRed Sorghum</v>
      </c>
      <c r="K9189">
        <v>36</v>
      </c>
      <c r="L9189">
        <v>27</v>
      </c>
      <c r="M9189" t="s">
        <v>5</v>
      </c>
      <c r="N9189" t="s">
        <v>6</v>
      </c>
      <c r="O9189">
        <v>1</v>
      </c>
      <c r="P9189" s="1">
        <v>43836.248229166667</v>
      </c>
    </row>
    <row r="9190" spans="1:16" x14ac:dyDescent="0.25">
      <c r="A9190">
        <v>488486</v>
      </c>
      <c r="B9190" t="s">
        <v>0</v>
      </c>
      <c r="C9190" t="s">
        <v>35</v>
      </c>
      <c r="D9190" t="s">
        <v>11</v>
      </c>
      <c r="E9190" t="s">
        <v>13</v>
      </c>
      <c r="F9190" t="s">
        <v>13</v>
      </c>
      <c r="G9190" t="s">
        <v>26</v>
      </c>
      <c r="H9190" s="1">
        <v>43836</v>
      </c>
      <c r="I9190" t="str">
        <f t="shared" si="287"/>
        <v>43836</v>
      </c>
      <c r="J9190" t="str">
        <f t="shared" si="288"/>
        <v>43836NgoziYellow Beans</v>
      </c>
      <c r="K9190">
        <v>129</v>
      </c>
      <c r="L9190">
        <v>123</v>
      </c>
      <c r="M9190" t="s">
        <v>5</v>
      </c>
      <c r="N9190" t="s">
        <v>6</v>
      </c>
      <c r="O9190">
        <v>1</v>
      </c>
      <c r="P9190" s="1">
        <v>43836.248252314814</v>
      </c>
    </row>
    <row r="9191" spans="1:16" x14ac:dyDescent="0.25">
      <c r="A9191">
        <v>488487</v>
      </c>
      <c r="B9191" t="s">
        <v>0</v>
      </c>
      <c r="C9191" t="s">
        <v>34</v>
      </c>
      <c r="D9191" t="s">
        <v>1</v>
      </c>
      <c r="E9191" t="s">
        <v>22</v>
      </c>
      <c r="F9191" t="s">
        <v>23</v>
      </c>
      <c r="G9191" t="s">
        <v>23</v>
      </c>
      <c r="H9191" s="1">
        <v>43836</v>
      </c>
      <c r="I9191" t="str">
        <f t="shared" si="287"/>
        <v>43836</v>
      </c>
      <c r="J9191" t="str">
        <f t="shared" si="288"/>
        <v>43836LiraRice</v>
      </c>
      <c r="K9191">
        <v>96</v>
      </c>
      <c r="L9191">
        <v>90</v>
      </c>
      <c r="M9191" t="s">
        <v>5</v>
      </c>
      <c r="N9191" t="s">
        <v>6</v>
      </c>
      <c r="O9191">
        <v>1</v>
      </c>
      <c r="P9191" s="1">
        <v>43836.24827546296</v>
      </c>
    </row>
    <row r="9192" spans="1:16" x14ac:dyDescent="0.25">
      <c r="A9192">
        <v>488488</v>
      </c>
      <c r="B9192" t="s">
        <v>0</v>
      </c>
      <c r="C9192" t="s">
        <v>38</v>
      </c>
      <c r="D9192" t="s">
        <v>1</v>
      </c>
      <c r="E9192" t="s">
        <v>13</v>
      </c>
      <c r="F9192" t="s">
        <v>13</v>
      </c>
      <c r="G9192" t="s">
        <v>14</v>
      </c>
      <c r="H9192" s="1">
        <v>43836</v>
      </c>
      <c r="I9192" t="str">
        <f t="shared" si="287"/>
        <v>43836</v>
      </c>
      <c r="J9192" t="str">
        <f t="shared" si="288"/>
        <v>43836GuluMixed Beans</v>
      </c>
      <c r="K9192">
        <v>68</v>
      </c>
      <c r="L9192">
        <v>63</v>
      </c>
      <c r="M9192" t="s">
        <v>5</v>
      </c>
      <c r="N9192" t="s">
        <v>6</v>
      </c>
      <c r="O9192">
        <v>1</v>
      </c>
      <c r="P9192" s="1">
        <v>43836.248287037037</v>
      </c>
    </row>
    <row r="9193" spans="1:16" x14ac:dyDescent="0.25">
      <c r="A9193">
        <v>488490</v>
      </c>
      <c r="B9193" t="s">
        <v>0</v>
      </c>
      <c r="C9193" t="s">
        <v>35</v>
      </c>
      <c r="D9193" t="s">
        <v>11</v>
      </c>
      <c r="E9193" t="s">
        <v>13</v>
      </c>
      <c r="F9193" t="s">
        <v>13</v>
      </c>
      <c r="G9193" t="s">
        <v>28</v>
      </c>
      <c r="H9193" s="1">
        <v>43836</v>
      </c>
      <c r="I9193" t="str">
        <f t="shared" si="287"/>
        <v>43836</v>
      </c>
      <c r="J9193" t="str">
        <f t="shared" si="288"/>
        <v>43836NgoziRed Beans</v>
      </c>
      <c r="K9193">
        <v>59</v>
      </c>
      <c r="L9193">
        <v>54</v>
      </c>
      <c r="M9193" t="s">
        <v>5</v>
      </c>
      <c r="N9193" t="s">
        <v>6</v>
      </c>
      <c r="O9193">
        <v>1</v>
      </c>
      <c r="P9193" s="1">
        <v>43836.248298611114</v>
      </c>
    </row>
    <row r="9194" spans="1:16" x14ac:dyDescent="0.25">
      <c r="A9194">
        <v>488492</v>
      </c>
      <c r="B9194" t="s">
        <v>0</v>
      </c>
      <c r="C9194" t="s">
        <v>12</v>
      </c>
      <c r="D9194" t="s">
        <v>11</v>
      </c>
      <c r="E9194" t="s">
        <v>13</v>
      </c>
      <c r="F9194" t="s">
        <v>13</v>
      </c>
      <c r="G9194" t="s">
        <v>26</v>
      </c>
      <c r="H9194" s="1">
        <v>43836</v>
      </c>
      <c r="I9194" t="str">
        <f t="shared" si="287"/>
        <v>43836</v>
      </c>
      <c r="J9194" t="str">
        <f t="shared" si="288"/>
        <v>43836GitegaYellow Beans</v>
      </c>
      <c r="K9194">
        <v>134</v>
      </c>
      <c r="L9194">
        <v>129</v>
      </c>
      <c r="M9194" t="s">
        <v>5</v>
      </c>
      <c r="N9194" t="s">
        <v>6</v>
      </c>
      <c r="O9194">
        <v>0</v>
      </c>
      <c r="P9194" s="1">
        <v>43836.250231481485</v>
      </c>
    </row>
    <row r="9195" spans="1:16" x14ac:dyDescent="0.25">
      <c r="A9195">
        <v>488493</v>
      </c>
      <c r="B9195" t="s">
        <v>0</v>
      </c>
      <c r="C9195" t="s">
        <v>2</v>
      </c>
      <c r="D9195" t="s">
        <v>1</v>
      </c>
      <c r="E9195" t="s">
        <v>22</v>
      </c>
      <c r="F9195" t="s">
        <v>23</v>
      </c>
      <c r="G9195" t="s">
        <v>24</v>
      </c>
      <c r="H9195" s="1">
        <v>43836</v>
      </c>
      <c r="I9195" t="str">
        <f t="shared" si="287"/>
        <v>43836</v>
      </c>
      <c r="J9195" t="str">
        <f t="shared" si="288"/>
        <v>43836KampalaImported Rice</v>
      </c>
      <c r="K9195">
        <v>109</v>
      </c>
      <c r="L9195">
        <v>101</v>
      </c>
      <c r="M9195" t="s">
        <v>5</v>
      </c>
      <c r="N9195" t="s">
        <v>6</v>
      </c>
      <c r="O9195">
        <v>1</v>
      </c>
      <c r="P9195" s="1">
        <v>43836.248344907406</v>
      </c>
    </row>
    <row r="9196" spans="1:16" x14ac:dyDescent="0.25">
      <c r="A9196">
        <v>488494</v>
      </c>
      <c r="B9196" t="s">
        <v>0</v>
      </c>
      <c r="C9196" t="s">
        <v>27</v>
      </c>
      <c r="D9196" t="s">
        <v>11</v>
      </c>
      <c r="E9196" t="s">
        <v>3</v>
      </c>
      <c r="F9196" t="s">
        <v>3</v>
      </c>
      <c r="G9196" t="s">
        <v>39</v>
      </c>
      <c r="H9196" s="1">
        <v>43836</v>
      </c>
      <c r="I9196" t="str">
        <f t="shared" si="287"/>
        <v>43836</v>
      </c>
      <c r="J9196" t="str">
        <f t="shared" si="288"/>
        <v>43836BujumburaDry Peas</v>
      </c>
      <c r="K9196">
        <v>209</v>
      </c>
      <c r="L9196">
        <v>203</v>
      </c>
      <c r="M9196" t="s">
        <v>5</v>
      </c>
      <c r="N9196" t="s">
        <v>6</v>
      </c>
      <c r="O9196">
        <v>0</v>
      </c>
      <c r="P9196" s="1">
        <v>43836.250231481485</v>
      </c>
    </row>
    <row r="9197" spans="1:16" x14ac:dyDescent="0.25">
      <c r="A9197">
        <v>488495</v>
      </c>
      <c r="B9197" t="s">
        <v>0</v>
      </c>
      <c r="C9197" t="s">
        <v>34</v>
      </c>
      <c r="D9197" t="s">
        <v>1</v>
      </c>
      <c r="E9197" t="s">
        <v>22</v>
      </c>
      <c r="F9197" t="s">
        <v>23</v>
      </c>
      <c r="G9197" t="s">
        <v>24</v>
      </c>
      <c r="H9197" s="1">
        <v>43836</v>
      </c>
      <c r="I9197" t="str">
        <f t="shared" si="287"/>
        <v>43836</v>
      </c>
      <c r="J9197" t="str">
        <f t="shared" si="288"/>
        <v>43836LiraImported Rice</v>
      </c>
      <c r="K9197">
        <v>96</v>
      </c>
      <c r="L9197">
        <v>90</v>
      </c>
      <c r="M9197" t="s">
        <v>5</v>
      </c>
      <c r="N9197" t="s">
        <v>6</v>
      </c>
      <c r="O9197">
        <v>1</v>
      </c>
      <c r="P9197" s="1">
        <v>43836.248414351852</v>
      </c>
    </row>
    <row r="9198" spans="1:16" x14ac:dyDescent="0.25">
      <c r="A9198">
        <v>488497</v>
      </c>
      <c r="B9198" t="s">
        <v>0</v>
      </c>
      <c r="C9198" t="s">
        <v>35</v>
      </c>
      <c r="D9198" t="s">
        <v>11</v>
      </c>
      <c r="E9198" t="s">
        <v>9</v>
      </c>
      <c r="F9198" t="s">
        <v>17</v>
      </c>
      <c r="G9198" t="s">
        <v>18</v>
      </c>
      <c r="H9198" s="1">
        <v>43836</v>
      </c>
      <c r="I9198" t="str">
        <f t="shared" si="287"/>
        <v>43836</v>
      </c>
      <c r="J9198" t="str">
        <f t="shared" si="288"/>
        <v>43836NgoziRed Sorghum</v>
      </c>
      <c r="K9198">
        <v>70</v>
      </c>
      <c r="L9198">
        <v>64</v>
      </c>
      <c r="M9198" t="s">
        <v>5</v>
      </c>
      <c r="N9198" t="s">
        <v>6</v>
      </c>
      <c r="O9198">
        <v>0</v>
      </c>
      <c r="P9198" s="1">
        <v>43836.250231481485</v>
      </c>
    </row>
    <row r="9199" spans="1:16" x14ac:dyDescent="0.25">
      <c r="A9199">
        <v>488498</v>
      </c>
      <c r="B9199" t="s">
        <v>0</v>
      </c>
      <c r="C9199" t="s">
        <v>25</v>
      </c>
      <c r="D9199" t="s">
        <v>1</v>
      </c>
      <c r="E9199" t="s">
        <v>22</v>
      </c>
      <c r="F9199" t="s">
        <v>23</v>
      </c>
      <c r="G9199" t="s">
        <v>23</v>
      </c>
      <c r="H9199" s="1">
        <v>43836</v>
      </c>
      <c r="I9199" t="str">
        <f t="shared" si="287"/>
        <v>43836</v>
      </c>
      <c r="J9199" t="str">
        <f t="shared" si="288"/>
        <v>43836MasindiRice</v>
      </c>
      <c r="K9199">
        <v>104</v>
      </c>
      <c r="L9199">
        <v>96</v>
      </c>
      <c r="M9199" t="s">
        <v>5</v>
      </c>
      <c r="N9199" t="s">
        <v>6</v>
      </c>
      <c r="O9199">
        <v>1</v>
      </c>
      <c r="P9199" s="1">
        <v>43836.248472222222</v>
      </c>
    </row>
    <row r="9200" spans="1:16" x14ac:dyDescent="0.25">
      <c r="A9200">
        <v>488502</v>
      </c>
      <c r="B9200" t="s">
        <v>0</v>
      </c>
      <c r="C9200" t="s">
        <v>32</v>
      </c>
      <c r="D9200" t="s">
        <v>1</v>
      </c>
      <c r="E9200" t="s">
        <v>22</v>
      </c>
      <c r="F9200" t="s">
        <v>23</v>
      </c>
      <c r="G9200" t="s">
        <v>23</v>
      </c>
      <c r="H9200" s="1">
        <v>43836</v>
      </c>
      <c r="I9200" t="str">
        <f t="shared" si="287"/>
        <v>43836</v>
      </c>
      <c r="J9200" t="str">
        <f t="shared" si="288"/>
        <v>43836KapchorwaRice</v>
      </c>
      <c r="K9200">
        <v>109</v>
      </c>
      <c r="L9200">
        <v>99</v>
      </c>
      <c r="M9200" t="s">
        <v>5</v>
      </c>
      <c r="N9200" t="s">
        <v>6</v>
      </c>
      <c r="O9200">
        <v>1</v>
      </c>
      <c r="P9200" s="1">
        <v>43836.248495370368</v>
      </c>
    </row>
    <row r="9201" spans="1:16" x14ac:dyDescent="0.25">
      <c r="A9201">
        <v>488503</v>
      </c>
      <c r="B9201" t="s">
        <v>0</v>
      </c>
      <c r="C9201" t="s">
        <v>27</v>
      </c>
      <c r="D9201" t="s">
        <v>11</v>
      </c>
      <c r="E9201" t="s">
        <v>22</v>
      </c>
      <c r="F9201" t="s">
        <v>23</v>
      </c>
      <c r="G9201" t="s">
        <v>23</v>
      </c>
      <c r="H9201" s="1">
        <v>43836</v>
      </c>
      <c r="I9201" t="str">
        <f t="shared" si="287"/>
        <v>43836</v>
      </c>
      <c r="J9201" t="str">
        <f t="shared" si="288"/>
        <v>43836BujumburaRice</v>
      </c>
      <c r="K9201">
        <v>104</v>
      </c>
      <c r="L9201">
        <v>102</v>
      </c>
      <c r="M9201" t="s">
        <v>5</v>
      </c>
      <c r="N9201" t="s">
        <v>6</v>
      </c>
      <c r="O9201">
        <v>0</v>
      </c>
      <c r="P9201" s="1">
        <v>43836.250231481485</v>
      </c>
    </row>
    <row r="9202" spans="1:16" x14ac:dyDescent="0.25">
      <c r="A9202">
        <v>488504</v>
      </c>
      <c r="B9202" t="s">
        <v>0</v>
      </c>
      <c r="C9202" t="s">
        <v>12</v>
      </c>
      <c r="D9202" t="s">
        <v>11</v>
      </c>
      <c r="E9202" t="s">
        <v>3</v>
      </c>
      <c r="F9202" t="s">
        <v>3</v>
      </c>
      <c r="G9202" t="s">
        <v>15</v>
      </c>
      <c r="H9202" s="1">
        <v>43836</v>
      </c>
      <c r="I9202" t="str">
        <f t="shared" si="287"/>
        <v>43836</v>
      </c>
      <c r="J9202" t="str">
        <f t="shared" si="288"/>
        <v>43836GitegaGreen Peas</v>
      </c>
      <c r="K9202">
        <v>96</v>
      </c>
      <c r="L9202">
        <v>80</v>
      </c>
      <c r="M9202" t="s">
        <v>5</v>
      </c>
      <c r="N9202" t="s">
        <v>6</v>
      </c>
      <c r="O9202">
        <v>1</v>
      </c>
      <c r="P9202" s="1">
        <v>43836.248506944445</v>
      </c>
    </row>
    <row r="9203" spans="1:16" x14ac:dyDescent="0.25">
      <c r="A9203">
        <v>488505</v>
      </c>
      <c r="B9203" t="s">
        <v>0</v>
      </c>
      <c r="C9203" t="s">
        <v>34</v>
      </c>
      <c r="D9203" t="s">
        <v>1</v>
      </c>
      <c r="E9203" t="s">
        <v>13</v>
      </c>
      <c r="F9203" t="s">
        <v>13</v>
      </c>
      <c r="G9203" t="s">
        <v>26</v>
      </c>
      <c r="H9203" s="1">
        <v>43836</v>
      </c>
      <c r="I9203" t="str">
        <f t="shared" si="287"/>
        <v>43836</v>
      </c>
      <c r="J9203" t="str">
        <f t="shared" si="288"/>
        <v>43836LiraYellow Beans</v>
      </c>
      <c r="K9203">
        <v>90</v>
      </c>
      <c r="L9203">
        <v>82</v>
      </c>
      <c r="M9203" t="s">
        <v>5</v>
      </c>
      <c r="N9203" t="s">
        <v>6</v>
      </c>
      <c r="O9203">
        <v>1</v>
      </c>
      <c r="P9203" s="1">
        <v>43836.248506944445</v>
      </c>
    </row>
    <row r="9204" spans="1:16" x14ac:dyDescent="0.25">
      <c r="A9204">
        <v>488506</v>
      </c>
      <c r="B9204" t="s">
        <v>0</v>
      </c>
      <c r="C9204" t="s">
        <v>25</v>
      </c>
      <c r="D9204" t="s">
        <v>1</v>
      </c>
      <c r="E9204" t="s">
        <v>13</v>
      </c>
      <c r="F9204" t="s">
        <v>13</v>
      </c>
      <c r="G9204" t="s">
        <v>14</v>
      </c>
      <c r="H9204" s="1">
        <v>43836</v>
      </c>
      <c r="I9204" t="str">
        <f t="shared" si="287"/>
        <v>43836</v>
      </c>
      <c r="J9204" t="str">
        <f t="shared" si="288"/>
        <v>43836MasindiMixed Beans</v>
      </c>
      <c r="K9204">
        <v>77</v>
      </c>
      <c r="L9204">
        <v>68</v>
      </c>
      <c r="M9204" t="s">
        <v>5</v>
      </c>
      <c r="N9204" t="s">
        <v>6</v>
      </c>
      <c r="O9204">
        <v>1</v>
      </c>
      <c r="P9204" s="1">
        <v>43836.248541666668</v>
      </c>
    </row>
    <row r="9205" spans="1:16" x14ac:dyDescent="0.25">
      <c r="A9205">
        <v>488509</v>
      </c>
      <c r="B9205" t="s">
        <v>0</v>
      </c>
      <c r="C9205" t="s">
        <v>19</v>
      </c>
      <c r="D9205" t="s">
        <v>11</v>
      </c>
      <c r="E9205" t="s">
        <v>13</v>
      </c>
      <c r="F9205" t="s">
        <v>13</v>
      </c>
      <c r="G9205" t="s">
        <v>26</v>
      </c>
      <c r="H9205" s="1">
        <v>43836</v>
      </c>
      <c r="I9205" t="str">
        <f t="shared" si="287"/>
        <v>43836</v>
      </c>
      <c r="J9205" t="str">
        <f t="shared" si="288"/>
        <v>43836KoberoYellow Beans</v>
      </c>
      <c r="K9205">
        <v>112</v>
      </c>
      <c r="L9205">
        <v>107</v>
      </c>
      <c r="M9205" t="s">
        <v>5</v>
      </c>
      <c r="N9205" t="s">
        <v>6</v>
      </c>
      <c r="O9205">
        <v>1</v>
      </c>
      <c r="P9205" s="1">
        <v>43836.248668981483</v>
      </c>
    </row>
    <row r="9206" spans="1:16" x14ac:dyDescent="0.25">
      <c r="A9206">
        <v>488510</v>
      </c>
      <c r="B9206" t="s">
        <v>0</v>
      </c>
      <c r="C9206" t="s">
        <v>34</v>
      </c>
      <c r="D9206" t="s">
        <v>1</v>
      </c>
      <c r="E9206" t="s">
        <v>13</v>
      </c>
      <c r="F9206" t="s">
        <v>13</v>
      </c>
      <c r="G9206" t="s">
        <v>28</v>
      </c>
      <c r="H9206" s="1">
        <v>43836</v>
      </c>
      <c r="I9206" t="str">
        <f t="shared" si="287"/>
        <v>43836</v>
      </c>
      <c r="J9206" t="str">
        <f t="shared" si="288"/>
        <v>43836LiraRed Beans</v>
      </c>
      <c r="K9206">
        <v>96</v>
      </c>
      <c r="L9206">
        <v>88</v>
      </c>
      <c r="M9206" t="s">
        <v>5</v>
      </c>
      <c r="N9206" t="s">
        <v>6</v>
      </c>
      <c r="O9206">
        <v>1</v>
      </c>
      <c r="P9206" s="1">
        <v>43836.248692129629</v>
      </c>
    </row>
    <row r="9207" spans="1:16" x14ac:dyDescent="0.25">
      <c r="A9207">
        <v>488511</v>
      </c>
      <c r="B9207" t="s">
        <v>0</v>
      </c>
      <c r="C9207" t="s">
        <v>34</v>
      </c>
      <c r="D9207" t="s">
        <v>1</v>
      </c>
      <c r="E9207" t="s">
        <v>13</v>
      </c>
      <c r="F9207" t="s">
        <v>13</v>
      </c>
      <c r="G9207" t="s">
        <v>14</v>
      </c>
      <c r="H9207" s="1">
        <v>43836</v>
      </c>
      <c r="I9207" t="str">
        <f t="shared" si="287"/>
        <v>43836</v>
      </c>
      <c r="J9207" t="str">
        <f t="shared" si="288"/>
        <v>43836LiraMixed Beans</v>
      </c>
      <c r="K9207">
        <v>63</v>
      </c>
      <c r="L9207">
        <v>49</v>
      </c>
      <c r="M9207" t="s">
        <v>5</v>
      </c>
      <c r="N9207" t="s">
        <v>6</v>
      </c>
      <c r="O9207">
        <v>1</v>
      </c>
      <c r="P9207" s="1">
        <v>43836.248703703706</v>
      </c>
    </row>
    <row r="9208" spans="1:16" x14ac:dyDescent="0.25">
      <c r="A9208">
        <v>488512</v>
      </c>
      <c r="B9208" t="s">
        <v>0</v>
      </c>
      <c r="C9208" t="s">
        <v>25</v>
      </c>
      <c r="D9208" t="s">
        <v>1</v>
      </c>
      <c r="E9208" t="s">
        <v>29</v>
      </c>
      <c r="F9208" t="s">
        <v>30</v>
      </c>
      <c r="G9208" t="s">
        <v>31</v>
      </c>
      <c r="H9208" s="1">
        <v>43836</v>
      </c>
      <c r="I9208" t="str">
        <f t="shared" si="287"/>
        <v>43836</v>
      </c>
      <c r="J9208" t="str">
        <f t="shared" si="288"/>
        <v>43836MasindiDry Maize</v>
      </c>
      <c r="K9208">
        <v>36</v>
      </c>
      <c r="L9208">
        <v>33</v>
      </c>
      <c r="M9208" t="s">
        <v>5</v>
      </c>
      <c r="N9208" t="s">
        <v>6</v>
      </c>
      <c r="O9208">
        <v>1</v>
      </c>
      <c r="P9208" s="1">
        <v>43836.248784722222</v>
      </c>
    </row>
    <row r="9209" spans="1:16" x14ac:dyDescent="0.25">
      <c r="A9209">
        <v>488514</v>
      </c>
      <c r="B9209" t="s">
        <v>0</v>
      </c>
      <c r="C9209" t="s">
        <v>19</v>
      </c>
      <c r="D9209" t="s">
        <v>11</v>
      </c>
      <c r="E9209" t="s">
        <v>29</v>
      </c>
      <c r="F9209" t="s">
        <v>30</v>
      </c>
      <c r="G9209" t="s">
        <v>31</v>
      </c>
      <c r="H9209" s="1">
        <v>43836</v>
      </c>
      <c r="I9209" t="str">
        <f t="shared" si="287"/>
        <v>43836</v>
      </c>
      <c r="J9209" t="str">
        <f t="shared" si="288"/>
        <v>43836KoberoDry Maize</v>
      </c>
      <c r="K9209">
        <v>64</v>
      </c>
      <c r="L9209">
        <v>59</v>
      </c>
      <c r="M9209" t="s">
        <v>5</v>
      </c>
      <c r="N9209" t="s">
        <v>6</v>
      </c>
      <c r="O9209">
        <v>1</v>
      </c>
      <c r="P9209" s="1">
        <v>43836.248807870368</v>
      </c>
    </row>
    <row r="9210" spans="1:16" x14ac:dyDescent="0.25">
      <c r="A9210">
        <v>488515</v>
      </c>
      <c r="B9210" t="s">
        <v>0</v>
      </c>
      <c r="C9210" t="s">
        <v>19</v>
      </c>
      <c r="D9210" t="s">
        <v>11</v>
      </c>
      <c r="E9210" t="s">
        <v>9</v>
      </c>
      <c r="F9210" t="s">
        <v>20</v>
      </c>
      <c r="G9210" t="s">
        <v>21</v>
      </c>
      <c r="H9210" s="1">
        <v>43836</v>
      </c>
      <c r="I9210" t="str">
        <f t="shared" si="287"/>
        <v>43836</v>
      </c>
      <c r="J9210" t="str">
        <f t="shared" si="288"/>
        <v>43836KoberoMillet Grain</v>
      </c>
      <c r="K9210">
        <v>70</v>
      </c>
      <c r="L9210">
        <v>64</v>
      </c>
      <c r="M9210" t="s">
        <v>5</v>
      </c>
      <c r="N9210" t="s">
        <v>6</v>
      </c>
      <c r="O9210">
        <v>1</v>
      </c>
      <c r="P9210" s="1">
        <v>43836.248807870368</v>
      </c>
    </row>
    <row r="9211" spans="1:16" x14ac:dyDescent="0.25">
      <c r="A9211">
        <v>488517</v>
      </c>
      <c r="B9211" t="s">
        <v>0</v>
      </c>
      <c r="C9211" t="s">
        <v>27</v>
      </c>
      <c r="D9211" t="s">
        <v>11</v>
      </c>
      <c r="E9211" t="s">
        <v>9</v>
      </c>
      <c r="F9211" t="s">
        <v>17</v>
      </c>
      <c r="G9211" t="s">
        <v>18</v>
      </c>
      <c r="H9211" s="1">
        <v>43836</v>
      </c>
      <c r="I9211" t="str">
        <f t="shared" si="287"/>
        <v>43836</v>
      </c>
      <c r="J9211" t="str">
        <f t="shared" si="288"/>
        <v>43836BujumburaRed Sorghum</v>
      </c>
      <c r="K9211">
        <v>75</v>
      </c>
      <c r="L9211">
        <v>70</v>
      </c>
      <c r="M9211" t="s">
        <v>5</v>
      </c>
      <c r="N9211" t="s">
        <v>6</v>
      </c>
      <c r="O9211">
        <v>1</v>
      </c>
      <c r="P9211" s="1">
        <v>43836.248888888891</v>
      </c>
    </row>
    <row r="9212" spans="1:16" x14ac:dyDescent="0.25">
      <c r="A9212">
        <v>488520</v>
      </c>
      <c r="B9212" t="s">
        <v>0</v>
      </c>
      <c r="C9212" t="s">
        <v>32</v>
      </c>
      <c r="D9212" t="s">
        <v>1</v>
      </c>
      <c r="E9212" t="s">
        <v>9</v>
      </c>
      <c r="F9212" t="s">
        <v>20</v>
      </c>
      <c r="G9212" t="s">
        <v>21</v>
      </c>
      <c r="H9212" s="1">
        <v>43836</v>
      </c>
      <c r="I9212" t="str">
        <f t="shared" si="287"/>
        <v>43836</v>
      </c>
      <c r="J9212" t="str">
        <f t="shared" si="288"/>
        <v>43836KapchorwaMillet Grain</v>
      </c>
      <c r="K9212">
        <v>55</v>
      </c>
      <c r="L9212">
        <v>41</v>
      </c>
      <c r="M9212" t="s">
        <v>5</v>
      </c>
      <c r="N9212" t="s">
        <v>6</v>
      </c>
      <c r="O9212">
        <v>1</v>
      </c>
      <c r="P9212" s="1">
        <v>43836.248912037037</v>
      </c>
    </row>
    <row r="9213" spans="1:16" x14ac:dyDescent="0.25">
      <c r="A9213">
        <v>488522</v>
      </c>
      <c r="B9213" t="s">
        <v>0</v>
      </c>
      <c r="C9213" t="s">
        <v>12</v>
      </c>
      <c r="D9213" t="s">
        <v>11</v>
      </c>
      <c r="E9213" t="s">
        <v>9</v>
      </c>
      <c r="F9213" t="s">
        <v>17</v>
      </c>
      <c r="G9213" t="s">
        <v>18</v>
      </c>
      <c r="H9213" s="1">
        <v>43836</v>
      </c>
      <c r="I9213" t="str">
        <f t="shared" si="287"/>
        <v>43836</v>
      </c>
      <c r="J9213" t="str">
        <f t="shared" si="288"/>
        <v>43836GitegaRed Sorghum</v>
      </c>
      <c r="K9213">
        <v>86</v>
      </c>
      <c r="L9213">
        <v>80</v>
      </c>
      <c r="M9213" t="s">
        <v>5</v>
      </c>
      <c r="N9213" t="s">
        <v>6</v>
      </c>
      <c r="O9213">
        <v>1</v>
      </c>
      <c r="P9213" s="1">
        <v>43836.248935185184</v>
      </c>
    </row>
    <row r="9214" spans="1:16" x14ac:dyDescent="0.25">
      <c r="A9214">
        <v>488523</v>
      </c>
      <c r="B9214" t="s">
        <v>0</v>
      </c>
      <c r="C9214" t="s">
        <v>35</v>
      </c>
      <c r="D9214" t="s">
        <v>11</v>
      </c>
      <c r="E9214" t="s">
        <v>3</v>
      </c>
      <c r="F9214" t="s">
        <v>3</v>
      </c>
      <c r="G9214" t="s">
        <v>39</v>
      </c>
      <c r="H9214" s="1">
        <v>43836</v>
      </c>
      <c r="I9214" t="str">
        <f t="shared" si="287"/>
        <v>43836</v>
      </c>
      <c r="J9214" t="str">
        <f t="shared" si="288"/>
        <v>43836NgoziDry Peas</v>
      </c>
      <c r="K9214">
        <v>161</v>
      </c>
      <c r="L9214">
        <v>155</v>
      </c>
      <c r="M9214" t="s">
        <v>5</v>
      </c>
      <c r="N9214" t="s">
        <v>6</v>
      </c>
      <c r="O9214">
        <v>1</v>
      </c>
      <c r="P9214" s="1">
        <v>43836.248935185184</v>
      </c>
    </row>
    <row r="9215" spans="1:16" x14ac:dyDescent="0.25">
      <c r="A9215">
        <v>488525</v>
      </c>
      <c r="B9215" t="s">
        <v>0</v>
      </c>
      <c r="C9215" t="s">
        <v>35</v>
      </c>
      <c r="D9215" t="s">
        <v>11</v>
      </c>
      <c r="E9215" t="s">
        <v>29</v>
      </c>
      <c r="F9215" t="s">
        <v>30</v>
      </c>
      <c r="G9215" t="s">
        <v>31</v>
      </c>
      <c r="H9215" s="1">
        <v>43836</v>
      </c>
      <c r="I9215" t="str">
        <f t="shared" si="287"/>
        <v>43836</v>
      </c>
      <c r="J9215" t="str">
        <f t="shared" si="288"/>
        <v>43836NgoziDry Maize</v>
      </c>
      <c r="K9215">
        <v>70</v>
      </c>
      <c r="L9215">
        <v>64</v>
      </c>
      <c r="M9215" t="s">
        <v>5</v>
      </c>
      <c r="N9215" t="s">
        <v>6</v>
      </c>
      <c r="O9215">
        <v>1</v>
      </c>
      <c r="P9215" s="1">
        <v>43836.248969907407</v>
      </c>
    </row>
    <row r="9216" spans="1:16" x14ac:dyDescent="0.25">
      <c r="A9216">
        <v>488526</v>
      </c>
      <c r="B9216" t="s">
        <v>0</v>
      </c>
      <c r="C9216" t="s">
        <v>12</v>
      </c>
      <c r="D9216" t="s">
        <v>11</v>
      </c>
      <c r="E9216" t="s">
        <v>3</v>
      </c>
      <c r="F9216" t="s">
        <v>3</v>
      </c>
      <c r="G9216" t="s">
        <v>39</v>
      </c>
      <c r="H9216" s="1">
        <v>43836</v>
      </c>
      <c r="I9216" t="str">
        <f t="shared" si="287"/>
        <v>43836</v>
      </c>
      <c r="J9216" t="str">
        <f t="shared" si="288"/>
        <v>43836GitegaDry Peas</v>
      </c>
      <c r="K9216">
        <v>161</v>
      </c>
      <c r="L9216">
        <v>155</v>
      </c>
      <c r="M9216" t="s">
        <v>5</v>
      </c>
      <c r="N9216" t="s">
        <v>6</v>
      </c>
      <c r="O9216">
        <v>1</v>
      </c>
      <c r="P9216" s="1">
        <v>43836.248993055553</v>
      </c>
    </row>
    <row r="9217" spans="1:16" x14ac:dyDescent="0.25">
      <c r="A9217">
        <v>488528</v>
      </c>
      <c r="B9217" t="s">
        <v>0</v>
      </c>
      <c r="C9217" t="s">
        <v>19</v>
      </c>
      <c r="D9217" t="s">
        <v>11</v>
      </c>
      <c r="E9217" t="s">
        <v>3</v>
      </c>
      <c r="F9217" t="s">
        <v>3</v>
      </c>
      <c r="G9217" t="s">
        <v>39</v>
      </c>
      <c r="H9217" s="1">
        <v>43836</v>
      </c>
      <c r="I9217" t="str">
        <f t="shared" si="287"/>
        <v>43836</v>
      </c>
      <c r="J9217" t="str">
        <f t="shared" si="288"/>
        <v>43836KoberoDry Peas</v>
      </c>
      <c r="K9217">
        <v>155</v>
      </c>
      <c r="L9217">
        <v>150</v>
      </c>
      <c r="M9217" t="s">
        <v>5</v>
      </c>
      <c r="N9217" t="s">
        <v>6</v>
      </c>
      <c r="O9217">
        <v>1</v>
      </c>
      <c r="P9217" s="1">
        <v>43836.249027777776</v>
      </c>
    </row>
    <row r="9218" spans="1:16" x14ac:dyDescent="0.25">
      <c r="A9218">
        <v>488529</v>
      </c>
      <c r="B9218" t="s">
        <v>0</v>
      </c>
      <c r="C9218" t="s">
        <v>34</v>
      </c>
      <c r="D9218" t="s">
        <v>1</v>
      </c>
      <c r="E9218" t="s">
        <v>13</v>
      </c>
      <c r="F9218" t="s">
        <v>13</v>
      </c>
      <c r="G9218" t="s">
        <v>37</v>
      </c>
      <c r="H9218" s="1">
        <v>43836</v>
      </c>
      <c r="I9218" t="str">
        <f t="shared" ref="I9218:I9281" si="289">LEFT(H9218,10)</f>
        <v>43836</v>
      </c>
      <c r="J9218" t="str">
        <f t="shared" si="288"/>
        <v>43836LiraGreen Gram</v>
      </c>
      <c r="K9218">
        <v>55</v>
      </c>
      <c r="L9218">
        <v>49</v>
      </c>
      <c r="M9218" t="s">
        <v>5</v>
      </c>
      <c r="N9218" t="s">
        <v>6</v>
      </c>
      <c r="O9218">
        <v>1</v>
      </c>
      <c r="P9218" s="1">
        <v>43836.249074074076</v>
      </c>
    </row>
    <row r="9219" spans="1:16" x14ac:dyDescent="0.25">
      <c r="A9219">
        <v>488530</v>
      </c>
      <c r="B9219" t="s">
        <v>0</v>
      </c>
      <c r="C9219" t="s">
        <v>27</v>
      </c>
      <c r="D9219" t="s">
        <v>11</v>
      </c>
      <c r="E9219" t="s">
        <v>13</v>
      </c>
      <c r="F9219" t="s">
        <v>13</v>
      </c>
      <c r="G9219" t="s">
        <v>28</v>
      </c>
      <c r="H9219" s="1">
        <v>43836</v>
      </c>
      <c r="I9219" t="str">
        <f t="shared" si="289"/>
        <v>43836</v>
      </c>
      <c r="J9219" t="str">
        <f t="shared" si="288"/>
        <v>43836BujumburaRed Beans</v>
      </c>
      <c r="K9219">
        <v>75</v>
      </c>
      <c r="L9219">
        <v>70</v>
      </c>
      <c r="M9219" t="s">
        <v>5</v>
      </c>
      <c r="N9219" t="s">
        <v>6</v>
      </c>
      <c r="O9219">
        <v>1</v>
      </c>
      <c r="P9219" s="1">
        <v>43836.249108796299</v>
      </c>
    </row>
    <row r="9220" spans="1:16" x14ac:dyDescent="0.25">
      <c r="A9220">
        <v>488532</v>
      </c>
      <c r="B9220" t="s">
        <v>0</v>
      </c>
      <c r="C9220" t="s">
        <v>12</v>
      </c>
      <c r="D9220" t="s">
        <v>11</v>
      </c>
      <c r="E9220" t="s">
        <v>9</v>
      </c>
      <c r="F9220" t="s">
        <v>10</v>
      </c>
      <c r="G9220" t="s">
        <v>10</v>
      </c>
      <c r="H9220" s="1">
        <v>43836</v>
      </c>
      <c r="I9220" t="str">
        <f t="shared" si="289"/>
        <v>43836</v>
      </c>
      <c r="J9220" t="str">
        <f t="shared" si="288"/>
        <v>43836GitegaWheat</v>
      </c>
      <c r="K9220">
        <v>70</v>
      </c>
      <c r="L9220">
        <v>64</v>
      </c>
      <c r="M9220" t="s">
        <v>5</v>
      </c>
      <c r="N9220" t="s">
        <v>6</v>
      </c>
      <c r="O9220">
        <v>1</v>
      </c>
      <c r="P9220" s="1">
        <v>43836.249166666668</v>
      </c>
    </row>
    <row r="9221" spans="1:16" x14ac:dyDescent="0.25">
      <c r="A9221">
        <v>488533</v>
      </c>
      <c r="B9221" t="s">
        <v>0</v>
      </c>
      <c r="C9221" t="s">
        <v>35</v>
      </c>
      <c r="D9221" t="s">
        <v>11</v>
      </c>
      <c r="E9221" t="s">
        <v>22</v>
      </c>
      <c r="F9221" t="s">
        <v>23</v>
      </c>
      <c r="G9221" t="s">
        <v>24</v>
      </c>
      <c r="H9221" s="1">
        <v>43836</v>
      </c>
      <c r="I9221" t="str">
        <f t="shared" si="289"/>
        <v>43836</v>
      </c>
      <c r="J9221" t="str">
        <f t="shared" si="288"/>
        <v>43836NgoziImported Rice</v>
      </c>
      <c r="K9221">
        <v>145</v>
      </c>
      <c r="L9221">
        <v>139</v>
      </c>
      <c r="M9221" t="s">
        <v>5</v>
      </c>
      <c r="N9221" t="s">
        <v>6</v>
      </c>
      <c r="O9221">
        <v>1</v>
      </c>
      <c r="P9221" s="1">
        <v>43836.249178240738</v>
      </c>
    </row>
    <row r="9222" spans="1:16" x14ac:dyDescent="0.25">
      <c r="A9222">
        <v>488535</v>
      </c>
      <c r="B9222" t="s">
        <v>0</v>
      </c>
      <c r="C9222" t="s">
        <v>25</v>
      </c>
      <c r="D9222" t="s">
        <v>1</v>
      </c>
      <c r="E9222" t="s">
        <v>13</v>
      </c>
      <c r="F9222" t="s">
        <v>13</v>
      </c>
      <c r="G9222" t="s">
        <v>26</v>
      </c>
      <c r="H9222" s="1">
        <v>43836</v>
      </c>
      <c r="I9222" t="str">
        <f t="shared" si="289"/>
        <v>43836</v>
      </c>
      <c r="J9222" t="str">
        <f t="shared" si="288"/>
        <v>43836MasindiYellow Beans</v>
      </c>
      <c r="K9222">
        <v>104</v>
      </c>
      <c r="L9222">
        <v>96</v>
      </c>
      <c r="M9222" t="s">
        <v>5</v>
      </c>
      <c r="N9222" t="s">
        <v>6</v>
      </c>
      <c r="O9222">
        <v>1</v>
      </c>
      <c r="P9222" s="1">
        <v>43836.249224537038</v>
      </c>
    </row>
    <row r="9223" spans="1:16" x14ac:dyDescent="0.25">
      <c r="A9223">
        <v>488536</v>
      </c>
      <c r="B9223" t="s">
        <v>0</v>
      </c>
      <c r="C9223" t="s">
        <v>27</v>
      </c>
      <c r="D9223" t="s">
        <v>11</v>
      </c>
      <c r="E9223" t="s">
        <v>9</v>
      </c>
      <c r="F9223" t="s">
        <v>20</v>
      </c>
      <c r="G9223" t="s">
        <v>21</v>
      </c>
      <c r="H9223" s="1">
        <v>43836</v>
      </c>
      <c r="I9223" t="str">
        <f t="shared" si="289"/>
        <v>43836</v>
      </c>
      <c r="J9223" t="str">
        <f t="shared" si="288"/>
        <v>43836BujumburaMillet Grain</v>
      </c>
      <c r="K9223">
        <v>86</v>
      </c>
      <c r="L9223">
        <v>80</v>
      </c>
      <c r="M9223" t="s">
        <v>5</v>
      </c>
      <c r="N9223" t="s">
        <v>6</v>
      </c>
      <c r="O9223">
        <v>1</v>
      </c>
      <c r="P9223" s="1">
        <v>43836.249236111114</v>
      </c>
    </row>
    <row r="9224" spans="1:16" x14ac:dyDescent="0.25">
      <c r="A9224">
        <v>488539</v>
      </c>
      <c r="B9224" t="s">
        <v>0</v>
      </c>
      <c r="C9224" t="s">
        <v>19</v>
      </c>
      <c r="D9224" t="s">
        <v>11</v>
      </c>
      <c r="E9224" t="s">
        <v>22</v>
      </c>
      <c r="F9224" t="s">
        <v>23</v>
      </c>
      <c r="G9224" t="s">
        <v>23</v>
      </c>
      <c r="H9224" s="1">
        <v>43836</v>
      </c>
      <c r="I9224" t="str">
        <f t="shared" si="289"/>
        <v>43836</v>
      </c>
      <c r="J9224" t="str">
        <f t="shared" si="288"/>
        <v>43836KoberoRice</v>
      </c>
      <c r="K9224">
        <v>91</v>
      </c>
      <c r="L9224">
        <v>86</v>
      </c>
      <c r="M9224" t="s">
        <v>5</v>
      </c>
      <c r="N9224" t="s">
        <v>6</v>
      </c>
      <c r="O9224">
        <v>1</v>
      </c>
      <c r="P9224" s="1">
        <v>43836.249236111114</v>
      </c>
    </row>
    <row r="9225" spans="1:16" x14ac:dyDescent="0.25">
      <c r="A9225">
        <v>488540</v>
      </c>
      <c r="B9225" t="s">
        <v>0</v>
      </c>
      <c r="C9225" t="s">
        <v>2</v>
      </c>
      <c r="D9225" t="s">
        <v>1</v>
      </c>
      <c r="E9225" t="s">
        <v>22</v>
      </c>
      <c r="F9225" t="s">
        <v>23</v>
      </c>
      <c r="G9225" t="s">
        <v>23</v>
      </c>
      <c r="H9225" s="1">
        <v>43836</v>
      </c>
      <c r="I9225" t="str">
        <f t="shared" si="289"/>
        <v>43836</v>
      </c>
      <c r="J9225" t="str">
        <f t="shared" si="288"/>
        <v>43836KampalaRice</v>
      </c>
      <c r="K9225">
        <v>104</v>
      </c>
      <c r="L9225">
        <v>99</v>
      </c>
      <c r="M9225" t="s">
        <v>5</v>
      </c>
      <c r="N9225" t="s">
        <v>6</v>
      </c>
      <c r="O9225">
        <v>1</v>
      </c>
      <c r="P9225" s="1">
        <v>43836.249236111114</v>
      </c>
    </row>
    <row r="9226" spans="1:16" x14ac:dyDescent="0.25">
      <c r="A9226">
        <v>488541</v>
      </c>
      <c r="B9226" t="s">
        <v>0</v>
      </c>
      <c r="C9226" t="s">
        <v>2</v>
      </c>
      <c r="D9226" t="s">
        <v>1</v>
      </c>
      <c r="E9226" t="s">
        <v>13</v>
      </c>
      <c r="F9226" t="s">
        <v>13</v>
      </c>
      <c r="G9226" t="s">
        <v>26</v>
      </c>
      <c r="H9226" s="1">
        <v>43836</v>
      </c>
      <c r="I9226" t="str">
        <f t="shared" si="289"/>
        <v>43836</v>
      </c>
      <c r="J9226" t="str">
        <f t="shared" si="288"/>
        <v>43836KampalaYellow Beans</v>
      </c>
      <c r="K9226">
        <v>104</v>
      </c>
      <c r="L9226">
        <v>97</v>
      </c>
      <c r="M9226" t="s">
        <v>5</v>
      </c>
      <c r="N9226" t="s">
        <v>6</v>
      </c>
      <c r="O9226">
        <v>1</v>
      </c>
      <c r="P9226" s="1">
        <v>43836.249259259261</v>
      </c>
    </row>
    <row r="9227" spans="1:16" x14ac:dyDescent="0.25">
      <c r="A9227">
        <v>488542</v>
      </c>
      <c r="B9227" t="s">
        <v>0</v>
      </c>
      <c r="C9227" t="s">
        <v>25</v>
      </c>
      <c r="D9227" t="s">
        <v>1</v>
      </c>
      <c r="E9227" t="s">
        <v>9</v>
      </c>
      <c r="F9227" t="s">
        <v>20</v>
      </c>
      <c r="G9227" t="s">
        <v>21</v>
      </c>
      <c r="H9227" s="1">
        <v>43836</v>
      </c>
      <c r="I9227" t="str">
        <f t="shared" si="289"/>
        <v>43836</v>
      </c>
      <c r="J9227" t="str">
        <f t="shared" si="288"/>
        <v>43836MasindiMillet Grain</v>
      </c>
      <c r="K9227">
        <v>68</v>
      </c>
      <c r="L9227">
        <v>49</v>
      </c>
      <c r="M9227" t="s">
        <v>5</v>
      </c>
      <c r="N9227" t="s">
        <v>6</v>
      </c>
      <c r="O9227">
        <v>1</v>
      </c>
      <c r="P9227" s="1">
        <v>43836.249259259261</v>
      </c>
    </row>
    <row r="9228" spans="1:16" x14ac:dyDescent="0.25">
      <c r="A9228">
        <v>488545</v>
      </c>
      <c r="B9228" t="s">
        <v>0</v>
      </c>
      <c r="C9228" t="s">
        <v>2</v>
      </c>
      <c r="D9228" t="s">
        <v>1</v>
      </c>
      <c r="E9228" t="s">
        <v>9</v>
      </c>
      <c r="F9228" t="s">
        <v>17</v>
      </c>
      <c r="G9228" t="s">
        <v>18</v>
      </c>
      <c r="H9228" s="1">
        <v>43836</v>
      </c>
      <c r="I9228" t="str">
        <f t="shared" si="289"/>
        <v>43836</v>
      </c>
      <c r="J9228" t="str">
        <f t="shared" si="288"/>
        <v>43836KampalaRed Sorghum</v>
      </c>
      <c r="K9228">
        <v>41</v>
      </c>
      <c r="L9228">
        <v>33</v>
      </c>
      <c r="M9228" t="s">
        <v>5</v>
      </c>
      <c r="N9228" t="s">
        <v>6</v>
      </c>
      <c r="O9228">
        <v>1</v>
      </c>
      <c r="P9228" s="1">
        <v>43836.249328703707</v>
      </c>
    </row>
    <row r="9229" spans="1:16" x14ac:dyDescent="0.25">
      <c r="A9229">
        <v>488546</v>
      </c>
      <c r="B9229" t="s">
        <v>0</v>
      </c>
      <c r="C9229" t="s">
        <v>34</v>
      </c>
      <c r="D9229" t="s">
        <v>1</v>
      </c>
      <c r="E9229" t="s">
        <v>9</v>
      </c>
      <c r="F9229" t="s">
        <v>20</v>
      </c>
      <c r="G9229" t="s">
        <v>21</v>
      </c>
      <c r="H9229" s="1">
        <v>43836</v>
      </c>
      <c r="I9229" t="str">
        <f t="shared" si="289"/>
        <v>43836</v>
      </c>
      <c r="J9229" t="str">
        <f t="shared" ref="J9229:J9292" si="290">I9229&amp;C9229&amp;G9229</f>
        <v>43836LiraMillet Grain</v>
      </c>
      <c r="K9229">
        <v>41</v>
      </c>
      <c r="L9229">
        <v>33</v>
      </c>
      <c r="M9229" t="s">
        <v>5</v>
      </c>
      <c r="N9229" t="s">
        <v>6</v>
      </c>
      <c r="O9229">
        <v>1</v>
      </c>
      <c r="P9229" s="1">
        <v>43836.249363425923</v>
      </c>
    </row>
    <row r="9230" spans="1:16" x14ac:dyDescent="0.25">
      <c r="A9230">
        <v>488547</v>
      </c>
      <c r="B9230" t="s">
        <v>0</v>
      </c>
      <c r="C9230" t="s">
        <v>25</v>
      </c>
      <c r="D9230" t="s">
        <v>1</v>
      </c>
      <c r="E9230" t="s">
        <v>13</v>
      </c>
      <c r="F9230" t="s">
        <v>13</v>
      </c>
      <c r="G9230" t="s">
        <v>40</v>
      </c>
      <c r="H9230" s="1">
        <v>43836</v>
      </c>
      <c r="I9230" t="str">
        <f t="shared" si="289"/>
        <v>43836</v>
      </c>
      <c r="J9230" t="str">
        <f t="shared" si="290"/>
        <v>43836MasindiBlack Beans (Dolichos)</v>
      </c>
      <c r="K9230">
        <v>68</v>
      </c>
      <c r="L9230">
        <v>63</v>
      </c>
      <c r="M9230" t="s">
        <v>5</v>
      </c>
      <c r="N9230" t="s">
        <v>6</v>
      </c>
      <c r="O9230">
        <v>1</v>
      </c>
      <c r="P9230" s="1">
        <v>43836.249374999999</v>
      </c>
    </row>
    <row r="9231" spans="1:16" x14ac:dyDescent="0.25">
      <c r="A9231">
        <v>488548</v>
      </c>
      <c r="B9231" t="s">
        <v>0</v>
      </c>
      <c r="C9231" t="s">
        <v>27</v>
      </c>
      <c r="D9231" t="s">
        <v>11</v>
      </c>
      <c r="E9231" t="s">
        <v>22</v>
      </c>
      <c r="F9231" t="s">
        <v>23</v>
      </c>
      <c r="G9231" t="s">
        <v>24</v>
      </c>
      <c r="H9231" s="1">
        <v>43836</v>
      </c>
      <c r="I9231" t="str">
        <f t="shared" si="289"/>
        <v>43836</v>
      </c>
      <c r="J9231" t="str">
        <f t="shared" si="290"/>
        <v>43836BujumburaImported Rice</v>
      </c>
      <c r="K9231">
        <v>139</v>
      </c>
      <c r="L9231">
        <v>134</v>
      </c>
      <c r="M9231" t="s">
        <v>5</v>
      </c>
      <c r="N9231" t="s">
        <v>6</v>
      </c>
      <c r="O9231">
        <v>1</v>
      </c>
      <c r="P9231" s="1">
        <v>43836.249386574076</v>
      </c>
    </row>
    <row r="9232" spans="1:16" x14ac:dyDescent="0.25">
      <c r="A9232">
        <v>488549</v>
      </c>
      <c r="B9232" t="s">
        <v>0</v>
      </c>
      <c r="C9232" t="s">
        <v>25</v>
      </c>
      <c r="D9232" t="s">
        <v>1</v>
      </c>
      <c r="E9232" t="s">
        <v>9</v>
      </c>
      <c r="F9232" t="s">
        <v>17</v>
      </c>
      <c r="G9232" t="s">
        <v>18</v>
      </c>
      <c r="H9232" s="1">
        <v>43836</v>
      </c>
      <c r="I9232" t="str">
        <f t="shared" si="289"/>
        <v>43836</v>
      </c>
      <c r="J9232" t="str">
        <f t="shared" si="290"/>
        <v>43836MasindiRed Sorghum</v>
      </c>
      <c r="K9232">
        <v>41</v>
      </c>
      <c r="L9232">
        <v>33</v>
      </c>
      <c r="M9232" t="s">
        <v>5</v>
      </c>
      <c r="N9232" t="s">
        <v>6</v>
      </c>
      <c r="O9232">
        <v>1</v>
      </c>
      <c r="P9232" s="1">
        <v>43836.249432870369</v>
      </c>
    </row>
    <row r="9233" spans="1:16" x14ac:dyDescent="0.25">
      <c r="A9233">
        <v>488552</v>
      </c>
      <c r="B9233" t="s">
        <v>0</v>
      </c>
      <c r="C9233" t="s">
        <v>32</v>
      </c>
      <c r="D9233" t="s">
        <v>1</v>
      </c>
      <c r="E9233" t="s">
        <v>22</v>
      </c>
      <c r="F9233" t="s">
        <v>23</v>
      </c>
      <c r="G9233" t="s">
        <v>24</v>
      </c>
      <c r="H9233" s="1">
        <v>43836</v>
      </c>
      <c r="I9233" t="str">
        <f t="shared" si="289"/>
        <v>43836</v>
      </c>
      <c r="J9233" t="str">
        <f t="shared" si="290"/>
        <v>43836KapchorwaImported Rice</v>
      </c>
      <c r="K9233">
        <v>123</v>
      </c>
      <c r="L9233">
        <v>104</v>
      </c>
      <c r="M9233" t="s">
        <v>5</v>
      </c>
      <c r="N9233" t="s">
        <v>6</v>
      </c>
      <c r="O9233">
        <v>1</v>
      </c>
      <c r="P9233" s="1">
        <v>43836.249513888892</v>
      </c>
    </row>
    <row r="9234" spans="1:16" x14ac:dyDescent="0.25">
      <c r="A9234">
        <v>488555</v>
      </c>
      <c r="B9234" t="s">
        <v>0</v>
      </c>
      <c r="C9234" t="s">
        <v>38</v>
      </c>
      <c r="D9234" t="s">
        <v>1</v>
      </c>
      <c r="E9234" t="s">
        <v>9</v>
      </c>
      <c r="F9234" t="s">
        <v>17</v>
      </c>
      <c r="G9234" t="s">
        <v>18</v>
      </c>
      <c r="H9234" s="1">
        <v>43836</v>
      </c>
      <c r="I9234" t="str">
        <f t="shared" si="289"/>
        <v>43836</v>
      </c>
      <c r="J9234" t="str">
        <f t="shared" si="290"/>
        <v>43836GuluRed Sorghum</v>
      </c>
      <c r="K9234">
        <v>41</v>
      </c>
      <c r="L9234">
        <v>30</v>
      </c>
      <c r="M9234" t="s">
        <v>5</v>
      </c>
      <c r="N9234" t="s">
        <v>6</v>
      </c>
      <c r="O9234">
        <v>0</v>
      </c>
      <c r="P9234" s="1">
        <v>43836.250231481485</v>
      </c>
    </row>
    <row r="9235" spans="1:16" x14ac:dyDescent="0.25">
      <c r="A9235">
        <v>491530</v>
      </c>
      <c r="B9235" t="s">
        <v>0</v>
      </c>
      <c r="C9235" t="s">
        <v>27</v>
      </c>
      <c r="D9235" t="s">
        <v>11</v>
      </c>
      <c r="E9235" t="s">
        <v>9</v>
      </c>
      <c r="F9235" t="s">
        <v>17</v>
      </c>
      <c r="G9235" t="s">
        <v>18</v>
      </c>
      <c r="H9235" s="1">
        <v>43836</v>
      </c>
      <c r="I9235" t="str">
        <f t="shared" si="289"/>
        <v>43836</v>
      </c>
      <c r="J9235" t="str">
        <f t="shared" si="290"/>
        <v>43836BujumburaRed Sorghum</v>
      </c>
      <c r="K9235">
        <v>753</v>
      </c>
      <c r="L9235">
        <v>699</v>
      </c>
      <c r="M9235" t="s">
        <v>5</v>
      </c>
      <c r="N9235" t="s">
        <v>6</v>
      </c>
      <c r="O9235">
        <v>1</v>
      </c>
      <c r="P9235" s="1">
        <v>43838.228865740741</v>
      </c>
    </row>
    <row r="9236" spans="1:16" x14ac:dyDescent="0.25">
      <c r="A9236">
        <v>491536</v>
      </c>
      <c r="B9236" t="s">
        <v>0</v>
      </c>
      <c r="C9236" t="s">
        <v>47</v>
      </c>
      <c r="D9236" t="s">
        <v>46</v>
      </c>
      <c r="E9236" t="s">
        <v>9</v>
      </c>
      <c r="F9236" t="s">
        <v>17</v>
      </c>
      <c r="G9236" t="s">
        <v>18</v>
      </c>
      <c r="H9236" s="1">
        <v>43836</v>
      </c>
      <c r="I9236" t="str">
        <f t="shared" si="289"/>
        <v>43836</v>
      </c>
      <c r="J9236" t="str">
        <f t="shared" si="290"/>
        <v>43836NairobiRed Sorghum</v>
      </c>
      <c r="K9236">
        <v>603</v>
      </c>
      <c r="L9236">
        <v>583</v>
      </c>
      <c r="M9236" t="s">
        <v>5</v>
      </c>
      <c r="N9236" t="s">
        <v>6</v>
      </c>
      <c r="O9236">
        <v>1</v>
      </c>
      <c r="P9236" s="1">
        <v>43838.228877314818</v>
      </c>
    </row>
    <row r="9237" spans="1:16" x14ac:dyDescent="0.25">
      <c r="A9237">
        <v>491538</v>
      </c>
      <c r="B9237" t="s">
        <v>0</v>
      </c>
      <c r="C9237" t="s">
        <v>35</v>
      </c>
      <c r="D9237" t="s">
        <v>11</v>
      </c>
      <c r="E9237" t="s">
        <v>22</v>
      </c>
      <c r="F9237" t="s">
        <v>23</v>
      </c>
      <c r="G9237" t="s">
        <v>23</v>
      </c>
      <c r="H9237" s="1">
        <v>43836</v>
      </c>
      <c r="I9237" t="str">
        <f t="shared" si="289"/>
        <v>43836</v>
      </c>
      <c r="J9237" t="str">
        <f t="shared" si="290"/>
        <v>43836NgoziRice</v>
      </c>
      <c r="K9237">
        <v>1022</v>
      </c>
      <c r="L9237">
        <v>968</v>
      </c>
      <c r="M9237" t="s">
        <v>5</v>
      </c>
      <c r="N9237" t="s">
        <v>6</v>
      </c>
      <c r="O9237">
        <v>1</v>
      </c>
      <c r="P9237" s="1">
        <v>43838.228888888887</v>
      </c>
    </row>
    <row r="9238" spans="1:16" x14ac:dyDescent="0.25">
      <c r="A9238">
        <v>491539</v>
      </c>
      <c r="B9238" t="s">
        <v>0</v>
      </c>
      <c r="C9238" t="s">
        <v>12</v>
      </c>
      <c r="D9238" t="s">
        <v>11</v>
      </c>
      <c r="E9238" t="s">
        <v>3</v>
      </c>
      <c r="F9238" t="s">
        <v>3</v>
      </c>
      <c r="G9238" t="s">
        <v>39</v>
      </c>
      <c r="H9238" s="1">
        <v>43836</v>
      </c>
      <c r="I9238" t="str">
        <f t="shared" si="289"/>
        <v>43836</v>
      </c>
      <c r="J9238" t="str">
        <f t="shared" si="290"/>
        <v>43836GitegaDry Peas</v>
      </c>
      <c r="K9238">
        <v>1613</v>
      </c>
      <c r="L9238">
        <v>1560</v>
      </c>
      <c r="M9238" t="s">
        <v>5</v>
      </c>
      <c r="N9238" t="s">
        <v>6</v>
      </c>
      <c r="O9238">
        <v>1</v>
      </c>
      <c r="P9238" s="1">
        <v>43838.228888888887</v>
      </c>
    </row>
    <row r="9239" spans="1:16" x14ac:dyDescent="0.25">
      <c r="A9239">
        <v>491554</v>
      </c>
      <c r="B9239" t="s">
        <v>0</v>
      </c>
      <c r="C9239" t="s">
        <v>34</v>
      </c>
      <c r="D9239" t="s">
        <v>1</v>
      </c>
      <c r="E9239" t="s">
        <v>13</v>
      </c>
      <c r="F9239" t="s">
        <v>13</v>
      </c>
      <c r="G9239" t="s">
        <v>26</v>
      </c>
      <c r="H9239" s="1">
        <v>43836</v>
      </c>
      <c r="I9239" t="str">
        <f t="shared" si="289"/>
        <v>43836</v>
      </c>
      <c r="J9239" t="str">
        <f t="shared" si="290"/>
        <v>43836LiraYellow Beans</v>
      </c>
      <c r="K9239">
        <v>907</v>
      </c>
      <c r="L9239">
        <v>824</v>
      </c>
      <c r="M9239" t="s">
        <v>5</v>
      </c>
      <c r="N9239" t="s">
        <v>6</v>
      </c>
      <c r="O9239">
        <v>1</v>
      </c>
      <c r="P9239" s="1">
        <v>43838.22892361111</v>
      </c>
    </row>
    <row r="9240" spans="1:16" x14ac:dyDescent="0.25">
      <c r="A9240">
        <v>491580</v>
      </c>
      <c r="B9240" t="s">
        <v>0</v>
      </c>
      <c r="C9240" t="s">
        <v>34</v>
      </c>
      <c r="D9240" t="s">
        <v>1</v>
      </c>
      <c r="E9240" t="s">
        <v>9</v>
      </c>
      <c r="F9240" t="s">
        <v>20</v>
      </c>
      <c r="G9240" t="s">
        <v>21</v>
      </c>
      <c r="H9240" s="1">
        <v>43836</v>
      </c>
      <c r="I9240" t="str">
        <f t="shared" si="289"/>
        <v>43836</v>
      </c>
      <c r="J9240" t="str">
        <f t="shared" si="290"/>
        <v>43836LiraMillet Grain</v>
      </c>
      <c r="K9240">
        <v>412</v>
      </c>
      <c r="L9240">
        <v>330</v>
      </c>
      <c r="M9240" t="s">
        <v>5</v>
      </c>
      <c r="N9240" t="s">
        <v>6</v>
      </c>
      <c r="O9240">
        <v>1</v>
      </c>
      <c r="P9240" s="1">
        <v>43838.229004629633</v>
      </c>
    </row>
    <row r="9241" spans="1:16" x14ac:dyDescent="0.25">
      <c r="A9241">
        <v>491585</v>
      </c>
      <c r="B9241" t="s">
        <v>0</v>
      </c>
      <c r="C9241" t="s">
        <v>2</v>
      </c>
      <c r="D9241" t="s">
        <v>1</v>
      </c>
      <c r="E9241" t="s">
        <v>29</v>
      </c>
      <c r="F9241" t="s">
        <v>30</v>
      </c>
      <c r="G9241" t="s">
        <v>31</v>
      </c>
      <c r="H9241" s="1">
        <v>43836</v>
      </c>
      <c r="I9241" t="str">
        <f t="shared" si="289"/>
        <v>43836</v>
      </c>
      <c r="J9241" t="str">
        <f t="shared" si="290"/>
        <v>43836KampalaDry Maize</v>
      </c>
      <c r="K9241">
        <v>412</v>
      </c>
      <c r="L9241">
        <v>357</v>
      </c>
      <c r="M9241" t="s">
        <v>5</v>
      </c>
      <c r="N9241" t="s">
        <v>6</v>
      </c>
      <c r="O9241">
        <v>1</v>
      </c>
      <c r="P9241" s="1">
        <v>43838.229016203702</v>
      </c>
    </row>
    <row r="9242" spans="1:16" x14ac:dyDescent="0.25">
      <c r="A9242">
        <v>491600</v>
      </c>
      <c r="B9242" t="s">
        <v>0</v>
      </c>
      <c r="C9242" t="s">
        <v>48</v>
      </c>
      <c r="D9242" t="s">
        <v>46</v>
      </c>
      <c r="E9242" t="s">
        <v>3</v>
      </c>
      <c r="F9242" t="s">
        <v>3</v>
      </c>
      <c r="G9242" t="s">
        <v>15</v>
      </c>
      <c r="H9242" s="1">
        <v>43836</v>
      </c>
      <c r="I9242" t="str">
        <f t="shared" si="289"/>
        <v>43836</v>
      </c>
      <c r="J9242" t="str">
        <f t="shared" si="290"/>
        <v>43836KitaleGreen Peas</v>
      </c>
      <c r="K9242">
        <v>532</v>
      </c>
      <c r="L9242">
        <v>492</v>
      </c>
      <c r="M9242" t="s">
        <v>5</v>
      </c>
      <c r="N9242" t="s">
        <v>6</v>
      </c>
      <c r="O9242">
        <v>1</v>
      </c>
      <c r="P9242" s="1">
        <v>43838.229050925926</v>
      </c>
    </row>
    <row r="9243" spans="1:16" x14ac:dyDescent="0.25">
      <c r="A9243">
        <v>491601</v>
      </c>
      <c r="B9243" t="s">
        <v>0</v>
      </c>
      <c r="C9243" t="s">
        <v>48</v>
      </c>
      <c r="D9243" t="s">
        <v>46</v>
      </c>
      <c r="E9243" t="s">
        <v>49</v>
      </c>
      <c r="F9243" t="s">
        <v>50</v>
      </c>
      <c r="G9243" t="s">
        <v>51</v>
      </c>
      <c r="H9243" s="1">
        <v>43836</v>
      </c>
      <c r="I9243" t="str">
        <f t="shared" si="289"/>
        <v>43836</v>
      </c>
      <c r="J9243" t="str">
        <f t="shared" si="290"/>
        <v>43836KitaleGround Nuts</v>
      </c>
      <c r="K9243">
        <v>1336</v>
      </c>
      <c r="L9243">
        <v>1306</v>
      </c>
      <c r="M9243" t="s">
        <v>5</v>
      </c>
      <c r="N9243" t="s">
        <v>6</v>
      </c>
      <c r="O9243">
        <v>1</v>
      </c>
      <c r="P9243" s="1">
        <v>43838.229050925926</v>
      </c>
    </row>
    <row r="9244" spans="1:16" x14ac:dyDescent="0.25">
      <c r="A9244">
        <v>491629</v>
      </c>
      <c r="B9244" t="s">
        <v>0</v>
      </c>
      <c r="C9244" t="s">
        <v>19</v>
      </c>
      <c r="D9244" t="s">
        <v>11</v>
      </c>
      <c r="E9244" t="s">
        <v>22</v>
      </c>
      <c r="F9244" t="s">
        <v>23</v>
      </c>
      <c r="G9244" t="s">
        <v>24</v>
      </c>
      <c r="H9244" s="1">
        <v>43836</v>
      </c>
      <c r="I9244" t="str">
        <f t="shared" si="289"/>
        <v>43836</v>
      </c>
      <c r="J9244" t="str">
        <f t="shared" si="290"/>
        <v>43836KoberoImported Rice</v>
      </c>
      <c r="K9244">
        <v>1344</v>
      </c>
      <c r="L9244">
        <v>1291</v>
      </c>
      <c r="M9244" t="s">
        <v>5</v>
      </c>
      <c r="N9244" t="s">
        <v>6</v>
      </c>
      <c r="O9244">
        <v>1</v>
      </c>
      <c r="P9244" s="1">
        <v>43838.229108796295</v>
      </c>
    </row>
    <row r="9245" spans="1:16" x14ac:dyDescent="0.25">
      <c r="A9245">
        <v>491630</v>
      </c>
      <c r="B9245" t="s">
        <v>0</v>
      </c>
      <c r="C9245" t="s">
        <v>32</v>
      </c>
      <c r="D9245" t="s">
        <v>1</v>
      </c>
      <c r="E9245" t="s">
        <v>9</v>
      </c>
      <c r="F9245" t="s">
        <v>17</v>
      </c>
      <c r="G9245" t="s">
        <v>18</v>
      </c>
      <c r="H9245" s="1">
        <v>43836</v>
      </c>
      <c r="I9245" t="str">
        <f t="shared" si="289"/>
        <v>43836</v>
      </c>
      <c r="J9245" t="str">
        <f t="shared" si="290"/>
        <v>43836KapchorwaRed Sorghum</v>
      </c>
      <c r="K9245">
        <v>495</v>
      </c>
      <c r="L9245">
        <v>440</v>
      </c>
      <c r="M9245" t="s">
        <v>5</v>
      </c>
      <c r="N9245" t="s">
        <v>6</v>
      </c>
      <c r="O9245">
        <v>1</v>
      </c>
      <c r="P9245" s="1">
        <v>43838.229108796295</v>
      </c>
    </row>
    <row r="9246" spans="1:16" x14ac:dyDescent="0.25">
      <c r="A9246">
        <v>491642</v>
      </c>
      <c r="B9246" t="s">
        <v>0</v>
      </c>
      <c r="C9246" t="s">
        <v>2</v>
      </c>
      <c r="D9246" t="s">
        <v>1</v>
      </c>
      <c r="E9246" t="s">
        <v>9</v>
      </c>
      <c r="F9246" t="s">
        <v>20</v>
      </c>
      <c r="G9246" t="s">
        <v>21</v>
      </c>
      <c r="H9246" s="1">
        <v>43836</v>
      </c>
      <c r="I9246" t="str">
        <f t="shared" si="289"/>
        <v>43836</v>
      </c>
      <c r="J9246" t="str">
        <f t="shared" si="290"/>
        <v>43836KampalaMillet Grain</v>
      </c>
      <c r="K9246">
        <v>550</v>
      </c>
      <c r="L9246">
        <v>453</v>
      </c>
      <c r="M9246" t="s">
        <v>5</v>
      </c>
      <c r="N9246" t="s">
        <v>6</v>
      </c>
      <c r="O9246">
        <v>1</v>
      </c>
      <c r="P9246" s="1">
        <v>43838.229143518518</v>
      </c>
    </row>
    <row r="9247" spans="1:16" x14ac:dyDescent="0.25">
      <c r="A9247">
        <v>491654</v>
      </c>
      <c r="B9247" t="s">
        <v>0</v>
      </c>
      <c r="C9247" t="s">
        <v>33</v>
      </c>
      <c r="D9247" t="s">
        <v>1</v>
      </c>
      <c r="E9247" t="s">
        <v>29</v>
      </c>
      <c r="F9247" t="s">
        <v>30</v>
      </c>
      <c r="G9247" t="s">
        <v>31</v>
      </c>
      <c r="H9247" s="1">
        <v>43836</v>
      </c>
      <c r="I9247" t="str">
        <f t="shared" si="289"/>
        <v>43836</v>
      </c>
      <c r="J9247" t="str">
        <f t="shared" si="290"/>
        <v>43836KabaleDry Maize</v>
      </c>
      <c r="K9247">
        <v>412</v>
      </c>
      <c r="L9247">
        <v>330</v>
      </c>
      <c r="M9247" t="s">
        <v>5</v>
      </c>
      <c r="N9247" t="s">
        <v>6</v>
      </c>
      <c r="O9247">
        <v>1</v>
      </c>
      <c r="P9247" s="1">
        <v>43838.229166666664</v>
      </c>
    </row>
    <row r="9248" spans="1:16" x14ac:dyDescent="0.25">
      <c r="A9248">
        <v>491692</v>
      </c>
      <c r="B9248" t="s">
        <v>0</v>
      </c>
      <c r="C9248" t="s">
        <v>12</v>
      </c>
      <c r="D9248" t="s">
        <v>11</v>
      </c>
      <c r="E9248" t="s">
        <v>9</v>
      </c>
      <c r="F9248" t="s">
        <v>10</v>
      </c>
      <c r="G9248" t="s">
        <v>10</v>
      </c>
      <c r="H9248" s="1">
        <v>43836</v>
      </c>
      <c r="I9248" t="str">
        <f t="shared" si="289"/>
        <v>43836</v>
      </c>
      <c r="J9248" t="str">
        <f t="shared" si="290"/>
        <v>43836GitegaWheat</v>
      </c>
      <c r="K9248">
        <v>699</v>
      </c>
      <c r="L9248">
        <v>645</v>
      </c>
      <c r="M9248" t="s">
        <v>5</v>
      </c>
      <c r="N9248" t="s">
        <v>6</v>
      </c>
      <c r="O9248">
        <v>1</v>
      </c>
      <c r="P9248" s="1">
        <v>43838.229467592595</v>
      </c>
    </row>
    <row r="9249" spans="1:16" x14ac:dyDescent="0.25">
      <c r="A9249">
        <v>491694</v>
      </c>
      <c r="B9249" t="s">
        <v>0</v>
      </c>
      <c r="C9249" t="s">
        <v>48</v>
      </c>
      <c r="D9249" t="s">
        <v>46</v>
      </c>
      <c r="E9249" t="s">
        <v>13</v>
      </c>
      <c r="F9249" t="s">
        <v>13</v>
      </c>
      <c r="G9249" t="s">
        <v>37</v>
      </c>
      <c r="H9249" s="1">
        <v>43836</v>
      </c>
      <c r="I9249" t="str">
        <f t="shared" si="289"/>
        <v>43836</v>
      </c>
      <c r="J9249" t="str">
        <f t="shared" si="290"/>
        <v>43836KitaleGreen Gram</v>
      </c>
      <c r="K9249">
        <v>1547</v>
      </c>
      <c r="L9249">
        <v>1506</v>
      </c>
      <c r="M9249" t="s">
        <v>5</v>
      </c>
      <c r="N9249" t="s">
        <v>6</v>
      </c>
      <c r="O9249">
        <v>1</v>
      </c>
      <c r="P9249" s="1">
        <v>43838.229479166665</v>
      </c>
    </row>
    <row r="9250" spans="1:16" x14ac:dyDescent="0.25">
      <c r="A9250">
        <v>491695</v>
      </c>
      <c r="B9250" t="s">
        <v>0</v>
      </c>
      <c r="C9250" t="s">
        <v>12</v>
      </c>
      <c r="D9250" t="s">
        <v>11</v>
      </c>
      <c r="E9250" t="s">
        <v>9</v>
      </c>
      <c r="F9250" t="s">
        <v>17</v>
      </c>
      <c r="G9250" t="s">
        <v>18</v>
      </c>
      <c r="H9250" s="1">
        <v>43836</v>
      </c>
      <c r="I9250" t="str">
        <f t="shared" si="289"/>
        <v>43836</v>
      </c>
      <c r="J9250" t="str">
        <f t="shared" si="290"/>
        <v>43836GitegaRed Sorghum</v>
      </c>
      <c r="K9250">
        <v>860</v>
      </c>
      <c r="L9250">
        <v>807</v>
      </c>
      <c r="M9250" t="s">
        <v>5</v>
      </c>
      <c r="N9250" t="s">
        <v>6</v>
      </c>
      <c r="O9250">
        <v>1</v>
      </c>
      <c r="P9250" s="1">
        <v>43838.229490740741</v>
      </c>
    </row>
    <row r="9251" spans="1:16" x14ac:dyDescent="0.25">
      <c r="A9251">
        <v>491705</v>
      </c>
      <c r="B9251" t="s">
        <v>0</v>
      </c>
      <c r="C9251" t="s">
        <v>12</v>
      </c>
      <c r="D9251" t="s">
        <v>11</v>
      </c>
      <c r="E9251" t="s">
        <v>13</v>
      </c>
      <c r="F9251" t="s">
        <v>13</v>
      </c>
      <c r="G9251" t="s">
        <v>26</v>
      </c>
      <c r="H9251" s="1">
        <v>43836</v>
      </c>
      <c r="I9251" t="str">
        <f t="shared" si="289"/>
        <v>43836</v>
      </c>
      <c r="J9251" t="str">
        <f t="shared" si="290"/>
        <v>43836GitegaYellow Beans</v>
      </c>
      <c r="K9251">
        <v>1344</v>
      </c>
      <c r="L9251">
        <v>1291</v>
      </c>
      <c r="M9251" t="s">
        <v>5</v>
      </c>
      <c r="N9251" t="s">
        <v>6</v>
      </c>
      <c r="O9251">
        <v>1</v>
      </c>
      <c r="P9251" s="1">
        <v>43838.229548611111</v>
      </c>
    </row>
    <row r="9252" spans="1:16" x14ac:dyDescent="0.25">
      <c r="A9252">
        <v>491719</v>
      </c>
      <c r="B9252" t="s">
        <v>0</v>
      </c>
      <c r="C9252" t="s">
        <v>27</v>
      </c>
      <c r="D9252" t="s">
        <v>11</v>
      </c>
      <c r="E9252" t="s">
        <v>13</v>
      </c>
      <c r="F9252" t="s">
        <v>13</v>
      </c>
      <c r="G9252" t="s">
        <v>26</v>
      </c>
      <c r="H9252" s="1">
        <v>43836</v>
      </c>
      <c r="I9252" t="str">
        <f t="shared" si="289"/>
        <v>43836</v>
      </c>
      <c r="J9252" t="str">
        <f t="shared" si="290"/>
        <v>43836BujumburaYellow Beans</v>
      </c>
      <c r="K9252">
        <v>1076</v>
      </c>
      <c r="L9252">
        <v>1022</v>
      </c>
      <c r="M9252" t="s">
        <v>5</v>
      </c>
      <c r="N9252" t="s">
        <v>6</v>
      </c>
      <c r="O9252">
        <v>1</v>
      </c>
      <c r="P9252" s="1">
        <v>43838.229583333334</v>
      </c>
    </row>
    <row r="9253" spans="1:16" x14ac:dyDescent="0.25">
      <c r="A9253">
        <v>491746</v>
      </c>
      <c r="B9253" t="s">
        <v>0</v>
      </c>
      <c r="C9253" t="s">
        <v>47</v>
      </c>
      <c r="D9253" t="s">
        <v>46</v>
      </c>
      <c r="E9253" t="s">
        <v>13</v>
      </c>
      <c r="F9253" t="s">
        <v>13</v>
      </c>
      <c r="G9253" t="s">
        <v>37</v>
      </c>
      <c r="H9253" s="1">
        <v>43836</v>
      </c>
      <c r="I9253" t="str">
        <f t="shared" si="289"/>
        <v>43836</v>
      </c>
      <c r="J9253" t="str">
        <f t="shared" si="290"/>
        <v>43836NairobiGreen Gram</v>
      </c>
      <c r="K9253">
        <v>1275</v>
      </c>
      <c r="L9253">
        <v>1235</v>
      </c>
      <c r="M9253" t="s">
        <v>5</v>
      </c>
      <c r="N9253" t="s">
        <v>6</v>
      </c>
      <c r="O9253">
        <v>1</v>
      </c>
      <c r="P9253" s="1">
        <v>43838.229710648149</v>
      </c>
    </row>
    <row r="9254" spans="1:16" x14ac:dyDescent="0.25">
      <c r="A9254">
        <v>491748</v>
      </c>
      <c r="B9254" t="s">
        <v>0</v>
      </c>
      <c r="C9254" t="s">
        <v>34</v>
      </c>
      <c r="D9254" t="s">
        <v>1</v>
      </c>
      <c r="E9254" t="s">
        <v>13</v>
      </c>
      <c r="F9254" t="s">
        <v>13</v>
      </c>
      <c r="G9254" t="s">
        <v>28</v>
      </c>
      <c r="H9254" s="1">
        <v>43836</v>
      </c>
      <c r="I9254" t="str">
        <f t="shared" si="289"/>
        <v>43836</v>
      </c>
      <c r="J9254" t="str">
        <f t="shared" si="290"/>
        <v>43836LiraRed Beans</v>
      </c>
      <c r="K9254">
        <v>962</v>
      </c>
      <c r="L9254">
        <v>879</v>
      </c>
      <c r="M9254" t="s">
        <v>5</v>
      </c>
      <c r="N9254" t="s">
        <v>6</v>
      </c>
      <c r="O9254">
        <v>1</v>
      </c>
      <c r="P9254" s="1">
        <v>43838.229722222219</v>
      </c>
    </row>
    <row r="9255" spans="1:16" x14ac:dyDescent="0.25">
      <c r="A9255">
        <v>491752</v>
      </c>
      <c r="B9255" t="s">
        <v>0</v>
      </c>
      <c r="C9255" t="s">
        <v>12</v>
      </c>
      <c r="D9255" t="s">
        <v>11</v>
      </c>
      <c r="E9255" t="s">
        <v>3</v>
      </c>
      <c r="F9255" t="s">
        <v>3</v>
      </c>
      <c r="G9255" t="s">
        <v>15</v>
      </c>
      <c r="H9255" s="1">
        <v>43836</v>
      </c>
      <c r="I9255" t="str">
        <f t="shared" si="289"/>
        <v>43836</v>
      </c>
      <c r="J9255" t="str">
        <f t="shared" si="290"/>
        <v>43836GitegaGreen Peas</v>
      </c>
      <c r="K9255">
        <v>968</v>
      </c>
      <c r="L9255">
        <v>807</v>
      </c>
      <c r="M9255" t="s">
        <v>5</v>
      </c>
      <c r="N9255" t="s">
        <v>6</v>
      </c>
      <c r="O9255">
        <v>1</v>
      </c>
      <c r="P9255" s="1">
        <v>43838.229733796295</v>
      </c>
    </row>
    <row r="9256" spans="1:16" x14ac:dyDescent="0.25">
      <c r="A9256">
        <v>491777</v>
      </c>
      <c r="B9256" t="s">
        <v>0</v>
      </c>
      <c r="C9256" t="s">
        <v>35</v>
      </c>
      <c r="D9256" t="s">
        <v>11</v>
      </c>
      <c r="E9256" t="s">
        <v>3</v>
      </c>
      <c r="F9256" t="s">
        <v>3</v>
      </c>
      <c r="G9256" t="s">
        <v>15</v>
      </c>
      <c r="H9256" s="1">
        <v>43836</v>
      </c>
      <c r="I9256" t="str">
        <f t="shared" si="289"/>
        <v>43836</v>
      </c>
      <c r="J9256" t="str">
        <f t="shared" si="290"/>
        <v>43836NgoziGreen Peas</v>
      </c>
      <c r="K9256">
        <v>807</v>
      </c>
      <c r="L9256">
        <v>753</v>
      </c>
      <c r="M9256" t="s">
        <v>5</v>
      </c>
      <c r="N9256" t="s">
        <v>6</v>
      </c>
      <c r="O9256">
        <v>1</v>
      </c>
      <c r="P9256" s="1">
        <v>43838.229826388888</v>
      </c>
    </row>
    <row r="9257" spans="1:16" x14ac:dyDescent="0.25">
      <c r="A9257">
        <v>491790</v>
      </c>
      <c r="B9257" t="s">
        <v>0</v>
      </c>
      <c r="C9257" t="s">
        <v>12</v>
      </c>
      <c r="D9257" t="s">
        <v>11</v>
      </c>
      <c r="E9257" t="s">
        <v>29</v>
      </c>
      <c r="F9257" t="s">
        <v>30</v>
      </c>
      <c r="G9257" t="s">
        <v>31</v>
      </c>
      <c r="H9257" s="1">
        <v>43836</v>
      </c>
      <c r="I9257" t="str">
        <f t="shared" si="289"/>
        <v>43836</v>
      </c>
      <c r="J9257" t="str">
        <f t="shared" si="290"/>
        <v>43836GitegaDry Maize</v>
      </c>
      <c r="K9257">
        <v>699</v>
      </c>
      <c r="L9257">
        <v>592</v>
      </c>
      <c r="M9257" t="s">
        <v>5</v>
      </c>
      <c r="N9257" t="s">
        <v>6</v>
      </c>
      <c r="O9257">
        <v>1</v>
      </c>
      <c r="P9257" s="1">
        <v>43838.229861111111</v>
      </c>
    </row>
    <row r="9258" spans="1:16" x14ac:dyDescent="0.25">
      <c r="A9258">
        <v>491791</v>
      </c>
      <c r="B9258" t="s">
        <v>0</v>
      </c>
      <c r="C9258" t="s">
        <v>32</v>
      </c>
      <c r="D9258" t="s">
        <v>1</v>
      </c>
      <c r="E9258" t="s">
        <v>3</v>
      </c>
      <c r="F9258" t="s">
        <v>3</v>
      </c>
      <c r="G9258" t="s">
        <v>15</v>
      </c>
      <c r="H9258" s="1">
        <v>43836</v>
      </c>
      <c r="I9258" t="str">
        <f t="shared" si="289"/>
        <v>43836</v>
      </c>
      <c r="J9258" t="str">
        <f t="shared" si="290"/>
        <v>43836KapchorwaGreen Peas</v>
      </c>
      <c r="K9258">
        <v>1099</v>
      </c>
      <c r="L9258">
        <v>550</v>
      </c>
      <c r="M9258" t="s">
        <v>5</v>
      </c>
      <c r="N9258" t="s">
        <v>6</v>
      </c>
      <c r="O9258">
        <v>1</v>
      </c>
      <c r="P9258" s="1">
        <v>43838.229861111111</v>
      </c>
    </row>
    <row r="9259" spans="1:16" x14ac:dyDescent="0.25">
      <c r="A9259">
        <v>491795</v>
      </c>
      <c r="B9259" t="s">
        <v>0</v>
      </c>
      <c r="C9259" t="s">
        <v>35</v>
      </c>
      <c r="D9259" t="s">
        <v>11</v>
      </c>
      <c r="E9259" t="s">
        <v>29</v>
      </c>
      <c r="F9259" t="s">
        <v>30</v>
      </c>
      <c r="G9259" t="s">
        <v>31</v>
      </c>
      <c r="H9259" s="1">
        <v>43836</v>
      </c>
      <c r="I9259" t="str">
        <f t="shared" si="289"/>
        <v>43836</v>
      </c>
      <c r="J9259" t="str">
        <f t="shared" si="290"/>
        <v>43836NgoziDry Maize</v>
      </c>
      <c r="K9259">
        <v>699</v>
      </c>
      <c r="L9259">
        <v>645</v>
      </c>
      <c r="M9259" t="s">
        <v>5</v>
      </c>
      <c r="N9259" t="s">
        <v>6</v>
      </c>
      <c r="O9259">
        <v>1</v>
      </c>
      <c r="P9259" s="1">
        <v>43838.229872685188</v>
      </c>
    </row>
    <row r="9260" spans="1:16" x14ac:dyDescent="0.25">
      <c r="A9260">
        <v>491802</v>
      </c>
      <c r="B9260" t="s">
        <v>0</v>
      </c>
      <c r="C9260" t="s">
        <v>34</v>
      </c>
      <c r="D9260" t="s">
        <v>1</v>
      </c>
      <c r="E9260" t="s">
        <v>3</v>
      </c>
      <c r="F9260" t="s">
        <v>3</v>
      </c>
      <c r="G9260" t="s">
        <v>15</v>
      </c>
      <c r="H9260" s="1">
        <v>43836</v>
      </c>
      <c r="I9260" t="str">
        <f t="shared" si="289"/>
        <v>43836</v>
      </c>
      <c r="J9260" t="str">
        <f t="shared" si="290"/>
        <v>43836LiraGreen Peas</v>
      </c>
      <c r="K9260">
        <v>962</v>
      </c>
      <c r="L9260">
        <v>824</v>
      </c>
      <c r="M9260" t="s">
        <v>5</v>
      </c>
      <c r="N9260" t="s">
        <v>6</v>
      </c>
      <c r="O9260">
        <v>1</v>
      </c>
      <c r="P9260" s="1">
        <v>43838.229907407411</v>
      </c>
    </row>
    <row r="9261" spans="1:16" x14ac:dyDescent="0.25">
      <c r="A9261">
        <v>491810</v>
      </c>
      <c r="B9261" t="s">
        <v>0</v>
      </c>
      <c r="C9261" t="s">
        <v>32</v>
      </c>
      <c r="D9261" t="s">
        <v>1</v>
      </c>
      <c r="E9261" t="s">
        <v>22</v>
      </c>
      <c r="F9261" t="s">
        <v>23</v>
      </c>
      <c r="G9261" t="s">
        <v>23</v>
      </c>
      <c r="H9261" s="1">
        <v>43836</v>
      </c>
      <c r="I9261" t="str">
        <f t="shared" si="289"/>
        <v>43836</v>
      </c>
      <c r="J9261" t="str">
        <f t="shared" si="290"/>
        <v>43836KapchorwaRice</v>
      </c>
      <c r="K9261">
        <v>1099</v>
      </c>
      <c r="L9261">
        <v>989</v>
      </c>
      <c r="M9261" t="s">
        <v>5</v>
      </c>
      <c r="N9261" t="s">
        <v>6</v>
      </c>
      <c r="O9261">
        <v>1</v>
      </c>
      <c r="P9261" s="1">
        <v>43838.229930555557</v>
      </c>
    </row>
    <row r="9262" spans="1:16" x14ac:dyDescent="0.25">
      <c r="A9262">
        <v>491832</v>
      </c>
      <c r="B9262" t="s">
        <v>0</v>
      </c>
      <c r="C9262" t="s">
        <v>38</v>
      </c>
      <c r="D9262" t="s">
        <v>1</v>
      </c>
      <c r="E9262" t="s">
        <v>9</v>
      </c>
      <c r="F9262" t="s">
        <v>17</v>
      </c>
      <c r="G9262" t="s">
        <v>18</v>
      </c>
      <c r="H9262" s="1">
        <v>43836</v>
      </c>
      <c r="I9262" t="str">
        <f t="shared" si="289"/>
        <v>43836</v>
      </c>
      <c r="J9262" t="str">
        <f t="shared" si="290"/>
        <v>43836GuluRed Sorghum</v>
      </c>
      <c r="K9262">
        <v>412</v>
      </c>
      <c r="L9262">
        <v>302</v>
      </c>
      <c r="M9262" t="s">
        <v>5</v>
      </c>
      <c r="N9262" t="s">
        <v>6</v>
      </c>
      <c r="O9262">
        <v>1</v>
      </c>
      <c r="P9262" s="1">
        <v>43838.229988425926</v>
      </c>
    </row>
    <row r="9263" spans="1:16" x14ac:dyDescent="0.25">
      <c r="A9263">
        <v>491837</v>
      </c>
      <c r="B9263" t="s">
        <v>0</v>
      </c>
      <c r="C9263" t="s">
        <v>33</v>
      </c>
      <c r="D9263" t="s">
        <v>1</v>
      </c>
      <c r="E9263" t="s">
        <v>13</v>
      </c>
      <c r="F9263" t="s">
        <v>13</v>
      </c>
      <c r="G9263" t="s">
        <v>28</v>
      </c>
      <c r="H9263" s="1">
        <v>43836</v>
      </c>
      <c r="I9263" t="str">
        <f t="shared" si="289"/>
        <v>43836</v>
      </c>
      <c r="J9263" t="str">
        <f t="shared" si="290"/>
        <v>43836KabaleRed Beans</v>
      </c>
      <c r="K9263">
        <v>962</v>
      </c>
      <c r="L9263">
        <v>879</v>
      </c>
      <c r="M9263" t="s">
        <v>5</v>
      </c>
      <c r="N9263" t="s">
        <v>6</v>
      </c>
      <c r="O9263">
        <v>1</v>
      </c>
      <c r="P9263" s="1">
        <v>43838.23</v>
      </c>
    </row>
    <row r="9264" spans="1:16" x14ac:dyDescent="0.25">
      <c r="A9264">
        <v>491874</v>
      </c>
      <c r="B9264" t="s">
        <v>0</v>
      </c>
      <c r="C9264" t="s">
        <v>38</v>
      </c>
      <c r="D9264" t="s">
        <v>1</v>
      </c>
      <c r="E9264" t="s">
        <v>22</v>
      </c>
      <c r="F9264" t="s">
        <v>23</v>
      </c>
      <c r="G9264" t="s">
        <v>24</v>
      </c>
      <c r="H9264" s="1">
        <v>43836</v>
      </c>
      <c r="I9264" t="str">
        <f t="shared" si="289"/>
        <v>43836</v>
      </c>
      <c r="J9264" t="str">
        <f t="shared" si="290"/>
        <v>43836GuluImported Rice</v>
      </c>
      <c r="K9264">
        <v>1044</v>
      </c>
      <c r="L9264">
        <v>962</v>
      </c>
      <c r="M9264" t="s">
        <v>5</v>
      </c>
      <c r="N9264" t="s">
        <v>6</v>
      </c>
      <c r="O9264">
        <v>1</v>
      </c>
      <c r="P9264" s="1">
        <v>43838.230104166665</v>
      </c>
    </row>
    <row r="9265" spans="1:16" x14ac:dyDescent="0.25">
      <c r="A9265">
        <v>491883</v>
      </c>
      <c r="B9265" t="s">
        <v>0</v>
      </c>
      <c r="C9265" t="s">
        <v>34</v>
      </c>
      <c r="D9265" t="s">
        <v>1</v>
      </c>
      <c r="E9265" t="s">
        <v>13</v>
      </c>
      <c r="F9265" t="s">
        <v>13</v>
      </c>
      <c r="G9265" t="s">
        <v>37</v>
      </c>
      <c r="H9265" s="1">
        <v>43836</v>
      </c>
      <c r="I9265" t="str">
        <f t="shared" si="289"/>
        <v>43836</v>
      </c>
      <c r="J9265" t="str">
        <f t="shared" si="290"/>
        <v>43836LiraGreen Gram</v>
      </c>
      <c r="K9265">
        <v>550</v>
      </c>
      <c r="L9265">
        <v>495</v>
      </c>
      <c r="M9265" t="s">
        <v>5</v>
      </c>
      <c r="N9265" t="s">
        <v>6</v>
      </c>
      <c r="O9265">
        <v>1</v>
      </c>
      <c r="P9265" s="1">
        <v>43838.230115740742</v>
      </c>
    </row>
    <row r="9266" spans="1:16" x14ac:dyDescent="0.25">
      <c r="A9266">
        <v>491886</v>
      </c>
      <c r="B9266" t="s">
        <v>0</v>
      </c>
      <c r="C9266" t="s">
        <v>19</v>
      </c>
      <c r="D9266" t="s">
        <v>11</v>
      </c>
      <c r="E9266" t="s">
        <v>3</v>
      </c>
      <c r="F9266" t="s">
        <v>3</v>
      </c>
      <c r="G9266" t="s">
        <v>15</v>
      </c>
      <c r="H9266" s="1">
        <v>43836</v>
      </c>
      <c r="I9266" t="str">
        <f t="shared" si="289"/>
        <v>43836</v>
      </c>
      <c r="J9266" t="str">
        <f t="shared" si="290"/>
        <v>43836KoberoGreen Peas</v>
      </c>
      <c r="K9266">
        <v>860</v>
      </c>
      <c r="L9266">
        <v>807</v>
      </c>
      <c r="M9266" t="s">
        <v>5</v>
      </c>
      <c r="N9266" t="s">
        <v>6</v>
      </c>
      <c r="O9266">
        <v>1</v>
      </c>
      <c r="P9266" s="1">
        <v>43838.230127314811</v>
      </c>
    </row>
    <row r="9267" spans="1:16" x14ac:dyDescent="0.25">
      <c r="A9267">
        <v>491897</v>
      </c>
      <c r="B9267" t="s">
        <v>0</v>
      </c>
      <c r="C9267" t="s">
        <v>12</v>
      </c>
      <c r="D9267" t="s">
        <v>11</v>
      </c>
      <c r="E9267" t="s">
        <v>13</v>
      </c>
      <c r="F9267" t="s">
        <v>13</v>
      </c>
      <c r="G9267" t="s">
        <v>28</v>
      </c>
      <c r="H9267" s="1">
        <v>43836</v>
      </c>
      <c r="I9267" t="str">
        <f t="shared" si="289"/>
        <v>43836</v>
      </c>
      <c r="J9267" t="str">
        <f t="shared" si="290"/>
        <v>43836GitegaRed Beans</v>
      </c>
      <c r="K9267">
        <v>645</v>
      </c>
      <c r="L9267">
        <v>618</v>
      </c>
      <c r="M9267" t="s">
        <v>5</v>
      </c>
      <c r="N9267" t="s">
        <v>6</v>
      </c>
      <c r="O9267">
        <v>1</v>
      </c>
      <c r="P9267" s="1">
        <v>43838.230150462965</v>
      </c>
    </row>
    <row r="9268" spans="1:16" x14ac:dyDescent="0.25">
      <c r="A9268">
        <v>491901</v>
      </c>
      <c r="B9268" t="s">
        <v>0</v>
      </c>
      <c r="C9268" t="s">
        <v>47</v>
      </c>
      <c r="D9268" t="s">
        <v>46</v>
      </c>
      <c r="E9268" t="s">
        <v>3</v>
      </c>
      <c r="F9268" t="s">
        <v>3</v>
      </c>
      <c r="G9268" t="s">
        <v>15</v>
      </c>
      <c r="H9268" s="1">
        <v>43836</v>
      </c>
      <c r="I9268" t="str">
        <f t="shared" si="289"/>
        <v>43836</v>
      </c>
      <c r="J9268" t="str">
        <f t="shared" si="290"/>
        <v>43836NairobiGreen Peas</v>
      </c>
      <c r="K9268">
        <v>603</v>
      </c>
      <c r="L9268">
        <v>583</v>
      </c>
      <c r="M9268" t="s">
        <v>5</v>
      </c>
      <c r="N9268" t="s">
        <v>6</v>
      </c>
      <c r="O9268">
        <v>1</v>
      </c>
      <c r="P9268" s="1">
        <v>43838.230150462965</v>
      </c>
    </row>
    <row r="9269" spans="1:16" x14ac:dyDescent="0.25">
      <c r="A9269">
        <v>491907</v>
      </c>
      <c r="B9269" t="s">
        <v>0</v>
      </c>
      <c r="C9269" t="s">
        <v>34</v>
      </c>
      <c r="D9269" t="s">
        <v>1</v>
      </c>
      <c r="E9269" t="s">
        <v>3</v>
      </c>
      <c r="F9269" t="s">
        <v>3</v>
      </c>
      <c r="G9269" t="s">
        <v>4</v>
      </c>
      <c r="H9269" s="1">
        <v>43836</v>
      </c>
      <c r="I9269" t="str">
        <f t="shared" si="289"/>
        <v>43836</v>
      </c>
      <c r="J9269" t="str">
        <f t="shared" si="290"/>
        <v>43836LiraCowpeas</v>
      </c>
      <c r="K9269">
        <v>962</v>
      </c>
      <c r="L9269">
        <v>824</v>
      </c>
      <c r="M9269" t="s">
        <v>5</v>
      </c>
      <c r="N9269" t="s">
        <v>6</v>
      </c>
      <c r="O9269">
        <v>1</v>
      </c>
      <c r="P9269" s="1">
        <v>43838.230162037034</v>
      </c>
    </row>
    <row r="9270" spans="1:16" x14ac:dyDescent="0.25">
      <c r="A9270">
        <v>491936</v>
      </c>
      <c r="B9270" t="s">
        <v>0</v>
      </c>
      <c r="C9270" t="s">
        <v>25</v>
      </c>
      <c r="D9270" t="s">
        <v>1</v>
      </c>
      <c r="E9270" t="s">
        <v>22</v>
      </c>
      <c r="F9270" t="s">
        <v>23</v>
      </c>
      <c r="G9270" t="s">
        <v>24</v>
      </c>
      <c r="H9270" s="1">
        <v>43836</v>
      </c>
      <c r="I9270" t="str">
        <f t="shared" si="289"/>
        <v>43836</v>
      </c>
      <c r="J9270" t="str">
        <f t="shared" si="290"/>
        <v>43836MasindiImported Rice</v>
      </c>
      <c r="K9270">
        <v>1099</v>
      </c>
      <c r="L9270">
        <v>989</v>
      </c>
      <c r="M9270" t="s">
        <v>5</v>
      </c>
      <c r="N9270" t="s">
        <v>6</v>
      </c>
      <c r="O9270">
        <v>1</v>
      </c>
      <c r="P9270" s="1">
        <v>43838.230208333334</v>
      </c>
    </row>
    <row r="9271" spans="1:16" x14ac:dyDescent="0.25">
      <c r="A9271">
        <v>491953</v>
      </c>
      <c r="B9271" t="s">
        <v>0</v>
      </c>
      <c r="C9271" t="s">
        <v>32</v>
      </c>
      <c r="D9271" t="s">
        <v>1</v>
      </c>
      <c r="E9271" t="s">
        <v>9</v>
      </c>
      <c r="F9271" t="s">
        <v>10</v>
      </c>
      <c r="G9271" t="s">
        <v>10</v>
      </c>
      <c r="H9271" s="1">
        <v>43836</v>
      </c>
      <c r="I9271" t="str">
        <f t="shared" si="289"/>
        <v>43836</v>
      </c>
      <c r="J9271" t="str">
        <f t="shared" si="290"/>
        <v>43836KapchorwaWheat</v>
      </c>
      <c r="K9271">
        <v>412</v>
      </c>
      <c r="L9271">
        <v>302</v>
      </c>
      <c r="M9271" t="s">
        <v>5</v>
      </c>
      <c r="N9271" t="s">
        <v>6</v>
      </c>
      <c r="O9271">
        <v>1</v>
      </c>
      <c r="P9271" s="1">
        <v>43838.230254629627</v>
      </c>
    </row>
    <row r="9272" spans="1:16" x14ac:dyDescent="0.25">
      <c r="A9272">
        <v>491963</v>
      </c>
      <c r="B9272" t="s">
        <v>0</v>
      </c>
      <c r="C9272" t="s">
        <v>32</v>
      </c>
      <c r="D9272" t="s">
        <v>1</v>
      </c>
      <c r="E9272" t="s">
        <v>13</v>
      </c>
      <c r="F9272" t="s">
        <v>13</v>
      </c>
      <c r="G9272" t="s">
        <v>14</v>
      </c>
      <c r="H9272" s="1">
        <v>43836</v>
      </c>
      <c r="I9272" t="str">
        <f t="shared" si="289"/>
        <v>43836</v>
      </c>
      <c r="J9272" t="str">
        <f t="shared" si="290"/>
        <v>43836KapchorwaMixed Beans</v>
      </c>
      <c r="K9272">
        <v>495</v>
      </c>
      <c r="L9272">
        <v>412</v>
      </c>
      <c r="M9272" t="s">
        <v>5</v>
      </c>
      <c r="N9272" t="s">
        <v>6</v>
      </c>
      <c r="O9272">
        <v>1</v>
      </c>
      <c r="P9272" s="1">
        <v>43838.23027777778</v>
      </c>
    </row>
    <row r="9273" spans="1:16" x14ac:dyDescent="0.25">
      <c r="A9273">
        <v>491966</v>
      </c>
      <c r="B9273" t="s">
        <v>0</v>
      </c>
      <c r="C9273" t="s">
        <v>35</v>
      </c>
      <c r="D9273" t="s">
        <v>11</v>
      </c>
      <c r="E9273" t="s">
        <v>22</v>
      </c>
      <c r="F9273" t="s">
        <v>23</v>
      </c>
      <c r="G9273" t="s">
        <v>24</v>
      </c>
      <c r="H9273" s="1">
        <v>43836</v>
      </c>
      <c r="I9273" t="str">
        <f t="shared" si="289"/>
        <v>43836</v>
      </c>
      <c r="J9273" t="str">
        <f t="shared" si="290"/>
        <v>43836NgoziImported Rice</v>
      </c>
      <c r="K9273">
        <v>1452</v>
      </c>
      <c r="L9273">
        <v>1398</v>
      </c>
      <c r="M9273" t="s">
        <v>5</v>
      </c>
      <c r="N9273" t="s">
        <v>6</v>
      </c>
      <c r="O9273">
        <v>1</v>
      </c>
      <c r="P9273" s="1">
        <v>43838.23028935185</v>
      </c>
    </row>
    <row r="9274" spans="1:16" x14ac:dyDescent="0.25">
      <c r="A9274">
        <v>491967</v>
      </c>
      <c r="B9274" t="s">
        <v>0</v>
      </c>
      <c r="C9274" t="s">
        <v>33</v>
      </c>
      <c r="D9274" t="s">
        <v>1</v>
      </c>
      <c r="E9274" t="s">
        <v>3</v>
      </c>
      <c r="F9274" t="s">
        <v>3</v>
      </c>
      <c r="G9274" t="s">
        <v>4</v>
      </c>
      <c r="H9274" s="1">
        <v>43836</v>
      </c>
      <c r="I9274" t="str">
        <f t="shared" si="289"/>
        <v>43836</v>
      </c>
      <c r="J9274" t="str">
        <f t="shared" si="290"/>
        <v>43836KabaleCowpeas</v>
      </c>
      <c r="K9274">
        <v>1374</v>
      </c>
      <c r="L9274">
        <v>962</v>
      </c>
      <c r="M9274" t="s">
        <v>5</v>
      </c>
      <c r="N9274" t="s">
        <v>6</v>
      </c>
      <c r="O9274">
        <v>1</v>
      </c>
      <c r="P9274" s="1">
        <v>43838.23028935185</v>
      </c>
    </row>
    <row r="9275" spans="1:16" x14ac:dyDescent="0.25">
      <c r="A9275">
        <v>491978</v>
      </c>
      <c r="B9275" t="s">
        <v>0</v>
      </c>
      <c r="C9275" t="s">
        <v>35</v>
      </c>
      <c r="D9275" t="s">
        <v>11</v>
      </c>
      <c r="E9275" t="s">
        <v>13</v>
      </c>
      <c r="F9275" t="s">
        <v>13</v>
      </c>
      <c r="G9275" t="s">
        <v>14</v>
      </c>
      <c r="H9275" s="1">
        <v>43836</v>
      </c>
      <c r="I9275" t="str">
        <f t="shared" si="289"/>
        <v>43836</v>
      </c>
      <c r="J9275" t="str">
        <f t="shared" si="290"/>
        <v>43836NgoziMixed Beans</v>
      </c>
      <c r="K9275">
        <v>592</v>
      </c>
      <c r="L9275">
        <v>538</v>
      </c>
      <c r="M9275" t="s">
        <v>5</v>
      </c>
      <c r="N9275" t="s">
        <v>6</v>
      </c>
      <c r="O9275">
        <v>1</v>
      </c>
      <c r="P9275" s="1">
        <v>43838.230324074073</v>
      </c>
    </row>
    <row r="9276" spans="1:16" x14ac:dyDescent="0.25">
      <c r="A9276">
        <v>491980</v>
      </c>
      <c r="B9276" t="s">
        <v>0</v>
      </c>
      <c r="C9276" t="s">
        <v>27</v>
      </c>
      <c r="D9276" t="s">
        <v>11</v>
      </c>
      <c r="E9276" t="s">
        <v>13</v>
      </c>
      <c r="F9276" t="s">
        <v>13</v>
      </c>
      <c r="G9276" t="s">
        <v>14</v>
      </c>
      <c r="H9276" s="1">
        <v>43836</v>
      </c>
      <c r="I9276" t="str">
        <f t="shared" si="289"/>
        <v>43836</v>
      </c>
      <c r="J9276" t="str">
        <f t="shared" si="290"/>
        <v>43836BujumburaMixed Beans</v>
      </c>
      <c r="K9276">
        <v>699</v>
      </c>
      <c r="L9276">
        <v>645</v>
      </c>
      <c r="M9276" t="s">
        <v>5</v>
      </c>
      <c r="N9276" t="s">
        <v>6</v>
      </c>
      <c r="O9276">
        <v>1</v>
      </c>
      <c r="P9276" s="1">
        <v>43838.230347222219</v>
      </c>
    </row>
    <row r="9277" spans="1:16" x14ac:dyDescent="0.25">
      <c r="A9277">
        <v>491991</v>
      </c>
      <c r="B9277" t="s">
        <v>0</v>
      </c>
      <c r="C9277" t="s">
        <v>38</v>
      </c>
      <c r="D9277" t="s">
        <v>1</v>
      </c>
      <c r="E9277" t="s">
        <v>13</v>
      </c>
      <c r="F9277" t="s">
        <v>13</v>
      </c>
      <c r="G9277" t="s">
        <v>26</v>
      </c>
      <c r="H9277" s="1">
        <v>43836</v>
      </c>
      <c r="I9277" t="str">
        <f t="shared" si="289"/>
        <v>43836</v>
      </c>
      <c r="J9277" t="str">
        <f t="shared" si="290"/>
        <v>43836GuluYellow Beans</v>
      </c>
      <c r="K9277">
        <v>962</v>
      </c>
      <c r="L9277">
        <v>879</v>
      </c>
      <c r="M9277" t="s">
        <v>5</v>
      </c>
      <c r="N9277" t="s">
        <v>6</v>
      </c>
      <c r="O9277">
        <v>1</v>
      </c>
      <c r="P9277" s="1">
        <v>43838.230381944442</v>
      </c>
    </row>
    <row r="9278" spans="1:16" x14ac:dyDescent="0.25">
      <c r="A9278">
        <v>491994</v>
      </c>
      <c r="B9278" t="s">
        <v>0</v>
      </c>
      <c r="C9278" t="s">
        <v>25</v>
      </c>
      <c r="D9278" t="s">
        <v>1</v>
      </c>
      <c r="E9278" t="s">
        <v>13</v>
      </c>
      <c r="F9278" t="s">
        <v>13</v>
      </c>
      <c r="G9278" t="s">
        <v>40</v>
      </c>
      <c r="H9278" s="1">
        <v>43836</v>
      </c>
      <c r="I9278" t="str">
        <f t="shared" si="289"/>
        <v>43836</v>
      </c>
      <c r="J9278" t="str">
        <f t="shared" si="290"/>
        <v>43836MasindiBlack Beans (Dolichos)</v>
      </c>
      <c r="K9278">
        <v>687</v>
      </c>
      <c r="L9278">
        <v>632</v>
      </c>
      <c r="M9278" t="s">
        <v>5</v>
      </c>
      <c r="N9278" t="s">
        <v>6</v>
      </c>
      <c r="O9278">
        <v>1</v>
      </c>
      <c r="P9278" s="1">
        <v>43838.230393518519</v>
      </c>
    </row>
    <row r="9279" spans="1:16" x14ac:dyDescent="0.25">
      <c r="A9279">
        <v>492003</v>
      </c>
      <c r="B9279" t="s">
        <v>0</v>
      </c>
      <c r="C9279" t="s">
        <v>48</v>
      </c>
      <c r="D9279" t="s">
        <v>46</v>
      </c>
      <c r="E9279" t="s">
        <v>9</v>
      </c>
      <c r="F9279" t="s">
        <v>17</v>
      </c>
      <c r="G9279" t="s">
        <v>18</v>
      </c>
      <c r="H9279" s="1">
        <v>43836</v>
      </c>
      <c r="I9279" t="str">
        <f t="shared" si="289"/>
        <v>43836</v>
      </c>
      <c r="J9279" t="str">
        <f t="shared" si="290"/>
        <v>43836KitaleRed Sorghum</v>
      </c>
      <c r="K9279">
        <v>462</v>
      </c>
      <c r="L9279">
        <v>402</v>
      </c>
      <c r="M9279" t="s">
        <v>5</v>
      </c>
      <c r="N9279" t="s">
        <v>6</v>
      </c>
      <c r="O9279">
        <v>1</v>
      </c>
      <c r="P9279" s="1">
        <v>43838.230428240742</v>
      </c>
    </row>
    <row r="9280" spans="1:16" x14ac:dyDescent="0.25">
      <c r="A9280">
        <v>492036</v>
      </c>
      <c r="B9280" t="s">
        <v>0</v>
      </c>
      <c r="C9280" t="s">
        <v>2</v>
      </c>
      <c r="D9280" t="s">
        <v>1</v>
      </c>
      <c r="E9280" t="s">
        <v>13</v>
      </c>
      <c r="F9280" t="s">
        <v>13</v>
      </c>
      <c r="G9280" t="s">
        <v>28</v>
      </c>
      <c r="H9280" s="1">
        <v>43836</v>
      </c>
      <c r="I9280" t="str">
        <f t="shared" si="289"/>
        <v>43836</v>
      </c>
      <c r="J9280" t="str">
        <f t="shared" si="290"/>
        <v>43836KampalaRed Beans</v>
      </c>
      <c r="K9280">
        <v>1044</v>
      </c>
      <c r="L9280">
        <v>962</v>
      </c>
      <c r="M9280" t="s">
        <v>5</v>
      </c>
      <c r="N9280" t="s">
        <v>6</v>
      </c>
      <c r="O9280">
        <v>1</v>
      </c>
      <c r="P9280" s="1">
        <v>43838.230497685188</v>
      </c>
    </row>
    <row r="9281" spans="1:16" x14ac:dyDescent="0.25">
      <c r="A9281">
        <v>492041</v>
      </c>
      <c r="B9281" t="s">
        <v>0</v>
      </c>
      <c r="C9281" t="s">
        <v>38</v>
      </c>
      <c r="D9281" t="s">
        <v>1</v>
      </c>
      <c r="E9281" t="s">
        <v>9</v>
      </c>
      <c r="F9281" t="s">
        <v>20</v>
      </c>
      <c r="G9281" t="s">
        <v>21</v>
      </c>
      <c r="H9281" s="1">
        <v>43836</v>
      </c>
      <c r="I9281" t="str">
        <f t="shared" si="289"/>
        <v>43836</v>
      </c>
      <c r="J9281" t="str">
        <f t="shared" si="290"/>
        <v>43836GuluMillet Grain</v>
      </c>
      <c r="K9281">
        <v>412</v>
      </c>
      <c r="L9281">
        <v>289</v>
      </c>
      <c r="M9281" t="s">
        <v>5</v>
      </c>
      <c r="N9281" t="s">
        <v>6</v>
      </c>
      <c r="O9281">
        <v>1</v>
      </c>
      <c r="P9281" s="1">
        <v>43838.230520833335</v>
      </c>
    </row>
    <row r="9282" spans="1:16" x14ac:dyDescent="0.25">
      <c r="A9282">
        <v>492044</v>
      </c>
      <c r="B9282" t="s">
        <v>0</v>
      </c>
      <c r="C9282" t="s">
        <v>34</v>
      </c>
      <c r="D9282" t="s">
        <v>1</v>
      </c>
      <c r="E9282" t="s">
        <v>13</v>
      </c>
      <c r="F9282" t="s">
        <v>13</v>
      </c>
      <c r="G9282" t="s">
        <v>14</v>
      </c>
      <c r="H9282" s="1">
        <v>43836</v>
      </c>
      <c r="I9282" t="str">
        <f t="shared" ref="I9282:I9345" si="291">LEFT(H9282,10)</f>
        <v>43836</v>
      </c>
      <c r="J9282" t="str">
        <f t="shared" si="290"/>
        <v>43836LiraMixed Beans</v>
      </c>
      <c r="K9282">
        <v>632</v>
      </c>
      <c r="L9282">
        <v>495</v>
      </c>
      <c r="M9282" t="s">
        <v>5</v>
      </c>
      <c r="N9282" t="s">
        <v>6</v>
      </c>
      <c r="O9282">
        <v>1</v>
      </c>
      <c r="P9282" s="1">
        <v>43838.230520833335</v>
      </c>
    </row>
    <row r="9283" spans="1:16" x14ac:dyDescent="0.25">
      <c r="A9283">
        <v>492057</v>
      </c>
      <c r="B9283" t="s">
        <v>0</v>
      </c>
      <c r="C9283" t="s">
        <v>35</v>
      </c>
      <c r="D9283" t="s">
        <v>11</v>
      </c>
      <c r="E9283" t="s">
        <v>9</v>
      </c>
      <c r="F9283" t="s">
        <v>10</v>
      </c>
      <c r="G9283" t="s">
        <v>10</v>
      </c>
      <c r="H9283" s="1">
        <v>43836</v>
      </c>
      <c r="I9283" t="str">
        <f t="shared" si="291"/>
        <v>43836</v>
      </c>
      <c r="J9283" t="str">
        <f t="shared" si="290"/>
        <v>43836NgoziWheat</v>
      </c>
      <c r="K9283">
        <v>699</v>
      </c>
      <c r="L9283">
        <v>645</v>
      </c>
      <c r="M9283" t="s">
        <v>5</v>
      </c>
      <c r="N9283" t="s">
        <v>6</v>
      </c>
      <c r="O9283">
        <v>1</v>
      </c>
      <c r="P9283" s="1">
        <v>43838.230543981481</v>
      </c>
    </row>
    <row r="9284" spans="1:16" x14ac:dyDescent="0.25">
      <c r="A9284">
        <v>492074</v>
      </c>
      <c r="B9284" t="s">
        <v>0</v>
      </c>
      <c r="C9284" t="s">
        <v>47</v>
      </c>
      <c r="D9284" t="s">
        <v>46</v>
      </c>
      <c r="E9284" t="s">
        <v>29</v>
      </c>
      <c r="F9284" t="s">
        <v>30</v>
      </c>
      <c r="G9284" t="s">
        <v>31</v>
      </c>
      <c r="H9284" s="1">
        <v>43836</v>
      </c>
      <c r="I9284" t="str">
        <f t="shared" si="291"/>
        <v>43836</v>
      </c>
      <c r="J9284" t="str">
        <f t="shared" si="290"/>
        <v>43836NairobiDry Maize</v>
      </c>
      <c r="K9284">
        <v>402</v>
      </c>
      <c r="L9284">
        <v>372</v>
      </c>
      <c r="M9284" t="s">
        <v>5</v>
      </c>
      <c r="N9284" t="s">
        <v>6</v>
      </c>
      <c r="O9284">
        <v>1</v>
      </c>
      <c r="P9284" s="1">
        <v>43838.230578703704</v>
      </c>
    </row>
    <row r="9285" spans="1:16" x14ac:dyDescent="0.25">
      <c r="A9285">
        <v>492082</v>
      </c>
      <c r="B9285" t="s">
        <v>0</v>
      </c>
      <c r="C9285" t="s">
        <v>33</v>
      </c>
      <c r="D9285" t="s">
        <v>1</v>
      </c>
      <c r="E9285" t="s">
        <v>3</v>
      </c>
      <c r="F9285" t="s">
        <v>3</v>
      </c>
      <c r="G9285" t="s">
        <v>15</v>
      </c>
      <c r="H9285" s="1">
        <v>43836</v>
      </c>
      <c r="I9285" t="str">
        <f t="shared" si="291"/>
        <v>43836</v>
      </c>
      <c r="J9285" t="str">
        <f t="shared" si="290"/>
        <v>43836KabaleGreen Peas</v>
      </c>
      <c r="K9285">
        <v>1374</v>
      </c>
      <c r="L9285">
        <v>824</v>
      </c>
      <c r="M9285" t="s">
        <v>5</v>
      </c>
      <c r="N9285" t="s">
        <v>6</v>
      </c>
      <c r="O9285">
        <v>1</v>
      </c>
      <c r="P9285" s="1">
        <v>43838.230590277781</v>
      </c>
    </row>
    <row r="9286" spans="1:16" x14ac:dyDescent="0.25">
      <c r="A9286">
        <v>492089</v>
      </c>
      <c r="B9286" t="s">
        <v>0</v>
      </c>
      <c r="C9286" t="s">
        <v>25</v>
      </c>
      <c r="D9286" t="s">
        <v>1</v>
      </c>
      <c r="E9286" t="s">
        <v>3</v>
      </c>
      <c r="F9286" t="s">
        <v>3</v>
      </c>
      <c r="G9286" t="s">
        <v>15</v>
      </c>
      <c r="H9286" s="1">
        <v>43836</v>
      </c>
      <c r="I9286" t="str">
        <f t="shared" si="291"/>
        <v>43836</v>
      </c>
      <c r="J9286" t="str">
        <f t="shared" si="290"/>
        <v>43836MasindiGreen Peas</v>
      </c>
      <c r="K9286">
        <v>1099</v>
      </c>
      <c r="L9286">
        <v>824</v>
      </c>
      <c r="M9286" t="s">
        <v>5</v>
      </c>
      <c r="N9286" t="s">
        <v>6</v>
      </c>
      <c r="O9286">
        <v>1</v>
      </c>
      <c r="P9286" s="1">
        <v>43838.230613425927</v>
      </c>
    </row>
    <row r="9287" spans="1:16" x14ac:dyDescent="0.25">
      <c r="A9287">
        <v>492097</v>
      </c>
      <c r="B9287" t="s">
        <v>0</v>
      </c>
      <c r="C9287" t="s">
        <v>25</v>
      </c>
      <c r="D9287" t="s">
        <v>1</v>
      </c>
      <c r="E9287" t="s">
        <v>3</v>
      </c>
      <c r="F9287" t="s">
        <v>3</v>
      </c>
      <c r="G9287" t="s">
        <v>4</v>
      </c>
      <c r="H9287" s="1">
        <v>43836</v>
      </c>
      <c r="I9287" t="str">
        <f t="shared" si="291"/>
        <v>43836</v>
      </c>
      <c r="J9287" t="str">
        <f t="shared" si="290"/>
        <v>43836MasindiCowpeas</v>
      </c>
      <c r="K9287">
        <v>962</v>
      </c>
      <c r="L9287">
        <v>824</v>
      </c>
      <c r="M9287" t="s">
        <v>5</v>
      </c>
      <c r="N9287" t="s">
        <v>6</v>
      </c>
      <c r="O9287">
        <v>1</v>
      </c>
      <c r="P9287" s="1">
        <v>43838.230636574073</v>
      </c>
    </row>
    <row r="9288" spans="1:16" x14ac:dyDescent="0.25">
      <c r="A9288">
        <v>492111</v>
      </c>
      <c r="B9288" t="s">
        <v>0</v>
      </c>
      <c r="C9288" t="s">
        <v>2</v>
      </c>
      <c r="D9288" t="s">
        <v>1</v>
      </c>
      <c r="E9288" t="s">
        <v>3</v>
      </c>
      <c r="F9288" t="s">
        <v>3</v>
      </c>
      <c r="G9288" t="s">
        <v>4</v>
      </c>
      <c r="H9288" s="1">
        <v>43836</v>
      </c>
      <c r="I9288" t="str">
        <f t="shared" si="291"/>
        <v>43836</v>
      </c>
      <c r="J9288" t="str">
        <f t="shared" si="290"/>
        <v>43836KampalaCowpeas</v>
      </c>
      <c r="K9288">
        <v>1044</v>
      </c>
      <c r="L9288">
        <v>962</v>
      </c>
      <c r="M9288" t="s">
        <v>5</v>
      </c>
      <c r="N9288" t="s">
        <v>6</v>
      </c>
      <c r="O9288">
        <v>1</v>
      </c>
      <c r="P9288" s="1">
        <v>43838.230671296296</v>
      </c>
    </row>
    <row r="9289" spans="1:16" x14ac:dyDescent="0.25">
      <c r="A9289">
        <v>492119</v>
      </c>
      <c r="B9289" t="s">
        <v>0</v>
      </c>
      <c r="C9289" t="s">
        <v>48</v>
      </c>
      <c r="D9289" t="s">
        <v>46</v>
      </c>
      <c r="E9289" t="s">
        <v>3</v>
      </c>
      <c r="F9289" t="s">
        <v>3</v>
      </c>
      <c r="G9289" t="s">
        <v>4</v>
      </c>
      <c r="H9289" s="1">
        <v>43836</v>
      </c>
      <c r="I9289" t="str">
        <f t="shared" si="291"/>
        <v>43836</v>
      </c>
      <c r="J9289" t="str">
        <f t="shared" si="290"/>
        <v>43836KitaleCowpeas</v>
      </c>
      <c r="K9289">
        <v>954</v>
      </c>
      <c r="L9289">
        <v>884</v>
      </c>
      <c r="M9289" t="s">
        <v>5</v>
      </c>
      <c r="N9289" t="s">
        <v>6</v>
      </c>
      <c r="O9289">
        <v>1</v>
      </c>
      <c r="P9289" s="1">
        <v>43838.230694444443</v>
      </c>
    </row>
    <row r="9290" spans="1:16" x14ac:dyDescent="0.25">
      <c r="A9290">
        <v>492121</v>
      </c>
      <c r="B9290" t="s">
        <v>0</v>
      </c>
      <c r="C9290" t="s">
        <v>38</v>
      </c>
      <c r="D9290" t="s">
        <v>1</v>
      </c>
      <c r="E9290" t="s">
        <v>3</v>
      </c>
      <c r="F9290" t="s">
        <v>3</v>
      </c>
      <c r="G9290" t="s">
        <v>15</v>
      </c>
      <c r="H9290" s="1">
        <v>43836</v>
      </c>
      <c r="I9290" t="str">
        <f t="shared" si="291"/>
        <v>43836</v>
      </c>
      <c r="J9290" t="str">
        <f t="shared" si="290"/>
        <v>43836GuluGreen Peas</v>
      </c>
      <c r="K9290">
        <v>1374</v>
      </c>
      <c r="L9290">
        <v>1099</v>
      </c>
      <c r="M9290" t="s">
        <v>5</v>
      </c>
      <c r="N9290" t="s">
        <v>6</v>
      </c>
      <c r="O9290">
        <v>1</v>
      </c>
      <c r="P9290" s="1">
        <v>43838.230706018519</v>
      </c>
    </row>
    <row r="9291" spans="1:16" x14ac:dyDescent="0.25">
      <c r="A9291">
        <v>492127</v>
      </c>
      <c r="B9291" t="s">
        <v>0</v>
      </c>
      <c r="C9291" t="s">
        <v>48</v>
      </c>
      <c r="D9291" t="s">
        <v>46</v>
      </c>
      <c r="E9291" t="s">
        <v>13</v>
      </c>
      <c r="F9291" t="s">
        <v>13</v>
      </c>
      <c r="G9291" t="s">
        <v>40</v>
      </c>
      <c r="H9291" s="1">
        <v>43836</v>
      </c>
      <c r="I9291" t="str">
        <f t="shared" si="291"/>
        <v>43836</v>
      </c>
      <c r="J9291" t="str">
        <f t="shared" si="290"/>
        <v>43836KitaleBlack Beans (Dolichos)</v>
      </c>
      <c r="K9291">
        <v>1235</v>
      </c>
      <c r="L9291">
        <v>1205</v>
      </c>
      <c r="M9291" t="s">
        <v>5</v>
      </c>
      <c r="N9291" t="s">
        <v>6</v>
      </c>
      <c r="O9291">
        <v>1</v>
      </c>
      <c r="P9291" s="1">
        <v>43838.230717592596</v>
      </c>
    </row>
    <row r="9292" spans="1:16" x14ac:dyDescent="0.25">
      <c r="A9292">
        <v>492128</v>
      </c>
      <c r="B9292" t="s">
        <v>0</v>
      </c>
      <c r="C9292" t="s">
        <v>35</v>
      </c>
      <c r="D9292" t="s">
        <v>11</v>
      </c>
      <c r="E9292" t="s">
        <v>13</v>
      </c>
      <c r="F9292" t="s">
        <v>13</v>
      </c>
      <c r="G9292" t="s">
        <v>28</v>
      </c>
      <c r="H9292" s="1">
        <v>43836</v>
      </c>
      <c r="I9292" t="str">
        <f t="shared" si="291"/>
        <v>43836</v>
      </c>
      <c r="J9292" t="str">
        <f t="shared" si="290"/>
        <v>43836NgoziRed Beans</v>
      </c>
      <c r="K9292">
        <v>592</v>
      </c>
      <c r="L9292">
        <v>538</v>
      </c>
      <c r="M9292" t="s">
        <v>5</v>
      </c>
      <c r="N9292" t="s">
        <v>6</v>
      </c>
      <c r="O9292">
        <v>1</v>
      </c>
      <c r="P9292" s="1">
        <v>43838.230729166666</v>
      </c>
    </row>
    <row r="9293" spans="1:16" x14ac:dyDescent="0.25">
      <c r="A9293">
        <v>492140</v>
      </c>
      <c r="B9293" t="s">
        <v>0</v>
      </c>
      <c r="C9293" t="s">
        <v>38</v>
      </c>
      <c r="D9293" t="s">
        <v>1</v>
      </c>
      <c r="E9293" t="s">
        <v>13</v>
      </c>
      <c r="F9293" t="s">
        <v>13</v>
      </c>
      <c r="G9293" t="s">
        <v>37</v>
      </c>
      <c r="H9293" s="1">
        <v>43836</v>
      </c>
      <c r="I9293" t="str">
        <f t="shared" si="291"/>
        <v>43836</v>
      </c>
      <c r="J9293" t="str">
        <f t="shared" ref="J9293:J9356" si="292">I9293&amp;C9293&amp;G9293</f>
        <v>43836GuluGreen Gram</v>
      </c>
      <c r="K9293">
        <v>687</v>
      </c>
      <c r="L9293">
        <v>467</v>
      </c>
      <c r="M9293" t="s">
        <v>5</v>
      </c>
      <c r="N9293" t="s">
        <v>6</v>
      </c>
      <c r="O9293">
        <v>1</v>
      </c>
      <c r="P9293" s="1">
        <v>43838.230763888889</v>
      </c>
    </row>
    <row r="9294" spans="1:16" x14ac:dyDescent="0.25">
      <c r="A9294">
        <v>492141</v>
      </c>
      <c r="B9294" t="s">
        <v>0</v>
      </c>
      <c r="C9294" t="s">
        <v>19</v>
      </c>
      <c r="D9294" t="s">
        <v>11</v>
      </c>
      <c r="E9294" t="s">
        <v>9</v>
      </c>
      <c r="F9294" t="s">
        <v>20</v>
      </c>
      <c r="G9294" t="s">
        <v>21</v>
      </c>
      <c r="H9294" s="1">
        <v>43836</v>
      </c>
      <c r="I9294" t="str">
        <f t="shared" si="291"/>
        <v>43836</v>
      </c>
      <c r="J9294" t="str">
        <f t="shared" si="292"/>
        <v>43836KoberoMillet Grain</v>
      </c>
      <c r="K9294">
        <v>699</v>
      </c>
      <c r="L9294">
        <v>645</v>
      </c>
      <c r="M9294" t="s">
        <v>5</v>
      </c>
      <c r="N9294" t="s">
        <v>6</v>
      </c>
      <c r="O9294">
        <v>1</v>
      </c>
      <c r="P9294" s="1">
        <v>43838.230763888889</v>
      </c>
    </row>
    <row r="9295" spans="1:16" x14ac:dyDescent="0.25">
      <c r="A9295">
        <v>492147</v>
      </c>
      <c r="B9295" t="s">
        <v>0</v>
      </c>
      <c r="C9295" t="s">
        <v>38</v>
      </c>
      <c r="D9295" t="s">
        <v>1</v>
      </c>
      <c r="E9295" t="s">
        <v>29</v>
      </c>
      <c r="F9295" t="s">
        <v>30</v>
      </c>
      <c r="G9295" t="s">
        <v>31</v>
      </c>
      <c r="H9295" s="1">
        <v>43836</v>
      </c>
      <c r="I9295" t="str">
        <f t="shared" si="291"/>
        <v>43836</v>
      </c>
      <c r="J9295" t="str">
        <f t="shared" si="292"/>
        <v>43836GuluDry Maize</v>
      </c>
      <c r="K9295">
        <v>412</v>
      </c>
      <c r="L9295">
        <v>302</v>
      </c>
      <c r="M9295" t="s">
        <v>5</v>
      </c>
      <c r="N9295" t="s">
        <v>6</v>
      </c>
      <c r="O9295">
        <v>1</v>
      </c>
      <c r="P9295" s="1">
        <v>43838.230787037035</v>
      </c>
    </row>
    <row r="9296" spans="1:16" x14ac:dyDescent="0.25">
      <c r="A9296">
        <v>492156</v>
      </c>
      <c r="B9296" t="s">
        <v>0</v>
      </c>
      <c r="C9296" t="s">
        <v>33</v>
      </c>
      <c r="D9296" t="s">
        <v>1</v>
      </c>
      <c r="E9296" t="s">
        <v>22</v>
      </c>
      <c r="F9296" t="s">
        <v>23</v>
      </c>
      <c r="G9296" t="s">
        <v>24</v>
      </c>
      <c r="H9296" s="1">
        <v>43836</v>
      </c>
      <c r="I9296" t="str">
        <f t="shared" si="291"/>
        <v>43836</v>
      </c>
      <c r="J9296" t="str">
        <f t="shared" si="292"/>
        <v>43836KabaleImported Rice</v>
      </c>
      <c r="K9296">
        <v>1099</v>
      </c>
      <c r="L9296">
        <v>962</v>
      </c>
      <c r="M9296" t="s">
        <v>5</v>
      </c>
      <c r="N9296" t="s">
        <v>6</v>
      </c>
      <c r="O9296">
        <v>1</v>
      </c>
      <c r="P9296" s="1">
        <v>43838.230810185189</v>
      </c>
    </row>
    <row r="9297" spans="1:16" x14ac:dyDescent="0.25">
      <c r="A9297">
        <v>492158</v>
      </c>
      <c r="B9297" t="s">
        <v>0</v>
      </c>
      <c r="C9297" t="s">
        <v>25</v>
      </c>
      <c r="D9297" t="s">
        <v>1</v>
      </c>
      <c r="E9297" t="s">
        <v>13</v>
      </c>
      <c r="F9297" t="s">
        <v>13</v>
      </c>
      <c r="G9297" t="s">
        <v>37</v>
      </c>
      <c r="H9297" s="1">
        <v>43836</v>
      </c>
      <c r="I9297" t="str">
        <f t="shared" si="291"/>
        <v>43836</v>
      </c>
      <c r="J9297" t="str">
        <f t="shared" si="292"/>
        <v>43836MasindiGreen Gram</v>
      </c>
      <c r="K9297">
        <v>824</v>
      </c>
      <c r="L9297">
        <v>687</v>
      </c>
      <c r="M9297" t="s">
        <v>5</v>
      </c>
      <c r="N9297" t="s">
        <v>6</v>
      </c>
      <c r="O9297">
        <v>1</v>
      </c>
      <c r="P9297" s="1">
        <v>43838.230821759258</v>
      </c>
    </row>
    <row r="9298" spans="1:16" x14ac:dyDescent="0.25">
      <c r="A9298">
        <v>492163</v>
      </c>
      <c r="B9298" t="s">
        <v>0</v>
      </c>
      <c r="C9298" t="s">
        <v>25</v>
      </c>
      <c r="D9298" t="s">
        <v>1</v>
      </c>
      <c r="E9298" t="s">
        <v>22</v>
      </c>
      <c r="F9298" t="s">
        <v>23</v>
      </c>
      <c r="G9298" t="s">
        <v>23</v>
      </c>
      <c r="H9298" s="1">
        <v>43836</v>
      </c>
      <c r="I9298" t="str">
        <f t="shared" si="291"/>
        <v>43836</v>
      </c>
      <c r="J9298" t="str">
        <f t="shared" si="292"/>
        <v>43836MasindiRice</v>
      </c>
      <c r="K9298">
        <v>1044</v>
      </c>
      <c r="L9298">
        <v>962</v>
      </c>
      <c r="M9298" t="s">
        <v>5</v>
      </c>
      <c r="N9298" t="s">
        <v>6</v>
      </c>
      <c r="O9298">
        <v>1</v>
      </c>
      <c r="P9298" s="1">
        <v>43838.230844907404</v>
      </c>
    </row>
    <row r="9299" spans="1:16" x14ac:dyDescent="0.25">
      <c r="A9299">
        <v>492167</v>
      </c>
      <c r="B9299" t="s">
        <v>0</v>
      </c>
      <c r="C9299" t="s">
        <v>48</v>
      </c>
      <c r="D9299" t="s">
        <v>46</v>
      </c>
      <c r="E9299" t="s">
        <v>29</v>
      </c>
      <c r="F9299" t="s">
        <v>30</v>
      </c>
      <c r="G9299" t="s">
        <v>31</v>
      </c>
      <c r="H9299" s="1">
        <v>43836</v>
      </c>
      <c r="I9299" t="str">
        <f t="shared" si="291"/>
        <v>43836</v>
      </c>
      <c r="J9299" t="str">
        <f t="shared" si="292"/>
        <v>43836KitaleDry Maize</v>
      </c>
      <c r="K9299">
        <v>372</v>
      </c>
      <c r="L9299">
        <v>331</v>
      </c>
      <c r="M9299" t="s">
        <v>5</v>
      </c>
      <c r="N9299" t="s">
        <v>6</v>
      </c>
      <c r="O9299">
        <v>1</v>
      </c>
      <c r="P9299" s="1">
        <v>43838.230844907404</v>
      </c>
    </row>
    <row r="9300" spans="1:16" x14ac:dyDescent="0.25">
      <c r="A9300">
        <v>492173</v>
      </c>
      <c r="B9300" t="s">
        <v>0</v>
      </c>
      <c r="C9300" t="s">
        <v>32</v>
      </c>
      <c r="D9300" t="s">
        <v>1</v>
      </c>
      <c r="E9300" t="s">
        <v>9</v>
      </c>
      <c r="F9300" t="s">
        <v>20</v>
      </c>
      <c r="G9300" t="s">
        <v>21</v>
      </c>
      <c r="H9300" s="1">
        <v>43836</v>
      </c>
      <c r="I9300" t="str">
        <f t="shared" si="291"/>
        <v>43836</v>
      </c>
      <c r="J9300" t="str">
        <f t="shared" si="292"/>
        <v>43836KapchorwaMillet Grain</v>
      </c>
      <c r="K9300">
        <v>550</v>
      </c>
      <c r="L9300">
        <v>412</v>
      </c>
      <c r="M9300" t="s">
        <v>5</v>
      </c>
      <c r="N9300" t="s">
        <v>6</v>
      </c>
      <c r="O9300">
        <v>1</v>
      </c>
      <c r="P9300" s="1">
        <v>43838.230868055558</v>
      </c>
    </row>
    <row r="9301" spans="1:16" x14ac:dyDescent="0.25">
      <c r="A9301">
        <v>492184</v>
      </c>
      <c r="B9301" t="s">
        <v>0</v>
      </c>
      <c r="C9301" t="s">
        <v>25</v>
      </c>
      <c r="D9301" t="s">
        <v>1</v>
      </c>
      <c r="E9301" t="s">
        <v>9</v>
      </c>
      <c r="F9301" t="s">
        <v>20</v>
      </c>
      <c r="G9301" t="s">
        <v>21</v>
      </c>
      <c r="H9301" s="1">
        <v>43836</v>
      </c>
      <c r="I9301" t="str">
        <f t="shared" si="291"/>
        <v>43836</v>
      </c>
      <c r="J9301" t="str">
        <f t="shared" si="292"/>
        <v>43836MasindiMillet Grain</v>
      </c>
      <c r="K9301">
        <v>687</v>
      </c>
      <c r="L9301">
        <v>495</v>
      </c>
      <c r="M9301" t="s">
        <v>5</v>
      </c>
      <c r="N9301" t="s">
        <v>6</v>
      </c>
      <c r="O9301">
        <v>1</v>
      </c>
      <c r="P9301" s="1">
        <v>43838.230891203704</v>
      </c>
    </row>
    <row r="9302" spans="1:16" x14ac:dyDescent="0.25">
      <c r="A9302">
        <v>492186</v>
      </c>
      <c r="B9302" t="s">
        <v>0</v>
      </c>
      <c r="C9302" t="s">
        <v>35</v>
      </c>
      <c r="D9302" t="s">
        <v>11</v>
      </c>
      <c r="E9302" t="s">
        <v>9</v>
      </c>
      <c r="F9302" t="s">
        <v>17</v>
      </c>
      <c r="G9302" t="s">
        <v>18</v>
      </c>
      <c r="H9302" s="1">
        <v>43836</v>
      </c>
      <c r="I9302" t="str">
        <f t="shared" si="291"/>
        <v>43836</v>
      </c>
      <c r="J9302" t="str">
        <f t="shared" si="292"/>
        <v>43836NgoziRed Sorghum</v>
      </c>
      <c r="K9302">
        <v>699</v>
      </c>
      <c r="L9302">
        <v>645</v>
      </c>
      <c r="M9302" t="s">
        <v>5</v>
      </c>
      <c r="N9302" t="s">
        <v>6</v>
      </c>
      <c r="O9302">
        <v>1</v>
      </c>
      <c r="P9302" s="1">
        <v>43838.230902777781</v>
      </c>
    </row>
    <row r="9303" spans="1:16" x14ac:dyDescent="0.25">
      <c r="A9303">
        <v>492192</v>
      </c>
      <c r="B9303" t="s">
        <v>0</v>
      </c>
      <c r="C9303" t="s">
        <v>25</v>
      </c>
      <c r="D9303" t="s">
        <v>1</v>
      </c>
      <c r="E9303" t="s">
        <v>9</v>
      </c>
      <c r="F9303" t="s">
        <v>17</v>
      </c>
      <c r="G9303" t="s">
        <v>18</v>
      </c>
      <c r="H9303" s="1">
        <v>43836</v>
      </c>
      <c r="I9303" t="str">
        <f t="shared" si="291"/>
        <v>43836</v>
      </c>
      <c r="J9303" t="str">
        <f t="shared" si="292"/>
        <v>43836MasindiRed Sorghum</v>
      </c>
      <c r="K9303">
        <v>412</v>
      </c>
      <c r="L9303">
        <v>330</v>
      </c>
      <c r="M9303" t="s">
        <v>5</v>
      </c>
      <c r="N9303" t="s">
        <v>6</v>
      </c>
      <c r="O9303">
        <v>1</v>
      </c>
      <c r="P9303" s="1">
        <v>43838.230914351851</v>
      </c>
    </row>
    <row r="9304" spans="1:16" x14ac:dyDescent="0.25">
      <c r="A9304">
        <v>492193</v>
      </c>
      <c r="B9304" t="s">
        <v>0</v>
      </c>
      <c r="C9304" t="s">
        <v>25</v>
      </c>
      <c r="D9304" t="s">
        <v>1</v>
      </c>
      <c r="E9304" t="s">
        <v>13</v>
      </c>
      <c r="F9304" t="s">
        <v>13</v>
      </c>
      <c r="G9304" t="s">
        <v>26</v>
      </c>
      <c r="H9304" s="1">
        <v>43836</v>
      </c>
      <c r="I9304" t="str">
        <f t="shared" si="291"/>
        <v>43836</v>
      </c>
      <c r="J9304" t="str">
        <f t="shared" si="292"/>
        <v>43836MasindiYellow Beans</v>
      </c>
      <c r="K9304">
        <v>1044</v>
      </c>
      <c r="L9304">
        <v>962</v>
      </c>
      <c r="M9304" t="s">
        <v>5</v>
      </c>
      <c r="N9304" t="s">
        <v>6</v>
      </c>
      <c r="O9304">
        <v>1</v>
      </c>
      <c r="P9304" s="1">
        <v>43838.230914351851</v>
      </c>
    </row>
    <row r="9305" spans="1:16" x14ac:dyDescent="0.25">
      <c r="A9305">
        <v>492201</v>
      </c>
      <c r="B9305" t="s">
        <v>0</v>
      </c>
      <c r="C9305" t="s">
        <v>25</v>
      </c>
      <c r="D9305" t="s">
        <v>1</v>
      </c>
      <c r="E9305" t="s">
        <v>13</v>
      </c>
      <c r="F9305" t="s">
        <v>13</v>
      </c>
      <c r="G9305" t="s">
        <v>14</v>
      </c>
      <c r="H9305" s="1">
        <v>43836</v>
      </c>
      <c r="I9305" t="str">
        <f t="shared" si="291"/>
        <v>43836</v>
      </c>
      <c r="J9305" t="str">
        <f t="shared" si="292"/>
        <v>43836MasindiMixed Beans</v>
      </c>
      <c r="K9305">
        <v>769</v>
      </c>
      <c r="L9305">
        <v>687</v>
      </c>
      <c r="M9305" t="s">
        <v>5</v>
      </c>
      <c r="N9305" t="s">
        <v>6</v>
      </c>
      <c r="O9305">
        <v>1</v>
      </c>
      <c r="P9305" s="1">
        <v>43838.230949074074</v>
      </c>
    </row>
    <row r="9306" spans="1:16" x14ac:dyDescent="0.25">
      <c r="A9306">
        <v>492205</v>
      </c>
      <c r="B9306" t="s">
        <v>0</v>
      </c>
      <c r="C9306" t="s">
        <v>27</v>
      </c>
      <c r="D9306" t="s">
        <v>11</v>
      </c>
      <c r="E9306" t="s">
        <v>13</v>
      </c>
      <c r="F9306" t="s">
        <v>13</v>
      </c>
      <c r="G9306" t="s">
        <v>28</v>
      </c>
      <c r="H9306" s="1">
        <v>43836</v>
      </c>
      <c r="I9306" t="str">
        <f t="shared" si="291"/>
        <v>43836</v>
      </c>
      <c r="J9306" t="str">
        <f t="shared" si="292"/>
        <v>43836BujumburaRed Beans</v>
      </c>
      <c r="K9306">
        <v>753</v>
      </c>
      <c r="L9306">
        <v>699</v>
      </c>
      <c r="M9306" t="s">
        <v>5</v>
      </c>
      <c r="N9306" t="s">
        <v>6</v>
      </c>
      <c r="O9306">
        <v>1</v>
      </c>
      <c r="P9306" s="1">
        <v>43838.23097222222</v>
      </c>
    </row>
    <row r="9307" spans="1:16" x14ac:dyDescent="0.25">
      <c r="A9307">
        <v>492222</v>
      </c>
      <c r="B9307" t="s">
        <v>0</v>
      </c>
      <c r="C9307" t="s">
        <v>47</v>
      </c>
      <c r="D9307" t="s">
        <v>46</v>
      </c>
      <c r="E9307" t="s">
        <v>9</v>
      </c>
      <c r="F9307" t="s">
        <v>20</v>
      </c>
      <c r="G9307" t="s">
        <v>21</v>
      </c>
      <c r="H9307" s="1">
        <v>43836</v>
      </c>
      <c r="I9307" t="str">
        <f t="shared" si="291"/>
        <v>43836</v>
      </c>
      <c r="J9307" t="str">
        <f t="shared" si="292"/>
        <v>43836NairobiMillet Grain</v>
      </c>
      <c r="K9307">
        <v>1024</v>
      </c>
      <c r="L9307">
        <v>954</v>
      </c>
      <c r="M9307" t="s">
        <v>5</v>
      </c>
      <c r="N9307" t="s">
        <v>6</v>
      </c>
      <c r="O9307">
        <v>1</v>
      </c>
      <c r="P9307" s="1">
        <v>43838.231030092589</v>
      </c>
    </row>
    <row r="9308" spans="1:16" x14ac:dyDescent="0.25">
      <c r="A9308">
        <v>492236</v>
      </c>
      <c r="B9308" t="s">
        <v>0</v>
      </c>
      <c r="C9308" t="s">
        <v>19</v>
      </c>
      <c r="D9308" t="s">
        <v>11</v>
      </c>
      <c r="E9308" t="s">
        <v>13</v>
      </c>
      <c r="F9308" t="s">
        <v>13</v>
      </c>
      <c r="G9308" t="s">
        <v>26</v>
      </c>
      <c r="H9308" s="1">
        <v>43836</v>
      </c>
      <c r="I9308" t="str">
        <f t="shared" si="291"/>
        <v>43836</v>
      </c>
      <c r="J9308" t="str">
        <f t="shared" si="292"/>
        <v>43836KoberoYellow Beans</v>
      </c>
      <c r="K9308">
        <v>1129</v>
      </c>
      <c r="L9308">
        <v>1076</v>
      </c>
      <c r="M9308" t="s">
        <v>5</v>
      </c>
      <c r="N9308" t="s">
        <v>6</v>
      </c>
      <c r="O9308">
        <v>1</v>
      </c>
      <c r="P9308" s="1">
        <v>43838.231087962966</v>
      </c>
    </row>
    <row r="9309" spans="1:16" x14ac:dyDescent="0.25">
      <c r="A9309">
        <v>492256</v>
      </c>
      <c r="B9309" t="s">
        <v>0</v>
      </c>
      <c r="C9309" t="s">
        <v>27</v>
      </c>
      <c r="D9309" t="s">
        <v>11</v>
      </c>
      <c r="E9309" t="s">
        <v>9</v>
      </c>
      <c r="F9309" t="s">
        <v>10</v>
      </c>
      <c r="G9309" t="s">
        <v>10</v>
      </c>
      <c r="H9309" s="1">
        <v>43836</v>
      </c>
      <c r="I9309" t="str">
        <f t="shared" si="291"/>
        <v>43836</v>
      </c>
      <c r="J9309" t="str">
        <f t="shared" si="292"/>
        <v>43836BujumburaWheat</v>
      </c>
      <c r="K9309">
        <v>780</v>
      </c>
      <c r="L9309">
        <v>753</v>
      </c>
      <c r="M9309" t="s">
        <v>5</v>
      </c>
      <c r="N9309" t="s">
        <v>6</v>
      </c>
      <c r="O9309">
        <v>1</v>
      </c>
      <c r="P9309" s="1">
        <v>43838.231122685182</v>
      </c>
    </row>
    <row r="9310" spans="1:16" x14ac:dyDescent="0.25">
      <c r="A9310">
        <v>492264</v>
      </c>
      <c r="B9310" t="s">
        <v>0</v>
      </c>
      <c r="C9310" t="s">
        <v>32</v>
      </c>
      <c r="D9310" t="s">
        <v>1</v>
      </c>
      <c r="E9310" t="s">
        <v>13</v>
      </c>
      <c r="F9310" t="s">
        <v>13</v>
      </c>
      <c r="G9310" t="s">
        <v>26</v>
      </c>
      <c r="H9310" s="1">
        <v>43836</v>
      </c>
      <c r="I9310" t="str">
        <f t="shared" si="291"/>
        <v>43836</v>
      </c>
      <c r="J9310" t="str">
        <f t="shared" si="292"/>
        <v>43836KapchorwaYellow Beans</v>
      </c>
      <c r="K9310">
        <v>962</v>
      </c>
      <c r="L9310">
        <v>824</v>
      </c>
      <c r="M9310" t="s">
        <v>5</v>
      </c>
      <c r="N9310" t="s">
        <v>6</v>
      </c>
      <c r="O9310">
        <v>1</v>
      </c>
      <c r="P9310" s="1">
        <v>43838.231145833335</v>
      </c>
    </row>
    <row r="9311" spans="1:16" x14ac:dyDescent="0.25">
      <c r="A9311">
        <v>492272</v>
      </c>
      <c r="B9311" t="s">
        <v>0</v>
      </c>
      <c r="C9311" t="s">
        <v>33</v>
      </c>
      <c r="D9311" t="s">
        <v>1</v>
      </c>
      <c r="E9311" t="s">
        <v>9</v>
      </c>
      <c r="F9311" t="s">
        <v>17</v>
      </c>
      <c r="G9311" t="s">
        <v>18</v>
      </c>
      <c r="H9311" s="1">
        <v>43836</v>
      </c>
      <c r="I9311" t="str">
        <f t="shared" si="291"/>
        <v>43836</v>
      </c>
      <c r="J9311" t="str">
        <f t="shared" si="292"/>
        <v>43836KabaleRed Sorghum</v>
      </c>
      <c r="K9311">
        <v>495</v>
      </c>
      <c r="L9311">
        <v>412</v>
      </c>
      <c r="M9311" t="s">
        <v>5</v>
      </c>
      <c r="N9311" t="s">
        <v>6</v>
      </c>
      <c r="O9311">
        <v>1</v>
      </c>
      <c r="P9311" s="1">
        <v>43838.231157407405</v>
      </c>
    </row>
    <row r="9312" spans="1:16" x14ac:dyDescent="0.25">
      <c r="A9312">
        <v>492278</v>
      </c>
      <c r="B9312" t="s">
        <v>0</v>
      </c>
      <c r="C9312" t="s">
        <v>32</v>
      </c>
      <c r="D9312" t="s">
        <v>1</v>
      </c>
      <c r="E9312" t="s">
        <v>22</v>
      </c>
      <c r="F9312" t="s">
        <v>23</v>
      </c>
      <c r="G9312" t="s">
        <v>24</v>
      </c>
      <c r="H9312" s="1">
        <v>43836</v>
      </c>
      <c r="I9312" t="str">
        <f t="shared" si="291"/>
        <v>43836</v>
      </c>
      <c r="J9312" t="str">
        <f t="shared" si="292"/>
        <v>43836KapchorwaImported Rice</v>
      </c>
      <c r="K9312">
        <v>1237</v>
      </c>
      <c r="L9312">
        <v>1044</v>
      </c>
      <c r="M9312" t="s">
        <v>5</v>
      </c>
      <c r="N9312" t="s">
        <v>6</v>
      </c>
      <c r="O9312">
        <v>1</v>
      </c>
      <c r="P9312" s="1">
        <v>43838.231168981481</v>
      </c>
    </row>
    <row r="9313" spans="1:16" x14ac:dyDescent="0.25">
      <c r="A9313">
        <v>492285</v>
      </c>
      <c r="B9313" t="s">
        <v>0</v>
      </c>
      <c r="C9313" t="s">
        <v>47</v>
      </c>
      <c r="D9313" t="s">
        <v>46</v>
      </c>
      <c r="E9313" t="s">
        <v>3</v>
      </c>
      <c r="F9313" t="s">
        <v>3</v>
      </c>
      <c r="G9313" t="s">
        <v>4</v>
      </c>
      <c r="H9313" s="1">
        <v>43836</v>
      </c>
      <c r="I9313" t="str">
        <f t="shared" si="291"/>
        <v>43836</v>
      </c>
      <c r="J9313" t="str">
        <f t="shared" si="292"/>
        <v>43836NairobiCowpeas</v>
      </c>
      <c r="K9313">
        <v>874</v>
      </c>
      <c r="L9313">
        <v>803</v>
      </c>
      <c r="M9313" t="s">
        <v>5</v>
      </c>
      <c r="N9313" t="s">
        <v>6</v>
      </c>
      <c r="O9313">
        <v>1</v>
      </c>
      <c r="P9313" s="1">
        <v>43838.231180555558</v>
      </c>
    </row>
    <row r="9314" spans="1:16" x14ac:dyDescent="0.25">
      <c r="A9314">
        <v>492299</v>
      </c>
      <c r="B9314" t="s">
        <v>0</v>
      </c>
      <c r="C9314" t="s">
        <v>47</v>
      </c>
      <c r="D9314" t="s">
        <v>46</v>
      </c>
      <c r="E9314" t="s">
        <v>13</v>
      </c>
      <c r="F9314" t="s">
        <v>13</v>
      </c>
      <c r="G9314" t="s">
        <v>40</v>
      </c>
      <c r="H9314" s="1">
        <v>43836</v>
      </c>
      <c r="I9314" t="str">
        <f t="shared" si="291"/>
        <v>43836</v>
      </c>
      <c r="J9314" t="str">
        <f t="shared" si="292"/>
        <v>43836NairobiBlack Beans (Dolichos)</v>
      </c>
      <c r="K9314">
        <v>1486</v>
      </c>
      <c r="L9314">
        <v>1466</v>
      </c>
      <c r="M9314" t="s">
        <v>5</v>
      </c>
      <c r="N9314" t="s">
        <v>6</v>
      </c>
      <c r="O9314">
        <v>1</v>
      </c>
      <c r="P9314" s="1">
        <v>43838.231226851851</v>
      </c>
    </row>
    <row r="9315" spans="1:16" x14ac:dyDescent="0.25">
      <c r="A9315">
        <v>492300</v>
      </c>
      <c r="B9315" t="s">
        <v>0</v>
      </c>
      <c r="C9315" t="s">
        <v>19</v>
      </c>
      <c r="D9315" t="s">
        <v>11</v>
      </c>
      <c r="E9315" t="s">
        <v>9</v>
      </c>
      <c r="F9315" t="s">
        <v>17</v>
      </c>
      <c r="G9315" t="s">
        <v>18</v>
      </c>
      <c r="H9315" s="1">
        <v>43836</v>
      </c>
      <c r="I9315" t="str">
        <f t="shared" si="291"/>
        <v>43836</v>
      </c>
      <c r="J9315" t="str">
        <f t="shared" si="292"/>
        <v>43836KoberoRed Sorghum</v>
      </c>
      <c r="K9315">
        <v>807</v>
      </c>
      <c r="L9315">
        <v>753</v>
      </c>
      <c r="M9315" t="s">
        <v>5</v>
      </c>
      <c r="N9315" t="s">
        <v>6</v>
      </c>
      <c r="O9315">
        <v>1</v>
      </c>
      <c r="P9315" s="1">
        <v>43838.231226851851</v>
      </c>
    </row>
    <row r="9316" spans="1:16" x14ac:dyDescent="0.25">
      <c r="A9316">
        <v>492305</v>
      </c>
      <c r="B9316" t="s">
        <v>0</v>
      </c>
      <c r="C9316" t="s">
        <v>34</v>
      </c>
      <c r="D9316" t="s">
        <v>1</v>
      </c>
      <c r="E9316" t="s">
        <v>22</v>
      </c>
      <c r="F9316" t="s">
        <v>23</v>
      </c>
      <c r="G9316" t="s">
        <v>24</v>
      </c>
      <c r="H9316" s="1">
        <v>43836</v>
      </c>
      <c r="I9316" t="str">
        <f t="shared" si="291"/>
        <v>43836</v>
      </c>
      <c r="J9316" t="str">
        <f t="shared" si="292"/>
        <v>43836LiraImported Rice</v>
      </c>
      <c r="K9316">
        <v>962</v>
      </c>
      <c r="L9316">
        <v>907</v>
      </c>
      <c r="M9316" t="s">
        <v>5</v>
      </c>
      <c r="N9316" t="s">
        <v>6</v>
      </c>
      <c r="O9316">
        <v>1</v>
      </c>
      <c r="P9316" s="1">
        <v>43838.231249999997</v>
      </c>
    </row>
    <row r="9317" spans="1:16" x14ac:dyDescent="0.25">
      <c r="A9317">
        <v>492308</v>
      </c>
      <c r="B9317" t="s">
        <v>0</v>
      </c>
      <c r="C9317" t="s">
        <v>12</v>
      </c>
      <c r="D9317" t="s">
        <v>11</v>
      </c>
      <c r="E9317" t="s">
        <v>9</v>
      </c>
      <c r="F9317" t="s">
        <v>20</v>
      </c>
      <c r="G9317" t="s">
        <v>21</v>
      </c>
      <c r="H9317" s="1">
        <v>43836</v>
      </c>
      <c r="I9317" t="str">
        <f t="shared" si="291"/>
        <v>43836</v>
      </c>
      <c r="J9317" t="str">
        <f t="shared" si="292"/>
        <v>43836GitegaMillet Grain</v>
      </c>
      <c r="K9317">
        <v>699</v>
      </c>
      <c r="L9317">
        <v>645</v>
      </c>
      <c r="M9317" t="s">
        <v>5</v>
      </c>
      <c r="N9317" t="s">
        <v>6</v>
      </c>
      <c r="O9317">
        <v>1</v>
      </c>
      <c r="P9317" s="1">
        <v>43838.231249999997</v>
      </c>
    </row>
    <row r="9318" spans="1:16" x14ac:dyDescent="0.25">
      <c r="A9318">
        <v>492317</v>
      </c>
      <c r="B9318" t="s">
        <v>0</v>
      </c>
      <c r="C9318" t="s">
        <v>19</v>
      </c>
      <c r="D9318" t="s">
        <v>11</v>
      </c>
      <c r="E9318" t="s">
        <v>13</v>
      </c>
      <c r="F9318" t="s">
        <v>13</v>
      </c>
      <c r="G9318" t="s">
        <v>28</v>
      </c>
      <c r="H9318" s="1">
        <v>43836</v>
      </c>
      <c r="I9318" t="str">
        <f t="shared" si="291"/>
        <v>43836</v>
      </c>
      <c r="J9318" t="str">
        <f t="shared" si="292"/>
        <v>43836KoberoRed Beans</v>
      </c>
      <c r="K9318">
        <v>592</v>
      </c>
      <c r="L9318">
        <v>538</v>
      </c>
      <c r="M9318" t="s">
        <v>5</v>
      </c>
      <c r="N9318" t="s">
        <v>6</v>
      </c>
      <c r="O9318">
        <v>1</v>
      </c>
      <c r="P9318" s="1">
        <v>43838.231296296297</v>
      </c>
    </row>
    <row r="9319" spans="1:16" x14ac:dyDescent="0.25">
      <c r="A9319">
        <v>492331</v>
      </c>
      <c r="B9319" t="s">
        <v>0</v>
      </c>
      <c r="C9319" t="s">
        <v>35</v>
      </c>
      <c r="D9319" t="s">
        <v>11</v>
      </c>
      <c r="E9319" t="s">
        <v>9</v>
      </c>
      <c r="F9319" t="s">
        <v>20</v>
      </c>
      <c r="G9319" t="s">
        <v>21</v>
      </c>
      <c r="H9319" s="1">
        <v>43836</v>
      </c>
      <c r="I9319" t="str">
        <f t="shared" si="291"/>
        <v>43836</v>
      </c>
      <c r="J9319" t="str">
        <f t="shared" si="292"/>
        <v>43836NgoziMillet Grain</v>
      </c>
      <c r="K9319">
        <v>807</v>
      </c>
      <c r="L9319">
        <v>753</v>
      </c>
      <c r="M9319" t="s">
        <v>5</v>
      </c>
      <c r="N9319" t="s">
        <v>6</v>
      </c>
      <c r="O9319">
        <v>1</v>
      </c>
      <c r="P9319" s="1">
        <v>43838.231319444443</v>
      </c>
    </row>
    <row r="9320" spans="1:16" x14ac:dyDescent="0.25">
      <c r="A9320">
        <v>492333</v>
      </c>
      <c r="B9320" t="s">
        <v>0</v>
      </c>
      <c r="C9320" t="s">
        <v>38</v>
      </c>
      <c r="D9320" t="s">
        <v>1</v>
      </c>
      <c r="E9320" t="s">
        <v>13</v>
      </c>
      <c r="F9320" t="s">
        <v>13</v>
      </c>
      <c r="G9320" t="s">
        <v>40</v>
      </c>
      <c r="H9320" s="1">
        <v>43836</v>
      </c>
      <c r="I9320" t="str">
        <f t="shared" si="291"/>
        <v>43836</v>
      </c>
      <c r="J9320" t="str">
        <f t="shared" si="292"/>
        <v>43836GuluBlack Beans (Dolichos)</v>
      </c>
      <c r="K9320">
        <v>769</v>
      </c>
      <c r="L9320">
        <v>714</v>
      </c>
      <c r="M9320" t="s">
        <v>5</v>
      </c>
      <c r="N9320" t="s">
        <v>6</v>
      </c>
      <c r="O9320">
        <v>1</v>
      </c>
      <c r="P9320" s="1">
        <v>43838.23133101852</v>
      </c>
    </row>
    <row r="9321" spans="1:16" x14ac:dyDescent="0.25">
      <c r="A9321">
        <v>492334</v>
      </c>
      <c r="B9321" t="s">
        <v>0</v>
      </c>
      <c r="C9321" t="s">
        <v>33</v>
      </c>
      <c r="D9321" t="s">
        <v>1</v>
      </c>
      <c r="E9321" t="s">
        <v>22</v>
      </c>
      <c r="F9321" t="s">
        <v>23</v>
      </c>
      <c r="G9321" t="s">
        <v>23</v>
      </c>
      <c r="H9321" s="1">
        <v>43836</v>
      </c>
      <c r="I9321" t="str">
        <f t="shared" si="291"/>
        <v>43836</v>
      </c>
      <c r="J9321" t="str">
        <f t="shared" si="292"/>
        <v>43836KabaleRice</v>
      </c>
      <c r="K9321">
        <v>1099</v>
      </c>
      <c r="L9321">
        <v>962</v>
      </c>
      <c r="M9321" t="s">
        <v>5</v>
      </c>
      <c r="N9321" t="s">
        <v>6</v>
      </c>
      <c r="O9321">
        <v>1</v>
      </c>
      <c r="P9321" s="1">
        <v>43838.23133101852</v>
      </c>
    </row>
    <row r="9322" spans="1:16" x14ac:dyDescent="0.25">
      <c r="A9322">
        <v>492343</v>
      </c>
      <c r="B9322" t="s">
        <v>0</v>
      </c>
      <c r="C9322" t="s">
        <v>27</v>
      </c>
      <c r="D9322" t="s">
        <v>11</v>
      </c>
      <c r="E9322" t="s">
        <v>3</v>
      </c>
      <c r="F9322" t="s">
        <v>3</v>
      </c>
      <c r="G9322" t="s">
        <v>39</v>
      </c>
      <c r="H9322" s="1">
        <v>43836</v>
      </c>
      <c r="I9322" t="str">
        <f t="shared" si="291"/>
        <v>43836</v>
      </c>
      <c r="J9322" t="str">
        <f t="shared" si="292"/>
        <v>43836BujumburaDry Peas</v>
      </c>
      <c r="K9322">
        <v>2097</v>
      </c>
      <c r="L9322">
        <v>2044</v>
      </c>
      <c r="M9322" t="s">
        <v>5</v>
      </c>
      <c r="N9322" t="s">
        <v>6</v>
      </c>
      <c r="O9322">
        <v>1</v>
      </c>
      <c r="P9322" s="1">
        <v>43838.231354166666</v>
      </c>
    </row>
    <row r="9323" spans="1:16" x14ac:dyDescent="0.25">
      <c r="A9323">
        <v>492344</v>
      </c>
      <c r="B9323" t="s">
        <v>0</v>
      </c>
      <c r="C9323" t="s">
        <v>32</v>
      </c>
      <c r="D9323" t="s">
        <v>1</v>
      </c>
      <c r="E9323" t="s">
        <v>13</v>
      </c>
      <c r="F9323" t="s">
        <v>13</v>
      </c>
      <c r="G9323" t="s">
        <v>40</v>
      </c>
      <c r="H9323" s="1">
        <v>43836</v>
      </c>
      <c r="I9323" t="str">
        <f t="shared" si="291"/>
        <v>43836</v>
      </c>
      <c r="J9323" t="str">
        <f t="shared" si="292"/>
        <v>43836KapchorwaBlack Beans (Dolichos)</v>
      </c>
      <c r="K9323">
        <v>687</v>
      </c>
      <c r="L9323">
        <v>605</v>
      </c>
      <c r="M9323" t="s">
        <v>5</v>
      </c>
      <c r="N9323" t="s">
        <v>6</v>
      </c>
      <c r="O9323">
        <v>1</v>
      </c>
      <c r="P9323" s="1">
        <v>43838.231354166666</v>
      </c>
    </row>
    <row r="9324" spans="1:16" x14ac:dyDescent="0.25">
      <c r="A9324">
        <v>492350</v>
      </c>
      <c r="B9324" t="s">
        <v>0</v>
      </c>
      <c r="C9324" t="s">
        <v>34</v>
      </c>
      <c r="D9324" t="s">
        <v>1</v>
      </c>
      <c r="E9324" t="s">
        <v>13</v>
      </c>
      <c r="F9324" t="s">
        <v>13</v>
      </c>
      <c r="G9324" t="s">
        <v>40</v>
      </c>
      <c r="H9324" s="1">
        <v>43836</v>
      </c>
      <c r="I9324" t="str">
        <f t="shared" si="291"/>
        <v>43836</v>
      </c>
      <c r="J9324" t="str">
        <f t="shared" si="292"/>
        <v>43836LiraBlack Beans (Dolichos)</v>
      </c>
      <c r="K9324">
        <v>687</v>
      </c>
      <c r="L9324">
        <v>605</v>
      </c>
      <c r="M9324" t="s">
        <v>5</v>
      </c>
      <c r="N9324" t="s">
        <v>6</v>
      </c>
      <c r="O9324">
        <v>1</v>
      </c>
      <c r="P9324" s="1">
        <v>43838.231377314813</v>
      </c>
    </row>
    <row r="9325" spans="1:16" x14ac:dyDescent="0.25">
      <c r="A9325">
        <v>492367</v>
      </c>
      <c r="B9325" t="s">
        <v>0</v>
      </c>
      <c r="C9325" t="s">
        <v>33</v>
      </c>
      <c r="D9325" t="s">
        <v>1</v>
      </c>
      <c r="E9325" t="s">
        <v>9</v>
      </c>
      <c r="F9325" t="s">
        <v>20</v>
      </c>
      <c r="G9325" t="s">
        <v>21</v>
      </c>
      <c r="H9325" s="1">
        <v>43836</v>
      </c>
      <c r="I9325" t="str">
        <f t="shared" si="291"/>
        <v>43836</v>
      </c>
      <c r="J9325" t="str">
        <f t="shared" si="292"/>
        <v>43836KabaleMillet Grain</v>
      </c>
      <c r="K9325">
        <v>495</v>
      </c>
      <c r="L9325">
        <v>426</v>
      </c>
      <c r="M9325" t="s">
        <v>5</v>
      </c>
      <c r="N9325" t="s">
        <v>6</v>
      </c>
      <c r="O9325">
        <v>1</v>
      </c>
      <c r="P9325" s="1">
        <v>43838.231423611112</v>
      </c>
    </row>
    <row r="9326" spans="1:16" x14ac:dyDescent="0.25">
      <c r="A9326">
        <v>492377</v>
      </c>
      <c r="B9326" t="s">
        <v>0</v>
      </c>
      <c r="C9326" t="s">
        <v>19</v>
      </c>
      <c r="D9326" t="s">
        <v>11</v>
      </c>
      <c r="E9326" t="s">
        <v>13</v>
      </c>
      <c r="F9326" t="s">
        <v>13</v>
      </c>
      <c r="G9326" t="s">
        <v>14</v>
      </c>
      <c r="H9326" s="1">
        <v>43836</v>
      </c>
      <c r="I9326" t="str">
        <f t="shared" si="291"/>
        <v>43836</v>
      </c>
      <c r="J9326" t="str">
        <f t="shared" si="292"/>
        <v>43836KoberoMixed Beans</v>
      </c>
      <c r="K9326">
        <v>645</v>
      </c>
      <c r="L9326">
        <v>592</v>
      </c>
      <c r="M9326" t="s">
        <v>5</v>
      </c>
      <c r="N9326" t="s">
        <v>6</v>
      </c>
      <c r="O9326">
        <v>1</v>
      </c>
      <c r="P9326" s="1">
        <v>43838.231458333335</v>
      </c>
    </row>
    <row r="9327" spans="1:16" x14ac:dyDescent="0.25">
      <c r="A9327">
        <v>492417</v>
      </c>
      <c r="B9327" t="s">
        <v>0</v>
      </c>
      <c r="C9327" t="s">
        <v>34</v>
      </c>
      <c r="D9327" t="s">
        <v>1</v>
      </c>
      <c r="E9327" t="s">
        <v>22</v>
      </c>
      <c r="F9327" t="s">
        <v>23</v>
      </c>
      <c r="G9327" t="s">
        <v>23</v>
      </c>
      <c r="H9327" s="1">
        <v>43836</v>
      </c>
      <c r="I9327" t="str">
        <f t="shared" si="291"/>
        <v>43836</v>
      </c>
      <c r="J9327" t="str">
        <f t="shared" si="292"/>
        <v>43836LiraRice</v>
      </c>
      <c r="K9327">
        <v>962</v>
      </c>
      <c r="L9327">
        <v>907</v>
      </c>
      <c r="M9327" t="s">
        <v>5</v>
      </c>
      <c r="N9327" t="s">
        <v>6</v>
      </c>
      <c r="O9327">
        <v>1</v>
      </c>
      <c r="P9327" s="1">
        <v>43838.231550925928</v>
      </c>
    </row>
    <row r="9328" spans="1:16" x14ac:dyDescent="0.25">
      <c r="A9328">
        <v>492430</v>
      </c>
      <c r="B9328" t="s">
        <v>0</v>
      </c>
      <c r="C9328" t="s">
        <v>25</v>
      </c>
      <c r="D9328" t="s">
        <v>1</v>
      </c>
      <c r="E9328" t="s">
        <v>29</v>
      </c>
      <c r="F9328" t="s">
        <v>30</v>
      </c>
      <c r="G9328" t="s">
        <v>31</v>
      </c>
      <c r="H9328" s="1">
        <v>43836</v>
      </c>
      <c r="I9328" t="str">
        <f t="shared" si="291"/>
        <v>43836</v>
      </c>
      <c r="J9328" t="str">
        <f t="shared" si="292"/>
        <v>43836MasindiDry Maize</v>
      </c>
      <c r="K9328">
        <v>357</v>
      </c>
      <c r="L9328">
        <v>330</v>
      </c>
      <c r="M9328" t="s">
        <v>5</v>
      </c>
      <c r="N9328" t="s">
        <v>6</v>
      </c>
      <c r="O9328">
        <v>1</v>
      </c>
      <c r="P9328" s="1">
        <v>43838.231585648151</v>
      </c>
    </row>
    <row r="9329" spans="1:16" x14ac:dyDescent="0.25">
      <c r="A9329">
        <v>492440</v>
      </c>
      <c r="B9329" t="s">
        <v>0</v>
      </c>
      <c r="C9329" t="s">
        <v>19</v>
      </c>
      <c r="D9329" t="s">
        <v>11</v>
      </c>
      <c r="E9329" t="s">
        <v>29</v>
      </c>
      <c r="F9329" t="s">
        <v>30</v>
      </c>
      <c r="G9329" t="s">
        <v>31</v>
      </c>
      <c r="H9329" s="1">
        <v>43836</v>
      </c>
      <c r="I9329" t="str">
        <f t="shared" si="291"/>
        <v>43836</v>
      </c>
      <c r="J9329" t="str">
        <f t="shared" si="292"/>
        <v>43836KoberoDry Maize</v>
      </c>
      <c r="K9329">
        <v>645</v>
      </c>
      <c r="L9329">
        <v>592</v>
      </c>
      <c r="M9329" t="s">
        <v>5</v>
      </c>
      <c r="N9329" t="s">
        <v>6</v>
      </c>
      <c r="O9329">
        <v>1</v>
      </c>
      <c r="P9329" s="1">
        <v>43838.23159722222</v>
      </c>
    </row>
    <row r="9330" spans="1:16" x14ac:dyDescent="0.25">
      <c r="A9330">
        <v>492448</v>
      </c>
      <c r="B9330" t="s">
        <v>0</v>
      </c>
      <c r="C9330" t="s">
        <v>27</v>
      </c>
      <c r="D9330" t="s">
        <v>11</v>
      </c>
      <c r="E9330" t="s">
        <v>29</v>
      </c>
      <c r="F9330" t="s">
        <v>30</v>
      </c>
      <c r="G9330" t="s">
        <v>31</v>
      </c>
      <c r="H9330" s="1">
        <v>43836</v>
      </c>
      <c r="I9330" t="str">
        <f t="shared" si="291"/>
        <v>43836</v>
      </c>
      <c r="J9330" t="str">
        <f t="shared" si="292"/>
        <v>43836BujumburaDry Maize</v>
      </c>
      <c r="K9330">
        <v>753</v>
      </c>
      <c r="L9330">
        <v>699</v>
      </c>
      <c r="M9330" t="s">
        <v>5</v>
      </c>
      <c r="N9330" t="s">
        <v>6</v>
      </c>
      <c r="O9330">
        <v>1</v>
      </c>
      <c r="P9330" s="1">
        <v>43838.231620370374</v>
      </c>
    </row>
    <row r="9331" spans="1:16" x14ac:dyDescent="0.25">
      <c r="A9331">
        <v>492465</v>
      </c>
      <c r="B9331" t="s">
        <v>0</v>
      </c>
      <c r="C9331" t="s">
        <v>38</v>
      </c>
      <c r="D9331" t="s">
        <v>1</v>
      </c>
      <c r="E9331" t="s">
        <v>3</v>
      </c>
      <c r="F9331" t="s">
        <v>3</v>
      </c>
      <c r="G9331" t="s">
        <v>4</v>
      </c>
      <c r="H9331" s="1">
        <v>43836</v>
      </c>
      <c r="I9331" t="str">
        <f t="shared" si="291"/>
        <v>43836</v>
      </c>
      <c r="J9331" t="str">
        <f t="shared" si="292"/>
        <v>43836GuluCowpeas</v>
      </c>
      <c r="K9331">
        <v>962</v>
      </c>
      <c r="L9331">
        <v>824</v>
      </c>
      <c r="M9331" t="s">
        <v>5</v>
      </c>
      <c r="N9331" t="s">
        <v>6</v>
      </c>
      <c r="O9331">
        <v>1</v>
      </c>
      <c r="P9331" s="1">
        <v>43838.231678240743</v>
      </c>
    </row>
    <row r="9332" spans="1:16" x14ac:dyDescent="0.25">
      <c r="A9332">
        <v>492469</v>
      </c>
      <c r="B9332" t="s">
        <v>0</v>
      </c>
      <c r="C9332" t="s">
        <v>27</v>
      </c>
      <c r="D9332" t="s">
        <v>11</v>
      </c>
      <c r="E9332" t="s">
        <v>22</v>
      </c>
      <c r="F9332" t="s">
        <v>23</v>
      </c>
      <c r="G9332" t="s">
        <v>24</v>
      </c>
      <c r="H9332" s="1">
        <v>43836</v>
      </c>
      <c r="I9332" t="str">
        <f t="shared" si="291"/>
        <v>43836</v>
      </c>
      <c r="J9332" t="str">
        <f t="shared" si="292"/>
        <v>43836BujumburaImported Rice</v>
      </c>
      <c r="K9332">
        <v>1398</v>
      </c>
      <c r="L9332">
        <v>1344</v>
      </c>
      <c r="M9332" t="s">
        <v>5</v>
      </c>
      <c r="N9332" t="s">
        <v>6</v>
      </c>
      <c r="O9332">
        <v>1</v>
      </c>
      <c r="P9332" s="1">
        <v>43838.231689814813</v>
      </c>
    </row>
    <row r="9333" spans="1:16" x14ac:dyDescent="0.25">
      <c r="A9333">
        <v>492472</v>
      </c>
      <c r="B9333" t="s">
        <v>0</v>
      </c>
      <c r="C9333" t="s">
        <v>12</v>
      </c>
      <c r="D9333" t="s">
        <v>11</v>
      </c>
      <c r="E9333" t="s">
        <v>22</v>
      </c>
      <c r="F9333" t="s">
        <v>23</v>
      </c>
      <c r="G9333" t="s">
        <v>23</v>
      </c>
      <c r="H9333" s="1">
        <v>43836</v>
      </c>
      <c r="I9333" t="str">
        <f t="shared" si="291"/>
        <v>43836</v>
      </c>
      <c r="J9333" t="str">
        <f t="shared" si="292"/>
        <v>43836GitegaRice</v>
      </c>
      <c r="K9333">
        <v>1022</v>
      </c>
      <c r="L9333">
        <v>968</v>
      </c>
      <c r="M9333" t="s">
        <v>5</v>
      </c>
      <c r="N9333" t="s">
        <v>6</v>
      </c>
      <c r="O9333">
        <v>1</v>
      </c>
      <c r="P9333" s="1">
        <v>43838.231689814813</v>
      </c>
    </row>
    <row r="9334" spans="1:16" x14ac:dyDescent="0.25">
      <c r="A9334">
        <v>492477</v>
      </c>
      <c r="B9334" t="s">
        <v>0</v>
      </c>
      <c r="C9334" t="s">
        <v>35</v>
      </c>
      <c r="D9334" t="s">
        <v>11</v>
      </c>
      <c r="E9334" t="s">
        <v>13</v>
      </c>
      <c r="F9334" t="s">
        <v>13</v>
      </c>
      <c r="G9334" t="s">
        <v>26</v>
      </c>
      <c r="H9334" s="1">
        <v>43836</v>
      </c>
      <c r="I9334" t="str">
        <f t="shared" si="291"/>
        <v>43836</v>
      </c>
      <c r="J9334" t="str">
        <f t="shared" si="292"/>
        <v>43836NgoziYellow Beans</v>
      </c>
      <c r="K9334">
        <v>1291</v>
      </c>
      <c r="L9334">
        <v>1237</v>
      </c>
      <c r="M9334" t="s">
        <v>5</v>
      </c>
      <c r="N9334" t="s">
        <v>6</v>
      </c>
      <c r="O9334">
        <v>1</v>
      </c>
      <c r="P9334" s="1">
        <v>43838.23170138889</v>
      </c>
    </row>
    <row r="9335" spans="1:16" x14ac:dyDescent="0.25">
      <c r="A9335">
        <v>492481</v>
      </c>
      <c r="B9335" t="s">
        <v>0</v>
      </c>
      <c r="C9335" t="s">
        <v>38</v>
      </c>
      <c r="D9335" t="s">
        <v>1</v>
      </c>
      <c r="E9335" t="s">
        <v>22</v>
      </c>
      <c r="F9335" t="s">
        <v>23</v>
      </c>
      <c r="G9335" t="s">
        <v>23</v>
      </c>
      <c r="H9335" s="1">
        <v>43836</v>
      </c>
      <c r="I9335" t="str">
        <f t="shared" si="291"/>
        <v>43836</v>
      </c>
      <c r="J9335" t="str">
        <f t="shared" si="292"/>
        <v>43836GuluRice</v>
      </c>
      <c r="K9335">
        <v>1044</v>
      </c>
      <c r="L9335">
        <v>962</v>
      </c>
      <c r="M9335" t="s">
        <v>5</v>
      </c>
      <c r="N9335" t="s">
        <v>6</v>
      </c>
      <c r="O9335">
        <v>1</v>
      </c>
      <c r="P9335" s="1">
        <v>43838.231712962966</v>
      </c>
    </row>
    <row r="9336" spans="1:16" x14ac:dyDescent="0.25">
      <c r="A9336">
        <v>492494</v>
      </c>
      <c r="B9336" t="s">
        <v>0</v>
      </c>
      <c r="C9336" t="s">
        <v>12</v>
      </c>
      <c r="D9336" t="s">
        <v>11</v>
      </c>
      <c r="E9336" t="s">
        <v>13</v>
      </c>
      <c r="F9336" t="s">
        <v>13</v>
      </c>
      <c r="G9336" t="s">
        <v>14</v>
      </c>
      <c r="H9336" s="1">
        <v>43836</v>
      </c>
      <c r="I9336" t="str">
        <f t="shared" si="291"/>
        <v>43836</v>
      </c>
      <c r="J9336" t="str">
        <f t="shared" si="292"/>
        <v>43836GitegaMixed Beans</v>
      </c>
      <c r="K9336">
        <v>645</v>
      </c>
      <c r="L9336">
        <v>618</v>
      </c>
      <c r="M9336" t="s">
        <v>5</v>
      </c>
      <c r="N9336" t="s">
        <v>6</v>
      </c>
      <c r="O9336">
        <v>1</v>
      </c>
      <c r="P9336" s="1">
        <v>43838.231759259259</v>
      </c>
    </row>
    <row r="9337" spans="1:16" x14ac:dyDescent="0.25">
      <c r="A9337">
        <v>492495</v>
      </c>
      <c r="B9337" t="s">
        <v>0</v>
      </c>
      <c r="C9337" t="s">
        <v>38</v>
      </c>
      <c r="D9337" t="s">
        <v>1</v>
      </c>
      <c r="E9337" t="s">
        <v>13</v>
      </c>
      <c r="F9337" t="s">
        <v>13</v>
      </c>
      <c r="G9337" t="s">
        <v>28</v>
      </c>
      <c r="H9337" s="1">
        <v>43836</v>
      </c>
      <c r="I9337" t="str">
        <f t="shared" si="291"/>
        <v>43836</v>
      </c>
      <c r="J9337" t="str">
        <f t="shared" si="292"/>
        <v>43836GuluRed Beans</v>
      </c>
      <c r="K9337">
        <v>962</v>
      </c>
      <c r="L9337">
        <v>824</v>
      </c>
      <c r="M9337" t="s">
        <v>5</v>
      </c>
      <c r="N9337" t="s">
        <v>6</v>
      </c>
      <c r="O9337">
        <v>1</v>
      </c>
      <c r="P9337" s="1">
        <v>43838.231770833336</v>
      </c>
    </row>
    <row r="9338" spans="1:16" x14ac:dyDescent="0.25">
      <c r="A9338">
        <v>492518</v>
      </c>
      <c r="B9338" t="s">
        <v>0</v>
      </c>
      <c r="C9338" t="s">
        <v>35</v>
      </c>
      <c r="D9338" t="s">
        <v>11</v>
      </c>
      <c r="E9338" t="s">
        <v>3</v>
      </c>
      <c r="F9338" t="s">
        <v>3</v>
      </c>
      <c r="G9338" t="s">
        <v>39</v>
      </c>
      <c r="H9338" s="1">
        <v>43836</v>
      </c>
      <c r="I9338" t="str">
        <f t="shared" si="291"/>
        <v>43836</v>
      </c>
      <c r="J9338" t="str">
        <f t="shared" si="292"/>
        <v>43836NgoziDry Peas</v>
      </c>
      <c r="K9338">
        <v>1613</v>
      </c>
      <c r="L9338">
        <v>1560</v>
      </c>
      <c r="M9338" t="s">
        <v>5</v>
      </c>
      <c r="N9338" t="s">
        <v>6</v>
      </c>
      <c r="O9338">
        <v>1</v>
      </c>
      <c r="P9338" s="1">
        <v>43838.231840277775</v>
      </c>
    </row>
    <row r="9339" spans="1:16" x14ac:dyDescent="0.25">
      <c r="A9339">
        <v>492522</v>
      </c>
      <c r="B9339" t="s">
        <v>0</v>
      </c>
      <c r="C9339" t="s">
        <v>32</v>
      </c>
      <c r="D9339" t="s">
        <v>1</v>
      </c>
      <c r="E9339" t="s">
        <v>13</v>
      </c>
      <c r="F9339" t="s">
        <v>13</v>
      </c>
      <c r="G9339" t="s">
        <v>28</v>
      </c>
      <c r="H9339" s="1">
        <v>43836</v>
      </c>
      <c r="I9339" t="str">
        <f t="shared" si="291"/>
        <v>43836</v>
      </c>
      <c r="J9339" t="str">
        <f t="shared" si="292"/>
        <v>43836KapchorwaRed Beans</v>
      </c>
      <c r="K9339">
        <v>769</v>
      </c>
      <c r="L9339">
        <v>687</v>
      </c>
      <c r="M9339" t="s">
        <v>5</v>
      </c>
      <c r="N9339" t="s">
        <v>6</v>
      </c>
      <c r="O9339">
        <v>1</v>
      </c>
      <c r="P9339" s="1">
        <v>43838.231851851851</v>
      </c>
    </row>
    <row r="9340" spans="1:16" x14ac:dyDescent="0.25">
      <c r="A9340">
        <v>492539</v>
      </c>
      <c r="B9340" t="s">
        <v>0</v>
      </c>
      <c r="C9340" t="s">
        <v>12</v>
      </c>
      <c r="D9340" t="s">
        <v>11</v>
      </c>
      <c r="E9340" t="s">
        <v>22</v>
      </c>
      <c r="F9340" t="s">
        <v>23</v>
      </c>
      <c r="G9340" t="s">
        <v>24</v>
      </c>
      <c r="H9340" s="1">
        <v>43836</v>
      </c>
      <c r="I9340" t="str">
        <f t="shared" si="291"/>
        <v>43836</v>
      </c>
      <c r="J9340" t="str">
        <f t="shared" si="292"/>
        <v>43836GitegaImported Rice</v>
      </c>
      <c r="K9340">
        <v>1344</v>
      </c>
      <c r="L9340">
        <v>1291</v>
      </c>
      <c r="M9340" t="s">
        <v>5</v>
      </c>
      <c r="N9340" t="s">
        <v>6</v>
      </c>
      <c r="O9340">
        <v>1</v>
      </c>
      <c r="P9340" s="1">
        <v>43838.231898148151</v>
      </c>
    </row>
    <row r="9341" spans="1:16" x14ac:dyDescent="0.25">
      <c r="A9341">
        <v>492543</v>
      </c>
      <c r="B9341" t="s">
        <v>0</v>
      </c>
      <c r="C9341" t="s">
        <v>19</v>
      </c>
      <c r="D9341" t="s">
        <v>11</v>
      </c>
      <c r="E9341" t="s">
        <v>3</v>
      </c>
      <c r="F9341" t="s">
        <v>3</v>
      </c>
      <c r="G9341" t="s">
        <v>39</v>
      </c>
      <c r="H9341" s="1">
        <v>43836</v>
      </c>
      <c r="I9341" t="str">
        <f t="shared" si="291"/>
        <v>43836</v>
      </c>
      <c r="J9341" t="str">
        <f t="shared" si="292"/>
        <v>43836KoberoDry Peas</v>
      </c>
      <c r="K9341">
        <v>1560</v>
      </c>
      <c r="L9341">
        <v>1506</v>
      </c>
      <c r="M9341" t="s">
        <v>5</v>
      </c>
      <c r="N9341" t="s">
        <v>6</v>
      </c>
      <c r="O9341">
        <v>1</v>
      </c>
      <c r="P9341" s="1">
        <v>43838.231909722221</v>
      </c>
    </row>
    <row r="9342" spans="1:16" x14ac:dyDescent="0.25">
      <c r="A9342">
        <v>492566</v>
      </c>
      <c r="B9342" t="s">
        <v>0</v>
      </c>
      <c r="C9342" t="s">
        <v>47</v>
      </c>
      <c r="D9342" t="s">
        <v>46</v>
      </c>
      <c r="E9342" t="s">
        <v>49</v>
      </c>
      <c r="F9342" t="s">
        <v>50</v>
      </c>
      <c r="G9342" t="s">
        <v>51</v>
      </c>
      <c r="H9342" s="1">
        <v>43836</v>
      </c>
      <c r="I9342" t="str">
        <f t="shared" si="291"/>
        <v>43836</v>
      </c>
      <c r="J9342" t="str">
        <f t="shared" si="292"/>
        <v>43836NairobiGround Nuts</v>
      </c>
      <c r="K9342">
        <v>1265</v>
      </c>
      <c r="L9342">
        <v>1235</v>
      </c>
      <c r="M9342" t="s">
        <v>5</v>
      </c>
      <c r="N9342" t="s">
        <v>6</v>
      </c>
      <c r="O9342">
        <v>1</v>
      </c>
      <c r="P9342" s="1">
        <v>43838.231979166667</v>
      </c>
    </row>
    <row r="9343" spans="1:16" x14ac:dyDescent="0.25">
      <c r="A9343">
        <v>492567</v>
      </c>
      <c r="B9343" t="s">
        <v>0</v>
      </c>
      <c r="C9343" t="s">
        <v>2</v>
      </c>
      <c r="D9343" t="s">
        <v>1</v>
      </c>
      <c r="E9343" t="s">
        <v>9</v>
      </c>
      <c r="F9343" t="s">
        <v>17</v>
      </c>
      <c r="G9343" t="s">
        <v>18</v>
      </c>
      <c r="H9343" s="1">
        <v>43836</v>
      </c>
      <c r="I9343" t="str">
        <f t="shared" si="291"/>
        <v>43836</v>
      </c>
      <c r="J9343" t="str">
        <f t="shared" si="292"/>
        <v>43836KampalaRed Sorghum</v>
      </c>
      <c r="K9343">
        <v>412</v>
      </c>
      <c r="L9343">
        <v>330</v>
      </c>
      <c r="M9343" t="s">
        <v>5</v>
      </c>
      <c r="N9343" t="s">
        <v>6</v>
      </c>
      <c r="O9343">
        <v>1</v>
      </c>
      <c r="P9343" s="1">
        <v>43838.231979166667</v>
      </c>
    </row>
    <row r="9344" spans="1:16" x14ac:dyDescent="0.25">
      <c r="A9344">
        <v>492568</v>
      </c>
      <c r="B9344" t="s">
        <v>0</v>
      </c>
      <c r="C9344" t="s">
        <v>38</v>
      </c>
      <c r="D9344" t="s">
        <v>1</v>
      </c>
      <c r="E9344" t="s">
        <v>13</v>
      </c>
      <c r="F9344" t="s">
        <v>13</v>
      </c>
      <c r="G9344" t="s">
        <v>14</v>
      </c>
      <c r="H9344" s="1">
        <v>43836</v>
      </c>
      <c r="I9344" t="str">
        <f t="shared" si="291"/>
        <v>43836</v>
      </c>
      <c r="J9344" t="str">
        <f t="shared" si="292"/>
        <v>43836GuluMixed Beans</v>
      </c>
      <c r="K9344">
        <v>687</v>
      </c>
      <c r="L9344">
        <v>632</v>
      </c>
      <c r="M9344" t="s">
        <v>5</v>
      </c>
      <c r="N9344" t="s">
        <v>6</v>
      </c>
      <c r="O9344">
        <v>1</v>
      </c>
      <c r="P9344" s="1">
        <v>43838.231979166667</v>
      </c>
    </row>
    <row r="9345" spans="1:16" x14ac:dyDescent="0.25">
      <c r="A9345">
        <v>492580</v>
      </c>
      <c r="B9345" t="s">
        <v>0</v>
      </c>
      <c r="C9345" t="s">
        <v>34</v>
      </c>
      <c r="D9345" t="s">
        <v>1</v>
      </c>
      <c r="E9345" t="s">
        <v>9</v>
      </c>
      <c r="F9345" t="s">
        <v>17</v>
      </c>
      <c r="G9345" t="s">
        <v>18</v>
      </c>
      <c r="H9345" s="1">
        <v>43836</v>
      </c>
      <c r="I9345" t="str">
        <f t="shared" si="291"/>
        <v>43836</v>
      </c>
      <c r="J9345" t="str">
        <f t="shared" si="292"/>
        <v>43836LiraRed Sorghum</v>
      </c>
      <c r="K9345">
        <v>357</v>
      </c>
      <c r="L9345">
        <v>275</v>
      </c>
      <c r="M9345" t="s">
        <v>5</v>
      </c>
      <c r="N9345" t="s">
        <v>6</v>
      </c>
      <c r="O9345">
        <v>1</v>
      </c>
      <c r="P9345" s="1">
        <v>43838.23201388889</v>
      </c>
    </row>
    <row r="9346" spans="1:16" x14ac:dyDescent="0.25">
      <c r="A9346">
        <v>492589</v>
      </c>
      <c r="B9346" t="s">
        <v>0</v>
      </c>
      <c r="C9346" t="s">
        <v>33</v>
      </c>
      <c r="D9346" t="s">
        <v>1</v>
      </c>
      <c r="E9346" t="s">
        <v>13</v>
      </c>
      <c r="F9346" t="s">
        <v>13</v>
      </c>
      <c r="G9346" t="s">
        <v>26</v>
      </c>
      <c r="H9346" s="1">
        <v>43836</v>
      </c>
      <c r="I9346" t="str">
        <f t="shared" ref="I9346:I9409" si="293">LEFT(H9346,10)</f>
        <v>43836</v>
      </c>
      <c r="J9346" t="str">
        <f t="shared" si="292"/>
        <v>43836KabaleYellow Beans</v>
      </c>
      <c r="K9346">
        <v>962</v>
      </c>
      <c r="L9346">
        <v>879</v>
      </c>
      <c r="M9346" t="s">
        <v>5</v>
      </c>
      <c r="N9346" t="s">
        <v>6</v>
      </c>
      <c r="O9346">
        <v>1</v>
      </c>
      <c r="P9346" s="1">
        <v>43838.232037037036</v>
      </c>
    </row>
    <row r="9347" spans="1:16" x14ac:dyDescent="0.25">
      <c r="A9347">
        <v>492598</v>
      </c>
      <c r="B9347" t="s">
        <v>0</v>
      </c>
      <c r="C9347" t="s">
        <v>27</v>
      </c>
      <c r="D9347" t="s">
        <v>11</v>
      </c>
      <c r="E9347" t="s">
        <v>3</v>
      </c>
      <c r="F9347" t="s">
        <v>3</v>
      </c>
      <c r="G9347" t="s">
        <v>15</v>
      </c>
      <c r="H9347" s="1">
        <v>43836</v>
      </c>
      <c r="I9347" t="str">
        <f t="shared" si="293"/>
        <v>43836</v>
      </c>
      <c r="J9347" t="str">
        <f t="shared" si="292"/>
        <v>43836BujumburaGreen Peas</v>
      </c>
      <c r="K9347">
        <v>1344</v>
      </c>
      <c r="L9347">
        <v>1183</v>
      </c>
      <c r="M9347" t="s">
        <v>5</v>
      </c>
      <c r="N9347" t="s">
        <v>6</v>
      </c>
      <c r="O9347">
        <v>1</v>
      </c>
      <c r="P9347" s="1">
        <v>43838.232071759259</v>
      </c>
    </row>
    <row r="9348" spans="1:16" x14ac:dyDescent="0.25">
      <c r="A9348">
        <v>492602</v>
      </c>
      <c r="B9348" t="s">
        <v>0</v>
      </c>
      <c r="C9348" t="s">
        <v>2</v>
      </c>
      <c r="D9348" t="s">
        <v>1</v>
      </c>
      <c r="E9348" t="s">
        <v>13</v>
      </c>
      <c r="F9348" t="s">
        <v>13</v>
      </c>
      <c r="G9348" t="s">
        <v>26</v>
      </c>
      <c r="H9348" s="1">
        <v>43836</v>
      </c>
      <c r="I9348" t="str">
        <f t="shared" si="293"/>
        <v>43836</v>
      </c>
      <c r="J9348" t="str">
        <f t="shared" si="292"/>
        <v>43836KampalaYellow Beans</v>
      </c>
      <c r="K9348">
        <v>1044</v>
      </c>
      <c r="L9348">
        <v>976</v>
      </c>
      <c r="M9348" t="s">
        <v>5</v>
      </c>
      <c r="N9348" t="s">
        <v>6</v>
      </c>
      <c r="O9348">
        <v>1</v>
      </c>
      <c r="P9348" s="1">
        <v>43838.232083333336</v>
      </c>
    </row>
    <row r="9349" spans="1:16" x14ac:dyDescent="0.25">
      <c r="A9349">
        <v>492603</v>
      </c>
      <c r="B9349" t="s">
        <v>0</v>
      </c>
      <c r="C9349" t="s">
        <v>2</v>
      </c>
      <c r="D9349" t="s">
        <v>1</v>
      </c>
      <c r="E9349" t="s">
        <v>22</v>
      </c>
      <c r="F9349" t="s">
        <v>23</v>
      </c>
      <c r="G9349" t="s">
        <v>23</v>
      </c>
      <c r="H9349" s="1">
        <v>43836</v>
      </c>
      <c r="I9349" t="str">
        <f t="shared" si="293"/>
        <v>43836</v>
      </c>
      <c r="J9349" t="str">
        <f t="shared" si="292"/>
        <v>43836KampalaRice</v>
      </c>
      <c r="K9349">
        <v>1044</v>
      </c>
      <c r="L9349">
        <v>989</v>
      </c>
      <c r="M9349" t="s">
        <v>5</v>
      </c>
      <c r="N9349" t="s">
        <v>6</v>
      </c>
      <c r="O9349">
        <v>1</v>
      </c>
      <c r="P9349" s="1">
        <v>43838.232083333336</v>
      </c>
    </row>
    <row r="9350" spans="1:16" x14ac:dyDescent="0.25">
      <c r="A9350">
        <v>492612</v>
      </c>
      <c r="B9350" t="s">
        <v>0</v>
      </c>
      <c r="C9350" t="s">
        <v>27</v>
      </c>
      <c r="D9350" t="s">
        <v>11</v>
      </c>
      <c r="E9350" t="s">
        <v>9</v>
      </c>
      <c r="F9350" t="s">
        <v>20</v>
      </c>
      <c r="G9350" t="s">
        <v>21</v>
      </c>
      <c r="H9350" s="1">
        <v>43836</v>
      </c>
      <c r="I9350" t="str">
        <f t="shared" si="293"/>
        <v>43836</v>
      </c>
      <c r="J9350" t="str">
        <f t="shared" si="292"/>
        <v>43836BujumburaMillet Grain</v>
      </c>
      <c r="K9350">
        <v>860</v>
      </c>
      <c r="L9350">
        <v>807</v>
      </c>
      <c r="M9350" t="s">
        <v>5</v>
      </c>
      <c r="N9350" t="s">
        <v>6</v>
      </c>
      <c r="O9350">
        <v>1</v>
      </c>
      <c r="P9350" s="1">
        <v>43838.232106481482</v>
      </c>
    </row>
    <row r="9351" spans="1:16" x14ac:dyDescent="0.25">
      <c r="A9351">
        <v>492633</v>
      </c>
      <c r="B9351" t="s">
        <v>0</v>
      </c>
      <c r="C9351" t="s">
        <v>27</v>
      </c>
      <c r="D9351" t="s">
        <v>11</v>
      </c>
      <c r="E9351" t="s">
        <v>22</v>
      </c>
      <c r="F9351" t="s">
        <v>23</v>
      </c>
      <c r="G9351" t="s">
        <v>23</v>
      </c>
      <c r="H9351" s="1">
        <v>43836</v>
      </c>
      <c r="I9351" t="str">
        <f t="shared" si="293"/>
        <v>43836</v>
      </c>
      <c r="J9351" t="str">
        <f t="shared" si="292"/>
        <v>43836BujumburaRice</v>
      </c>
      <c r="K9351">
        <v>1049</v>
      </c>
      <c r="L9351">
        <v>1022</v>
      </c>
      <c r="M9351" t="s">
        <v>5</v>
      </c>
      <c r="N9351" t="s">
        <v>6</v>
      </c>
      <c r="O9351">
        <v>1</v>
      </c>
      <c r="P9351" s="1">
        <v>43838.232187499998</v>
      </c>
    </row>
    <row r="9352" spans="1:16" x14ac:dyDescent="0.25">
      <c r="A9352">
        <v>492666</v>
      </c>
      <c r="B9352" t="s">
        <v>0</v>
      </c>
      <c r="C9352" t="s">
        <v>32</v>
      </c>
      <c r="D9352" t="s">
        <v>1</v>
      </c>
      <c r="E9352" t="s">
        <v>29</v>
      </c>
      <c r="F9352" t="s">
        <v>30</v>
      </c>
      <c r="G9352" t="s">
        <v>31</v>
      </c>
      <c r="H9352" s="1">
        <v>43836</v>
      </c>
      <c r="I9352" t="str">
        <f t="shared" si="293"/>
        <v>43836</v>
      </c>
      <c r="J9352" t="str">
        <f t="shared" si="292"/>
        <v>43836KapchorwaDry Maize</v>
      </c>
      <c r="K9352">
        <v>412</v>
      </c>
      <c r="L9352">
        <v>302</v>
      </c>
      <c r="M9352" t="s">
        <v>5</v>
      </c>
      <c r="N9352" t="s">
        <v>6</v>
      </c>
      <c r="O9352">
        <v>1</v>
      </c>
      <c r="P9352" s="1">
        <v>43838.232268518521</v>
      </c>
    </row>
    <row r="9353" spans="1:16" x14ac:dyDescent="0.25">
      <c r="A9353">
        <v>492674</v>
      </c>
      <c r="B9353" t="s">
        <v>0</v>
      </c>
      <c r="C9353" t="s">
        <v>32</v>
      </c>
      <c r="D9353" t="s">
        <v>1</v>
      </c>
      <c r="E9353" t="s">
        <v>3</v>
      </c>
      <c r="F9353" t="s">
        <v>3</v>
      </c>
      <c r="G9353" t="s">
        <v>4</v>
      </c>
      <c r="H9353" s="1">
        <v>43836</v>
      </c>
      <c r="I9353" t="str">
        <f t="shared" si="293"/>
        <v>43836</v>
      </c>
      <c r="J9353" t="str">
        <f t="shared" si="292"/>
        <v>43836KapchorwaCowpeas</v>
      </c>
      <c r="K9353">
        <v>962</v>
      </c>
      <c r="L9353">
        <v>824</v>
      </c>
      <c r="M9353" t="s">
        <v>5</v>
      </c>
      <c r="N9353" t="s">
        <v>6</v>
      </c>
      <c r="O9353">
        <v>1</v>
      </c>
      <c r="P9353" s="1">
        <v>43838.248773148145</v>
      </c>
    </row>
    <row r="9354" spans="1:16" x14ac:dyDescent="0.25">
      <c r="A9354">
        <v>492679</v>
      </c>
      <c r="B9354" t="s">
        <v>0</v>
      </c>
      <c r="C9354" t="s">
        <v>48</v>
      </c>
      <c r="D9354" t="s">
        <v>46</v>
      </c>
      <c r="E9354" t="s">
        <v>9</v>
      </c>
      <c r="F9354" t="s">
        <v>20</v>
      </c>
      <c r="G9354" t="s">
        <v>21</v>
      </c>
      <c r="H9354" s="1">
        <v>43836</v>
      </c>
      <c r="I9354" t="str">
        <f t="shared" si="293"/>
        <v>43836</v>
      </c>
      <c r="J9354" t="str">
        <f t="shared" si="292"/>
        <v>43836KitaleMillet Grain</v>
      </c>
      <c r="K9354">
        <v>562</v>
      </c>
      <c r="L9354">
        <v>552</v>
      </c>
      <c r="M9354" t="s">
        <v>5</v>
      </c>
      <c r="N9354" t="s">
        <v>6</v>
      </c>
      <c r="O9354">
        <v>1</v>
      </c>
      <c r="P9354" s="1">
        <v>43838.248796296299</v>
      </c>
    </row>
    <row r="9355" spans="1:16" x14ac:dyDescent="0.25">
      <c r="A9355">
        <v>494849</v>
      </c>
      <c r="B9355" t="s">
        <v>0</v>
      </c>
      <c r="C9355" t="s">
        <v>42</v>
      </c>
      <c r="D9355" t="s">
        <v>41</v>
      </c>
      <c r="E9355" t="s">
        <v>9</v>
      </c>
      <c r="F9355" t="s">
        <v>17</v>
      </c>
      <c r="G9355" t="s">
        <v>18</v>
      </c>
      <c r="H9355" s="1">
        <v>43836</v>
      </c>
      <c r="I9355" t="str">
        <f t="shared" si="293"/>
        <v>43836</v>
      </c>
      <c r="J9355" t="str">
        <f t="shared" si="292"/>
        <v>43836KigomaRed Sorghum</v>
      </c>
      <c r="K9355">
        <v>79</v>
      </c>
      <c r="L9355">
        <v>66</v>
      </c>
      <c r="M9355" t="s">
        <v>5</v>
      </c>
      <c r="N9355" t="s">
        <v>6</v>
      </c>
      <c r="O9355">
        <v>1</v>
      </c>
      <c r="P9355" s="1">
        <v>43839.120173611111</v>
      </c>
    </row>
    <row r="9356" spans="1:16" x14ac:dyDescent="0.25">
      <c r="A9356">
        <v>494861</v>
      </c>
      <c r="B9356" t="s">
        <v>0</v>
      </c>
      <c r="C9356" t="s">
        <v>48</v>
      </c>
      <c r="D9356" t="s">
        <v>46</v>
      </c>
      <c r="E9356" t="s">
        <v>3</v>
      </c>
      <c r="F9356" t="s">
        <v>3</v>
      </c>
      <c r="G9356" t="s">
        <v>15</v>
      </c>
      <c r="H9356" s="1">
        <v>43836</v>
      </c>
      <c r="I9356" t="str">
        <f t="shared" si="293"/>
        <v>43836</v>
      </c>
      <c r="J9356" t="str">
        <f t="shared" si="292"/>
        <v>43836KitaleGreen Peas</v>
      </c>
      <c r="K9356">
        <v>53</v>
      </c>
      <c r="L9356">
        <v>49</v>
      </c>
      <c r="M9356" t="s">
        <v>5</v>
      </c>
      <c r="N9356" t="s">
        <v>6</v>
      </c>
      <c r="O9356">
        <v>1</v>
      </c>
      <c r="P9356" s="1">
        <v>43839.12027777778</v>
      </c>
    </row>
    <row r="9357" spans="1:16" x14ac:dyDescent="0.25">
      <c r="A9357">
        <v>494871</v>
      </c>
      <c r="B9357" t="s">
        <v>0</v>
      </c>
      <c r="C9357" t="s">
        <v>44</v>
      </c>
      <c r="D9357" t="s">
        <v>41</v>
      </c>
      <c r="E9357" t="s">
        <v>9</v>
      </c>
      <c r="F9357" t="s">
        <v>17</v>
      </c>
      <c r="G9357" t="s">
        <v>18</v>
      </c>
      <c r="H9357" s="1">
        <v>43836</v>
      </c>
      <c r="I9357" t="str">
        <f t="shared" si="293"/>
        <v>43836</v>
      </c>
      <c r="J9357" t="str">
        <f t="shared" ref="J9357:J9420" si="294">I9357&amp;C9357&amp;G9357</f>
        <v>43836ArushaRed Sorghum</v>
      </c>
      <c r="K9357">
        <v>52</v>
      </c>
      <c r="L9357">
        <v>44</v>
      </c>
      <c r="M9357" t="s">
        <v>5</v>
      </c>
      <c r="N9357" t="s">
        <v>6</v>
      </c>
      <c r="O9357">
        <v>1</v>
      </c>
      <c r="P9357" s="1">
        <v>43839.120358796295</v>
      </c>
    </row>
    <row r="9358" spans="1:16" x14ac:dyDescent="0.25">
      <c r="A9358">
        <v>494872</v>
      </c>
      <c r="B9358" t="s">
        <v>0</v>
      </c>
      <c r="C9358" t="s">
        <v>43</v>
      </c>
      <c r="D9358" t="s">
        <v>41</v>
      </c>
      <c r="E9358" t="s">
        <v>9</v>
      </c>
      <c r="F9358" t="s">
        <v>17</v>
      </c>
      <c r="G9358" t="s">
        <v>18</v>
      </c>
      <c r="H9358" s="1">
        <v>43836</v>
      </c>
      <c r="I9358" t="str">
        <f t="shared" si="293"/>
        <v>43836</v>
      </c>
      <c r="J9358" t="str">
        <f t="shared" si="294"/>
        <v>43836Dar es salaamRed Sorghum</v>
      </c>
      <c r="K9358">
        <v>50</v>
      </c>
      <c r="L9358">
        <v>42</v>
      </c>
      <c r="M9358" t="s">
        <v>5</v>
      </c>
      <c r="N9358" t="s">
        <v>6</v>
      </c>
      <c r="O9358">
        <v>1</v>
      </c>
      <c r="P9358" s="1">
        <v>43839.120370370372</v>
      </c>
    </row>
    <row r="9359" spans="1:16" x14ac:dyDescent="0.25">
      <c r="A9359">
        <v>494881</v>
      </c>
      <c r="B9359" t="s">
        <v>0</v>
      </c>
      <c r="C9359" t="s">
        <v>48</v>
      </c>
      <c r="D9359" t="s">
        <v>46</v>
      </c>
      <c r="E9359" t="s">
        <v>29</v>
      </c>
      <c r="F9359" t="s">
        <v>30</v>
      </c>
      <c r="G9359" t="s">
        <v>31</v>
      </c>
      <c r="H9359" s="1">
        <v>43836</v>
      </c>
      <c r="I9359" t="str">
        <f t="shared" si="293"/>
        <v>43836</v>
      </c>
      <c r="J9359" t="str">
        <f t="shared" si="294"/>
        <v>43836KitaleDry Maize</v>
      </c>
      <c r="K9359">
        <v>37</v>
      </c>
      <c r="L9359">
        <v>33</v>
      </c>
      <c r="M9359" t="s">
        <v>5</v>
      </c>
      <c r="N9359" t="s">
        <v>6</v>
      </c>
      <c r="O9359">
        <v>1</v>
      </c>
      <c r="P9359" s="1">
        <v>43839.120405092595</v>
      </c>
    </row>
    <row r="9360" spans="1:16" x14ac:dyDescent="0.25">
      <c r="A9360">
        <v>494883</v>
      </c>
      <c r="B9360" t="s">
        <v>0</v>
      </c>
      <c r="C9360" t="s">
        <v>47</v>
      </c>
      <c r="D9360" t="s">
        <v>46</v>
      </c>
      <c r="E9360" t="s">
        <v>29</v>
      </c>
      <c r="F9360" t="s">
        <v>30</v>
      </c>
      <c r="G9360" t="s">
        <v>31</v>
      </c>
      <c r="H9360" s="1">
        <v>43836</v>
      </c>
      <c r="I9360" t="str">
        <f t="shared" si="293"/>
        <v>43836</v>
      </c>
      <c r="J9360" t="str">
        <f t="shared" si="294"/>
        <v>43836NairobiDry Maize</v>
      </c>
      <c r="K9360">
        <v>40</v>
      </c>
      <c r="L9360">
        <v>37</v>
      </c>
      <c r="M9360" t="s">
        <v>5</v>
      </c>
      <c r="N9360" t="s">
        <v>6</v>
      </c>
      <c r="O9360">
        <v>1</v>
      </c>
      <c r="P9360" s="1">
        <v>43839.120416666665</v>
      </c>
    </row>
    <row r="9361" spans="1:16" x14ac:dyDescent="0.25">
      <c r="A9361">
        <v>494885</v>
      </c>
      <c r="B9361" t="s">
        <v>0</v>
      </c>
      <c r="C9361" t="s">
        <v>43</v>
      </c>
      <c r="D9361" t="s">
        <v>41</v>
      </c>
      <c r="E9361" t="s">
        <v>13</v>
      </c>
      <c r="F9361" t="s">
        <v>13</v>
      </c>
      <c r="G9361" t="s">
        <v>37</v>
      </c>
      <c r="H9361" s="1">
        <v>43836</v>
      </c>
      <c r="I9361" t="str">
        <f t="shared" si="293"/>
        <v>43836</v>
      </c>
      <c r="J9361" t="str">
        <f t="shared" si="294"/>
        <v>43836Dar es salaamGreen Gram</v>
      </c>
      <c r="K9361">
        <v>118</v>
      </c>
      <c r="L9361">
        <v>109</v>
      </c>
      <c r="M9361" t="s">
        <v>5</v>
      </c>
      <c r="N9361" t="s">
        <v>6</v>
      </c>
      <c r="O9361">
        <v>1</v>
      </c>
      <c r="P9361" s="1">
        <v>43839.120416666665</v>
      </c>
    </row>
    <row r="9362" spans="1:16" x14ac:dyDescent="0.25">
      <c r="A9362">
        <v>494888</v>
      </c>
      <c r="B9362" t="s">
        <v>0</v>
      </c>
      <c r="C9362" t="s">
        <v>44</v>
      </c>
      <c r="D9362" t="s">
        <v>41</v>
      </c>
      <c r="E9362" t="s">
        <v>9</v>
      </c>
      <c r="F9362" t="s">
        <v>20</v>
      </c>
      <c r="G9362" t="s">
        <v>21</v>
      </c>
      <c r="H9362" s="1">
        <v>43836</v>
      </c>
      <c r="I9362" t="str">
        <f t="shared" si="293"/>
        <v>43836</v>
      </c>
      <c r="J9362" t="str">
        <f t="shared" si="294"/>
        <v>43836ArushaMillet Grain</v>
      </c>
      <c r="K9362">
        <v>105</v>
      </c>
      <c r="L9362">
        <v>96</v>
      </c>
      <c r="M9362" t="s">
        <v>5</v>
      </c>
      <c r="N9362" t="s">
        <v>6</v>
      </c>
      <c r="O9362">
        <v>1</v>
      </c>
      <c r="P9362" s="1">
        <v>43839.120439814818</v>
      </c>
    </row>
    <row r="9363" spans="1:16" x14ac:dyDescent="0.25">
      <c r="A9363">
        <v>494890</v>
      </c>
      <c r="B9363" t="s">
        <v>0</v>
      </c>
      <c r="C9363" t="s">
        <v>45</v>
      </c>
      <c r="D9363" t="s">
        <v>41</v>
      </c>
      <c r="E9363" t="s">
        <v>9</v>
      </c>
      <c r="F9363" t="s">
        <v>10</v>
      </c>
      <c r="G9363" t="s">
        <v>10</v>
      </c>
      <c r="H9363" s="1">
        <v>43836</v>
      </c>
      <c r="I9363" t="str">
        <f t="shared" si="293"/>
        <v>43836</v>
      </c>
      <c r="J9363" t="str">
        <f t="shared" si="294"/>
        <v>43836IringaWheat</v>
      </c>
      <c r="K9363">
        <v>70</v>
      </c>
      <c r="L9363">
        <v>61</v>
      </c>
      <c r="M9363" t="s">
        <v>5</v>
      </c>
      <c r="N9363" t="s">
        <v>6</v>
      </c>
      <c r="O9363">
        <v>1</v>
      </c>
      <c r="P9363" s="1">
        <v>43839.120439814818</v>
      </c>
    </row>
    <row r="9364" spans="1:16" x14ac:dyDescent="0.25">
      <c r="A9364">
        <v>494895</v>
      </c>
      <c r="B9364" t="s">
        <v>0</v>
      </c>
      <c r="C9364" t="s">
        <v>45</v>
      </c>
      <c r="D9364" t="s">
        <v>41</v>
      </c>
      <c r="E9364" t="s">
        <v>13</v>
      </c>
      <c r="F9364" t="s">
        <v>13</v>
      </c>
      <c r="G9364" t="s">
        <v>37</v>
      </c>
      <c r="H9364" s="1">
        <v>43836</v>
      </c>
      <c r="I9364" t="str">
        <f t="shared" si="293"/>
        <v>43836</v>
      </c>
      <c r="J9364" t="str">
        <f t="shared" si="294"/>
        <v>43836IringaGreen Gram</v>
      </c>
      <c r="K9364">
        <v>122</v>
      </c>
      <c r="L9364">
        <v>105</v>
      </c>
      <c r="M9364" t="s">
        <v>5</v>
      </c>
      <c r="N9364" t="s">
        <v>6</v>
      </c>
      <c r="O9364">
        <v>1</v>
      </c>
      <c r="P9364" s="1">
        <v>43839.120474537034</v>
      </c>
    </row>
    <row r="9365" spans="1:16" x14ac:dyDescent="0.25">
      <c r="A9365">
        <v>494927</v>
      </c>
      <c r="B9365" t="s">
        <v>0</v>
      </c>
      <c r="C9365" t="s">
        <v>47</v>
      </c>
      <c r="D9365" t="s">
        <v>46</v>
      </c>
      <c r="E9365" t="s">
        <v>3</v>
      </c>
      <c r="F9365" t="s">
        <v>3</v>
      </c>
      <c r="G9365" t="s">
        <v>15</v>
      </c>
      <c r="H9365" s="1">
        <v>43836</v>
      </c>
      <c r="I9365" t="str">
        <f t="shared" si="293"/>
        <v>43836</v>
      </c>
      <c r="J9365" t="str">
        <f t="shared" si="294"/>
        <v>43836NairobiGreen Peas</v>
      </c>
      <c r="K9365">
        <v>60</v>
      </c>
      <c r="L9365">
        <v>58</v>
      </c>
      <c r="M9365" t="s">
        <v>5</v>
      </c>
      <c r="N9365" t="s">
        <v>6</v>
      </c>
      <c r="O9365">
        <v>1</v>
      </c>
      <c r="P9365" s="1">
        <v>43839.120671296296</v>
      </c>
    </row>
    <row r="9366" spans="1:16" x14ac:dyDescent="0.25">
      <c r="A9366">
        <v>494946</v>
      </c>
      <c r="B9366" t="s">
        <v>0</v>
      </c>
      <c r="C9366" t="s">
        <v>44</v>
      </c>
      <c r="D9366" t="s">
        <v>41</v>
      </c>
      <c r="E9366" t="s">
        <v>3</v>
      </c>
      <c r="F9366" t="s">
        <v>3</v>
      </c>
      <c r="G9366" t="s">
        <v>4</v>
      </c>
      <c r="H9366" s="1">
        <v>43836</v>
      </c>
      <c r="I9366" t="str">
        <f t="shared" si="293"/>
        <v>43836</v>
      </c>
      <c r="J9366" t="str">
        <f t="shared" si="294"/>
        <v>43836ArushaCowpeas</v>
      </c>
      <c r="K9366">
        <v>87</v>
      </c>
      <c r="L9366">
        <v>70</v>
      </c>
      <c r="M9366" t="s">
        <v>5</v>
      </c>
      <c r="N9366" t="s">
        <v>6</v>
      </c>
      <c r="O9366">
        <v>1</v>
      </c>
      <c r="P9366" s="1">
        <v>43839.120798611111</v>
      </c>
    </row>
    <row r="9367" spans="1:16" x14ac:dyDescent="0.25">
      <c r="A9367">
        <v>494965</v>
      </c>
      <c r="B9367" t="s">
        <v>0</v>
      </c>
      <c r="C9367" t="s">
        <v>45</v>
      </c>
      <c r="D9367" t="s">
        <v>41</v>
      </c>
      <c r="E9367" t="s">
        <v>22</v>
      </c>
      <c r="F9367" t="s">
        <v>23</v>
      </c>
      <c r="G9367" t="s">
        <v>23</v>
      </c>
      <c r="H9367" s="1">
        <v>43836</v>
      </c>
      <c r="I9367" t="str">
        <f t="shared" si="293"/>
        <v>43836</v>
      </c>
      <c r="J9367" t="str">
        <f t="shared" si="294"/>
        <v>43836IringaRice</v>
      </c>
      <c r="K9367">
        <v>87</v>
      </c>
      <c r="L9367">
        <v>79</v>
      </c>
      <c r="M9367" t="s">
        <v>5</v>
      </c>
      <c r="N9367" t="s">
        <v>6</v>
      </c>
      <c r="O9367">
        <v>1</v>
      </c>
      <c r="P9367" s="1">
        <v>43839.120972222219</v>
      </c>
    </row>
    <row r="9368" spans="1:16" x14ac:dyDescent="0.25">
      <c r="A9368">
        <v>494971</v>
      </c>
      <c r="B9368" t="s">
        <v>0</v>
      </c>
      <c r="C9368" t="s">
        <v>19</v>
      </c>
      <c r="D9368" t="s">
        <v>11</v>
      </c>
      <c r="E9368" t="s">
        <v>22</v>
      </c>
      <c r="F9368" t="s">
        <v>23</v>
      </c>
      <c r="G9368" t="s">
        <v>24</v>
      </c>
      <c r="H9368" s="1">
        <v>43836</v>
      </c>
      <c r="I9368" t="str">
        <f t="shared" si="293"/>
        <v>43836</v>
      </c>
      <c r="J9368" t="str">
        <f t="shared" si="294"/>
        <v>43836KoberoImported Rice</v>
      </c>
      <c r="K9368">
        <v>134</v>
      </c>
      <c r="L9368">
        <v>129</v>
      </c>
      <c r="M9368" t="s">
        <v>5</v>
      </c>
      <c r="N9368" t="s">
        <v>6</v>
      </c>
      <c r="O9368">
        <v>1</v>
      </c>
      <c r="P9368" s="1">
        <v>43839.121030092596</v>
      </c>
    </row>
    <row r="9369" spans="1:16" x14ac:dyDescent="0.25">
      <c r="A9369">
        <v>494989</v>
      </c>
      <c r="B9369" t="s">
        <v>0</v>
      </c>
      <c r="C9369" t="s">
        <v>44</v>
      </c>
      <c r="D9369" t="s">
        <v>41</v>
      </c>
      <c r="E9369" t="s">
        <v>13</v>
      </c>
      <c r="F9369" t="s">
        <v>13</v>
      </c>
      <c r="G9369" t="s">
        <v>37</v>
      </c>
      <c r="H9369" s="1">
        <v>43836</v>
      </c>
      <c r="I9369" t="str">
        <f t="shared" si="293"/>
        <v>43836</v>
      </c>
      <c r="J9369" t="str">
        <f t="shared" si="294"/>
        <v>43836ArushaGreen Gram</v>
      </c>
      <c r="K9369">
        <v>118</v>
      </c>
      <c r="L9369">
        <v>109</v>
      </c>
      <c r="M9369" t="s">
        <v>5</v>
      </c>
      <c r="N9369" t="s">
        <v>6</v>
      </c>
      <c r="O9369">
        <v>1</v>
      </c>
      <c r="P9369" s="1">
        <v>43839.121157407404</v>
      </c>
    </row>
    <row r="9370" spans="1:16" x14ac:dyDescent="0.25">
      <c r="A9370">
        <v>494995</v>
      </c>
      <c r="B9370" t="s">
        <v>0</v>
      </c>
      <c r="C9370" t="s">
        <v>47</v>
      </c>
      <c r="D9370" t="s">
        <v>46</v>
      </c>
      <c r="E9370" t="s">
        <v>9</v>
      </c>
      <c r="F9370" t="s">
        <v>20</v>
      </c>
      <c r="G9370" t="s">
        <v>21</v>
      </c>
      <c r="H9370" s="1">
        <v>43836</v>
      </c>
      <c r="I9370" t="str">
        <f t="shared" si="293"/>
        <v>43836</v>
      </c>
      <c r="J9370" t="str">
        <f t="shared" si="294"/>
        <v>43836NairobiMillet Grain</v>
      </c>
      <c r="K9370">
        <v>102</v>
      </c>
      <c r="L9370">
        <v>95</v>
      </c>
      <c r="M9370" t="s">
        <v>5</v>
      </c>
      <c r="N9370" t="s">
        <v>6</v>
      </c>
      <c r="O9370">
        <v>1</v>
      </c>
      <c r="P9370" s="1">
        <v>43839.121215277781</v>
      </c>
    </row>
    <row r="9371" spans="1:16" x14ac:dyDescent="0.25">
      <c r="A9371">
        <v>494999</v>
      </c>
      <c r="B9371" t="s">
        <v>0</v>
      </c>
      <c r="C9371" t="s">
        <v>42</v>
      </c>
      <c r="D9371" t="s">
        <v>41</v>
      </c>
      <c r="E9371" t="s">
        <v>9</v>
      </c>
      <c r="F9371" t="s">
        <v>10</v>
      </c>
      <c r="G9371" t="s">
        <v>10</v>
      </c>
      <c r="H9371" s="1">
        <v>43836</v>
      </c>
      <c r="I9371" t="str">
        <f t="shared" si="293"/>
        <v>43836</v>
      </c>
      <c r="J9371" t="str">
        <f t="shared" si="294"/>
        <v>43836KigomaWheat</v>
      </c>
      <c r="K9371">
        <v>114</v>
      </c>
      <c r="L9371">
        <v>105</v>
      </c>
      <c r="M9371" t="s">
        <v>5</v>
      </c>
      <c r="N9371" t="s">
        <v>6</v>
      </c>
      <c r="O9371">
        <v>1</v>
      </c>
      <c r="P9371" s="1">
        <v>43839.12122685185</v>
      </c>
    </row>
    <row r="9372" spans="1:16" x14ac:dyDescent="0.25">
      <c r="A9372">
        <v>495008</v>
      </c>
      <c r="B9372" t="s">
        <v>0</v>
      </c>
      <c r="C9372" t="s">
        <v>47</v>
      </c>
      <c r="D9372" t="s">
        <v>46</v>
      </c>
      <c r="E9372" t="s">
        <v>13</v>
      </c>
      <c r="F9372" t="s">
        <v>13</v>
      </c>
      <c r="G9372" t="s">
        <v>40</v>
      </c>
      <c r="H9372" s="1">
        <v>43836</v>
      </c>
      <c r="I9372" t="str">
        <f t="shared" si="293"/>
        <v>43836</v>
      </c>
      <c r="J9372" t="str">
        <f t="shared" si="294"/>
        <v>43836NairobiBlack Beans (Dolichos)</v>
      </c>
      <c r="K9372">
        <v>148</v>
      </c>
      <c r="L9372">
        <v>146</v>
      </c>
      <c r="M9372" t="s">
        <v>5</v>
      </c>
      <c r="N9372" t="s">
        <v>6</v>
      </c>
      <c r="O9372">
        <v>1</v>
      </c>
      <c r="P9372" s="1">
        <v>43839.121319444443</v>
      </c>
    </row>
    <row r="9373" spans="1:16" x14ac:dyDescent="0.25">
      <c r="A9373">
        <v>495012</v>
      </c>
      <c r="B9373" t="s">
        <v>0</v>
      </c>
      <c r="C9373" t="s">
        <v>44</v>
      </c>
      <c r="D9373" t="s">
        <v>41</v>
      </c>
      <c r="E9373" t="s">
        <v>9</v>
      </c>
      <c r="F9373" t="s">
        <v>10</v>
      </c>
      <c r="G9373" t="s">
        <v>10</v>
      </c>
      <c r="H9373" s="1">
        <v>43836</v>
      </c>
      <c r="I9373" t="str">
        <f t="shared" si="293"/>
        <v>43836</v>
      </c>
      <c r="J9373" t="str">
        <f t="shared" si="294"/>
        <v>43836ArushaWheat</v>
      </c>
      <c r="K9373">
        <v>61</v>
      </c>
      <c r="L9373">
        <v>52</v>
      </c>
      <c r="M9373" t="s">
        <v>5</v>
      </c>
      <c r="N9373" t="s">
        <v>6</v>
      </c>
      <c r="O9373">
        <v>1</v>
      </c>
      <c r="P9373" s="1">
        <v>43839.121388888889</v>
      </c>
    </row>
    <row r="9374" spans="1:16" x14ac:dyDescent="0.25">
      <c r="A9374">
        <v>495015</v>
      </c>
      <c r="B9374" t="s">
        <v>0</v>
      </c>
      <c r="C9374" t="s">
        <v>44</v>
      </c>
      <c r="D9374" t="s">
        <v>41</v>
      </c>
      <c r="E9374" t="s">
        <v>22</v>
      </c>
      <c r="F9374" t="s">
        <v>23</v>
      </c>
      <c r="G9374" t="s">
        <v>23</v>
      </c>
      <c r="H9374" s="1">
        <v>43836</v>
      </c>
      <c r="I9374" t="str">
        <f t="shared" si="293"/>
        <v>43836</v>
      </c>
      <c r="J9374" t="str">
        <f t="shared" si="294"/>
        <v>43836ArushaRice</v>
      </c>
      <c r="K9374">
        <v>96</v>
      </c>
      <c r="L9374">
        <v>87</v>
      </c>
      <c r="M9374" t="s">
        <v>5</v>
      </c>
      <c r="N9374" t="s">
        <v>6</v>
      </c>
      <c r="O9374">
        <v>1</v>
      </c>
      <c r="P9374" s="1">
        <v>43839.121423611112</v>
      </c>
    </row>
    <row r="9375" spans="1:16" x14ac:dyDescent="0.25">
      <c r="A9375">
        <v>495016</v>
      </c>
      <c r="B9375" t="s">
        <v>0</v>
      </c>
      <c r="C9375" t="s">
        <v>43</v>
      </c>
      <c r="D9375" t="s">
        <v>41</v>
      </c>
      <c r="E9375" t="s">
        <v>3</v>
      </c>
      <c r="F9375" t="s">
        <v>3</v>
      </c>
      <c r="G9375" t="s">
        <v>4</v>
      </c>
      <c r="H9375" s="1">
        <v>43836</v>
      </c>
      <c r="I9375" t="str">
        <f t="shared" si="293"/>
        <v>43836</v>
      </c>
      <c r="J9375" t="str">
        <f t="shared" si="294"/>
        <v>43836Dar es salaamCowpeas</v>
      </c>
      <c r="K9375">
        <v>79</v>
      </c>
      <c r="L9375">
        <v>70</v>
      </c>
      <c r="M9375" t="s">
        <v>5</v>
      </c>
      <c r="N9375" t="s">
        <v>6</v>
      </c>
      <c r="O9375">
        <v>1</v>
      </c>
      <c r="P9375" s="1">
        <v>43839.121423611112</v>
      </c>
    </row>
    <row r="9376" spans="1:16" x14ac:dyDescent="0.25">
      <c r="A9376">
        <v>495019</v>
      </c>
      <c r="B9376" t="s">
        <v>0</v>
      </c>
      <c r="C9376" t="s">
        <v>42</v>
      </c>
      <c r="D9376" t="s">
        <v>41</v>
      </c>
      <c r="E9376" t="s">
        <v>3</v>
      </c>
      <c r="F9376" t="s">
        <v>3</v>
      </c>
      <c r="G9376" t="s">
        <v>15</v>
      </c>
      <c r="H9376" s="1">
        <v>43836</v>
      </c>
      <c r="I9376" t="str">
        <f t="shared" si="293"/>
        <v>43836</v>
      </c>
      <c r="J9376" t="str">
        <f t="shared" si="294"/>
        <v>43836KigomaGreen Peas</v>
      </c>
      <c r="K9376">
        <v>153</v>
      </c>
      <c r="L9376">
        <v>131</v>
      </c>
      <c r="M9376" t="s">
        <v>5</v>
      </c>
      <c r="N9376" t="s">
        <v>6</v>
      </c>
      <c r="O9376">
        <v>1</v>
      </c>
      <c r="P9376" s="1">
        <v>43839.121458333335</v>
      </c>
    </row>
    <row r="9377" spans="1:16" x14ac:dyDescent="0.25">
      <c r="A9377">
        <v>495021</v>
      </c>
      <c r="B9377" t="s">
        <v>0</v>
      </c>
      <c r="C9377" t="s">
        <v>45</v>
      </c>
      <c r="D9377" t="s">
        <v>41</v>
      </c>
      <c r="E9377" t="s">
        <v>3</v>
      </c>
      <c r="F9377" t="s">
        <v>3</v>
      </c>
      <c r="G9377" t="s">
        <v>4</v>
      </c>
      <c r="H9377" s="1">
        <v>43836</v>
      </c>
      <c r="I9377" t="str">
        <f t="shared" si="293"/>
        <v>43836</v>
      </c>
      <c r="J9377" t="str">
        <f t="shared" si="294"/>
        <v>43836IringaCowpeas</v>
      </c>
      <c r="K9377">
        <v>66</v>
      </c>
      <c r="L9377">
        <v>57</v>
      </c>
      <c r="M9377" t="s">
        <v>5</v>
      </c>
      <c r="N9377" t="s">
        <v>6</v>
      </c>
      <c r="O9377">
        <v>1</v>
      </c>
      <c r="P9377" s="1">
        <v>43839.121481481481</v>
      </c>
    </row>
    <row r="9378" spans="1:16" x14ac:dyDescent="0.25">
      <c r="A9378">
        <v>495027</v>
      </c>
      <c r="B9378" t="s">
        <v>0</v>
      </c>
      <c r="C9378" t="s">
        <v>44</v>
      </c>
      <c r="D9378" t="s">
        <v>41</v>
      </c>
      <c r="E9378" t="s">
        <v>29</v>
      </c>
      <c r="F9378" t="s">
        <v>30</v>
      </c>
      <c r="G9378" t="s">
        <v>31</v>
      </c>
      <c r="H9378" s="1">
        <v>43836</v>
      </c>
      <c r="I9378" t="str">
        <f t="shared" si="293"/>
        <v>43836</v>
      </c>
      <c r="J9378" t="str">
        <f t="shared" si="294"/>
        <v>43836ArushaDry Maize</v>
      </c>
      <c r="K9378">
        <v>61</v>
      </c>
      <c r="L9378">
        <v>42</v>
      </c>
      <c r="M9378" t="s">
        <v>5</v>
      </c>
      <c r="N9378" t="s">
        <v>6</v>
      </c>
      <c r="O9378">
        <v>1</v>
      </c>
      <c r="P9378" s="1">
        <v>43839.121516203704</v>
      </c>
    </row>
    <row r="9379" spans="1:16" x14ac:dyDescent="0.25">
      <c r="A9379">
        <v>495033</v>
      </c>
      <c r="B9379" t="s">
        <v>0</v>
      </c>
      <c r="C9379" t="s">
        <v>43</v>
      </c>
      <c r="D9379" t="s">
        <v>41</v>
      </c>
      <c r="E9379" t="s">
        <v>3</v>
      </c>
      <c r="F9379" t="s">
        <v>3</v>
      </c>
      <c r="G9379" t="s">
        <v>15</v>
      </c>
      <c r="H9379" s="1">
        <v>43836</v>
      </c>
      <c r="I9379" t="str">
        <f t="shared" si="293"/>
        <v>43836</v>
      </c>
      <c r="J9379" t="str">
        <f t="shared" si="294"/>
        <v>43836Dar es salaamGreen Peas</v>
      </c>
      <c r="K9379">
        <v>57</v>
      </c>
      <c r="L9379">
        <v>52</v>
      </c>
      <c r="M9379" t="s">
        <v>5</v>
      </c>
      <c r="N9379" t="s">
        <v>6</v>
      </c>
      <c r="O9379">
        <v>1</v>
      </c>
      <c r="P9379" s="1">
        <v>43839.121631944443</v>
      </c>
    </row>
    <row r="9380" spans="1:16" x14ac:dyDescent="0.25">
      <c r="A9380">
        <v>495037</v>
      </c>
      <c r="B9380" t="s">
        <v>0</v>
      </c>
      <c r="C9380" t="s">
        <v>45</v>
      </c>
      <c r="D9380" t="s">
        <v>41</v>
      </c>
      <c r="E9380" t="s">
        <v>13</v>
      </c>
      <c r="F9380" t="s">
        <v>13</v>
      </c>
      <c r="G9380" t="s">
        <v>26</v>
      </c>
      <c r="H9380" s="1">
        <v>43836</v>
      </c>
      <c r="I9380" t="str">
        <f t="shared" si="293"/>
        <v>43836</v>
      </c>
      <c r="J9380" t="str">
        <f t="shared" si="294"/>
        <v>43836IringaYellow Beans</v>
      </c>
      <c r="K9380">
        <v>92</v>
      </c>
      <c r="L9380">
        <v>87</v>
      </c>
      <c r="M9380" t="s">
        <v>5</v>
      </c>
      <c r="N9380" t="s">
        <v>6</v>
      </c>
      <c r="O9380">
        <v>1</v>
      </c>
      <c r="P9380" s="1">
        <v>43839.121666666666</v>
      </c>
    </row>
    <row r="9381" spans="1:16" x14ac:dyDescent="0.25">
      <c r="A9381">
        <v>495039</v>
      </c>
      <c r="B9381" t="s">
        <v>0</v>
      </c>
      <c r="C9381" t="s">
        <v>27</v>
      </c>
      <c r="D9381" t="s">
        <v>11</v>
      </c>
      <c r="E9381" t="s">
        <v>13</v>
      </c>
      <c r="F9381" t="s">
        <v>13</v>
      </c>
      <c r="G9381" t="s">
        <v>26</v>
      </c>
      <c r="H9381" s="1">
        <v>43836</v>
      </c>
      <c r="I9381" t="str">
        <f t="shared" si="293"/>
        <v>43836</v>
      </c>
      <c r="J9381" t="str">
        <f t="shared" si="294"/>
        <v>43836BujumburaYellow Beans</v>
      </c>
      <c r="K9381">
        <v>107</v>
      </c>
      <c r="L9381">
        <v>102</v>
      </c>
      <c r="M9381" t="s">
        <v>5</v>
      </c>
      <c r="N9381" t="s">
        <v>6</v>
      </c>
      <c r="O9381">
        <v>1</v>
      </c>
      <c r="P9381" s="1">
        <v>43839.121666666666</v>
      </c>
    </row>
    <row r="9382" spans="1:16" x14ac:dyDescent="0.25">
      <c r="A9382">
        <v>495042</v>
      </c>
      <c r="B9382" t="s">
        <v>0</v>
      </c>
      <c r="C9382" t="s">
        <v>43</v>
      </c>
      <c r="D9382" t="s">
        <v>41</v>
      </c>
      <c r="E9382" t="s">
        <v>9</v>
      </c>
      <c r="F9382" t="s">
        <v>20</v>
      </c>
      <c r="G9382" t="s">
        <v>21</v>
      </c>
      <c r="H9382" s="1">
        <v>43836</v>
      </c>
      <c r="I9382" t="str">
        <f t="shared" si="293"/>
        <v>43836</v>
      </c>
      <c r="J9382" t="str">
        <f t="shared" si="294"/>
        <v>43836Dar es salaamMillet Grain</v>
      </c>
      <c r="K9382">
        <v>57</v>
      </c>
      <c r="L9382">
        <v>52</v>
      </c>
      <c r="M9382" t="s">
        <v>5</v>
      </c>
      <c r="N9382" t="s">
        <v>6</v>
      </c>
      <c r="O9382">
        <v>1</v>
      </c>
      <c r="P9382" s="1">
        <v>43839.121678240743</v>
      </c>
    </row>
    <row r="9383" spans="1:16" x14ac:dyDescent="0.25">
      <c r="A9383">
        <v>495047</v>
      </c>
      <c r="B9383" t="s">
        <v>0</v>
      </c>
      <c r="C9383" t="s">
        <v>38</v>
      </c>
      <c r="D9383" t="s">
        <v>1</v>
      </c>
      <c r="E9383" t="s">
        <v>13</v>
      </c>
      <c r="F9383" t="s">
        <v>13</v>
      </c>
      <c r="G9383" t="s">
        <v>37</v>
      </c>
      <c r="H9383" s="1">
        <v>43836</v>
      </c>
      <c r="I9383" t="str">
        <f t="shared" si="293"/>
        <v>43836</v>
      </c>
      <c r="J9383" t="str">
        <f t="shared" si="294"/>
        <v>43836GuluGreen Gram</v>
      </c>
      <c r="K9383">
        <v>68</v>
      </c>
      <c r="L9383">
        <v>47</v>
      </c>
      <c r="M9383" t="s">
        <v>5</v>
      </c>
      <c r="N9383" t="s">
        <v>6</v>
      </c>
      <c r="O9383">
        <v>1</v>
      </c>
      <c r="P9383" s="1">
        <v>43839.121724537035</v>
      </c>
    </row>
    <row r="9384" spans="1:16" x14ac:dyDescent="0.25">
      <c r="A9384">
        <v>495051</v>
      </c>
      <c r="B9384" t="s">
        <v>0</v>
      </c>
      <c r="C9384" t="s">
        <v>48</v>
      </c>
      <c r="D9384" t="s">
        <v>46</v>
      </c>
      <c r="E9384" t="s">
        <v>9</v>
      </c>
      <c r="F9384" t="s">
        <v>17</v>
      </c>
      <c r="G9384" t="s">
        <v>18</v>
      </c>
      <c r="H9384" s="1">
        <v>43836</v>
      </c>
      <c r="I9384" t="str">
        <f t="shared" si="293"/>
        <v>43836</v>
      </c>
      <c r="J9384" t="str">
        <f t="shared" si="294"/>
        <v>43836KitaleRed Sorghum</v>
      </c>
      <c r="K9384">
        <v>46</v>
      </c>
      <c r="L9384">
        <v>40</v>
      </c>
      <c r="M9384" t="s">
        <v>5</v>
      </c>
      <c r="N9384" t="s">
        <v>6</v>
      </c>
      <c r="O9384">
        <v>1</v>
      </c>
      <c r="P9384" s="1">
        <v>43839.121759259258</v>
      </c>
    </row>
    <row r="9385" spans="1:16" x14ac:dyDescent="0.25">
      <c r="A9385">
        <v>495053</v>
      </c>
      <c r="B9385" t="s">
        <v>0</v>
      </c>
      <c r="C9385" t="s">
        <v>45</v>
      </c>
      <c r="D9385" t="s">
        <v>41</v>
      </c>
      <c r="E9385" t="s">
        <v>29</v>
      </c>
      <c r="F9385" t="s">
        <v>30</v>
      </c>
      <c r="G9385" t="s">
        <v>31</v>
      </c>
      <c r="H9385" s="1">
        <v>43836</v>
      </c>
      <c r="I9385" t="str">
        <f t="shared" si="293"/>
        <v>43836</v>
      </c>
      <c r="J9385" t="str">
        <f t="shared" si="294"/>
        <v>43836IringaDry Maize</v>
      </c>
      <c r="K9385">
        <v>44</v>
      </c>
      <c r="L9385">
        <v>39</v>
      </c>
      <c r="M9385" t="s">
        <v>5</v>
      </c>
      <c r="N9385" t="s">
        <v>6</v>
      </c>
      <c r="O9385">
        <v>1</v>
      </c>
      <c r="P9385" s="1">
        <v>43839.121759259258</v>
      </c>
    </row>
    <row r="9386" spans="1:16" x14ac:dyDescent="0.25">
      <c r="A9386">
        <v>495055</v>
      </c>
      <c r="B9386" t="s">
        <v>0</v>
      </c>
      <c r="C9386" t="s">
        <v>43</v>
      </c>
      <c r="D9386" t="s">
        <v>41</v>
      </c>
      <c r="E9386" t="s">
        <v>9</v>
      </c>
      <c r="F9386" t="s">
        <v>10</v>
      </c>
      <c r="G9386" t="s">
        <v>10</v>
      </c>
      <c r="H9386" s="1">
        <v>43836</v>
      </c>
      <c r="I9386" t="str">
        <f t="shared" si="293"/>
        <v>43836</v>
      </c>
      <c r="J9386" t="str">
        <f t="shared" si="294"/>
        <v>43836Dar es salaamWheat</v>
      </c>
      <c r="K9386">
        <v>61</v>
      </c>
      <c r="L9386">
        <v>52</v>
      </c>
      <c r="M9386" t="s">
        <v>5</v>
      </c>
      <c r="N9386" t="s">
        <v>6</v>
      </c>
      <c r="O9386">
        <v>1</v>
      </c>
      <c r="P9386" s="1">
        <v>43839.121782407405</v>
      </c>
    </row>
    <row r="9387" spans="1:16" x14ac:dyDescent="0.25">
      <c r="A9387">
        <v>495058</v>
      </c>
      <c r="B9387" t="s">
        <v>0</v>
      </c>
      <c r="C9387" t="s">
        <v>44</v>
      </c>
      <c r="D9387" t="s">
        <v>41</v>
      </c>
      <c r="E9387" t="s">
        <v>3</v>
      </c>
      <c r="F9387" t="s">
        <v>3</v>
      </c>
      <c r="G9387" t="s">
        <v>15</v>
      </c>
      <c r="H9387" s="1">
        <v>43836</v>
      </c>
      <c r="I9387" t="str">
        <f t="shared" si="293"/>
        <v>43836</v>
      </c>
      <c r="J9387" t="str">
        <f t="shared" si="294"/>
        <v>43836ArushaGreen Peas</v>
      </c>
      <c r="K9387">
        <v>79</v>
      </c>
      <c r="L9387">
        <v>70</v>
      </c>
      <c r="M9387" t="s">
        <v>5</v>
      </c>
      <c r="N9387" t="s">
        <v>6</v>
      </c>
      <c r="O9387">
        <v>1</v>
      </c>
      <c r="P9387" s="1">
        <v>43839.121805555558</v>
      </c>
    </row>
    <row r="9388" spans="1:16" x14ac:dyDescent="0.25">
      <c r="A9388">
        <v>495060</v>
      </c>
      <c r="B9388" t="s">
        <v>0</v>
      </c>
      <c r="C9388" t="s">
        <v>48</v>
      </c>
      <c r="D9388" t="s">
        <v>46</v>
      </c>
      <c r="E9388" t="s">
        <v>9</v>
      </c>
      <c r="F9388" t="s">
        <v>20</v>
      </c>
      <c r="G9388" t="s">
        <v>21</v>
      </c>
      <c r="H9388" s="1">
        <v>43836</v>
      </c>
      <c r="I9388" t="str">
        <f t="shared" si="293"/>
        <v>43836</v>
      </c>
      <c r="J9388" t="str">
        <f t="shared" si="294"/>
        <v>43836KitaleMillet Grain</v>
      </c>
      <c r="K9388">
        <v>56</v>
      </c>
      <c r="L9388">
        <v>55</v>
      </c>
      <c r="M9388" t="s">
        <v>5</v>
      </c>
      <c r="N9388" t="s">
        <v>6</v>
      </c>
      <c r="O9388">
        <v>1</v>
      </c>
      <c r="P9388" s="1">
        <v>43839.121828703705</v>
      </c>
    </row>
    <row r="9389" spans="1:16" x14ac:dyDescent="0.25">
      <c r="A9389">
        <v>495077</v>
      </c>
      <c r="B9389" t="s">
        <v>0</v>
      </c>
      <c r="C9389" t="s">
        <v>45</v>
      </c>
      <c r="D9389" t="s">
        <v>41</v>
      </c>
      <c r="E9389" t="s">
        <v>3</v>
      </c>
      <c r="F9389" t="s">
        <v>3</v>
      </c>
      <c r="G9389" t="s">
        <v>15</v>
      </c>
      <c r="H9389" s="1">
        <v>43836</v>
      </c>
      <c r="I9389" t="str">
        <f t="shared" si="293"/>
        <v>43836</v>
      </c>
      <c r="J9389" t="str">
        <f t="shared" si="294"/>
        <v>43836IringaGreen Peas</v>
      </c>
      <c r="K9389">
        <v>153</v>
      </c>
      <c r="L9389">
        <v>131</v>
      </c>
      <c r="M9389" t="s">
        <v>5</v>
      </c>
      <c r="N9389" t="s">
        <v>6</v>
      </c>
      <c r="O9389">
        <v>1</v>
      </c>
      <c r="P9389" s="1">
        <v>43839.12190972222</v>
      </c>
    </row>
    <row r="9390" spans="1:16" x14ac:dyDescent="0.25">
      <c r="A9390">
        <v>495079</v>
      </c>
      <c r="B9390" t="s">
        <v>0</v>
      </c>
      <c r="C9390" t="s">
        <v>45</v>
      </c>
      <c r="D9390" t="s">
        <v>41</v>
      </c>
      <c r="E9390" t="s">
        <v>9</v>
      </c>
      <c r="F9390" t="s">
        <v>17</v>
      </c>
      <c r="G9390" t="s">
        <v>18</v>
      </c>
      <c r="H9390" s="1">
        <v>43836</v>
      </c>
      <c r="I9390" t="str">
        <f t="shared" si="293"/>
        <v>43836</v>
      </c>
      <c r="J9390" t="str">
        <f t="shared" si="294"/>
        <v>43836IringaRed Sorghum</v>
      </c>
      <c r="K9390">
        <v>61</v>
      </c>
      <c r="L9390">
        <v>52</v>
      </c>
      <c r="M9390" t="s">
        <v>5</v>
      </c>
      <c r="N9390" t="s">
        <v>6</v>
      </c>
      <c r="O9390">
        <v>1</v>
      </c>
      <c r="P9390" s="1">
        <v>43839.121921296297</v>
      </c>
    </row>
    <row r="9391" spans="1:16" x14ac:dyDescent="0.25">
      <c r="A9391">
        <v>495097</v>
      </c>
      <c r="B9391" t="s">
        <v>0</v>
      </c>
      <c r="C9391" t="s">
        <v>19</v>
      </c>
      <c r="D9391" t="s">
        <v>11</v>
      </c>
      <c r="E9391" t="s">
        <v>3</v>
      </c>
      <c r="F9391" t="s">
        <v>3</v>
      </c>
      <c r="G9391" t="s">
        <v>15</v>
      </c>
      <c r="H9391" s="1">
        <v>43836</v>
      </c>
      <c r="I9391" t="str">
        <f t="shared" si="293"/>
        <v>43836</v>
      </c>
      <c r="J9391" t="str">
        <f t="shared" si="294"/>
        <v>43836KoberoGreen Peas</v>
      </c>
      <c r="K9391">
        <v>86</v>
      </c>
      <c r="L9391">
        <v>80</v>
      </c>
      <c r="M9391" t="s">
        <v>5</v>
      </c>
      <c r="N9391" t="s">
        <v>6</v>
      </c>
      <c r="O9391">
        <v>1</v>
      </c>
      <c r="P9391" s="1">
        <v>43839.122071759259</v>
      </c>
    </row>
    <row r="9392" spans="1:16" x14ac:dyDescent="0.25">
      <c r="A9392">
        <v>495110</v>
      </c>
      <c r="B9392" t="s">
        <v>0</v>
      </c>
      <c r="C9392" t="s">
        <v>43</v>
      </c>
      <c r="D9392" t="s">
        <v>41</v>
      </c>
      <c r="E9392" t="s">
        <v>22</v>
      </c>
      <c r="F9392" t="s">
        <v>23</v>
      </c>
      <c r="G9392" t="s">
        <v>24</v>
      </c>
      <c r="H9392" s="1">
        <v>43836</v>
      </c>
      <c r="I9392" t="str">
        <f t="shared" si="293"/>
        <v>43836</v>
      </c>
      <c r="J9392" t="str">
        <f t="shared" si="294"/>
        <v>43836Dar es salaamImported Rice</v>
      </c>
      <c r="K9392">
        <v>114</v>
      </c>
      <c r="L9392">
        <v>96</v>
      </c>
      <c r="M9392" t="s">
        <v>5</v>
      </c>
      <c r="N9392" t="s">
        <v>6</v>
      </c>
      <c r="O9392">
        <v>1</v>
      </c>
      <c r="P9392" s="1">
        <v>43839.122187499997</v>
      </c>
    </row>
    <row r="9393" spans="1:16" x14ac:dyDescent="0.25">
      <c r="A9393">
        <v>495118</v>
      </c>
      <c r="B9393" t="s">
        <v>0</v>
      </c>
      <c r="C9393" t="s">
        <v>47</v>
      </c>
      <c r="D9393" t="s">
        <v>46</v>
      </c>
      <c r="E9393" t="s">
        <v>13</v>
      </c>
      <c r="F9393" t="s">
        <v>13</v>
      </c>
      <c r="G9393" t="s">
        <v>37</v>
      </c>
      <c r="H9393" s="1">
        <v>43836</v>
      </c>
      <c r="I9393" t="str">
        <f t="shared" si="293"/>
        <v>43836</v>
      </c>
      <c r="J9393" t="str">
        <f t="shared" si="294"/>
        <v>43836NairobiGreen Gram</v>
      </c>
      <c r="K9393">
        <v>127</v>
      </c>
      <c r="L9393">
        <v>123</v>
      </c>
      <c r="M9393" t="s">
        <v>5</v>
      </c>
      <c r="N9393" t="s">
        <v>6</v>
      </c>
      <c r="O9393">
        <v>1</v>
      </c>
      <c r="P9393" s="1">
        <v>43839.122245370374</v>
      </c>
    </row>
    <row r="9394" spans="1:16" x14ac:dyDescent="0.25">
      <c r="A9394">
        <v>495134</v>
      </c>
      <c r="B9394" t="s">
        <v>0</v>
      </c>
      <c r="C9394" t="s">
        <v>48</v>
      </c>
      <c r="D9394" t="s">
        <v>46</v>
      </c>
      <c r="E9394" t="s">
        <v>3</v>
      </c>
      <c r="F9394" t="s">
        <v>3</v>
      </c>
      <c r="G9394" t="s">
        <v>4</v>
      </c>
      <c r="H9394" s="1">
        <v>43836</v>
      </c>
      <c r="I9394" t="str">
        <f t="shared" si="293"/>
        <v>43836</v>
      </c>
      <c r="J9394" t="str">
        <f t="shared" si="294"/>
        <v>43836KitaleCowpeas</v>
      </c>
      <c r="K9394">
        <v>95</v>
      </c>
      <c r="L9394">
        <v>88</v>
      </c>
      <c r="M9394" t="s">
        <v>5</v>
      </c>
      <c r="N9394" t="s">
        <v>6</v>
      </c>
      <c r="O9394">
        <v>1</v>
      </c>
      <c r="P9394" s="1">
        <v>43839.122361111113</v>
      </c>
    </row>
    <row r="9395" spans="1:16" x14ac:dyDescent="0.25">
      <c r="A9395">
        <v>495143</v>
      </c>
      <c r="B9395" t="s">
        <v>0</v>
      </c>
      <c r="C9395" t="s">
        <v>43</v>
      </c>
      <c r="D9395" t="s">
        <v>41</v>
      </c>
      <c r="E9395" t="s">
        <v>13</v>
      </c>
      <c r="F9395" t="s">
        <v>13</v>
      </c>
      <c r="G9395" t="s">
        <v>26</v>
      </c>
      <c r="H9395" s="1">
        <v>43836</v>
      </c>
      <c r="I9395" t="str">
        <f t="shared" si="293"/>
        <v>43836</v>
      </c>
      <c r="J9395" t="str">
        <f t="shared" si="294"/>
        <v>43836Dar es salaamYellow Beans</v>
      </c>
      <c r="K9395">
        <v>122</v>
      </c>
      <c r="L9395">
        <v>109</v>
      </c>
      <c r="M9395" t="s">
        <v>5</v>
      </c>
      <c r="N9395" t="s">
        <v>6</v>
      </c>
      <c r="O9395">
        <v>1</v>
      </c>
      <c r="P9395" s="1">
        <v>43839.122395833336</v>
      </c>
    </row>
    <row r="9396" spans="1:16" x14ac:dyDescent="0.25">
      <c r="A9396">
        <v>495146</v>
      </c>
      <c r="B9396" t="s">
        <v>0</v>
      </c>
      <c r="C9396" t="s">
        <v>42</v>
      </c>
      <c r="D9396" t="s">
        <v>41</v>
      </c>
      <c r="E9396" t="s">
        <v>9</v>
      </c>
      <c r="F9396" t="s">
        <v>20</v>
      </c>
      <c r="G9396" t="s">
        <v>21</v>
      </c>
      <c r="H9396" s="1">
        <v>43836</v>
      </c>
      <c r="I9396" t="str">
        <f t="shared" si="293"/>
        <v>43836</v>
      </c>
      <c r="J9396" t="str">
        <f t="shared" si="294"/>
        <v>43836KigomaMillet Grain</v>
      </c>
      <c r="K9396">
        <v>92</v>
      </c>
      <c r="L9396">
        <v>83</v>
      </c>
      <c r="M9396" t="s">
        <v>5</v>
      </c>
      <c r="N9396" t="s">
        <v>6</v>
      </c>
      <c r="O9396">
        <v>1</v>
      </c>
      <c r="P9396" s="1">
        <v>43839.122418981482</v>
      </c>
    </row>
    <row r="9397" spans="1:16" x14ac:dyDescent="0.25">
      <c r="A9397">
        <v>495158</v>
      </c>
      <c r="B9397" t="s">
        <v>0</v>
      </c>
      <c r="C9397" t="s">
        <v>47</v>
      </c>
      <c r="D9397" t="s">
        <v>46</v>
      </c>
      <c r="E9397" t="s">
        <v>49</v>
      </c>
      <c r="F9397" t="s">
        <v>50</v>
      </c>
      <c r="G9397" t="s">
        <v>51</v>
      </c>
      <c r="H9397" s="1">
        <v>43836</v>
      </c>
      <c r="I9397" t="str">
        <f t="shared" si="293"/>
        <v>43836</v>
      </c>
      <c r="J9397" t="str">
        <f t="shared" si="294"/>
        <v>43836NairobiGround Nuts</v>
      </c>
      <c r="K9397">
        <v>126</v>
      </c>
      <c r="L9397">
        <v>123</v>
      </c>
      <c r="M9397" t="s">
        <v>5</v>
      </c>
      <c r="N9397" t="s">
        <v>6</v>
      </c>
      <c r="O9397">
        <v>1</v>
      </c>
      <c r="P9397" s="1">
        <v>43839.122476851851</v>
      </c>
    </row>
    <row r="9398" spans="1:16" x14ac:dyDescent="0.25">
      <c r="A9398">
        <v>495164</v>
      </c>
      <c r="B9398" t="s">
        <v>0</v>
      </c>
      <c r="C9398" t="s">
        <v>43</v>
      </c>
      <c r="D9398" t="s">
        <v>41</v>
      </c>
      <c r="E9398" t="s">
        <v>22</v>
      </c>
      <c r="F9398" t="s">
        <v>23</v>
      </c>
      <c r="G9398" t="s">
        <v>23</v>
      </c>
      <c r="H9398" s="1">
        <v>43836</v>
      </c>
      <c r="I9398" t="str">
        <f t="shared" si="293"/>
        <v>43836</v>
      </c>
      <c r="J9398" t="str">
        <f t="shared" si="294"/>
        <v>43836Dar es salaamRice</v>
      </c>
      <c r="K9398">
        <v>105</v>
      </c>
      <c r="L9398">
        <v>96</v>
      </c>
      <c r="M9398" t="s">
        <v>5</v>
      </c>
      <c r="N9398" t="s">
        <v>6</v>
      </c>
      <c r="O9398">
        <v>1</v>
      </c>
      <c r="P9398" s="1">
        <v>43839.122511574074</v>
      </c>
    </row>
    <row r="9399" spans="1:16" x14ac:dyDescent="0.25">
      <c r="A9399">
        <v>495168</v>
      </c>
      <c r="B9399" t="s">
        <v>0</v>
      </c>
      <c r="C9399" t="s">
        <v>42</v>
      </c>
      <c r="D9399" t="s">
        <v>41</v>
      </c>
      <c r="E9399" t="s">
        <v>22</v>
      </c>
      <c r="F9399" t="s">
        <v>23</v>
      </c>
      <c r="G9399" t="s">
        <v>23</v>
      </c>
      <c r="H9399" s="1">
        <v>43836</v>
      </c>
      <c r="I9399" t="str">
        <f t="shared" si="293"/>
        <v>43836</v>
      </c>
      <c r="J9399" t="str">
        <f t="shared" si="294"/>
        <v>43836KigomaRice</v>
      </c>
      <c r="K9399">
        <v>96</v>
      </c>
      <c r="L9399">
        <v>92</v>
      </c>
      <c r="M9399" t="s">
        <v>5</v>
      </c>
      <c r="N9399" t="s">
        <v>6</v>
      </c>
      <c r="O9399">
        <v>1</v>
      </c>
      <c r="P9399" s="1">
        <v>43839.122511574074</v>
      </c>
    </row>
    <row r="9400" spans="1:16" x14ac:dyDescent="0.25">
      <c r="A9400">
        <v>495183</v>
      </c>
      <c r="B9400" t="s">
        <v>0</v>
      </c>
      <c r="C9400" t="s">
        <v>43</v>
      </c>
      <c r="D9400" t="s">
        <v>41</v>
      </c>
      <c r="E9400" t="s">
        <v>13</v>
      </c>
      <c r="F9400" t="s">
        <v>13</v>
      </c>
      <c r="G9400" t="s">
        <v>14</v>
      </c>
      <c r="H9400" s="1">
        <v>43836</v>
      </c>
      <c r="I9400" t="str">
        <f t="shared" si="293"/>
        <v>43836</v>
      </c>
      <c r="J9400" t="str">
        <f t="shared" si="294"/>
        <v>43836Dar es salaamMixed Beans</v>
      </c>
      <c r="K9400">
        <v>96</v>
      </c>
      <c r="L9400">
        <v>87</v>
      </c>
      <c r="M9400" t="s">
        <v>5</v>
      </c>
      <c r="N9400" t="s">
        <v>6</v>
      </c>
      <c r="O9400">
        <v>1</v>
      </c>
      <c r="P9400" s="1">
        <v>43839.122789351852</v>
      </c>
    </row>
    <row r="9401" spans="1:16" x14ac:dyDescent="0.25">
      <c r="A9401">
        <v>495187</v>
      </c>
      <c r="B9401" t="s">
        <v>0</v>
      </c>
      <c r="C9401" t="s">
        <v>44</v>
      </c>
      <c r="D9401" t="s">
        <v>41</v>
      </c>
      <c r="E9401" t="s">
        <v>13</v>
      </c>
      <c r="F9401" t="s">
        <v>13</v>
      </c>
      <c r="G9401" t="s">
        <v>26</v>
      </c>
      <c r="H9401" s="1">
        <v>43836</v>
      </c>
      <c r="I9401" t="str">
        <f t="shared" si="293"/>
        <v>43836</v>
      </c>
      <c r="J9401" t="str">
        <f t="shared" si="294"/>
        <v>43836ArushaYellow Beans</v>
      </c>
      <c r="K9401">
        <v>96</v>
      </c>
      <c r="L9401">
        <v>87</v>
      </c>
      <c r="M9401" t="s">
        <v>5</v>
      </c>
      <c r="N9401" t="s">
        <v>6</v>
      </c>
      <c r="O9401">
        <v>1</v>
      </c>
      <c r="P9401" s="1">
        <v>43839.122847222221</v>
      </c>
    </row>
    <row r="9402" spans="1:16" x14ac:dyDescent="0.25">
      <c r="A9402">
        <v>495193</v>
      </c>
      <c r="B9402" t="s">
        <v>0</v>
      </c>
      <c r="C9402" t="s">
        <v>43</v>
      </c>
      <c r="D9402" t="s">
        <v>41</v>
      </c>
      <c r="E9402" t="s">
        <v>29</v>
      </c>
      <c r="F9402" t="s">
        <v>30</v>
      </c>
      <c r="G9402" t="s">
        <v>31</v>
      </c>
      <c r="H9402" s="1">
        <v>43836</v>
      </c>
      <c r="I9402" t="str">
        <f t="shared" si="293"/>
        <v>43836</v>
      </c>
      <c r="J9402" t="str">
        <f t="shared" si="294"/>
        <v>43836Dar es salaamDry Maize</v>
      </c>
      <c r="K9402">
        <v>57</v>
      </c>
      <c r="L9402">
        <v>39</v>
      </c>
      <c r="M9402" t="s">
        <v>5</v>
      </c>
      <c r="N9402" t="s">
        <v>6</v>
      </c>
      <c r="O9402">
        <v>1</v>
      </c>
      <c r="P9402" s="1">
        <v>43839.122986111113</v>
      </c>
    </row>
    <row r="9403" spans="1:16" x14ac:dyDescent="0.25">
      <c r="A9403">
        <v>495200</v>
      </c>
      <c r="B9403" t="s">
        <v>0</v>
      </c>
      <c r="C9403" t="s">
        <v>42</v>
      </c>
      <c r="D9403" t="s">
        <v>41</v>
      </c>
      <c r="E9403" t="s">
        <v>13</v>
      </c>
      <c r="F9403" t="s">
        <v>13</v>
      </c>
      <c r="G9403" t="s">
        <v>26</v>
      </c>
      <c r="H9403" s="1">
        <v>43836</v>
      </c>
      <c r="I9403" t="str">
        <f t="shared" si="293"/>
        <v>43836</v>
      </c>
      <c r="J9403" t="str">
        <f t="shared" si="294"/>
        <v>43836KigomaYellow Beans</v>
      </c>
      <c r="K9403">
        <v>92</v>
      </c>
      <c r="L9403">
        <v>83</v>
      </c>
      <c r="M9403" t="s">
        <v>5</v>
      </c>
      <c r="N9403" t="s">
        <v>6</v>
      </c>
      <c r="O9403">
        <v>1</v>
      </c>
      <c r="P9403" s="1">
        <v>43839.123113425929</v>
      </c>
    </row>
    <row r="9404" spans="1:16" x14ac:dyDescent="0.25">
      <c r="A9404">
        <v>495214</v>
      </c>
      <c r="B9404" t="s">
        <v>0</v>
      </c>
      <c r="C9404" t="s">
        <v>42</v>
      </c>
      <c r="D9404" t="s">
        <v>41</v>
      </c>
      <c r="E9404" t="s">
        <v>3</v>
      </c>
      <c r="F9404" t="s">
        <v>3</v>
      </c>
      <c r="G9404" t="s">
        <v>4</v>
      </c>
      <c r="H9404" s="1">
        <v>43836</v>
      </c>
      <c r="I9404" t="str">
        <f t="shared" si="293"/>
        <v>43836</v>
      </c>
      <c r="J9404" t="str">
        <f t="shared" si="294"/>
        <v>43836KigomaCowpeas</v>
      </c>
      <c r="K9404">
        <v>72</v>
      </c>
      <c r="L9404">
        <v>66</v>
      </c>
      <c r="M9404" t="s">
        <v>5</v>
      </c>
      <c r="N9404" t="s">
        <v>6</v>
      </c>
      <c r="O9404">
        <v>1</v>
      </c>
      <c r="P9404" s="1">
        <v>43839.123217592591</v>
      </c>
    </row>
    <row r="9405" spans="1:16" x14ac:dyDescent="0.25">
      <c r="A9405">
        <v>495233</v>
      </c>
      <c r="B9405" t="s">
        <v>0</v>
      </c>
      <c r="C9405" t="s">
        <v>43</v>
      </c>
      <c r="D9405" t="s">
        <v>41</v>
      </c>
      <c r="E9405" t="s">
        <v>13</v>
      </c>
      <c r="F9405" t="s">
        <v>13</v>
      </c>
      <c r="G9405" t="s">
        <v>28</v>
      </c>
      <c r="H9405" s="1">
        <v>43836</v>
      </c>
      <c r="I9405" t="str">
        <f t="shared" si="293"/>
        <v>43836</v>
      </c>
      <c r="J9405" t="str">
        <f t="shared" si="294"/>
        <v>43836Dar es salaamRed Beans</v>
      </c>
      <c r="K9405">
        <v>96</v>
      </c>
      <c r="L9405">
        <v>87</v>
      </c>
      <c r="M9405" t="s">
        <v>5</v>
      </c>
      <c r="N9405" t="s">
        <v>6</v>
      </c>
      <c r="O9405">
        <v>1</v>
      </c>
      <c r="P9405" s="1">
        <v>43839.123379629629</v>
      </c>
    </row>
    <row r="9406" spans="1:16" x14ac:dyDescent="0.25">
      <c r="A9406">
        <v>495237</v>
      </c>
      <c r="B9406" t="s">
        <v>0</v>
      </c>
      <c r="C9406" t="s">
        <v>32</v>
      </c>
      <c r="D9406" t="s">
        <v>1</v>
      </c>
      <c r="E9406" t="s">
        <v>9</v>
      </c>
      <c r="F9406" t="s">
        <v>17</v>
      </c>
      <c r="G9406" t="s">
        <v>18</v>
      </c>
      <c r="H9406" s="1">
        <v>43836</v>
      </c>
      <c r="I9406" t="str">
        <f t="shared" si="293"/>
        <v>43836</v>
      </c>
      <c r="J9406" t="str">
        <f t="shared" si="294"/>
        <v>43836KapchorwaRed Sorghum</v>
      </c>
      <c r="K9406">
        <v>49</v>
      </c>
      <c r="L9406">
        <v>44</v>
      </c>
      <c r="M9406" t="s">
        <v>5</v>
      </c>
      <c r="N9406" t="s">
        <v>6</v>
      </c>
      <c r="O9406">
        <v>1</v>
      </c>
      <c r="P9406" s="1">
        <v>43839.123402777775</v>
      </c>
    </row>
    <row r="9407" spans="1:16" x14ac:dyDescent="0.25">
      <c r="A9407">
        <v>495238</v>
      </c>
      <c r="B9407" t="s">
        <v>0</v>
      </c>
      <c r="C9407" t="s">
        <v>42</v>
      </c>
      <c r="D9407" t="s">
        <v>41</v>
      </c>
      <c r="E9407" t="s">
        <v>13</v>
      </c>
      <c r="F9407" t="s">
        <v>13</v>
      </c>
      <c r="G9407" t="s">
        <v>14</v>
      </c>
      <c r="H9407" s="1">
        <v>43836</v>
      </c>
      <c r="I9407" t="str">
        <f t="shared" si="293"/>
        <v>43836</v>
      </c>
      <c r="J9407" t="str">
        <f t="shared" si="294"/>
        <v>43836KigomaMixed Beans</v>
      </c>
      <c r="K9407">
        <v>87</v>
      </c>
      <c r="L9407">
        <v>79</v>
      </c>
      <c r="M9407" t="s">
        <v>5</v>
      </c>
      <c r="N9407" t="s">
        <v>6</v>
      </c>
      <c r="O9407">
        <v>1</v>
      </c>
      <c r="P9407" s="1">
        <v>43839.123402777775</v>
      </c>
    </row>
    <row r="9408" spans="1:16" x14ac:dyDescent="0.25">
      <c r="A9408">
        <v>495247</v>
      </c>
      <c r="B9408" t="s">
        <v>0</v>
      </c>
      <c r="C9408" t="s">
        <v>42</v>
      </c>
      <c r="D9408" t="s">
        <v>41</v>
      </c>
      <c r="E9408" t="s">
        <v>13</v>
      </c>
      <c r="F9408" t="s">
        <v>13</v>
      </c>
      <c r="G9408" t="s">
        <v>28</v>
      </c>
      <c r="H9408" s="1">
        <v>43836</v>
      </c>
      <c r="I9408" t="str">
        <f t="shared" si="293"/>
        <v>43836</v>
      </c>
      <c r="J9408" t="str">
        <f t="shared" si="294"/>
        <v>43836KigomaRed Beans</v>
      </c>
      <c r="K9408">
        <v>92</v>
      </c>
      <c r="L9408">
        <v>85</v>
      </c>
      <c r="M9408" t="s">
        <v>5</v>
      </c>
      <c r="N9408" t="s">
        <v>6</v>
      </c>
      <c r="O9408">
        <v>1</v>
      </c>
      <c r="P9408" s="1">
        <v>43839.123495370368</v>
      </c>
    </row>
    <row r="9409" spans="1:16" x14ac:dyDescent="0.25">
      <c r="A9409">
        <v>495251</v>
      </c>
      <c r="B9409" t="s">
        <v>0</v>
      </c>
      <c r="C9409" t="s">
        <v>45</v>
      </c>
      <c r="D9409" t="s">
        <v>41</v>
      </c>
      <c r="E9409" t="s">
        <v>13</v>
      </c>
      <c r="F9409" t="s">
        <v>13</v>
      </c>
      <c r="G9409" t="s">
        <v>14</v>
      </c>
      <c r="H9409" s="1">
        <v>43836</v>
      </c>
      <c r="I9409" t="str">
        <f t="shared" si="293"/>
        <v>43836</v>
      </c>
      <c r="J9409" t="str">
        <f t="shared" si="294"/>
        <v>43836IringaMixed Beans</v>
      </c>
      <c r="K9409">
        <v>52</v>
      </c>
      <c r="L9409">
        <v>44</v>
      </c>
      <c r="M9409" t="s">
        <v>5</v>
      </c>
      <c r="N9409" t="s">
        <v>6</v>
      </c>
      <c r="O9409">
        <v>1</v>
      </c>
      <c r="P9409" s="1">
        <v>43839.123541666668</v>
      </c>
    </row>
    <row r="9410" spans="1:16" x14ac:dyDescent="0.25">
      <c r="A9410">
        <v>495371</v>
      </c>
      <c r="B9410" t="s">
        <v>0</v>
      </c>
      <c r="C9410" t="s">
        <v>48</v>
      </c>
      <c r="D9410" t="s">
        <v>46</v>
      </c>
      <c r="E9410" t="s">
        <v>49</v>
      </c>
      <c r="F9410" t="s">
        <v>50</v>
      </c>
      <c r="G9410" t="s">
        <v>51</v>
      </c>
      <c r="H9410" s="1">
        <v>43836</v>
      </c>
      <c r="I9410" t="str">
        <f t="shared" ref="I9410:I9473" si="295">LEFT(H9410,10)</f>
        <v>43836</v>
      </c>
      <c r="J9410" t="str">
        <f t="shared" si="294"/>
        <v>43836KitaleGround Nuts</v>
      </c>
      <c r="K9410">
        <v>133</v>
      </c>
      <c r="L9410">
        <v>130</v>
      </c>
      <c r="M9410" t="s">
        <v>5</v>
      </c>
      <c r="N9410" t="s">
        <v>6</v>
      </c>
      <c r="O9410">
        <v>1</v>
      </c>
      <c r="P9410" s="1">
        <v>43839.609166666669</v>
      </c>
    </row>
    <row r="9411" spans="1:16" x14ac:dyDescent="0.25">
      <c r="A9411">
        <v>495372</v>
      </c>
      <c r="B9411" t="s">
        <v>0</v>
      </c>
      <c r="C9411" t="s">
        <v>44</v>
      </c>
      <c r="D9411" t="s">
        <v>41</v>
      </c>
      <c r="E9411" t="s">
        <v>13</v>
      </c>
      <c r="F9411" t="s">
        <v>13</v>
      </c>
      <c r="G9411" t="s">
        <v>28</v>
      </c>
      <c r="H9411" s="1">
        <v>43836</v>
      </c>
      <c r="I9411" t="str">
        <f t="shared" si="295"/>
        <v>43836</v>
      </c>
      <c r="J9411" t="str">
        <f t="shared" si="294"/>
        <v>43836ArushaRed Beans</v>
      </c>
      <c r="K9411">
        <v>87</v>
      </c>
      <c r="L9411">
        <v>79</v>
      </c>
      <c r="M9411" t="s">
        <v>5</v>
      </c>
      <c r="N9411" t="s">
        <v>6</v>
      </c>
      <c r="O9411">
        <v>1</v>
      </c>
      <c r="P9411" s="1">
        <v>43839.609189814815</v>
      </c>
    </row>
    <row r="9412" spans="1:16" x14ac:dyDescent="0.25">
      <c r="A9412">
        <v>488374</v>
      </c>
      <c r="B9412" t="s">
        <v>0</v>
      </c>
      <c r="C9412" t="s">
        <v>38</v>
      </c>
      <c r="D9412" t="s">
        <v>1</v>
      </c>
      <c r="E9412" t="s">
        <v>22</v>
      </c>
      <c r="F9412" t="s">
        <v>23</v>
      </c>
      <c r="G9412" t="s">
        <v>23</v>
      </c>
      <c r="H9412" s="1">
        <v>43833</v>
      </c>
      <c r="I9412" t="str">
        <f t="shared" si="295"/>
        <v>43833</v>
      </c>
      <c r="J9412" t="str">
        <f t="shared" si="294"/>
        <v>43833GuluRice</v>
      </c>
      <c r="K9412">
        <v>104</v>
      </c>
      <c r="L9412">
        <v>96</v>
      </c>
      <c r="M9412" t="s">
        <v>5</v>
      </c>
      <c r="N9412" t="s">
        <v>6</v>
      </c>
      <c r="O9412">
        <v>1</v>
      </c>
      <c r="P9412" s="1">
        <v>43836.246168981481</v>
      </c>
    </row>
    <row r="9413" spans="1:16" x14ac:dyDescent="0.25">
      <c r="A9413">
        <v>488378</v>
      </c>
      <c r="B9413" t="s">
        <v>0</v>
      </c>
      <c r="C9413" t="s">
        <v>33</v>
      </c>
      <c r="D9413" t="s">
        <v>1</v>
      </c>
      <c r="E9413" t="s">
        <v>13</v>
      </c>
      <c r="F9413" t="s">
        <v>13</v>
      </c>
      <c r="G9413" t="s">
        <v>28</v>
      </c>
      <c r="H9413" s="1">
        <v>43833</v>
      </c>
      <c r="I9413" t="str">
        <f t="shared" si="295"/>
        <v>43833</v>
      </c>
      <c r="J9413" t="str">
        <f t="shared" si="294"/>
        <v>43833KabaleRed Beans</v>
      </c>
      <c r="K9413">
        <v>96</v>
      </c>
      <c r="L9413">
        <v>88</v>
      </c>
      <c r="M9413" t="s">
        <v>5</v>
      </c>
      <c r="N9413" t="s">
        <v>6</v>
      </c>
      <c r="O9413">
        <v>1</v>
      </c>
      <c r="P9413" s="1">
        <v>43836.246249999997</v>
      </c>
    </row>
    <row r="9414" spans="1:16" x14ac:dyDescent="0.25">
      <c r="A9414">
        <v>488381</v>
      </c>
      <c r="B9414" t="s">
        <v>0</v>
      </c>
      <c r="C9414" t="s">
        <v>25</v>
      </c>
      <c r="D9414" t="s">
        <v>1</v>
      </c>
      <c r="E9414" t="s">
        <v>13</v>
      </c>
      <c r="F9414" t="s">
        <v>13</v>
      </c>
      <c r="G9414" t="s">
        <v>26</v>
      </c>
      <c r="H9414" s="1">
        <v>43833</v>
      </c>
      <c r="I9414" t="str">
        <f t="shared" si="295"/>
        <v>43833</v>
      </c>
      <c r="J9414" t="str">
        <f t="shared" si="294"/>
        <v>43833MasindiYellow Beans</v>
      </c>
      <c r="K9414">
        <v>104</v>
      </c>
      <c r="L9414">
        <v>96</v>
      </c>
      <c r="M9414" t="s">
        <v>5</v>
      </c>
      <c r="N9414" t="s">
        <v>6</v>
      </c>
      <c r="O9414">
        <v>1</v>
      </c>
      <c r="P9414" s="1">
        <v>43836.246296296296</v>
      </c>
    </row>
    <row r="9415" spans="1:16" x14ac:dyDescent="0.25">
      <c r="A9415">
        <v>488382</v>
      </c>
      <c r="B9415" t="s">
        <v>0</v>
      </c>
      <c r="C9415" t="s">
        <v>35</v>
      </c>
      <c r="D9415" t="s">
        <v>11</v>
      </c>
      <c r="E9415" t="s">
        <v>13</v>
      </c>
      <c r="F9415" t="s">
        <v>13</v>
      </c>
      <c r="G9415" t="s">
        <v>28</v>
      </c>
      <c r="H9415" s="1">
        <v>43833</v>
      </c>
      <c r="I9415" t="str">
        <f t="shared" si="295"/>
        <v>43833</v>
      </c>
      <c r="J9415" t="str">
        <f t="shared" si="294"/>
        <v>43833NgoziRed Beans</v>
      </c>
      <c r="K9415">
        <v>59</v>
      </c>
      <c r="L9415">
        <v>54</v>
      </c>
      <c r="M9415" t="s">
        <v>5</v>
      </c>
      <c r="N9415" t="s">
        <v>6</v>
      </c>
      <c r="O9415">
        <v>1</v>
      </c>
      <c r="P9415" s="1">
        <v>43836.246319444443</v>
      </c>
    </row>
    <row r="9416" spans="1:16" x14ac:dyDescent="0.25">
      <c r="A9416">
        <v>488384</v>
      </c>
      <c r="B9416" t="s">
        <v>0</v>
      </c>
      <c r="C9416" t="s">
        <v>27</v>
      </c>
      <c r="D9416" t="s">
        <v>11</v>
      </c>
      <c r="E9416" t="s">
        <v>3</v>
      </c>
      <c r="F9416" t="s">
        <v>3</v>
      </c>
      <c r="G9416" t="s">
        <v>39</v>
      </c>
      <c r="H9416" s="1">
        <v>43833</v>
      </c>
      <c r="I9416" t="str">
        <f t="shared" si="295"/>
        <v>43833</v>
      </c>
      <c r="J9416" t="str">
        <f t="shared" si="294"/>
        <v>43833BujumburaDry Peas</v>
      </c>
      <c r="K9416">
        <v>204</v>
      </c>
      <c r="L9416">
        <v>199</v>
      </c>
      <c r="M9416" t="s">
        <v>5</v>
      </c>
      <c r="N9416" t="s">
        <v>6</v>
      </c>
      <c r="O9416">
        <v>1</v>
      </c>
      <c r="P9416" s="1">
        <v>43836.246354166666</v>
      </c>
    </row>
    <row r="9417" spans="1:16" x14ac:dyDescent="0.25">
      <c r="A9417">
        <v>488385</v>
      </c>
      <c r="B9417" t="s">
        <v>0</v>
      </c>
      <c r="C9417" t="s">
        <v>19</v>
      </c>
      <c r="D9417" t="s">
        <v>11</v>
      </c>
      <c r="E9417" t="s">
        <v>29</v>
      </c>
      <c r="F9417" t="s">
        <v>30</v>
      </c>
      <c r="G9417" t="s">
        <v>31</v>
      </c>
      <c r="H9417" s="1">
        <v>43833</v>
      </c>
      <c r="I9417" t="str">
        <f t="shared" si="295"/>
        <v>43833</v>
      </c>
      <c r="J9417" t="str">
        <f t="shared" si="294"/>
        <v>43833KoberoDry Maize</v>
      </c>
      <c r="K9417">
        <v>59</v>
      </c>
      <c r="L9417">
        <v>54</v>
      </c>
      <c r="M9417" t="s">
        <v>5</v>
      </c>
      <c r="N9417" t="s">
        <v>6</v>
      </c>
      <c r="O9417">
        <v>1</v>
      </c>
      <c r="P9417" s="1">
        <v>43836.246365740742</v>
      </c>
    </row>
    <row r="9418" spans="1:16" x14ac:dyDescent="0.25">
      <c r="A9418">
        <v>488386</v>
      </c>
      <c r="B9418" t="s">
        <v>0</v>
      </c>
      <c r="C9418" t="s">
        <v>38</v>
      </c>
      <c r="D9418" t="s">
        <v>1</v>
      </c>
      <c r="E9418" t="s">
        <v>9</v>
      </c>
      <c r="F9418" t="s">
        <v>20</v>
      </c>
      <c r="G9418" t="s">
        <v>21</v>
      </c>
      <c r="H9418" s="1">
        <v>43833</v>
      </c>
      <c r="I9418" t="str">
        <f t="shared" si="295"/>
        <v>43833</v>
      </c>
      <c r="J9418" t="str">
        <f t="shared" si="294"/>
        <v>43833GuluMillet Grain</v>
      </c>
      <c r="K9418">
        <v>41</v>
      </c>
      <c r="L9418">
        <v>29</v>
      </c>
      <c r="M9418" t="s">
        <v>5</v>
      </c>
      <c r="N9418" t="s">
        <v>6</v>
      </c>
      <c r="O9418">
        <v>1</v>
      </c>
      <c r="P9418" s="1">
        <v>43836.246400462966</v>
      </c>
    </row>
    <row r="9419" spans="1:16" x14ac:dyDescent="0.25">
      <c r="A9419">
        <v>488388</v>
      </c>
      <c r="B9419" t="s">
        <v>0</v>
      </c>
      <c r="C9419" t="s">
        <v>25</v>
      </c>
      <c r="D9419" t="s">
        <v>1</v>
      </c>
      <c r="E9419" t="s">
        <v>29</v>
      </c>
      <c r="F9419" t="s">
        <v>30</v>
      </c>
      <c r="G9419" t="s">
        <v>31</v>
      </c>
      <c r="H9419" s="1">
        <v>43833</v>
      </c>
      <c r="I9419" t="str">
        <f t="shared" si="295"/>
        <v>43833</v>
      </c>
      <c r="J9419" t="str">
        <f t="shared" si="294"/>
        <v>43833MasindiDry Maize</v>
      </c>
      <c r="K9419">
        <v>36</v>
      </c>
      <c r="L9419">
        <v>33</v>
      </c>
      <c r="M9419" t="s">
        <v>5</v>
      </c>
      <c r="N9419" t="s">
        <v>6</v>
      </c>
      <c r="O9419">
        <v>1</v>
      </c>
      <c r="P9419" s="1">
        <v>43836.246469907404</v>
      </c>
    </row>
    <row r="9420" spans="1:16" x14ac:dyDescent="0.25">
      <c r="A9420">
        <v>488389</v>
      </c>
      <c r="B9420" t="s">
        <v>0</v>
      </c>
      <c r="C9420" t="s">
        <v>34</v>
      </c>
      <c r="D9420" t="s">
        <v>1</v>
      </c>
      <c r="E9420" t="s">
        <v>13</v>
      </c>
      <c r="F9420" t="s">
        <v>13</v>
      </c>
      <c r="G9420" t="s">
        <v>28</v>
      </c>
      <c r="H9420" s="1">
        <v>43833</v>
      </c>
      <c r="I9420" t="str">
        <f t="shared" si="295"/>
        <v>43833</v>
      </c>
      <c r="J9420" t="str">
        <f t="shared" si="294"/>
        <v>43833LiraRed Beans</v>
      </c>
      <c r="K9420">
        <v>96</v>
      </c>
      <c r="L9420">
        <v>88</v>
      </c>
      <c r="M9420" t="s">
        <v>5</v>
      </c>
      <c r="N9420" t="s">
        <v>6</v>
      </c>
      <c r="O9420">
        <v>1</v>
      </c>
      <c r="P9420" s="1">
        <v>43836.246493055558</v>
      </c>
    </row>
    <row r="9421" spans="1:16" x14ac:dyDescent="0.25">
      <c r="A9421">
        <v>488390</v>
      </c>
      <c r="B9421" t="s">
        <v>0</v>
      </c>
      <c r="C9421" t="s">
        <v>32</v>
      </c>
      <c r="D9421" t="s">
        <v>1</v>
      </c>
      <c r="E9421" t="s">
        <v>9</v>
      </c>
      <c r="F9421" t="s">
        <v>17</v>
      </c>
      <c r="G9421" t="s">
        <v>18</v>
      </c>
      <c r="H9421" s="1">
        <v>43833</v>
      </c>
      <c r="I9421" t="str">
        <f t="shared" si="295"/>
        <v>43833</v>
      </c>
      <c r="J9421" t="str">
        <f t="shared" ref="J9421:J9484" si="296">I9421&amp;C9421&amp;G9421</f>
        <v>43833KapchorwaRed Sorghum</v>
      </c>
      <c r="K9421">
        <v>49</v>
      </c>
      <c r="L9421">
        <v>44</v>
      </c>
      <c r="M9421" t="s">
        <v>5</v>
      </c>
      <c r="N9421" t="s">
        <v>6</v>
      </c>
      <c r="O9421">
        <v>1</v>
      </c>
      <c r="P9421" s="1">
        <v>43836.246527777781</v>
      </c>
    </row>
    <row r="9422" spans="1:16" x14ac:dyDescent="0.25">
      <c r="A9422">
        <v>488391</v>
      </c>
      <c r="B9422" t="s">
        <v>0</v>
      </c>
      <c r="C9422" t="s">
        <v>33</v>
      </c>
      <c r="D9422" t="s">
        <v>1</v>
      </c>
      <c r="E9422" t="s">
        <v>9</v>
      </c>
      <c r="F9422" t="s">
        <v>17</v>
      </c>
      <c r="G9422" t="s">
        <v>18</v>
      </c>
      <c r="H9422" s="1">
        <v>43833</v>
      </c>
      <c r="I9422" t="str">
        <f t="shared" si="295"/>
        <v>43833</v>
      </c>
      <c r="J9422" t="str">
        <f t="shared" si="296"/>
        <v>43833KabaleRed Sorghum</v>
      </c>
      <c r="K9422">
        <v>49</v>
      </c>
      <c r="L9422">
        <v>41</v>
      </c>
      <c r="M9422" t="s">
        <v>5</v>
      </c>
      <c r="N9422" t="s">
        <v>6</v>
      </c>
      <c r="O9422">
        <v>1</v>
      </c>
      <c r="P9422" s="1">
        <v>43836.246620370373</v>
      </c>
    </row>
    <row r="9423" spans="1:16" x14ac:dyDescent="0.25">
      <c r="A9423">
        <v>488395</v>
      </c>
      <c r="B9423" t="s">
        <v>0</v>
      </c>
      <c r="C9423" t="s">
        <v>35</v>
      </c>
      <c r="D9423" t="s">
        <v>11</v>
      </c>
      <c r="E9423" t="s">
        <v>29</v>
      </c>
      <c r="F9423" t="s">
        <v>30</v>
      </c>
      <c r="G9423" t="s">
        <v>31</v>
      </c>
      <c r="H9423" s="1">
        <v>43833</v>
      </c>
      <c r="I9423" t="str">
        <f t="shared" si="295"/>
        <v>43833</v>
      </c>
      <c r="J9423" t="str">
        <f t="shared" si="296"/>
        <v>43833NgoziDry Maize</v>
      </c>
      <c r="K9423">
        <v>70</v>
      </c>
      <c r="L9423">
        <v>65</v>
      </c>
      <c r="M9423" t="s">
        <v>5</v>
      </c>
      <c r="N9423" t="s">
        <v>6</v>
      </c>
      <c r="O9423">
        <v>1</v>
      </c>
      <c r="P9423" s="1">
        <v>43836.246678240743</v>
      </c>
    </row>
    <row r="9424" spans="1:16" x14ac:dyDescent="0.25">
      <c r="A9424">
        <v>488396</v>
      </c>
      <c r="B9424" t="s">
        <v>0</v>
      </c>
      <c r="C9424" t="s">
        <v>32</v>
      </c>
      <c r="D9424" t="s">
        <v>1</v>
      </c>
      <c r="E9424" t="s">
        <v>3</v>
      </c>
      <c r="F9424" t="s">
        <v>3</v>
      </c>
      <c r="G9424" t="s">
        <v>15</v>
      </c>
      <c r="H9424" s="1">
        <v>43833</v>
      </c>
      <c r="I9424" t="str">
        <f t="shared" si="295"/>
        <v>43833</v>
      </c>
      <c r="J9424" t="str">
        <f t="shared" si="296"/>
        <v>43833KapchorwaGreen Peas</v>
      </c>
      <c r="K9424">
        <v>110</v>
      </c>
      <c r="L9424">
        <v>55</v>
      </c>
      <c r="M9424" t="s">
        <v>5</v>
      </c>
      <c r="N9424" t="s">
        <v>6</v>
      </c>
      <c r="O9424">
        <v>1</v>
      </c>
      <c r="P9424" s="1">
        <v>43836.246678240743</v>
      </c>
    </row>
    <row r="9425" spans="1:16" x14ac:dyDescent="0.25">
      <c r="A9425">
        <v>488397</v>
      </c>
      <c r="B9425" t="s">
        <v>0</v>
      </c>
      <c r="C9425" t="s">
        <v>19</v>
      </c>
      <c r="D9425" t="s">
        <v>11</v>
      </c>
      <c r="E9425" t="s">
        <v>3</v>
      </c>
      <c r="F9425" t="s">
        <v>3</v>
      </c>
      <c r="G9425" t="s">
        <v>15</v>
      </c>
      <c r="H9425" s="1">
        <v>43833</v>
      </c>
      <c r="I9425" t="str">
        <f t="shared" si="295"/>
        <v>43833</v>
      </c>
      <c r="J9425" t="str">
        <f t="shared" si="296"/>
        <v>43833KoberoGreen Peas</v>
      </c>
      <c r="K9425">
        <v>86</v>
      </c>
      <c r="L9425">
        <v>81</v>
      </c>
      <c r="M9425" t="s">
        <v>5</v>
      </c>
      <c r="N9425" t="s">
        <v>6</v>
      </c>
      <c r="O9425">
        <v>0</v>
      </c>
      <c r="P9425" s="1">
        <v>43836.250231481485</v>
      </c>
    </row>
    <row r="9426" spans="1:16" x14ac:dyDescent="0.25">
      <c r="A9426">
        <v>488399</v>
      </c>
      <c r="B9426" t="s">
        <v>0</v>
      </c>
      <c r="C9426" t="s">
        <v>38</v>
      </c>
      <c r="D9426" t="s">
        <v>1</v>
      </c>
      <c r="E9426" t="s">
        <v>22</v>
      </c>
      <c r="F9426" t="s">
        <v>23</v>
      </c>
      <c r="G9426" t="s">
        <v>24</v>
      </c>
      <c r="H9426" s="1">
        <v>43833</v>
      </c>
      <c r="I9426" t="str">
        <f t="shared" si="295"/>
        <v>43833</v>
      </c>
      <c r="J9426" t="str">
        <f t="shared" si="296"/>
        <v>43833GuluImported Rice</v>
      </c>
      <c r="K9426">
        <v>104</v>
      </c>
      <c r="L9426">
        <v>96</v>
      </c>
      <c r="M9426" t="s">
        <v>5</v>
      </c>
      <c r="N9426" t="s">
        <v>6</v>
      </c>
      <c r="O9426">
        <v>1</v>
      </c>
      <c r="P9426" s="1">
        <v>43836.246747685182</v>
      </c>
    </row>
    <row r="9427" spans="1:16" x14ac:dyDescent="0.25">
      <c r="A9427">
        <v>488401</v>
      </c>
      <c r="B9427" t="s">
        <v>0</v>
      </c>
      <c r="C9427" t="s">
        <v>34</v>
      </c>
      <c r="D9427" t="s">
        <v>1</v>
      </c>
      <c r="E9427" t="s">
        <v>13</v>
      </c>
      <c r="F9427" t="s">
        <v>13</v>
      </c>
      <c r="G9427" t="s">
        <v>26</v>
      </c>
      <c r="H9427" s="1">
        <v>43833</v>
      </c>
      <c r="I9427" t="str">
        <f t="shared" si="295"/>
        <v>43833</v>
      </c>
      <c r="J9427" t="str">
        <f t="shared" si="296"/>
        <v>43833LiraYellow Beans</v>
      </c>
      <c r="K9427">
        <v>82</v>
      </c>
      <c r="L9427">
        <v>77</v>
      </c>
      <c r="M9427" t="s">
        <v>5</v>
      </c>
      <c r="N9427" t="s">
        <v>6</v>
      </c>
      <c r="O9427">
        <v>1</v>
      </c>
      <c r="P9427" s="1">
        <v>43836.246770833335</v>
      </c>
    </row>
    <row r="9428" spans="1:16" x14ac:dyDescent="0.25">
      <c r="A9428">
        <v>488402</v>
      </c>
      <c r="B9428" t="s">
        <v>0</v>
      </c>
      <c r="C9428" t="s">
        <v>27</v>
      </c>
      <c r="D9428" t="s">
        <v>11</v>
      </c>
      <c r="E9428" t="s">
        <v>13</v>
      </c>
      <c r="F9428" t="s">
        <v>13</v>
      </c>
      <c r="G9428" t="s">
        <v>14</v>
      </c>
      <c r="H9428" s="1">
        <v>43833</v>
      </c>
      <c r="I9428" t="str">
        <f t="shared" si="295"/>
        <v>43833</v>
      </c>
      <c r="J9428" t="str">
        <f t="shared" si="296"/>
        <v>43833BujumburaMixed Beans</v>
      </c>
      <c r="K9428">
        <v>65</v>
      </c>
      <c r="L9428">
        <v>62</v>
      </c>
      <c r="M9428" t="s">
        <v>5</v>
      </c>
      <c r="N9428" t="s">
        <v>6</v>
      </c>
      <c r="O9428">
        <v>1</v>
      </c>
      <c r="P9428" s="1">
        <v>43836.246782407405</v>
      </c>
    </row>
    <row r="9429" spans="1:16" x14ac:dyDescent="0.25">
      <c r="A9429">
        <v>488404</v>
      </c>
      <c r="B9429" t="s">
        <v>0</v>
      </c>
      <c r="C9429" t="s">
        <v>38</v>
      </c>
      <c r="D9429" t="s">
        <v>1</v>
      </c>
      <c r="E9429" t="s">
        <v>3</v>
      </c>
      <c r="F9429" t="s">
        <v>3</v>
      </c>
      <c r="G9429" t="s">
        <v>4</v>
      </c>
      <c r="H9429" s="1">
        <v>43833</v>
      </c>
      <c r="I9429" t="str">
        <f t="shared" si="295"/>
        <v>43833</v>
      </c>
      <c r="J9429" t="str">
        <f t="shared" si="296"/>
        <v>43833GuluCowpeas</v>
      </c>
      <c r="K9429">
        <v>96</v>
      </c>
      <c r="L9429">
        <v>82</v>
      </c>
      <c r="M9429" t="s">
        <v>5</v>
      </c>
      <c r="N9429" t="s">
        <v>6</v>
      </c>
      <c r="O9429">
        <v>1</v>
      </c>
      <c r="P9429" s="1">
        <v>43836.246828703705</v>
      </c>
    </row>
    <row r="9430" spans="1:16" x14ac:dyDescent="0.25">
      <c r="A9430">
        <v>488405</v>
      </c>
      <c r="B9430" t="s">
        <v>0</v>
      </c>
      <c r="C9430" t="s">
        <v>25</v>
      </c>
      <c r="D9430" t="s">
        <v>1</v>
      </c>
      <c r="E9430" t="s">
        <v>13</v>
      </c>
      <c r="F9430" t="s">
        <v>13</v>
      </c>
      <c r="G9430" t="s">
        <v>40</v>
      </c>
      <c r="H9430" s="1">
        <v>43833</v>
      </c>
      <c r="I9430" t="str">
        <f t="shared" si="295"/>
        <v>43833</v>
      </c>
      <c r="J9430" t="str">
        <f t="shared" si="296"/>
        <v>43833MasindiBlack Beans (Dolichos)</v>
      </c>
      <c r="K9430">
        <v>69</v>
      </c>
      <c r="L9430">
        <v>63</v>
      </c>
      <c r="M9430" t="s">
        <v>5</v>
      </c>
      <c r="N9430" t="s">
        <v>6</v>
      </c>
      <c r="O9430">
        <v>1</v>
      </c>
      <c r="P9430" s="1">
        <v>43836.246840277781</v>
      </c>
    </row>
    <row r="9431" spans="1:16" x14ac:dyDescent="0.25">
      <c r="A9431">
        <v>488408</v>
      </c>
      <c r="B9431" t="s">
        <v>0</v>
      </c>
      <c r="C9431" t="s">
        <v>32</v>
      </c>
      <c r="D9431" t="s">
        <v>1</v>
      </c>
      <c r="E9431" t="s">
        <v>9</v>
      </c>
      <c r="F9431" t="s">
        <v>20</v>
      </c>
      <c r="G9431" t="s">
        <v>21</v>
      </c>
      <c r="H9431" s="1">
        <v>43833</v>
      </c>
      <c r="I9431" t="str">
        <f t="shared" si="295"/>
        <v>43833</v>
      </c>
      <c r="J9431" t="str">
        <f t="shared" si="296"/>
        <v>43833KapchorwaMillet Grain</v>
      </c>
      <c r="K9431">
        <v>55</v>
      </c>
      <c r="L9431">
        <v>41</v>
      </c>
      <c r="M9431" t="s">
        <v>5</v>
      </c>
      <c r="N9431" t="s">
        <v>6</v>
      </c>
      <c r="O9431">
        <v>1</v>
      </c>
      <c r="P9431" s="1">
        <v>43836.246886574074</v>
      </c>
    </row>
    <row r="9432" spans="1:16" x14ac:dyDescent="0.25">
      <c r="A9432">
        <v>488409</v>
      </c>
      <c r="B9432" t="s">
        <v>0</v>
      </c>
      <c r="C9432" t="s">
        <v>12</v>
      </c>
      <c r="D9432" t="s">
        <v>11</v>
      </c>
      <c r="E9432" t="s">
        <v>9</v>
      </c>
      <c r="F9432" t="s">
        <v>17</v>
      </c>
      <c r="G9432" t="s">
        <v>18</v>
      </c>
      <c r="H9432" s="1">
        <v>43833</v>
      </c>
      <c r="I9432" t="str">
        <f t="shared" si="295"/>
        <v>43833</v>
      </c>
      <c r="J9432" t="str">
        <f t="shared" si="296"/>
        <v>43833GitegaRed Sorghum</v>
      </c>
      <c r="K9432">
        <v>86</v>
      </c>
      <c r="L9432">
        <v>81</v>
      </c>
      <c r="M9432" t="s">
        <v>5</v>
      </c>
      <c r="N9432" t="s">
        <v>6</v>
      </c>
      <c r="O9432">
        <v>1</v>
      </c>
      <c r="P9432" s="1">
        <v>43836.246921296297</v>
      </c>
    </row>
    <row r="9433" spans="1:16" x14ac:dyDescent="0.25">
      <c r="A9433">
        <v>488410</v>
      </c>
      <c r="B9433" t="s">
        <v>0</v>
      </c>
      <c r="C9433" t="s">
        <v>27</v>
      </c>
      <c r="D9433" t="s">
        <v>11</v>
      </c>
      <c r="E9433" t="s">
        <v>9</v>
      </c>
      <c r="F9433" t="s">
        <v>20</v>
      </c>
      <c r="G9433" t="s">
        <v>21</v>
      </c>
      <c r="H9433" s="1">
        <v>43833</v>
      </c>
      <c r="I9433" t="str">
        <f t="shared" si="295"/>
        <v>43833</v>
      </c>
      <c r="J9433" t="str">
        <f t="shared" si="296"/>
        <v>43833BujumburaMillet Grain</v>
      </c>
      <c r="K9433">
        <v>86</v>
      </c>
      <c r="L9433">
        <v>81</v>
      </c>
      <c r="M9433" t="s">
        <v>5</v>
      </c>
      <c r="N9433" t="s">
        <v>6</v>
      </c>
      <c r="O9433">
        <v>1</v>
      </c>
      <c r="P9433" s="1">
        <v>43836.246921296297</v>
      </c>
    </row>
    <row r="9434" spans="1:16" x14ac:dyDescent="0.25">
      <c r="A9434">
        <v>488411</v>
      </c>
      <c r="B9434" t="s">
        <v>0</v>
      </c>
      <c r="C9434" t="s">
        <v>2</v>
      </c>
      <c r="D9434" t="s">
        <v>1</v>
      </c>
      <c r="E9434" t="s">
        <v>9</v>
      </c>
      <c r="F9434" t="s">
        <v>17</v>
      </c>
      <c r="G9434" t="s">
        <v>18</v>
      </c>
      <c r="H9434" s="1">
        <v>43833</v>
      </c>
      <c r="I9434" t="str">
        <f t="shared" si="295"/>
        <v>43833</v>
      </c>
      <c r="J9434" t="str">
        <f t="shared" si="296"/>
        <v>43833KampalaRed Sorghum</v>
      </c>
      <c r="K9434">
        <v>41</v>
      </c>
      <c r="L9434">
        <v>33</v>
      </c>
      <c r="M9434" t="s">
        <v>5</v>
      </c>
      <c r="N9434" t="s">
        <v>6</v>
      </c>
      <c r="O9434">
        <v>1</v>
      </c>
      <c r="P9434" s="1">
        <v>43836.246921296297</v>
      </c>
    </row>
    <row r="9435" spans="1:16" x14ac:dyDescent="0.25">
      <c r="A9435">
        <v>488412</v>
      </c>
      <c r="B9435" t="s">
        <v>0</v>
      </c>
      <c r="C9435" t="s">
        <v>35</v>
      </c>
      <c r="D9435" t="s">
        <v>11</v>
      </c>
      <c r="E9435" t="s">
        <v>9</v>
      </c>
      <c r="F9435" t="s">
        <v>20</v>
      </c>
      <c r="G9435" t="s">
        <v>21</v>
      </c>
      <c r="H9435" s="1">
        <v>43833</v>
      </c>
      <c r="I9435" t="str">
        <f t="shared" si="295"/>
        <v>43833</v>
      </c>
      <c r="J9435" t="str">
        <f t="shared" si="296"/>
        <v>43833NgoziMillet Grain</v>
      </c>
      <c r="K9435">
        <v>75</v>
      </c>
      <c r="L9435">
        <v>70</v>
      </c>
      <c r="M9435" t="s">
        <v>5</v>
      </c>
      <c r="N9435" t="s">
        <v>6</v>
      </c>
      <c r="O9435">
        <v>1</v>
      </c>
      <c r="P9435" s="1">
        <v>43836.246932870374</v>
      </c>
    </row>
    <row r="9436" spans="1:16" x14ac:dyDescent="0.25">
      <c r="A9436">
        <v>488417</v>
      </c>
      <c r="B9436" t="s">
        <v>0</v>
      </c>
      <c r="C9436" t="s">
        <v>27</v>
      </c>
      <c r="D9436" t="s">
        <v>11</v>
      </c>
      <c r="E9436" t="s">
        <v>13</v>
      </c>
      <c r="F9436" t="s">
        <v>13</v>
      </c>
      <c r="G9436" t="s">
        <v>28</v>
      </c>
      <c r="H9436" s="1">
        <v>43833</v>
      </c>
      <c r="I9436" t="str">
        <f t="shared" si="295"/>
        <v>43833</v>
      </c>
      <c r="J9436" t="str">
        <f t="shared" si="296"/>
        <v>43833BujumburaRed Beans</v>
      </c>
      <c r="K9436">
        <v>70</v>
      </c>
      <c r="L9436">
        <v>65</v>
      </c>
      <c r="M9436" t="s">
        <v>5</v>
      </c>
      <c r="N9436" t="s">
        <v>6</v>
      </c>
      <c r="O9436">
        <v>1</v>
      </c>
      <c r="P9436" s="1">
        <v>43836.246967592589</v>
      </c>
    </row>
    <row r="9437" spans="1:16" x14ac:dyDescent="0.25">
      <c r="A9437">
        <v>488419</v>
      </c>
      <c r="B9437" t="s">
        <v>0</v>
      </c>
      <c r="C9437" t="s">
        <v>35</v>
      </c>
      <c r="D9437" t="s">
        <v>11</v>
      </c>
      <c r="E9437" t="s">
        <v>3</v>
      </c>
      <c r="F9437" t="s">
        <v>3</v>
      </c>
      <c r="G9437" t="s">
        <v>15</v>
      </c>
      <c r="H9437" s="1">
        <v>43833</v>
      </c>
      <c r="I9437" t="str">
        <f t="shared" si="295"/>
        <v>43833</v>
      </c>
      <c r="J9437" t="str">
        <f t="shared" si="296"/>
        <v>43833NgoziGreen Peas</v>
      </c>
      <c r="K9437">
        <v>81</v>
      </c>
      <c r="L9437">
        <v>75</v>
      </c>
      <c r="M9437" t="s">
        <v>5</v>
      </c>
      <c r="N9437" t="s">
        <v>6</v>
      </c>
      <c r="O9437">
        <v>1</v>
      </c>
      <c r="P9437" s="1">
        <v>43836.246990740743</v>
      </c>
    </row>
    <row r="9438" spans="1:16" x14ac:dyDescent="0.25">
      <c r="A9438">
        <v>488420</v>
      </c>
      <c r="B9438" t="s">
        <v>0</v>
      </c>
      <c r="C9438" t="s">
        <v>25</v>
      </c>
      <c r="D9438" t="s">
        <v>1</v>
      </c>
      <c r="E9438" t="s">
        <v>13</v>
      </c>
      <c r="F9438" t="s">
        <v>13</v>
      </c>
      <c r="G9438" t="s">
        <v>14</v>
      </c>
      <c r="H9438" s="1">
        <v>43833</v>
      </c>
      <c r="I9438" t="str">
        <f t="shared" si="295"/>
        <v>43833</v>
      </c>
      <c r="J9438" t="str">
        <f t="shared" si="296"/>
        <v>43833MasindiMixed Beans</v>
      </c>
      <c r="K9438">
        <v>77</v>
      </c>
      <c r="L9438">
        <v>69</v>
      </c>
      <c r="M9438" t="s">
        <v>5</v>
      </c>
      <c r="N9438" t="s">
        <v>6</v>
      </c>
      <c r="O9438">
        <v>1</v>
      </c>
      <c r="P9438" s="1">
        <v>43836.247002314813</v>
      </c>
    </row>
    <row r="9439" spans="1:16" x14ac:dyDescent="0.25">
      <c r="A9439">
        <v>488421</v>
      </c>
      <c r="B9439" t="s">
        <v>0</v>
      </c>
      <c r="C9439" t="s">
        <v>38</v>
      </c>
      <c r="D9439" t="s">
        <v>1</v>
      </c>
      <c r="E9439" t="s">
        <v>13</v>
      </c>
      <c r="F9439" t="s">
        <v>13</v>
      </c>
      <c r="G9439" t="s">
        <v>14</v>
      </c>
      <c r="H9439" s="1">
        <v>43833</v>
      </c>
      <c r="I9439" t="str">
        <f t="shared" si="295"/>
        <v>43833</v>
      </c>
      <c r="J9439" t="str">
        <f t="shared" si="296"/>
        <v>43833GuluMixed Beans</v>
      </c>
      <c r="K9439">
        <v>69</v>
      </c>
      <c r="L9439">
        <v>63</v>
      </c>
      <c r="M9439" t="s">
        <v>5</v>
      </c>
      <c r="N9439" t="s">
        <v>6</v>
      </c>
      <c r="O9439">
        <v>1</v>
      </c>
      <c r="P9439" s="1">
        <v>43836.247002314813</v>
      </c>
    </row>
    <row r="9440" spans="1:16" x14ac:dyDescent="0.25">
      <c r="A9440">
        <v>488424</v>
      </c>
      <c r="B9440" t="s">
        <v>0</v>
      </c>
      <c r="C9440" t="s">
        <v>33</v>
      </c>
      <c r="D9440" t="s">
        <v>1</v>
      </c>
      <c r="E9440" t="s">
        <v>22</v>
      </c>
      <c r="F9440" t="s">
        <v>23</v>
      </c>
      <c r="G9440" t="s">
        <v>23</v>
      </c>
      <c r="H9440" s="1">
        <v>43833</v>
      </c>
      <c r="I9440" t="str">
        <f t="shared" si="295"/>
        <v>43833</v>
      </c>
      <c r="J9440" t="str">
        <f t="shared" si="296"/>
        <v>43833KabaleRice</v>
      </c>
      <c r="K9440">
        <v>110</v>
      </c>
      <c r="L9440">
        <v>96</v>
      </c>
      <c r="M9440" t="s">
        <v>5</v>
      </c>
      <c r="N9440" t="s">
        <v>6</v>
      </c>
      <c r="O9440">
        <v>1</v>
      </c>
      <c r="P9440" s="1">
        <v>43836.247013888889</v>
      </c>
    </row>
    <row r="9441" spans="1:16" x14ac:dyDescent="0.25">
      <c r="A9441">
        <v>488426</v>
      </c>
      <c r="B9441" t="s">
        <v>0</v>
      </c>
      <c r="C9441" t="s">
        <v>12</v>
      </c>
      <c r="D9441" t="s">
        <v>11</v>
      </c>
      <c r="E9441" t="s">
        <v>3</v>
      </c>
      <c r="F9441" t="s">
        <v>3</v>
      </c>
      <c r="G9441" t="s">
        <v>39</v>
      </c>
      <c r="H9441" s="1">
        <v>43833</v>
      </c>
      <c r="I9441" t="str">
        <f t="shared" si="295"/>
        <v>43833</v>
      </c>
      <c r="J9441" t="str">
        <f t="shared" si="296"/>
        <v>43833GitegaDry Peas</v>
      </c>
      <c r="K9441">
        <v>161</v>
      </c>
      <c r="L9441">
        <v>156</v>
      </c>
      <c r="M9441" t="s">
        <v>5</v>
      </c>
      <c r="N9441" t="s">
        <v>6</v>
      </c>
      <c r="O9441">
        <v>1</v>
      </c>
      <c r="P9441" s="1">
        <v>43836.247071759259</v>
      </c>
    </row>
    <row r="9442" spans="1:16" x14ac:dyDescent="0.25">
      <c r="A9442">
        <v>488427</v>
      </c>
      <c r="B9442" t="s">
        <v>0</v>
      </c>
      <c r="C9442" t="s">
        <v>32</v>
      </c>
      <c r="D9442" t="s">
        <v>1</v>
      </c>
      <c r="E9442" t="s">
        <v>22</v>
      </c>
      <c r="F9442" t="s">
        <v>23</v>
      </c>
      <c r="G9442" t="s">
        <v>23</v>
      </c>
      <c r="H9442" s="1">
        <v>43833</v>
      </c>
      <c r="I9442" t="str">
        <f t="shared" si="295"/>
        <v>43833</v>
      </c>
      <c r="J9442" t="str">
        <f t="shared" si="296"/>
        <v>43833KapchorwaRice</v>
      </c>
      <c r="K9442">
        <v>110</v>
      </c>
      <c r="L9442">
        <v>99</v>
      </c>
      <c r="M9442" t="s">
        <v>5</v>
      </c>
      <c r="N9442" t="s">
        <v>6</v>
      </c>
      <c r="O9442">
        <v>1</v>
      </c>
      <c r="P9442" s="1">
        <v>43836.247094907405</v>
      </c>
    </row>
    <row r="9443" spans="1:16" x14ac:dyDescent="0.25">
      <c r="A9443">
        <v>488430</v>
      </c>
      <c r="B9443" t="s">
        <v>0</v>
      </c>
      <c r="C9443" t="s">
        <v>19</v>
      </c>
      <c r="D9443" t="s">
        <v>11</v>
      </c>
      <c r="E9443" t="s">
        <v>22</v>
      </c>
      <c r="F9443" t="s">
        <v>23</v>
      </c>
      <c r="G9443" t="s">
        <v>23</v>
      </c>
      <c r="H9443" s="1">
        <v>43833</v>
      </c>
      <c r="I9443" t="str">
        <f t="shared" si="295"/>
        <v>43833</v>
      </c>
      <c r="J9443" t="str">
        <f t="shared" si="296"/>
        <v>43833KoberoRice</v>
      </c>
      <c r="K9443">
        <v>86</v>
      </c>
      <c r="L9443">
        <v>81</v>
      </c>
      <c r="M9443" t="s">
        <v>5</v>
      </c>
      <c r="N9443" t="s">
        <v>6</v>
      </c>
      <c r="O9443">
        <v>1</v>
      </c>
      <c r="P9443" s="1">
        <v>43836.247141203705</v>
      </c>
    </row>
    <row r="9444" spans="1:16" x14ac:dyDescent="0.25">
      <c r="A9444">
        <v>488431</v>
      </c>
      <c r="B9444" t="s">
        <v>0</v>
      </c>
      <c r="C9444" t="s">
        <v>33</v>
      </c>
      <c r="D9444" t="s">
        <v>1</v>
      </c>
      <c r="E9444" t="s">
        <v>3</v>
      </c>
      <c r="F9444" t="s">
        <v>3</v>
      </c>
      <c r="G9444" t="s">
        <v>15</v>
      </c>
      <c r="H9444" s="1">
        <v>43833</v>
      </c>
      <c r="I9444" t="str">
        <f t="shared" si="295"/>
        <v>43833</v>
      </c>
      <c r="J9444" t="str">
        <f t="shared" si="296"/>
        <v>43833KabaleGreen Peas</v>
      </c>
      <c r="K9444">
        <v>137</v>
      </c>
      <c r="L9444">
        <v>82</v>
      </c>
      <c r="M9444" t="s">
        <v>5</v>
      </c>
      <c r="N9444" t="s">
        <v>6</v>
      </c>
      <c r="O9444">
        <v>1</v>
      </c>
      <c r="P9444" s="1">
        <v>43836.247141203705</v>
      </c>
    </row>
    <row r="9445" spans="1:16" x14ac:dyDescent="0.25">
      <c r="A9445">
        <v>488432</v>
      </c>
      <c r="B9445" t="s">
        <v>0</v>
      </c>
      <c r="C9445" t="s">
        <v>2</v>
      </c>
      <c r="D9445" t="s">
        <v>1</v>
      </c>
      <c r="E9445" t="s">
        <v>13</v>
      </c>
      <c r="F9445" t="s">
        <v>13</v>
      </c>
      <c r="G9445" t="s">
        <v>26</v>
      </c>
      <c r="H9445" s="1">
        <v>43833</v>
      </c>
      <c r="I9445" t="str">
        <f t="shared" si="295"/>
        <v>43833</v>
      </c>
      <c r="J9445" t="str">
        <f t="shared" si="296"/>
        <v>43833KampalaYellow Beans</v>
      </c>
      <c r="K9445">
        <v>104</v>
      </c>
      <c r="L9445">
        <v>96</v>
      </c>
      <c r="M9445" t="s">
        <v>5</v>
      </c>
      <c r="N9445" t="s">
        <v>6</v>
      </c>
      <c r="O9445">
        <v>1</v>
      </c>
      <c r="P9445" s="1">
        <v>43836.247141203705</v>
      </c>
    </row>
    <row r="9446" spans="1:16" x14ac:dyDescent="0.25">
      <c r="A9446">
        <v>488434</v>
      </c>
      <c r="B9446" t="s">
        <v>0</v>
      </c>
      <c r="C9446" t="s">
        <v>32</v>
      </c>
      <c r="D9446" t="s">
        <v>1</v>
      </c>
      <c r="E9446" t="s">
        <v>13</v>
      </c>
      <c r="F9446" t="s">
        <v>13</v>
      </c>
      <c r="G9446" t="s">
        <v>14</v>
      </c>
      <c r="H9446" s="1">
        <v>43833</v>
      </c>
      <c r="I9446" t="str">
        <f t="shared" si="295"/>
        <v>43833</v>
      </c>
      <c r="J9446" t="str">
        <f t="shared" si="296"/>
        <v>43833KapchorwaMixed Beans</v>
      </c>
      <c r="K9446">
        <v>49</v>
      </c>
      <c r="L9446">
        <v>41</v>
      </c>
      <c r="M9446" t="s">
        <v>5</v>
      </c>
      <c r="N9446" t="s">
        <v>6</v>
      </c>
      <c r="O9446">
        <v>1</v>
      </c>
      <c r="P9446" s="1">
        <v>43836.247152777774</v>
      </c>
    </row>
    <row r="9447" spans="1:16" x14ac:dyDescent="0.25">
      <c r="A9447">
        <v>488435</v>
      </c>
      <c r="B9447" t="s">
        <v>0</v>
      </c>
      <c r="C9447" t="s">
        <v>25</v>
      </c>
      <c r="D9447" t="s">
        <v>1</v>
      </c>
      <c r="E9447" t="s">
        <v>3</v>
      </c>
      <c r="F9447" t="s">
        <v>3</v>
      </c>
      <c r="G9447" t="s">
        <v>4</v>
      </c>
      <c r="H9447" s="1">
        <v>43833</v>
      </c>
      <c r="I9447" t="str">
        <f t="shared" si="295"/>
        <v>43833</v>
      </c>
      <c r="J9447" t="str">
        <f t="shared" si="296"/>
        <v>43833MasindiCowpeas</v>
      </c>
      <c r="K9447">
        <v>96</v>
      </c>
      <c r="L9447">
        <v>82</v>
      </c>
      <c r="M9447" t="s">
        <v>5</v>
      </c>
      <c r="N9447" t="s">
        <v>6</v>
      </c>
      <c r="O9447">
        <v>1</v>
      </c>
      <c r="P9447" s="1">
        <v>43836.247164351851</v>
      </c>
    </row>
    <row r="9448" spans="1:16" x14ac:dyDescent="0.25">
      <c r="A9448">
        <v>488436</v>
      </c>
      <c r="B9448" t="s">
        <v>0</v>
      </c>
      <c r="C9448" t="s">
        <v>35</v>
      </c>
      <c r="D9448" t="s">
        <v>11</v>
      </c>
      <c r="E9448" t="s">
        <v>22</v>
      </c>
      <c r="F9448" t="s">
        <v>23</v>
      </c>
      <c r="G9448" t="s">
        <v>23</v>
      </c>
      <c r="H9448" s="1">
        <v>43833</v>
      </c>
      <c r="I9448" t="str">
        <f t="shared" si="295"/>
        <v>43833</v>
      </c>
      <c r="J9448" t="str">
        <f t="shared" si="296"/>
        <v>43833NgoziRice</v>
      </c>
      <c r="K9448">
        <v>97</v>
      </c>
      <c r="L9448">
        <v>91</v>
      </c>
      <c r="M9448" t="s">
        <v>5</v>
      </c>
      <c r="N9448" t="s">
        <v>6</v>
      </c>
      <c r="O9448">
        <v>1</v>
      </c>
      <c r="P9448" s="1">
        <v>43836.247199074074</v>
      </c>
    </row>
    <row r="9449" spans="1:16" x14ac:dyDescent="0.25">
      <c r="A9449">
        <v>488441</v>
      </c>
      <c r="B9449" t="s">
        <v>0</v>
      </c>
      <c r="C9449" t="s">
        <v>35</v>
      </c>
      <c r="D9449" t="s">
        <v>11</v>
      </c>
      <c r="E9449" t="s">
        <v>22</v>
      </c>
      <c r="F9449" t="s">
        <v>23</v>
      </c>
      <c r="G9449" t="s">
        <v>24</v>
      </c>
      <c r="H9449" s="1">
        <v>43833</v>
      </c>
      <c r="I9449" t="str">
        <f t="shared" si="295"/>
        <v>43833</v>
      </c>
      <c r="J9449" t="str">
        <f t="shared" si="296"/>
        <v>43833NgoziImported Rice</v>
      </c>
      <c r="K9449">
        <v>145</v>
      </c>
      <c r="L9449">
        <v>140</v>
      </c>
      <c r="M9449" t="s">
        <v>5</v>
      </c>
      <c r="N9449" t="s">
        <v>6</v>
      </c>
      <c r="O9449">
        <v>1</v>
      </c>
      <c r="P9449" s="1">
        <v>43836.247245370374</v>
      </c>
    </row>
    <row r="9450" spans="1:16" x14ac:dyDescent="0.25">
      <c r="A9450">
        <v>488442</v>
      </c>
      <c r="B9450" t="s">
        <v>0</v>
      </c>
      <c r="C9450" t="s">
        <v>35</v>
      </c>
      <c r="D9450" t="s">
        <v>11</v>
      </c>
      <c r="E9450" t="s">
        <v>9</v>
      </c>
      <c r="F9450" t="s">
        <v>17</v>
      </c>
      <c r="G9450" t="s">
        <v>18</v>
      </c>
      <c r="H9450" s="1">
        <v>43833</v>
      </c>
      <c r="I9450" t="str">
        <f t="shared" si="295"/>
        <v>43833</v>
      </c>
      <c r="J9450" t="str">
        <f t="shared" si="296"/>
        <v>43833NgoziRed Sorghum</v>
      </c>
      <c r="K9450">
        <v>75</v>
      </c>
      <c r="L9450">
        <v>73</v>
      </c>
      <c r="M9450" t="s">
        <v>5</v>
      </c>
      <c r="N9450" t="s">
        <v>6</v>
      </c>
      <c r="O9450">
        <v>1</v>
      </c>
      <c r="P9450" s="1">
        <v>43836.247256944444</v>
      </c>
    </row>
    <row r="9451" spans="1:16" x14ac:dyDescent="0.25">
      <c r="A9451">
        <v>488443</v>
      </c>
      <c r="B9451" t="s">
        <v>0</v>
      </c>
      <c r="C9451" t="s">
        <v>2</v>
      </c>
      <c r="D9451" t="s">
        <v>1</v>
      </c>
      <c r="E9451" t="s">
        <v>22</v>
      </c>
      <c r="F9451" t="s">
        <v>23</v>
      </c>
      <c r="G9451" t="s">
        <v>24</v>
      </c>
      <c r="H9451" s="1">
        <v>43833</v>
      </c>
      <c r="I9451" t="str">
        <f t="shared" si="295"/>
        <v>43833</v>
      </c>
      <c r="J9451" t="str">
        <f t="shared" si="296"/>
        <v>43833KampalaImported Rice</v>
      </c>
      <c r="K9451">
        <v>110</v>
      </c>
      <c r="L9451">
        <v>102</v>
      </c>
      <c r="M9451" t="s">
        <v>5</v>
      </c>
      <c r="N9451" t="s">
        <v>6</v>
      </c>
      <c r="O9451">
        <v>1</v>
      </c>
      <c r="P9451" s="1">
        <v>43836.24728009259</v>
      </c>
    </row>
    <row r="9452" spans="1:16" x14ac:dyDescent="0.25">
      <c r="A9452">
        <v>488444</v>
      </c>
      <c r="B9452" t="s">
        <v>0</v>
      </c>
      <c r="C9452" t="s">
        <v>32</v>
      </c>
      <c r="D9452" t="s">
        <v>1</v>
      </c>
      <c r="E9452" t="s">
        <v>9</v>
      </c>
      <c r="F9452" t="s">
        <v>10</v>
      </c>
      <c r="G9452" t="s">
        <v>10</v>
      </c>
      <c r="H9452" s="1">
        <v>43833</v>
      </c>
      <c r="I9452" t="str">
        <f t="shared" si="295"/>
        <v>43833</v>
      </c>
      <c r="J9452" t="str">
        <f t="shared" si="296"/>
        <v>43833KapchorwaWheat</v>
      </c>
      <c r="K9452">
        <v>41</v>
      </c>
      <c r="L9452">
        <v>30</v>
      </c>
      <c r="M9452" t="s">
        <v>5</v>
      </c>
      <c r="N9452" t="s">
        <v>6</v>
      </c>
      <c r="O9452">
        <v>1</v>
      </c>
      <c r="P9452" s="1">
        <v>43836.24728009259</v>
      </c>
    </row>
    <row r="9453" spans="1:16" x14ac:dyDescent="0.25">
      <c r="A9453">
        <v>488445</v>
      </c>
      <c r="B9453" t="s">
        <v>0</v>
      </c>
      <c r="C9453" t="s">
        <v>34</v>
      </c>
      <c r="D9453" t="s">
        <v>1</v>
      </c>
      <c r="E9453" t="s">
        <v>22</v>
      </c>
      <c r="F9453" t="s">
        <v>23</v>
      </c>
      <c r="G9453" t="s">
        <v>24</v>
      </c>
      <c r="H9453" s="1">
        <v>43833</v>
      </c>
      <c r="I9453" t="str">
        <f t="shared" si="295"/>
        <v>43833</v>
      </c>
      <c r="J9453" t="str">
        <f t="shared" si="296"/>
        <v>43833LiraImported Rice</v>
      </c>
      <c r="K9453">
        <v>96</v>
      </c>
      <c r="L9453">
        <v>91</v>
      </c>
      <c r="M9453" t="s">
        <v>5</v>
      </c>
      <c r="N9453" t="s">
        <v>6</v>
      </c>
      <c r="O9453">
        <v>1</v>
      </c>
      <c r="P9453" s="1">
        <v>43836.247291666667</v>
      </c>
    </row>
    <row r="9454" spans="1:16" x14ac:dyDescent="0.25">
      <c r="A9454">
        <v>488447</v>
      </c>
      <c r="B9454" t="s">
        <v>0</v>
      </c>
      <c r="C9454" t="s">
        <v>34</v>
      </c>
      <c r="D9454" t="s">
        <v>1</v>
      </c>
      <c r="E9454" t="s">
        <v>22</v>
      </c>
      <c r="F9454" t="s">
        <v>23</v>
      </c>
      <c r="G9454" t="s">
        <v>23</v>
      </c>
      <c r="H9454" s="1">
        <v>43833</v>
      </c>
      <c r="I9454" t="str">
        <f t="shared" si="295"/>
        <v>43833</v>
      </c>
      <c r="J9454" t="str">
        <f t="shared" si="296"/>
        <v>43833LiraRice</v>
      </c>
      <c r="K9454">
        <v>96</v>
      </c>
      <c r="L9454">
        <v>91</v>
      </c>
      <c r="M9454" t="s">
        <v>5</v>
      </c>
      <c r="N9454" t="s">
        <v>6</v>
      </c>
      <c r="O9454">
        <v>1</v>
      </c>
      <c r="P9454" s="1">
        <v>43836.247303240743</v>
      </c>
    </row>
    <row r="9455" spans="1:16" x14ac:dyDescent="0.25">
      <c r="A9455">
        <v>488449</v>
      </c>
      <c r="B9455" t="s">
        <v>0</v>
      </c>
      <c r="C9455" t="s">
        <v>25</v>
      </c>
      <c r="D9455" t="s">
        <v>1</v>
      </c>
      <c r="E9455" t="s">
        <v>9</v>
      </c>
      <c r="F9455" t="s">
        <v>20</v>
      </c>
      <c r="G9455" t="s">
        <v>21</v>
      </c>
      <c r="H9455" s="1">
        <v>43833</v>
      </c>
      <c r="I9455" t="str">
        <f t="shared" si="295"/>
        <v>43833</v>
      </c>
      <c r="J9455" t="str">
        <f t="shared" si="296"/>
        <v>43833MasindiMillet Grain</v>
      </c>
      <c r="K9455">
        <v>69</v>
      </c>
      <c r="L9455">
        <v>49</v>
      </c>
      <c r="M9455" t="s">
        <v>5</v>
      </c>
      <c r="N9455" t="s">
        <v>6</v>
      </c>
      <c r="O9455">
        <v>1</v>
      </c>
      <c r="P9455" s="1">
        <v>43836.247314814813</v>
      </c>
    </row>
    <row r="9456" spans="1:16" x14ac:dyDescent="0.25">
      <c r="A9456">
        <v>488451</v>
      </c>
      <c r="B9456" t="s">
        <v>0</v>
      </c>
      <c r="C9456" t="s">
        <v>27</v>
      </c>
      <c r="D9456" t="s">
        <v>11</v>
      </c>
      <c r="E9456" t="s">
        <v>22</v>
      </c>
      <c r="F9456" t="s">
        <v>23</v>
      </c>
      <c r="G9456" t="s">
        <v>24</v>
      </c>
      <c r="H9456" s="1">
        <v>43833</v>
      </c>
      <c r="I9456" t="str">
        <f t="shared" si="295"/>
        <v>43833</v>
      </c>
      <c r="J9456" t="str">
        <f t="shared" si="296"/>
        <v>43833BujumburaImported Rice</v>
      </c>
      <c r="K9456">
        <v>134</v>
      </c>
      <c r="L9456">
        <v>129</v>
      </c>
      <c r="M9456" t="s">
        <v>5</v>
      </c>
      <c r="N9456" t="s">
        <v>6</v>
      </c>
      <c r="O9456">
        <v>1</v>
      </c>
      <c r="P9456" s="1">
        <v>43836.247337962966</v>
      </c>
    </row>
    <row r="9457" spans="1:16" x14ac:dyDescent="0.25">
      <c r="A9457">
        <v>488453</v>
      </c>
      <c r="B9457" t="s">
        <v>0</v>
      </c>
      <c r="C9457" t="s">
        <v>12</v>
      </c>
      <c r="D9457" t="s">
        <v>11</v>
      </c>
      <c r="E9457" t="s">
        <v>13</v>
      </c>
      <c r="F9457" t="s">
        <v>13</v>
      </c>
      <c r="G9457" t="s">
        <v>14</v>
      </c>
      <c r="H9457" s="1">
        <v>43833</v>
      </c>
      <c r="I9457" t="str">
        <f t="shared" si="295"/>
        <v>43833</v>
      </c>
      <c r="J9457" t="str">
        <f t="shared" si="296"/>
        <v>43833GitegaMixed Beans</v>
      </c>
      <c r="K9457">
        <v>65</v>
      </c>
      <c r="L9457">
        <v>62</v>
      </c>
      <c r="M9457" t="s">
        <v>5</v>
      </c>
      <c r="N9457" t="s">
        <v>6</v>
      </c>
      <c r="O9457">
        <v>1</v>
      </c>
      <c r="P9457" s="1">
        <v>43836.247453703705</v>
      </c>
    </row>
    <row r="9458" spans="1:16" x14ac:dyDescent="0.25">
      <c r="A9458">
        <v>488455</v>
      </c>
      <c r="B9458" t="s">
        <v>0</v>
      </c>
      <c r="C9458" t="s">
        <v>34</v>
      </c>
      <c r="D9458" t="s">
        <v>1</v>
      </c>
      <c r="E9458" t="s">
        <v>13</v>
      </c>
      <c r="F9458" t="s">
        <v>13</v>
      </c>
      <c r="G9458" t="s">
        <v>14</v>
      </c>
      <c r="H9458" s="1">
        <v>43833</v>
      </c>
      <c r="I9458" t="str">
        <f t="shared" si="295"/>
        <v>43833</v>
      </c>
      <c r="J9458" t="str">
        <f t="shared" si="296"/>
        <v>43833LiraMixed Beans</v>
      </c>
      <c r="K9458">
        <v>63</v>
      </c>
      <c r="L9458">
        <v>49</v>
      </c>
      <c r="M9458" t="s">
        <v>5</v>
      </c>
      <c r="N9458" t="s">
        <v>6</v>
      </c>
      <c r="O9458">
        <v>1</v>
      </c>
      <c r="P9458" s="1">
        <v>43836.247546296298</v>
      </c>
    </row>
    <row r="9459" spans="1:16" x14ac:dyDescent="0.25">
      <c r="A9459">
        <v>488456</v>
      </c>
      <c r="B9459" t="s">
        <v>0</v>
      </c>
      <c r="C9459" t="s">
        <v>34</v>
      </c>
      <c r="D9459" t="s">
        <v>1</v>
      </c>
      <c r="E9459" t="s">
        <v>9</v>
      </c>
      <c r="F9459" t="s">
        <v>17</v>
      </c>
      <c r="G9459" t="s">
        <v>18</v>
      </c>
      <c r="H9459" s="1">
        <v>43833</v>
      </c>
      <c r="I9459" t="str">
        <f t="shared" si="295"/>
        <v>43833</v>
      </c>
      <c r="J9459" t="str">
        <f t="shared" si="296"/>
        <v>43833LiraRed Sorghum</v>
      </c>
      <c r="K9459">
        <v>36</v>
      </c>
      <c r="L9459">
        <v>27</v>
      </c>
      <c r="M9459" t="s">
        <v>5</v>
      </c>
      <c r="N9459" t="s">
        <v>6</v>
      </c>
      <c r="O9459">
        <v>1</v>
      </c>
      <c r="P9459" s="1">
        <v>43836.24759259259</v>
      </c>
    </row>
    <row r="9460" spans="1:16" x14ac:dyDescent="0.25">
      <c r="A9460">
        <v>488458</v>
      </c>
      <c r="B9460" t="s">
        <v>0</v>
      </c>
      <c r="C9460" t="s">
        <v>27</v>
      </c>
      <c r="D9460" t="s">
        <v>11</v>
      </c>
      <c r="E9460" t="s">
        <v>13</v>
      </c>
      <c r="F9460" t="s">
        <v>13</v>
      </c>
      <c r="G9460" t="s">
        <v>26</v>
      </c>
      <c r="H9460" s="1">
        <v>43833</v>
      </c>
      <c r="I9460" t="str">
        <f t="shared" si="295"/>
        <v>43833</v>
      </c>
      <c r="J9460" t="str">
        <f t="shared" si="296"/>
        <v>43833BujumburaYellow Beans</v>
      </c>
      <c r="K9460">
        <v>129</v>
      </c>
      <c r="L9460">
        <v>124</v>
      </c>
      <c r="M9460" t="s">
        <v>5</v>
      </c>
      <c r="N9460" t="s">
        <v>6</v>
      </c>
      <c r="O9460">
        <v>1</v>
      </c>
      <c r="P9460" s="1">
        <v>43836.247766203705</v>
      </c>
    </row>
    <row r="9461" spans="1:16" x14ac:dyDescent="0.25">
      <c r="A9461">
        <v>488459</v>
      </c>
      <c r="B9461" t="s">
        <v>0</v>
      </c>
      <c r="C9461" t="s">
        <v>19</v>
      </c>
      <c r="D9461" t="s">
        <v>11</v>
      </c>
      <c r="E9461" t="s">
        <v>9</v>
      </c>
      <c r="F9461" t="s">
        <v>20</v>
      </c>
      <c r="G9461" t="s">
        <v>21</v>
      </c>
      <c r="H9461" s="1">
        <v>43833</v>
      </c>
      <c r="I9461" t="str">
        <f t="shared" si="295"/>
        <v>43833</v>
      </c>
      <c r="J9461" t="str">
        <f t="shared" si="296"/>
        <v>43833KoberoMillet Grain</v>
      </c>
      <c r="K9461">
        <v>70</v>
      </c>
      <c r="L9461">
        <v>65</v>
      </c>
      <c r="M9461" t="s">
        <v>5</v>
      </c>
      <c r="N9461" t="s">
        <v>6</v>
      </c>
      <c r="O9461">
        <v>1</v>
      </c>
      <c r="P9461" s="1">
        <v>43836.247766203705</v>
      </c>
    </row>
    <row r="9462" spans="1:16" x14ac:dyDescent="0.25">
      <c r="A9462">
        <v>488463</v>
      </c>
      <c r="B9462" t="s">
        <v>0</v>
      </c>
      <c r="C9462" t="s">
        <v>19</v>
      </c>
      <c r="D9462" t="s">
        <v>11</v>
      </c>
      <c r="E9462" t="s">
        <v>9</v>
      </c>
      <c r="F9462" t="s">
        <v>17</v>
      </c>
      <c r="G9462" t="s">
        <v>18</v>
      </c>
      <c r="H9462" s="1">
        <v>43833</v>
      </c>
      <c r="I9462" t="str">
        <f t="shared" si="295"/>
        <v>43833</v>
      </c>
      <c r="J9462" t="str">
        <f t="shared" si="296"/>
        <v>43833KoberoRed Sorghum</v>
      </c>
      <c r="K9462">
        <v>91</v>
      </c>
      <c r="L9462">
        <v>86</v>
      </c>
      <c r="M9462" t="s">
        <v>5</v>
      </c>
      <c r="N9462" t="s">
        <v>6</v>
      </c>
      <c r="O9462">
        <v>1</v>
      </c>
      <c r="P9462" s="1">
        <v>43836.247881944444</v>
      </c>
    </row>
    <row r="9463" spans="1:16" x14ac:dyDescent="0.25">
      <c r="A9463">
        <v>488477</v>
      </c>
      <c r="B9463" t="s">
        <v>0</v>
      </c>
      <c r="C9463" t="s">
        <v>2</v>
      </c>
      <c r="D9463" t="s">
        <v>1</v>
      </c>
      <c r="E9463" t="s">
        <v>13</v>
      </c>
      <c r="F9463" t="s">
        <v>13</v>
      </c>
      <c r="G9463" t="s">
        <v>40</v>
      </c>
      <c r="H9463" s="1">
        <v>43833</v>
      </c>
      <c r="I9463" t="str">
        <f t="shared" si="295"/>
        <v>43833</v>
      </c>
      <c r="J9463" t="str">
        <f t="shared" si="296"/>
        <v>43833KampalaBlack Beans (Dolichos)</v>
      </c>
      <c r="K9463">
        <v>69</v>
      </c>
      <c r="L9463">
        <v>63</v>
      </c>
      <c r="M9463" t="s">
        <v>5</v>
      </c>
      <c r="N9463" t="s">
        <v>6</v>
      </c>
      <c r="O9463">
        <v>1</v>
      </c>
      <c r="P9463" s="1">
        <v>43836.248055555552</v>
      </c>
    </row>
    <row r="9464" spans="1:16" x14ac:dyDescent="0.25">
      <c r="A9464">
        <v>488478</v>
      </c>
      <c r="B9464" t="s">
        <v>0</v>
      </c>
      <c r="C9464" t="s">
        <v>38</v>
      </c>
      <c r="D9464" t="s">
        <v>1</v>
      </c>
      <c r="E9464" t="s">
        <v>13</v>
      </c>
      <c r="F9464" t="s">
        <v>13</v>
      </c>
      <c r="G9464" t="s">
        <v>40</v>
      </c>
      <c r="H9464" s="1">
        <v>43833</v>
      </c>
      <c r="I9464" t="str">
        <f t="shared" si="295"/>
        <v>43833</v>
      </c>
      <c r="J9464" t="str">
        <f t="shared" si="296"/>
        <v>43833GuluBlack Beans (Dolichos)</v>
      </c>
      <c r="K9464">
        <v>77</v>
      </c>
      <c r="L9464">
        <v>69</v>
      </c>
      <c r="M9464" t="s">
        <v>5</v>
      </c>
      <c r="N9464" t="s">
        <v>6</v>
      </c>
      <c r="O9464">
        <v>1</v>
      </c>
      <c r="P9464" s="1">
        <v>43836.248055555552</v>
      </c>
    </row>
    <row r="9465" spans="1:16" x14ac:dyDescent="0.25">
      <c r="A9465">
        <v>488480</v>
      </c>
      <c r="B9465" t="s">
        <v>0</v>
      </c>
      <c r="C9465" t="s">
        <v>12</v>
      </c>
      <c r="D9465" t="s">
        <v>11</v>
      </c>
      <c r="E9465" t="s">
        <v>9</v>
      </c>
      <c r="F9465" t="s">
        <v>10</v>
      </c>
      <c r="G9465" t="s">
        <v>10</v>
      </c>
      <c r="H9465" s="1">
        <v>43833</v>
      </c>
      <c r="I9465" t="str">
        <f t="shared" si="295"/>
        <v>43833</v>
      </c>
      <c r="J9465" t="str">
        <f t="shared" si="296"/>
        <v>43833GitegaWheat</v>
      </c>
      <c r="K9465">
        <v>70</v>
      </c>
      <c r="L9465">
        <v>65</v>
      </c>
      <c r="M9465" t="s">
        <v>5</v>
      </c>
      <c r="N9465" t="s">
        <v>6</v>
      </c>
      <c r="O9465">
        <v>1</v>
      </c>
      <c r="P9465" s="1">
        <v>43836.248101851852</v>
      </c>
    </row>
    <row r="9466" spans="1:16" x14ac:dyDescent="0.25">
      <c r="A9466">
        <v>488482</v>
      </c>
      <c r="B9466" t="s">
        <v>0</v>
      </c>
      <c r="C9466" t="s">
        <v>19</v>
      </c>
      <c r="D9466" t="s">
        <v>11</v>
      </c>
      <c r="E9466" t="s">
        <v>22</v>
      </c>
      <c r="F9466" t="s">
        <v>23</v>
      </c>
      <c r="G9466" t="s">
        <v>24</v>
      </c>
      <c r="H9466" s="1">
        <v>43833</v>
      </c>
      <c r="I9466" t="str">
        <f t="shared" si="295"/>
        <v>43833</v>
      </c>
      <c r="J9466" t="str">
        <f t="shared" si="296"/>
        <v>43833KoberoImported Rice</v>
      </c>
      <c r="K9466">
        <v>140</v>
      </c>
      <c r="L9466">
        <v>134</v>
      </c>
      <c r="M9466" t="s">
        <v>5</v>
      </c>
      <c r="N9466" t="s">
        <v>6</v>
      </c>
      <c r="O9466">
        <v>1</v>
      </c>
      <c r="P9466" s="1">
        <v>43836.248136574075</v>
      </c>
    </row>
    <row r="9467" spans="1:16" x14ac:dyDescent="0.25">
      <c r="A9467">
        <v>488483</v>
      </c>
      <c r="B9467" t="s">
        <v>0</v>
      </c>
      <c r="C9467" t="s">
        <v>32</v>
      </c>
      <c r="D9467" t="s">
        <v>1</v>
      </c>
      <c r="E9467" t="s">
        <v>29</v>
      </c>
      <c r="F9467" t="s">
        <v>30</v>
      </c>
      <c r="G9467" t="s">
        <v>31</v>
      </c>
      <c r="H9467" s="1">
        <v>43833</v>
      </c>
      <c r="I9467" t="str">
        <f t="shared" si="295"/>
        <v>43833</v>
      </c>
      <c r="J9467" t="str">
        <f t="shared" si="296"/>
        <v>43833KapchorwaDry Maize</v>
      </c>
      <c r="K9467">
        <v>41</v>
      </c>
      <c r="L9467">
        <v>30</v>
      </c>
      <c r="M9467" t="s">
        <v>5</v>
      </c>
      <c r="N9467" t="s">
        <v>6</v>
      </c>
      <c r="O9467">
        <v>1</v>
      </c>
      <c r="P9467" s="1">
        <v>43836.248159722221</v>
      </c>
    </row>
    <row r="9468" spans="1:16" x14ac:dyDescent="0.25">
      <c r="A9468">
        <v>488489</v>
      </c>
      <c r="B9468" t="s">
        <v>0</v>
      </c>
      <c r="C9468" t="s">
        <v>27</v>
      </c>
      <c r="D9468" t="s">
        <v>11</v>
      </c>
      <c r="E9468" t="s">
        <v>3</v>
      </c>
      <c r="F9468" t="s">
        <v>3</v>
      </c>
      <c r="G9468" t="s">
        <v>15</v>
      </c>
      <c r="H9468" s="1">
        <v>43833</v>
      </c>
      <c r="I9468" t="str">
        <f t="shared" si="295"/>
        <v>43833</v>
      </c>
      <c r="J9468" t="str">
        <f t="shared" si="296"/>
        <v>43833BujumburaGreen Peas</v>
      </c>
      <c r="K9468">
        <v>161</v>
      </c>
      <c r="L9468">
        <v>156</v>
      </c>
      <c r="M9468" t="s">
        <v>5</v>
      </c>
      <c r="N9468" t="s">
        <v>6</v>
      </c>
      <c r="O9468">
        <v>1</v>
      </c>
      <c r="P9468" s="1">
        <v>43836.248287037037</v>
      </c>
    </row>
    <row r="9469" spans="1:16" x14ac:dyDescent="0.25">
      <c r="A9469">
        <v>488491</v>
      </c>
      <c r="B9469" t="s">
        <v>0</v>
      </c>
      <c r="C9469" t="s">
        <v>38</v>
      </c>
      <c r="D9469" t="s">
        <v>1</v>
      </c>
      <c r="E9469" t="s">
        <v>3</v>
      </c>
      <c r="F9469" t="s">
        <v>3</v>
      </c>
      <c r="G9469" t="s">
        <v>15</v>
      </c>
      <c r="H9469" s="1">
        <v>43833</v>
      </c>
      <c r="I9469" t="str">
        <f t="shared" si="295"/>
        <v>43833</v>
      </c>
      <c r="J9469" t="str">
        <f t="shared" si="296"/>
        <v>43833GuluGreen Peas</v>
      </c>
      <c r="K9469">
        <v>137</v>
      </c>
      <c r="L9469">
        <v>110</v>
      </c>
      <c r="M9469" t="s">
        <v>5</v>
      </c>
      <c r="N9469" t="s">
        <v>6</v>
      </c>
      <c r="O9469">
        <v>1</v>
      </c>
      <c r="P9469" s="1">
        <v>43836.248310185183</v>
      </c>
    </row>
    <row r="9470" spans="1:16" x14ac:dyDescent="0.25">
      <c r="A9470">
        <v>488496</v>
      </c>
      <c r="B9470" t="s">
        <v>0</v>
      </c>
      <c r="C9470" t="s">
        <v>19</v>
      </c>
      <c r="D9470" t="s">
        <v>11</v>
      </c>
      <c r="E9470" t="s">
        <v>13</v>
      </c>
      <c r="F9470" t="s">
        <v>13</v>
      </c>
      <c r="G9470" t="s">
        <v>26</v>
      </c>
      <c r="H9470" s="1">
        <v>43833</v>
      </c>
      <c r="I9470" t="str">
        <f t="shared" si="295"/>
        <v>43833</v>
      </c>
      <c r="J9470" t="str">
        <f t="shared" si="296"/>
        <v>43833KoberoYellow Beans</v>
      </c>
      <c r="K9470">
        <v>113</v>
      </c>
      <c r="L9470">
        <v>108</v>
      </c>
      <c r="M9470" t="s">
        <v>5</v>
      </c>
      <c r="N9470" t="s">
        <v>6</v>
      </c>
      <c r="O9470">
        <v>1</v>
      </c>
      <c r="P9470" s="1">
        <v>43836.248414351852</v>
      </c>
    </row>
    <row r="9471" spans="1:16" x14ac:dyDescent="0.25">
      <c r="A9471">
        <v>488499</v>
      </c>
      <c r="B9471" t="s">
        <v>0</v>
      </c>
      <c r="C9471" t="s">
        <v>19</v>
      </c>
      <c r="D9471" t="s">
        <v>11</v>
      </c>
      <c r="E9471" t="s">
        <v>13</v>
      </c>
      <c r="F9471" t="s">
        <v>13</v>
      </c>
      <c r="G9471" t="s">
        <v>28</v>
      </c>
      <c r="H9471" s="1">
        <v>43833</v>
      </c>
      <c r="I9471" t="str">
        <f t="shared" si="295"/>
        <v>43833</v>
      </c>
      <c r="J9471" t="str">
        <f t="shared" si="296"/>
        <v>43833KoberoRed Beans</v>
      </c>
      <c r="K9471">
        <v>59</v>
      </c>
      <c r="L9471">
        <v>54</v>
      </c>
      <c r="M9471" t="s">
        <v>5</v>
      </c>
      <c r="N9471" t="s">
        <v>6</v>
      </c>
      <c r="O9471">
        <v>1</v>
      </c>
      <c r="P9471" s="1">
        <v>43836.248472222222</v>
      </c>
    </row>
    <row r="9472" spans="1:16" x14ac:dyDescent="0.25">
      <c r="A9472">
        <v>488500</v>
      </c>
      <c r="B9472" t="s">
        <v>0</v>
      </c>
      <c r="C9472" t="s">
        <v>25</v>
      </c>
      <c r="D9472" t="s">
        <v>1</v>
      </c>
      <c r="E9472" t="s">
        <v>13</v>
      </c>
      <c r="F9472" t="s">
        <v>13</v>
      </c>
      <c r="G9472" t="s">
        <v>37</v>
      </c>
      <c r="H9472" s="1">
        <v>43833</v>
      </c>
      <c r="I9472" t="str">
        <f t="shared" si="295"/>
        <v>43833</v>
      </c>
      <c r="J9472" t="str">
        <f t="shared" si="296"/>
        <v>43833MasindiGreen Gram</v>
      </c>
      <c r="K9472">
        <v>82</v>
      </c>
      <c r="L9472">
        <v>69</v>
      </c>
      <c r="M9472" t="s">
        <v>5</v>
      </c>
      <c r="N9472" t="s">
        <v>6</v>
      </c>
      <c r="O9472">
        <v>1</v>
      </c>
      <c r="P9472" s="1">
        <v>43836.248472222222</v>
      </c>
    </row>
    <row r="9473" spans="1:16" x14ac:dyDescent="0.25">
      <c r="A9473">
        <v>488501</v>
      </c>
      <c r="B9473" t="s">
        <v>0</v>
      </c>
      <c r="C9473" t="s">
        <v>27</v>
      </c>
      <c r="D9473" t="s">
        <v>11</v>
      </c>
      <c r="E9473" t="s">
        <v>22</v>
      </c>
      <c r="F9473" t="s">
        <v>23</v>
      </c>
      <c r="G9473" t="s">
        <v>23</v>
      </c>
      <c r="H9473" s="1">
        <v>43833</v>
      </c>
      <c r="I9473" t="str">
        <f t="shared" si="295"/>
        <v>43833</v>
      </c>
      <c r="J9473" t="str">
        <f t="shared" si="296"/>
        <v>43833BujumburaRice</v>
      </c>
      <c r="K9473">
        <v>102</v>
      </c>
      <c r="L9473">
        <v>97</v>
      </c>
      <c r="M9473" t="s">
        <v>5</v>
      </c>
      <c r="N9473" t="s">
        <v>6</v>
      </c>
      <c r="O9473">
        <v>1</v>
      </c>
      <c r="P9473" s="1">
        <v>43836.248483796298</v>
      </c>
    </row>
    <row r="9474" spans="1:16" x14ac:dyDescent="0.25">
      <c r="A9474">
        <v>488507</v>
      </c>
      <c r="B9474" t="s">
        <v>0</v>
      </c>
      <c r="C9474" t="s">
        <v>35</v>
      </c>
      <c r="D9474" t="s">
        <v>11</v>
      </c>
      <c r="E9474" t="s">
        <v>9</v>
      </c>
      <c r="F9474" t="s">
        <v>10</v>
      </c>
      <c r="G9474" t="s">
        <v>10</v>
      </c>
      <c r="H9474" s="1">
        <v>43833</v>
      </c>
      <c r="I9474" t="str">
        <f t="shared" ref="I9474:I9537" si="297">LEFT(H9474,10)</f>
        <v>43833</v>
      </c>
      <c r="J9474" t="str">
        <f t="shared" si="296"/>
        <v>43833NgoziWheat</v>
      </c>
      <c r="K9474">
        <v>70</v>
      </c>
      <c r="L9474">
        <v>65</v>
      </c>
      <c r="M9474" t="s">
        <v>5</v>
      </c>
      <c r="N9474" t="s">
        <v>6</v>
      </c>
      <c r="O9474">
        <v>1</v>
      </c>
      <c r="P9474" s="1">
        <v>43836.24858796296</v>
      </c>
    </row>
    <row r="9475" spans="1:16" x14ac:dyDescent="0.25">
      <c r="A9475">
        <v>488508</v>
      </c>
      <c r="B9475" t="s">
        <v>0</v>
      </c>
      <c r="C9475" t="s">
        <v>12</v>
      </c>
      <c r="D9475" t="s">
        <v>11</v>
      </c>
      <c r="E9475" t="s">
        <v>9</v>
      </c>
      <c r="F9475" t="s">
        <v>20</v>
      </c>
      <c r="G9475" t="s">
        <v>21</v>
      </c>
      <c r="H9475" s="1">
        <v>43833</v>
      </c>
      <c r="I9475" t="str">
        <f t="shared" si="297"/>
        <v>43833</v>
      </c>
      <c r="J9475" t="str">
        <f t="shared" si="296"/>
        <v>43833GitegaMillet Grain</v>
      </c>
      <c r="K9475">
        <v>70</v>
      </c>
      <c r="L9475">
        <v>65</v>
      </c>
      <c r="M9475" t="s">
        <v>5</v>
      </c>
      <c r="N9475" t="s">
        <v>6</v>
      </c>
      <c r="O9475">
        <v>1</v>
      </c>
      <c r="P9475" s="1">
        <v>43836.24858796296</v>
      </c>
    </row>
    <row r="9476" spans="1:16" x14ac:dyDescent="0.25">
      <c r="A9476">
        <v>488513</v>
      </c>
      <c r="B9476" t="s">
        <v>0</v>
      </c>
      <c r="C9476" t="s">
        <v>34</v>
      </c>
      <c r="D9476" t="s">
        <v>1</v>
      </c>
      <c r="E9476" t="s">
        <v>13</v>
      </c>
      <c r="F9476" t="s">
        <v>13</v>
      </c>
      <c r="G9476" t="s">
        <v>37</v>
      </c>
      <c r="H9476" s="1">
        <v>43833</v>
      </c>
      <c r="I9476" t="str">
        <f t="shared" si="297"/>
        <v>43833</v>
      </c>
      <c r="J9476" t="str">
        <f t="shared" si="296"/>
        <v>43833LiraGreen Gram</v>
      </c>
      <c r="K9476">
        <v>55</v>
      </c>
      <c r="L9476">
        <v>49</v>
      </c>
      <c r="M9476" t="s">
        <v>5</v>
      </c>
      <c r="N9476" t="s">
        <v>6</v>
      </c>
      <c r="O9476">
        <v>1</v>
      </c>
      <c r="P9476" s="1">
        <v>43836.248796296299</v>
      </c>
    </row>
    <row r="9477" spans="1:16" x14ac:dyDescent="0.25">
      <c r="A9477">
        <v>488516</v>
      </c>
      <c r="B9477" t="s">
        <v>0</v>
      </c>
      <c r="C9477" t="s">
        <v>25</v>
      </c>
      <c r="D9477" t="s">
        <v>1</v>
      </c>
      <c r="E9477" t="s">
        <v>3</v>
      </c>
      <c r="F9477" t="s">
        <v>3</v>
      </c>
      <c r="G9477" t="s">
        <v>15</v>
      </c>
      <c r="H9477" s="1">
        <v>43833</v>
      </c>
      <c r="I9477" t="str">
        <f t="shared" si="297"/>
        <v>43833</v>
      </c>
      <c r="J9477" t="str">
        <f t="shared" si="296"/>
        <v>43833MasindiGreen Peas</v>
      </c>
      <c r="K9477">
        <v>110</v>
      </c>
      <c r="L9477">
        <v>82</v>
      </c>
      <c r="M9477" t="s">
        <v>5</v>
      </c>
      <c r="N9477" t="s">
        <v>6</v>
      </c>
      <c r="O9477">
        <v>1</v>
      </c>
      <c r="P9477" s="1">
        <v>43836.248842592591</v>
      </c>
    </row>
    <row r="9478" spans="1:16" x14ac:dyDescent="0.25">
      <c r="A9478">
        <v>488518</v>
      </c>
      <c r="B9478" t="s">
        <v>0</v>
      </c>
      <c r="C9478" t="s">
        <v>27</v>
      </c>
      <c r="D9478" t="s">
        <v>11</v>
      </c>
      <c r="E9478" t="s">
        <v>9</v>
      </c>
      <c r="F9478" t="s">
        <v>10</v>
      </c>
      <c r="G9478" t="s">
        <v>10</v>
      </c>
      <c r="H9478" s="1">
        <v>43833</v>
      </c>
      <c r="I9478" t="str">
        <f t="shared" si="297"/>
        <v>43833</v>
      </c>
      <c r="J9478" t="str">
        <f t="shared" si="296"/>
        <v>43833BujumburaWheat</v>
      </c>
      <c r="K9478">
        <v>75</v>
      </c>
      <c r="L9478">
        <v>70</v>
      </c>
      <c r="M9478" t="s">
        <v>5</v>
      </c>
      <c r="N9478" t="s">
        <v>6</v>
      </c>
      <c r="O9478">
        <v>1</v>
      </c>
      <c r="P9478" s="1">
        <v>43836.248900462961</v>
      </c>
    </row>
    <row r="9479" spans="1:16" x14ac:dyDescent="0.25">
      <c r="A9479">
        <v>488519</v>
      </c>
      <c r="B9479" t="s">
        <v>0</v>
      </c>
      <c r="C9479" t="s">
        <v>25</v>
      </c>
      <c r="D9479" t="s">
        <v>1</v>
      </c>
      <c r="E9479" t="s">
        <v>9</v>
      </c>
      <c r="F9479" t="s">
        <v>17</v>
      </c>
      <c r="G9479" t="s">
        <v>18</v>
      </c>
      <c r="H9479" s="1">
        <v>43833</v>
      </c>
      <c r="I9479" t="str">
        <f t="shared" si="297"/>
        <v>43833</v>
      </c>
      <c r="J9479" t="str">
        <f t="shared" si="296"/>
        <v>43833MasindiRed Sorghum</v>
      </c>
      <c r="K9479">
        <v>41</v>
      </c>
      <c r="L9479">
        <v>33</v>
      </c>
      <c r="M9479" t="s">
        <v>5</v>
      </c>
      <c r="N9479" t="s">
        <v>6</v>
      </c>
      <c r="O9479">
        <v>1</v>
      </c>
      <c r="P9479" s="1">
        <v>43836.248900462961</v>
      </c>
    </row>
    <row r="9480" spans="1:16" x14ac:dyDescent="0.25">
      <c r="A9480">
        <v>488521</v>
      </c>
      <c r="B9480" t="s">
        <v>0</v>
      </c>
      <c r="C9480" t="s">
        <v>19</v>
      </c>
      <c r="D9480" t="s">
        <v>11</v>
      </c>
      <c r="E9480" t="s">
        <v>13</v>
      </c>
      <c r="F9480" t="s">
        <v>13</v>
      </c>
      <c r="G9480" t="s">
        <v>14</v>
      </c>
      <c r="H9480" s="1">
        <v>43833</v>
      </c>
      <c r="I9480" t="str">
        <f t="shared" si="297"/>
        <v>43833</v>
      </c>
      <c r="J9480" t="str">
        <f t="shared" si="296"/>
        <v>43833KoberoMixed Beans</v>
      </c>
      <c r="K9480">
        <v>65</v>
      </c>
      <c r="L9480">
        <v>59</v>
      </c>
      <c r="M9480" t="s">
        <v>5</v>
      </c>
      <c r="N9480" t="s">
        <v>6</v>
      </c>
      <c r="O9480">
        <v>1</v>
      </c>
      <c r="P9480" s="1">
        <v>43836.248935185184</v>
      </c>
    </row>
    <row r="9481" spans="1:16" x14ac:dyDescent="0.25">
      <c r="A9481">
        <v>488524</v>
      </c>
      <c r="B9481" t="s">
        <v>0</v>
      </c>
      <c r="C9481" t="s">
        <v>12</v>
      </c>
      <c r="D9481" t="s">
        <v>11</v>
      </c>
      <c r="E9481" t="s">
        <v>22</v>
      </c>
      <c r="F9481" t="s">
        <v>23</v>
      </c>
      <c r="G9481" t="s">
        <v>23</v>
      </c>
      <c r="H9481" s="1">
        <v>43833</v>
      </c>
      <c r="I9481" t="str">
        <f t="shared" si="297"/>
        <v>43833</v>
      </c>
      <c r="J9481" t="str">
        <f t="shared" si="296"/>
        <v>43833GitegaRice</v>
      </c>
      <c r="K9481">
        <v>102</v>
      </c>
      <c r="L9481">
        <v>97</v>
      </c>
      <c r="M9481" t="s">
        <v>5</v>
      </c>
      <c r="N9481" t="s">
        <v>6</v>
      </c>
      <c r="O9481">
        <v>1</v>
      </c>
      <c r="P9481" s="1">
        <v>43836.248969907407</v>
      </c>
    </row>
    <row r="9482" spans="1:16" x14ac:dyDescent="0.25">
      <c r="A9482">
        <v>488527</v>
      </c>
      <c r="B9482" t="s">
        <v>0</v>
      </c>
      <c r="C9482" t="s">
        <v>34</v>
      </c>
      <c r="D9482" t="s">
        <v>1</v>
      </c>
      <c r="E9482" t="s">
        <v>13</v>
      </c>
      <c r="F9482" t="s">
        <v>13</v>
      </c>
      <c r="G9482" t="s">
        <v>40</v>
      </c>
      <c r="H9482" s="1">
        <v>43833</v>
      </c>
      <c r="I9482" t="str">
        <f t="shared" si="297"/>
        <v>43833</v>
      </c>
      <c r="J9482" t="str">
        <f t="shared" si="296"/>
        <v>43833LiraBlack Beans (Dolichos)</v>
      </c>
      <c r="K9482">
        <v>69</v>
      </c>
      <c r="L9482">
        <v>60</v>
      </c>
      <c r="M9482" t="s">
        <v>5</v>
      </c>
      <c r="N9482" t="s">
        <v>6</v>
      </c>
      <c r="O9482">
        <v>1</v>
      </c>
      <c r="P9482" s="1">
        <v>43836.249016203707</v>
      </c>
    </row>
    <row r="9483" spans="1:16" x14ac:dyDescent="0.25">
      <c r="A9483">
        <v>488531</v>
      </c>
      <c r="B9483" t="s">
        <v>0</v>
      </c>
      <c r="C9483" t="s">
        <v>34</v>
      </c>
      <c r="D9483" t="s">
        <v>1</v>
      </c>
      <c r="E9483" t="s">
        <v>9</v>
      </c>
      <c r="F9483" t="s">
        <v>20</v>
      </c>
      <c r="G9483" t="s">
        <v>21</v>
      </c>
      <c r="H9483" s="1">
        <v>43833</v>
      </c>
      <c r="I9483" t="str">
        <f t="shared" si="297"/>
        <v>43833</v>
      </c>
      <c r="J9483" t="str">
        <f t="shared" si="296"/>
        <v>43833LiraMillet Grain</v>
      </c>
      <c r="K9483">
        <v>41</v>
      </c>
      <c r="L9483">
        <v>33</v>
      </c>
      <c r="M9483" t="s">
        <v>5</v>
      </c>
      <c r="N9483" t="s">
        <v>6</v>
      </c>
      <c r="O9483">
        <v>1</v>
      </c>
      <c r="P9483" s="1">
        <v>43836.249108796299</v>
      </c>
    </row>
    <row r="9484" spans="1:16" x14ac:dyDescent="0.25">
      <c r="A9484">
        <v>488534</v>
      </c>
      <c r="B9484" t="s">
        <v>0</v>
      </c>
      <c r="C9484" t="s">
        <v>32</v>
      </c>
      <c r="D9484" t="s">
        <v>1</v>
      </c>
      <c r="E9484" t="s">
        <v>13</v>
      </c>
      <c r="F9484" t="s">
        <v>13</v>
      </c>
      <c r="G9484" t="s">
        <v>40</v>
      </c>
      <c r="H9484" s="1">
        <v>43833</v>
      </c>
      <c r="I9484" t="str">
        <f t="shared" si="297"/>
        <v>43833</v>
      </c>
      <c r="J9484" t="str">
        <f t="shared" si="296"/>
        <v>43833KapchorwaBlack Beans (Dolichos)</v>
      </c>
      <c r="K9484">
        <v>69</v>
      </c>
      <c r="L9484">
        <v>55</v>
      </c>
      <c r="M9484" t="s">
        <v>5</v>
      </c>
      <c r="N9484" t="s">
        <v>6</v>
      </c>
      <c r="O9484">
        <v>1</v>
      </c>
      <c r="P9484" s="1">
        <v>43836.249224537038</v>
      </c>
    </row>
    <row r="9485" spans="1:16" x14ac:dyDescent="0.25">
      <c r="A9485">
        <v>488537</v>
      </c>
      <c r="B9485" t="s">
        <v>0</v>
      </c>
      <c r="C9485" t="s">
        <v>38</v>
      </c>
      <c r="D9485" t="s">
        <v>1</v>
      </c>
      <c r="E9485" t="s">
        <v>13</v>
      </c>
      <c r="F9485" t="s">
        <v>13</v>
      </c>
      <c r="G9485" t="s">
        <v>37</v>
      </c>
      <c r="H9485" s="1">
        <v>43833</v>
      </c>
      <c r="I9485" t="str">
        <f t="shared" si="297"/>
        <v>43833</v>
      </c>
      <c r="J9485" t="str">
        <f t="shared" ref="J9485:J9548" si="298">I9485&amp;C9485&amp;G9485</f>
        <v>43833GuluGreen Gram</v>
      </c>
      <c r="K9485">
        <v>69</v>
      </c>
      <c r="L9485">
        <v>47</v>
      </c>
      <c r="M9485" t="s">
        <v>5</v>
      </c>
      <c r="N9485" t="s">
        <v>6</v>
      </c>
      <c r="O9485">
        <v>1</v>
      </c>
      <c r="P9485" s="1">
        <v>43836.249236111114</v>
      </c>
    </row>
    <row r="9486" spans="1:16" x14ac:dyDescent="0.25">
      <c r="A9486">
        <v>488538</v>
      </c>
      <c r="B9486" t="s">
        <v>0</v>
      </c>
      <c r="C9486" t="s">
        <v>33</v>
      </c>
      <c r="D9486" t="s">
        <v>1</v>
      </c>
      <c r="E9486" t="s">
        <v>22</v>
      </c>
      <c r="F9486" t="s">
        <v>23</v>
      </c>
      <c r="G9486" t="s">
        <v>24</v>
      </c>
      <c r="H9486" s="1">
        <v>43833</v>
      </c>
      <c r="I9486" t="str">
        <f t="shared" si="297"/>
        <v>43833</v>
      </c>
      <c r="J9486" t="str">
        <f t="shared" si="298"/>
        <v>43833KabaleImported Rice</v>
      </c>
      <c r="K9486">
        <v>110</v>
      </c>
      <c r="L9486">
        <v>96</v>
      </c>
      <c r="M9486" t="s">
        <v>5</v>
      </c>
      <c r="N9486" t="s">
        <v>6</v>
      </c>
      <c r="O9486">
        <v>1</v>
      </c>
      <c r="P9486" s="1">
        <v>43836.249236111114</v>
      </c>
    </row>
    <row r="9487" spans="1:16" x14ac:dyDescent="0.25">
      <c r="A9487">
        <v>488543</v>
      </c>
      <c r="B9487" t="s">
        <v>0</v>
      </c>
      <c r="C9487" t="s">
        <v>35</v>
      </c>
      <c r="D9487" t="s">
        <v>11</v>
      </c>
      <c r="E9487" t="s">
        <v>13</v>
      </c>
      <c r="F9487" t="s">
        <v>13</v>
      </c>
      <c r="G9487" t="s">
        <v>26</v>
      </c>
      <c r="H9487" s="1">
        <v>43833</v>
      </c>
      <c r="I9487" t="str">
        <f t="shared" si="297"/>
        <v>43833</v>
      </c>
      <c r="J9487" t="str">
        <f t="shared" si="298"/>
        <v>43833NgoziYellow Beans</v>
      </c>
      <c r="K9487">
        <v>129</v>
      </c>
      <c r="L9487">
        <v>124</v>
      </c>
      <c r="M9487" t="s">
        <v>5</v>
      </c>
      <c r="N9487" t="s">
        <v>6</v>
      </c>
      <c r="O9487">
        <v>1</v>
      </c>
      <c r="P9487" s="1">
        <v>43836.249259259261</v>
      </c>
    </row>
    <row r="9488" spans="1:16" x14ac:dyDescent="0.25">
      <c r="A9488">
        <v>488544</v>
      </c>
      <c r="B9488" t="s">
        <v>0</v>
      </c>
      <c r="C9488" t="s">
        <v>25</v>
      </c>
      <c r="D9488" t="s">
        <v>1</v>
      </c>
      <c r="E9488" t="s">
        <v>22</v>
      </c>
      <c r="F9488" t="s">
        <v>23</v>
      </c>
      <c r="G9488" t="s">
        <v>24</v>
      </c>
      <c r="H9488" s="1">
        <v>43833</v>
      </c>
      <c r="I9488" t="str">
        <f t="shared" si="297"/>
        <v>43833</v>
      </c>
      <c r="J9488" t="str">
        <f t="shared" si="298"/>
        <v>43833MasindiImported Rice</v>
      </c>
      <c r="K9488">
        <v>110</v>
      </c>
      <c r="L9488">
        <v>99</v>
      </c>
      <c r="M9488" t="s">
        <v>5</v>
      </c>
      <c r="N9488" t="s">
        <v>6</v>
      </c>
      <c r="O9488">
        <v>1</v>
      </c>
      <c r="P9488" s="1">
        <v>43836.249282407407</v>
      </c>
    </row>
    <row r="9489" spans="1:16" x14ac:dyDescent="0.25">
      <c r="A9489">
        <v>488550</v>
      </c>
      <c r="B9489" t="s">
        <v>0</v>
      </c>
      <c r="C9489" t="s">
        <v>33</v>
      </c>
      <c r="D9489" t="s">
        <v>1</v>
      </c>
      <c r="E9489" t="s">
        <v>9</v>
      </c>
      <c r="F9489" t="s">
        <v>20</v>
      </c>
      <c r="G9489" t="s">
        <v>21</v>
      </c>
      <c r="H9489" s="1">
        <v>43833</v>
      </c>
      <c r="I9489" t="str">
        <f t="shared" si="297"/>
        <v>43833</v>
      </c>
      <c r="J9489" t="str">
        <f t="shared" si="298"/>
        <v>43833KabaleMillet Grain</v>
      </c>
      <c r="K9489">
        <v>49</v>
      </c>
      <c r="L9489">
        <v>43</v>
      </c>
      <c r="M9489" t="s">
        <v>5</v>
      </c>
      <c r="N9489" t="s">
        <v>6</v>
      </c>
      <c r="O9489">
        <v>1</v>
      </c>
      <c r="P9489" s="1">
        <v>43836.249456018515</v>
      </c>
    </row>
    <row r="9490" spans="1:16" x14ac:dyDescent="0.25">
      <c r="A9490">
        <v>488553</v>
      </c>
      <c r="B9490" t="s">
        <v>0</v>
      </c>
      <c r="C9490" t="s">
        <v>34</v>
      </c>
      <c r="D9490" t="s">
        <v>1</v>
      </c>
      <c r="E9490" t="s">
        <v>29</v>
      </c>
      <c r="F9490" t="s">
        <v>30</v>
      </c>
      <c r="G9490" t="s">
        <v>31</v>
      </c>
      <c r="H9490" s="1">
        <v>43833</v>
      </c>
      <c r="I9490" t="str">
        <f t="shared" si="297"/>
        <v>43833</v>
      </c>
      <c r="J9490" t="str">
        <f t="shared" si="298"/>
        <v>43833LiraDry Maize</v>
      </c>
      <c r="K9490">
        <v>41</v>
      </c>
      <c r="L9490">
        <v>32</v>
      </c>
      <c r="M9490" t="s">
        <v>5</v>
      </c>
      <c r="N9490" t="s">
        <v>6</v>
      </c>
      <c r="O9490">
        <v>1</v>
      </c>
      <c r="P9490" s="1">
        <v>43836.249537037038</v>
      </c>
    </row>
    <row r="9491" spans="1:16" x14ac:dyDescent="0.25">
      <c r="A9491">
        <v>488554</v>
      </c>
      <c r="B9491" t="s">
        <v>0</v>
      </c>
      <c r="C9491" t="s">
        <v>12</v>
      </c>
      <c r="D9491" t="s">
        <v>11</v>
      </c>
      <c r="E9491" t="s">
        <v>29</v>
      </c>
      <c r="F9491" t="s">
        <v>30</v>
      </c>
      <c r="G9491" t="s">
        <v>31</v>
      </c>
      <c r="H9491" s="1">
        <v>43833</v>
      </c>
      <c r="I9491" t="str">
        <f t="shared" si="297"/>
        <v>43833</v>
      </c>
      <c r="J9491" t="str">
        <f t="shared" si="298"/>
        <v>43833GitegaDry Maize</v>
      </c>
      <c r="K9491">
        <v>70</v>
      </c>
      <c r="L9491">
        <v>65</v>
      </c>
      <c r="M9491" t="s">
        <v>5</v>
      </c>
      <c r="N9491" t="s">
        <v>6</v>
      </c>
      <c r="O9491">
        <v>1</v>
      </c>
      <c r="P9491" s="1">
        <v>43836.249548611115</v>
      </c>
    </row>
    <row r="9492" spans="1:16" x14ac:dyDescent="0.25">
      <c r="A9492">
        <v>488556</v>
      </c>
      <c r="B9492" t="s">
        <v>0</v>
      </c>
      <c r="C9492" t="s">
        <v>32</v>
      </c>
      <c r="D9492" t="s">
        <v>1</v>
      </c>
      <c r="E9492" t="s">
        <v>22</v>
      </c>
      <c r="F9492" t="s">
        <v>23</v>
      </c>
      <c r="G9492" t="s">
        <v>24</v>
      </c>
      <c r="H9492" s="1">
        <v>43833</v>
      </c>
      <c r="I9492" t="str">
        <f t="shared" si="297"/>
        <v>43833</v>
      </c>
      <c r="J9492" t="str">
        <f t="shared" si="298"/>
        <v>43833KapchorwaImported Rice</v>
      </c>
      <c r="K9492">
        <v>124</v>
      </c>
      <c r="L9492">
        <v>104</v>
      </c>
      <c r="M9492" t="s">
        <v>5</v>
      </c>
      <c r="N9492" t="s">
        <v>6</v>
      </c>
      <c r="O9492">
        <v>1</v>
      </c>
      <c r="P9492" s="1">
        <v>43836.249560185184</v>
      </c>
    </row>
    <row r="9493" spans="1:16" x14ac:dyDescent="0.25">
      <c r="A9493">
        <v>491543</v>
      </c>
      <c r="B9493" t="s">
        <v>0</v>
      </c>
      <c r="C9493" t="s">
        <v>35</v>
      </c>
      <c r="D9493" t="s">
        <v>11</v>
      </c>
      <c r="E9493" t="s">
        <v>9</v>
      </c>
      <c r="F9493" t="s">
        <v>17</v>
      </c>
      <c r="G9493" t="s">
        <v>18</v>
      </c>
      <c r="H9493" s="1">
        <v>43833</v>
      </c>
      <c r="I9493" t="str">
        <f t="shared" si="297"/>
        <v>43833</v>
      </c>
      <c r="J9493" t="str">
        <f t="shared" si="298"/>
        <v>43833NgoziRed Sorghum</v>
      </c>
      <c r="K9493">
        <v>753</v>
      </c>
      <c r="L9493">
        <v>726</v>
      </c>
      <c r="M9493" t="s">
        <v>5</v>
      </c>
      <c r="N9493" t="s">
        <v>6</v>
      </c>
      <c r="O9493">
        <v>1</v>
      </c>
      <c r="P9493" s="1">
        <v>43838.228900462964</v>
      </c>
    </row>
    <row r="9494" spans="1:16" x14ac:dyDescent="0.25">
      <c r="A9494">
        <v>491552</v>
      </c>
      <c r="B9494" t="s">
        <v>0</v>
      </c>
      <c r="C9494" t="s">
        <v>38</v>
      </c>
      <c r="D9494" t="s">
        <v>1</v>
      </c>
      <c r="E9494" t="s">
        <v>13</v>
      </c>
      <c r="F9494" t="s">
        <v>13</v>
      </c>
      <c r="G9494" t="s">
        <v>37</v>
      </c>
      <c r="H9494" s="1">
        <v>43833</v>
      </c>
      <c r="I9494" t="str">
        <f t="shared" si="297"/>
        <v>43833</v>
      </c>
      <c r="J9494" t="str">
        <f t="shared" si="298"/>
        <v>43833GuluGreen Gram</v>
      </c>
      <c r="K9494">
        <v>687</v>
      </c>
      <c r="L9494">
        <v>467</v>
      </c>
      <c r="M9494" t="s">
        <v>5</v>
      </c>
      <c r="N9494" t="s">
        <v>6</v>
      </c>
      <c r="O9494">
        <v>1</v>
      </c>
      <c r="P9494" s="1">
        <v>43838.22892361111</v>
      </c>
    </row>
    <row r="9495" spans="1:16" x14ac:dyDescent="0.25">
      <c r="A9495">
        <v>491560</v>
      </c>
      <c r="B9495" t="s">
        <v>0</v>
      </c>
      <c r="C9495" t="s">
        <v>27</v>
      </c>
      <c r="D9495" t="s">
        <v>11</v>
      </c>
      <c r="E9495" t="s">
        <v>22</v>
      </c>
      <c r="F9495" t="s">
        <v>23</v>
      </c>
      <c r="G9495" t="s">
        <v>24</v>
      </c>
      <c r="H9495" s="1">
        <v>43833</v>
      </c>
      <c r="I9495" t="str">
        <f t="shared" si="297"/>
        <v>43833</v>
      </c>
      <c r="J9495" t="str">
        <f t="shared" si="298"/>
        <v>43833BujumburaImported Rice</v>
      </c>
      <c r="K9495">
        <v>1344</v>
      </c>
      <c r="L9495">
        <v>1291</v>
      </c>
      <c r="M9495" t="s">
        <v>5</v>
      </c>
      <c r="N9495" t="s">
        <v>6</v>
      </c>
      <c r="O9495">
        <v>1</v>
      </c>
      <c r="P9495" s="1">
        <v>43838.228946759256</v>
      </c>
    </row>
    <row r="9496" spans="1:16" x14ac:dyDescent="0.25">
      <c r="A9496">
        <v>491569</v>
      </c>
      <c r="B9496" t="s">
        <v>0</v>
      </c>
      <c r="C9496" t="s">
        <v>33</v>
      </c>
      <c r="D9496" t="s">
        <v>1</v>
      </c>
      <c r="E9496" t="s">
        <v>22</v>
      </c>
      <c r="F9496" t="s">
        <v>23</v>
      </c>
      <c r="G9496" t="s">
        <v>24</v>
      </c>
      <c r="H9496" s="1">
        <v>43833</v>
      </c>
      <c r="I9496" t="str">
        <f t="shared" si="297"/>
        <v>43833</v>
      </c>
      <c r="J9496" t="str">
        <f t="shared" si="298"/>
        <v>43833KabaleImported Rice</v>
      </c>
      <c r="K9496">
        <v>1099</v>
      </c>
      <c r="L9496">
        <v>962</v>
      </c>
      <c r="M9496" t="s">
        <v>5</v>
      </c>
      <c r="N9496" t="s">
        <v>6</v>
      </c>
      <c r="O9496">
        <v>1</v>
      </c>
      <c r="P9496" s="1">
        <v>43838.22896990741</v>
      </c>
    </row>
    <row r="9497" spans="1:16" x14ac:dyDescent="0.25">
      <c r="A9497">
        <v>491572</v>
      </c>
      <c r="B9497" t="s">
        <v>0</v>
      </c>
      <c r="C9497" t="s">
        <v>25</v>
      </c>
      <c r="D9497" t="s">
        <v>1</v>
      </c>
      <c r="E9497" t="s">
        <v>13</v>
      </c>
      <c r="F9497" t="s">
        <v>13</v>
      </c>
      <c r="G9497" t="s">
        <v>28</v>
      </c>
      <c r="H9497" s="1">
        <v>43833</v>
      </c>
      <c r="I9497" t="str">
        <f t="shared" si="297"/>
        <v>43833</v>
      </c>
      <c r="J9497" t="str">
        <f t="shared" si="298"/>
        <v>43833MasindiRed Beans</v>
      </c>
      <c r="K9497">
        <v>824</v>
      </c>
      <c r="L9497">
        <v>769</v>
      </c>
      <c r="M9497" t="s">
        <v>5</v>
      </c>
      <c r="N9497" t="s">
        <v>6</v>
      </c>
      <c r="O9497">
        <v>1</v>
      </c>
      <c r="P9497" s="1">
        <v>43838.22896990741</v>
      </c>
    </row>
    <row r="9498" spans="1:16" x14ac:dyDescent="0.25">
      <c r="A9498">
        <v>491577</v>
      </c>
      <c r="B9498" t="s">
        <v>0</v>
      </c>
      <c r="C9498" t="s">
        <v>2</v>
      </c>
      <c r="D9498" t="s">
        <v>1</v>
      </c>
      <c r="E9498" t="s">
        <v>9</v>
      </c>
      <c r="F9498" t="s">
        <v>17</v>
      </c>
      <c r="G9498" t="s">
        <v>18</v>
      </c>
      <c r="H9498" s="1">
        <v>43833</v>
      </c>
      <c r="I9498" t="str">
        <f t="shared" si="297"/>
        <v>43833</v>
      </c>
      <c r="J9498" t="str">
        <f t="shared" si="298"/>
        <v>43833KampalaRed Sorghum</v>
      </c>
      <c r="K9498">
        <v>412</v>
      </c>
      <c r="L9498">
        <v>330</v>
      </c>
      <c r="M9498" t="s">
        <v>5</v>
      </c>
      <c r="N9498" t="s">
        <v>6</v>
      </c>
      <c r="O9498">
        <v>1</v>
      </c>
      <c r="P9498" s="1">
        <v>43838.228993055556</v>
      </c>
    </row>
    <row r="9499" spans="1:16" x14ac:dyDescent="0.25">
      <c r="A9499">
        <v>491579</v>
      </c>
      <c r="B9499" t="s">
        <v>0</v>
      </c>
      <c r="C9499" t="s">
        <v>19</v>
      </c>
      <c r="D9499" t="s">
        <v>11</v>
      </c>
      <c r="E9499" t="s">
        <v>22</v>
      </c>
      <c r="F9499" t="s">
        <v>23</v>
      </c>
      <c r="G9499" t="s">
        <v>23</v>
      </c>
      <c r="H9499" s="1">
        <v>43833</v>
      </c>
      <c r="I9499" t="str">
        <f t="shared" si="297"/>
        <v>43833</v>
      </c>
      <c r="J9499" t="str">
        <f t="shared" si="298"/>
        <v>43833KoberoRice</v>
      </c>
      <c r="K9499">
        <v>860</v>
      </c>
      <c r="L9499">
        <v>807</v>
      </c>
      <c r="M9499" t="s">
        <v>5</v>
      </c>
      <c r="N9499" t="s">
        <v>6</v>
      </c>
      <c r="O9499">
        <v>1</v>
      </c>
      <c r="P9499" s="1">
        <v>43838.229004629633</v>
      </c>
    </row>
    <row r="9500" spans="1:16" x14ac:dyDescent="0.25">
      <c r="A9500">
        <v>491583</v>
      </c>
      <c r="B9500" t="s">
        <v>0</v>
      </c>
      <c r="C9500" t="s">
        <v>12</v>
      </c>
      <c r="D9500" t="s">
        <v>11</v>
      </c>
      <c r="E9500" t="s">
        <v>13</v>
      </c>
      <c r="F9500" t="s">
        <v>13</v>
      </c>
      <c r="G9500" t="s">
        <v>14</v>
      </c>
      <c r="H9500" s="1">
        <v>43833</v>
      </c>
      <c r="I9500" t="str">
        <f t="shared" si="297"/>
        <v>43833</v>
      </c>
      <c r="J9500" t="str">
        <f t="shared" si="298"/>
        <v>43833GitegaMixed Beans</v>
      </c>
      <c r="K9500">
        <v>645</v>
      </c>
      <c r="L9500">
        <v>618</v>
      </c>
      <c r="M9500" t="s">
        <v>5</v>
      </c>
      <c r="N9500" t="s">
        <v>6</v>
      </c>
      <c r="O9500">
        <v>1</v>
      </c>
      <c r="P9500" s="1">
        <v>43838.229016203702</v>
      </c>
    </row>
    <row r="9501" spans="1:16" x14ac:dyDescent="0.25">
      <c r="A9501">
        <v>491586</v>
      </c>
      <c r="B9501" t="s">
        <v>0</v>
      </c>
      <c r="C9501" t="s">
        <v>19</v>
      </c>
      <c r="D9501" t="s">
        <v>11</v>
      </c>
      <c r="E9501" t="s">
        <v>9</v>
      </c>
      <c r="F9501" t="s">
        <v>17</v>
      </c>
      <c r="G9501" t="s">
        <v>18</v>
      </c>
      <c r="H9501" s="1">
        <v>43833</v>
      </c>
      <c r="I9501" t="str">
        <f t="shared" si="297"/>
        <v>43833</v>
      </c>
      <c r="J9501" t="str">
        <f t="shared" si="298"/>
        <v>43833KoberoRed Sorghum</v>
      </c>
      <c r="K9501">
        <v>914</v>
      </c>
      <c r="L9501">
        <v>860</v>
      </c>
      <c r="M9501" t="s">
        <v>5</v>
      </c>
      <c r="N9501" t="s">
        <v>6</v>
      </c>
      <c r="O9501">
        <v>1</v>
      </c>
      <c r="P9501" s="1">
        <v>43838.229027777779</v>
      </c>
    </row>
    <row r="9502" spans="1:16" x14ac:dyDescent="0.25">
      <c r="A9502">
        <v>491590</v>
      </c>
      <c r="B9502" t="s">
        <v>0</v>
      </c>
      <c r="C9502" t="s">
        <v>35</v>
      </c>
      <c r="D9502" t="s">
        <v>11</v>
      </c>
      <c r="E9502" t="s">
        <v>9</v>
      </c>
      <c r="F9502" t="s">
        <v>10</v>
      </c>
      <c r="G9502" t="s">
        <v>10</v>
      </c>
      <c r="H9502" s="1">
        <v>43833</v>
      </c>
      <c r="I9502" t="str">
        <f t="shared" si="297"/>
        <v>43833</v>
      </c>
      <c r="J9502" t="str">
        <f t="shared" si="298"/>
        <v>43833NgoziWheat</v>
      </c>
      <c r="K9502">
        <v>699</v>
      </c>
      <c r="L9502">
        <v>645</v>
      </c>
      <c r="M9502" t="s">
        <v>5</v>
      </c>
      <c r="N9502" t="s">
        <v>6</v>
      </c>
      <c r="O9502">
        <v>1</v>
      </c>
      <c r="P9502" s="1">
        <v>43838.229027777779</v>
      </c>
    </row>
    <row r="9503" spans="1:16" x14ac:dyDescent="0.25">
      <c r="A9503">
        <v>491596</v>
      </c>
      <c r="B9503" t="s">
        <v>0</v>
      </c>
      <c r="C9503" t="s">
        <v>34</v>
      </c>
      <c r="D9503" t="s">
        <v>1</v>
      </c>
      <c r="E9503" t="s">
        <v>29</v>
      </c>
      <c r="F9503" t="s">
        <v>30</v>
      </c>
      <c r="G9503" t="s">
        <v>31</v>
      </c>
      <c r="H9503" s="1">
        <v>43833</v>
      </c>
      <c r="I9503" t="str">
        <f t="shared" si="297"/>
        <v>43833</v>
      </c>
      <c r="J9503" t="str">
        <f t="shared" si="298"/>
        <v>43833LiraDry Maize</v>
      </c>
      <c r="K9503">
        <v>412</v>
      </c>
      <c r="L9503">
        <v>324</v>
      </c>
      <c r="M9503" t="s">
        <v>5</v>
      </c>
      <c r="N9503" t="s">
        <v>6</v>
      </c>
      <c r="O9503">
        <v>1</v>
      </c>
      <c r="P9503" s="1">
        <v>43838.229039351849</v>
      </c>
    </row>
    <row r="9504" spans="1:16" x14ac:dyDescent="0.25">
      <c r="A9504">
        <v>491626</v>
      </c>
      <c r="B9504" t="s">
        <v>0</v>
      </c>
      <c r="C9504" t="s">
        <v>25</v>
      </c>
      <c r="D9504" t="s">
        <v>1</v>
      </c>
      <c r="E9504" t="s">
        <v>9</v>
      </c>
      <c r="F9504" t="s">
        <v>20</v>
      </c>
      <c r="G9504" t="s">
        <v>21</v>
      </c>
      <c r="H9504" s="1">
        <v>43833</v>
      </c>
      <c r="I9504" t="str">
        <f t="shared" si="297"/>
        <v>43833</v>
      </c>
      <c r="J9504" t="str">
        <f t="shared" si="298"/>
        <v>43833MasindiMillet Grain</v>
      </c>
      <c r="K9504">
        <v>687</v>
      </c>
      <c r="L9504">
        <v>495</v>
      </c>
      <c r="M9504" t="s">
        <v>5</v>
      </c>
      <c r="N9504" t="s">
        <v>6</v>
      </c>
      <c r="O9504">
        <v>1</v>
      </c>
      <c r="P9504" s="1">
        <v>43838.229097222225</v>
      </c>
    </row>
    <row r="9505" spans="1:16" x14ac:dyDescent="0.25">
      <c r="A9505">
        <v>491637</v>
      </c>
      <c r="B9505" t="s">
        <v>0</v>
      </c>
      <c r="C9505" t="s">
        <v>32</v>
      </c>
      <c r="D9505" t="s">
        <v>1</v>
      </c>
      <c r="E9505" t="s">
        <v>13</v>
      </c>
      <c r="F9505" t="s">
        <v>13</v>
      </c>
      <c r="G9505" t="s">
        <v>40</v>
      </c>
      <c r="H9505" s="1">
        <v>43833</v>
      </c>
      <c r="I9505" t="str">
        <f t="shared" si="297"/>
        <v>43833</v>
      </c>
      <c r="J9505" t="str">
        <f t="shared" si="298"/>
        <v>43833KapchorwaBlack Beans (Dolichos)</v>
      </c>
      <c r="K9505">
        <v>687</v>
      </c>
      <c r="L9505">
        <v>550</v>
      </c>
      <c r="M9505" t="s">
        <v>5</v>
      </c>
      <c r="N9505" t="s">
        <v>6</v>
      </c>
      <c r="O9505">
        <v>1</v>
      </c>
      <c r="P9505" s="1">
        <v>43838.229131944441</v>
      </c>
    </row>
    <row r="9506" spans="1:16" x14ac:dyDescent="0.25">
      <c r="A9506">
        <v>491650</v>
      </c>
      <c r="B9506" t="s">
        <v>0</v>
      </c>
      <c r="C9506" t="s">
        <v>48</v>
      </c>
      <c r="D9506" t="s">
        <v>46</v>
      </c>
      <c r="E9506" t="s">
        <v>9</v>
      </c>
      <c r="F9506" t="s">
        <v>17</v>
      </c>
      <c r="G9506" t="s">
        <v>18</v>
      </c>
      <c r="H9506" s="1">
        <v>43833</v>
      </c>
      <c r="I9506" t="str">
        <f t="shared" si="297"/>
        <v>43833</v>
      </c>
      <c r="J9506" t="str">
        <f t="shared" si="298"/>
        <v>43833KitaleRed Sorghum</v>
      </c>
      <c r="K9506">
        <v>462</v>
      </c>
      <c r="L9506">
        <v>402</v>
      </c>
      <c r="M9506" t="s">
        <v>5</v>
      </c>
      <c r="N9506" t="s">
        <v>6</v>
      </c>
      <c r="O9506">
        <v>1</v>
      </c>
      <c r="P9506" s="1">
        <v>43838.229155092595</v>
      </c>
    </row>
    <row r="9507" spans="1:16" x14ac:dyDescent="0.25">
      <c r="A9507">
        <v>491657</v>
      </c>
      <c r="B9507" t="s">
        <v>0</v>
      </c>
      <c r="C9507" t="s">
        <v>27</v>
      </c>
      <c r="D9507" t="s">
        <v>11</v>
      </c>
      <c r="E9507" t="s">
        <v>29</v>
      </c>
      <c r="F9507" t="s">
        <v>30</v>
      </c>
      <c r="G9507" t="s">
        <v>31</v>
      </c>
      <c r="H9507" s="1">
        <v>43833</v>
      </c>
      <c r="I9507" t="str">
        <f t="shared" si="297"/>
        <v>43833</v>
      </c>
      <c r="J9507" t="str">
        <f t="shared" si="298"/>
        <v>43833BujumburaDry Maize</v>
      </c>
      <c r="K9507">
        <v>753</v>
      </c>
      <c r="L9507">
        <v>699</v>
      </c>
      <c r="M9507" t="s">
        <v>5</v>
      </c>
      <c r="N9507" t="s">
        <v>6</v>
      </c>
      <c r="O9507">
        <v>1</v>
      </c>
      <c r="P9507" s="1">
        <v>43838.229166666664</v>
      </c>
    </row>
    <row r="9508" spans="1:16" x14ac:dyDescent="0.25">
      <c r="A9508">
        <v>491661</v>
      </c>
      <c r="B9508" t="s">
        <v>0</v>
      </c>
      <c r="C9508" t="s">
        <v>38</v>
      </c>
      <c r="D9508" t="s">
        <v>1</v>
      </c>
      <c r="E9508" t="s">
        <v>3</v>
      </c>
      <c r="F9508" t="s">
        <v>3</v>
      </c>
      <c r="G9508" t="s">
        <v>15</v>
      </c>
      <c r="H9508" s="1">
        <v>43833</v>
      </c>
      <c r="I9508" t="str">
        <f t="shared" si="297"/>
        <v>43833</v>
      </c>
      <c r="J9508" t="str">
        <f t="shared" si="298"/>
        <v>43833GuluGreen Peas</v>
      </c>
      <c r="K9508">
        <v>1374</v>
      </c>
      <c r="L9508">
        <v>1099</v>
      </c>
      <c r="M9508" t="s">
        <v>5</v>
      </c>
      <c r="N9508" t="s">
        <v>6</v>
      </c>
      <c r="O9508">
        <v>1</v>
      </c>
      <c r="P9508" s="1">
        <v>43838.229270833333</v>
      </c>
    </row>
    <row r="9509" spans="1:16" x14ac:dyDescent="0.25">
      <c r="A9509">
        <v>491684</v>
      </c>
      <c r="B9509" t="s">
        <v>0</v>
      </c>
      <c r="C9509" t="s">
        <v>33</v>
      </c>
      <c r="D9509" t="s">
        <v>1</v>
      </c>
      <c r="E9509" t="s">
        <v>9</v>
      </c>
      <c r="F9509" t="s">
        <v>17</v>
      </c>
      <c r="G9509" t="s">
        <v>18</v>
      </c>
      <c r="H9509" s="1">
        <v>43833</v>
      </c>
      <c r="I9509" t="str">
        <f t="shared" si="297"/>
        <v>43833</v>
      </c>
      <c r="J9509" t="str">
        <f t="shared" si="298"/>
        <v>43833KabaleRed Sorghum</v>
      </c>
      <c r="K9509">
        <v>495</v>
      </c>
      <c r="L9509">
        <v>412</v>
      </c>
      <c r="M9509" t="s">
        <v>5</v>
      </c>
      <c r="N9509" t="s">
        <v>6</v>
      </c>
      <c r="O9509">
        <v>1</v>
      </c>
      <c r="P9509" s="1">
        <v>43838.229421296295</v>
      </c>
    </row>
    <row r="9510" spans="1:16" x14ac:dyDescent="0.25">
      <c r="A9510">
        <v>491693</v>
      </c>
      <c r="B9510" t="s">
        <v>0</v>
      </c>
      <c r="C9510" t="s">
        <v>32</v>
      </c>
      <c r="D9510" t="s">
        <v>1</v>
      </c>
      <c r="E9510" t="s">
        <v>3</v>
      </c>
      <c r="F9510" t="s">
        <v>3</v>
      </c>
      <c r="G9510" t="s">
        <v>4</v>
      </c>
      <c r="H9510" s="1">
        <v>43833</v>
      </c>
      <c r="I9510" t="str">
        <f t="shared" si="297"/>
        <v>43833</v>
      </c>
      <c r="J9510" t="str">
        <f t="shared" si="298"/>
        <v>43833KapchorwaCowpeas</v>
      </c>
      <c r="K9510">
        <v>962</v>
      </c>
      <c r="L9510">
        <v>824</v>
      </c>
      <c r="M9510" t="s">
        <v>5</v>
      </c>
      <c r="N9510" t="s">
        <v>6</v>
      </c>
      <c r="O9510">
        <v>1</v>
      </c>
      <c r="P9510" s="1">
        <v>43838.229467592595</v>
      </c>
    </row>
    <row r="9511" spans="1:16" x14ac:dyDescent="0.25">
      <c r="A9511">
        <v>491696</v>
      </c>
      <c r="B9511" t="s">
        <v>0</v>
      </c>
      <c r="C9511" t="s">
        <v>19</v>
      </c>
      <c r="D9511" t="s">
        <v>11</v>
      </c>
      <c r="E9511" t="s">
        <v>13</v>
      </c>
      <c r="F9511" t="s">
        <v>13</v>
      </c>
      <c r="G9511" t="s">
        <v>14</v>
      </c>
      <c r="H9511" s="1">
        <v>43833</v>
      </c>
      <c r="I9511" t="str">
        <f t="shared" si="297"/>
        <v>43833</v>
      </c>
      <c r="J9511" t="str">
        <f t="shared" si="298"/>
        <v>43833KoberoMixed Beans</v>
      </c>
      <c r="K9511">
        <v>645</v>
      </c>
      <c r="L9511">
        <v>592</v>
      </c>
      <c r="M9511" t="s">
        <v>5</v>
      </c>
      <c r="N9511" t="s">
        <v>6</v>
      </c>
      <c r="O9511">
        <v>1</v>
      </c>
      <c r="P9511" s="1">
        <v>43838.229490740741</v>
      </c>
    </row>
    <row r="9512" spans="1:16" x14ac:dyDescent="0.25">
      <c r="A9512">
        <v>491708</v>
      </c>
      <c r="B9512" t="s">
        <v>0</v>
      </c>
      <c r="C9512" t="s">
        <v>32</v>
      </c>
      <c r="D9512" t="s">
        <v>1</v>
      </c>
      <c r="E9512" t="s">
        <v>22</v>
      </c>
      <c r="F9512" t="s">
        <v>23</v>
      </c>
      <c r="G9512" t="s">
        <v>24</v>
      </c>
      <c r="H9512" s="1">
        <v>43833</v>
      </c>
      <c r="I9512" t="str">
        <f t="shared" si="297"/>
        <v>43833</v>
      </c>
      <c r="J9512" t="str">
        <f t="shared" si="298"/>
        <v>43833KapchorwaImported Rice</v>
      </c>
      <c r="K9512">
        <v>1237</v>
      </c>
      <c r="L9512">
        <v>1044</v>
      </c>
      <c r="M9512" t="s">
        <v>5</v>
      </c>
      <c r="N9512" t="s">
        <v>6</v>
      </c>
      <c r="O9512">
        <v>1</v>
      </c>
      <c r="P9512" s="1">
        <v>43838.229560185187</v>
      </c>
    </row>
    <row r="9513" spans="1:16" x14ac:dyDescent="0.25">
      <c r="A9513">
        <v>491716</v>
      </c>
      <c r="B9513" t="s">
        <v>0</v>
      </c>
      <c r="C9513" t="s">
        <v>12</v>
      </c>
      <c r="D9513" t="s">
        <v>11</v>
      </c>
      <c r="E9513" t="s">
        <v>22</v>
      </c>
      <c r="F9513" t="s">
        <v>23</v>
      </c>
      <c r="G9513" t="s">
        <v>23</v>
      </c>
      <c r="H9513" s="1">
        <v>43833</v>
      </c>
      <c r="I9513" t="str">
        <f t="shared" si="297"/>
        <v>43833</v>
      </c>
      <c r="J9513" t="str">
        <f t="shared" si="298"/>
        <v>43833GitegaRice</v>
      </c>
      <c r="K9513">
        <v>1022</v>
      </c>
      <c r="L9513">
        <v>968</v>
      </c>
      <c r="M9513" t="s">
        <v>5</v>
      </c>
      <c r="N9513" t="s">
        <v>6</v>
      </c>
      <c r="O9513">
        <v>1</v>
      </c>
      <c r="P9513" s="1">
        <v>43838.229571759257</v>
      </c>
    </row>
    <row r="9514" spans="1:16" x14ac:dyDescent="0.25">
      <c r="A9514">
        <v>491724</v>
      </c>
      <c r="B9514" t="s">
        <v>0</v>
      </c>
      <c r="C9514" t="s">
        <v>38</v>
      </c>
      <c r="D9514" t="s">
        <v>1</v>
      </c>
      <c r="E9514" t="s">
        <v>29</v>
      </c>
      <c r="F9514" t="s">
        <v>30</v>
      </c>
      <c r="G9514" t="s">
        <v>31</v>
      </c>
      <c r="H9514" s="1">
        <v>43833</v>
      </c>
      <c r="I9514" t="str">
        <f t="shared" si="297"/>
        <v>43833</v>
      </c>
      <c r="J9514" t="str">
        <f t="shared" si="298"/>
        <v>43833GuluDry Maize</v>
      </c>
      <c r="K9514">
        <v>412</v>
      </c>
      <c r="L9514">
        <v>302</v>
      </c>
      <c r="M9514" t="s">
        <v>5</v>
      </c>
      <c r="N9514" t="s">
        <v>6</v>
      </c>
      <c r="O9514">
        <v>1</v>
      </c>
      <c r="P9514" s="1">
        <v>43838.229594907411</v>
      </c>
    </row>
    <row r="9515" spans="1:16" x14ac:dyDescent="0.25">
      <c r="A9515">
        <v>491744</v>
      </c>
      <c r="B9515" t="s">
        <v>0</v>
      </c>
      <c r="C9515" t="s">
        <v>2</v>
      </c>
      <c r="D9515" t="s">
        <v>1</v>
      </c>
      <c r="E9515" t="s">
        <v>13</v>
      </c>
      <c r="F9515" t="s">
        <v>13</v>
      </c>
      <c r="G9515" t="s">
        <v>26</v>
      </c>
      <c r="H9515" s="1">
        <v>43833</v>
      </c>
      <c r="I9515" t="str">
        <f t="shared" si="297"/>
        <v>43833</v>
      </c>
      <c r="J9515" t="str">
        <f t="shared" si="298"/>
        <v>43833KampalaYellow Beans</v>
      </c>
      <c r="K9515">
        <v>1044</v>
      </c>
      <c r="L9515">
        <v>962</v>
      </c>
      <c r="M9515" t="s">
        <v>5</v>
      </c>
      <c r="N9515" t="s">
        <v>6</v>
      </c>
      <c r="O9515">
        <v>1</v>
      </c>
      <c r="P9515" s="1">
        <v>43838.229699074072</v>
      </c>
    </row>
    <row r="9516" spans="1:16" x14ac:dyDescent="0.25">
      <c r="A9516">
        <v>491763</v>
      </c>
      <c r="B9516" t="s">
        <v>0</v>
      </c>
      <c r="C9516" t="s">
        <v>48</v>
      </c>
      <c r="D9516" t="s">
        <v>46</v>
      </c>
      <c r="E9516" t="s">
        <v>49</v>
      </c>
      <c r="F9516" t="s">
        <v>50</v>
      </c>
      <c r="G9516" t="s">
        <v>51</v>
      </c>
      <c r="H9516" s="1">
        <v>43833</v>
      </c>
      <c r="I9516" t="str">
        <f t="shared" si="297"/>
        <v>43833</v>
      </c>
      <c r="J9516" t="str">
        <f t="shared" si="298"/>
        <v>43833KitaleGround Nuts</v>
      </c>
      <c r="K9516">
        <v>1346</v>
      </c>
      <c r="L9516">
        <v>1306</v>
      </c>
      <c r="M9516" t="s">
        <v>5</v>
      </c>
      <c r="N9516" t="s">
        <v>6</v>
      </c>
      <c r="O9516">
        <v>1</v>
      </c>
      <c r="P9516" s="1">
        <v>43838.229791666665</v>
      </c>
    </row>
    <row r="9517" spans="1:16" x14ac:dyDescent="0.25">
      <c r="A9517">
        <v>491768</v>
      </c>
      <c r="B9517" t="s">
        <v>0</v>
      </c>
      <c r="C9517" t="s">
        <v>25</v>
      </c>
      <c r="D9517" t="s">
        <v>1</v>
      </c>
      <c r="E9517" t="s">
        <v>13</v>
      </c>
      <c r="F9517" t="s">
        <v>13</v>
      </c>
      <c r="G9517" t="s">
        <v>26</v>
      </c>
      <c r="H9517" s="1">
        <v>43833</v>
      </c>
      <c r="I9517" t="str">
        <f t="shared" si="297"/>
        <v>43833</v>
      </c>
      <c r="J9517" t="str">
        <f t="shared" si="298"/>
        <v>43833MasindiYellow Beans</v>
      </c>
      <c r="K9517">
        <v>1044</v>
      </c>
      <c r="L9517">
        <v>962</v>
      </c>
      <c r="M9517" t="s">
        <v>5</v>
      </c>
      <c r="N9517" t="s">
        <v>6</v>
      </c>
      <c r="O9517">
        <v>1</v>
      </c>
      <c r="P9517" s="1">
        <v>43838.229803240742</v>
      </c>
    </row>
    <row r="9518" spans="1:16" x14ac:dyDescent="0.25">
      <c r="A9518">
        <v>491772</v>
      </c>
      <c r="B9518" t="s">
        <v>0</v>
      </c>
      <c r="C9518" t="s">
        <v>19</v>
      </c>
      <c r="D9518" t="s">
        <v>11</v>
      </c>
      <c r="E9518" t="s">
        <v>3</v>
      </c>
      <c r="F9518" t="s">
        <v>3</v>
      </c>
      <c r="G9518" t="s">
        <v>39</v>
      </c>
      <c r="H9518" s="1">
        <v>43833</v>
      </c>
      <c r="I9518" t="str">
        <f t="shared" si="297"/>
        <v>43833</v>
      </c>
      <c r="J9518" t="str">
        <f t="shared" si="298"/>
        <v>43833KoberoDry Peas</v>
      </c>
      <c r="K9518">
        <v>1560</v>
      </c>
      <c r="L9518">
        <v>1506</v>
      </c>
      <c r="M9518" t="s">
        <v>5</v>
      </c>
      <c r="N9518" t="s">
        <v>6</v>
      </c>
      <c r="O9518">
        <v>1</v>
      </c>
      <c r="P9518" s="1">
        <v>43838.229803240742</v>
      </c>
    </row>
    <row r="9519" spans="1:16" x14ac:dyDescent="0.25">
      <c r="A9519">
        <v>491776</v>
      </c>
      <c r="B9519" t="s">
        <v>0</v>
      </c>
      <c r="C9519" t="s">
        <v>19</v>
      </c>
      <c r="D9519" t="s">
        <v>11</v>
      </c>
      <c r="E9519" t="s">
        <v>3</v>
      </c>
      <c r="F9519" t="s">
        <v>3</v>
      </c>
      <c r="G9519" t="s">
        <v>15</v>
      </c>
      <c r="H9519" s="1">
        <v>43833</v>
      </c>
      <c r="I9519" t="str">
        <f t="shared" si="297"/>
        <v>43833</v>
      </c>
      <c r="J9519" t="str">
        <f t="shared" si="298"/>
        <v>43833KoberoGreen Peas</v>
      </c>
      <c r="K9519">
        <v>860</v>
      </c>
      <c r="L9519">
        <v>807</v>
      </c>
      <c r="M9519" t="s">
        <v>5</v>
      </c>
      <c r="N9519" t="s">
        <v>6</v>
      </c>
      <c r="O9519">
        <v>1</v>
      </c>
      <c r="P9519" s="1">
        <v>43838.229814814818</v>
      </c>
    </row>
    <row r="9520" spans="1:16" x14ac:dyDescent="0.25">
      <c r="A9520">
        <v>491783</v>
      </c>
      <c r="B9520" t="s">
        <v>0</v>
      </c>
      <c r="C9520" t="s">
        <v>35</v>
      </c>
      <c r="D9520" t="s">
        <v>11</v>
      </c>
      <c r="E9520" t="s">
        <v>22</v>
      </c>
      <c r="F9520" t="s">
        <v>23</v>
      </c>
      <c r="G9520" t="s">
        <v>23</v>
      </c>
      <c r="H9520" s="1">
        <v>43833</v>
      </c>
      <c r="I9520" t="str">
        <f t="shared" si="297"/>
        <v>43833</v>
      </c>
      <c r="J9520" t="str">
        <f t="shared" si="298"/>
        <v>43833NgoziRice</v>
      </c>
      <c r="K9520">
        <v>968</v>
      </c>
      <c r="L9520">
        <v>914</v>
      </c>
      <c r="M9520" t="s">
        <v>5</v>
      </c>
      <c r="N9520" t="s">
        <v>6</v>
      </c>
      <c r="O9520">
        <v>1</v>
      </c>
      <c r="P9520" s="1">
        <v>43838.229849537034</v>
      </c>
    </row>
    <row r="9521" spans="1:16" x14ac:dyDescent="0.25">
      <c r="A9521">
        <v>491797</v>
      </c>
      <c r="B9521" t="s">
        <v>0</v>
      </c>
      <c r="C9521" t="s">
        <v>32</v>
      </c>
      <c r="D9521" t="s">
        <v>1</v>
      </c>
      <c r="E9521" t="s">
        <v>13</v>
      </c>
      <c r="F9521" t="s">
        <v>13</v>
      </c>
      <c r="G9521" t="s">
        <v>26</v>
      </c>
      <c r="H9521" s="1">
        <v>43833</v>
      </c>
      <c r="I9521" t="str">
        <f t="shared" si="297"/>
        <v>43833</v>
      </c>
      <c r="J9521" t="str">
        <f t="shared" si="298"/>
        <v>43833KapchorwaYellow Beans</v>
      </c>
      <c r="K9521">
        <v>962</v>
      </c>
      <c r="L9521">
        <v>824</v>
      </c>
      <c r="M9521" t="s">
        <v>5</v>
      </c>
      <c r="N9521" t="s">
        <v>6</v>
      </c>
      <c r="O9521">
        <v>1</v>
      </c>
      <c r="P9521" s="1">
        <v>43838.229884259257</v>
      </c>
    </row>
    <row r="9522" spans="1:16" x14ac:dyDescent="0.25">
      <c r="A9522">
        <v>491799</v>
      </c>
      <c r="B9522" t="s">
        <v>0</v>
      </c>
      <c r="C9522" t="s">
        <v>33</v>
      </c>
      <c r="D9522" t="s">
        <v>1</v>
      </c>
      <c r="E9522" t="s">
        <v>13</v>
      </c>
      <c r="F9522" t="s">
        <v>13</v>
      </c>
      <c r="G9522" t="s">
        <v>28</v>
      </c>
      <c r="H9522" s="1">
        <v>43833</v>
      </c>
      <c r="I9522" t="str">
        <f t="shared" si="297"/>
        <v>43833</v>
      </c>
      <c r="J9522" t="str">
        <f t="shared" si="298"/>
        <v>43833KabaleRed Beans</v>
      </c>
      <c r="K9522">
        <v>962</v>
      </c>
      <c r="L9522">
        <v>879</v>
      </c>
      <c r="M9522" t="s">
        <v>5</v>
      </c>
      <c r="N9522" t="s">
        <v>6</v>
      </c>
      <c r="O9522">
        <v>1</v>
      </c>
      <c r="P9522" s="1">
        <v>43838.229895833334</v>
      </c>
    </row>
    <row r="9523" spans="1:16" x14ac:dyDescent="0.25">
      <c r="A9523">
        <v>491801</v>
      </c>
      <c r="B9523" t="s">
        <v>0</v>
      </c>
      <c r="C9523" t="s">
        <v>19</v>
      </c>
      <c r="D9523" t="s">
        <v>11</v>
      </c>
      <c r="E9523" t="s">
        <v>9</v>
      </c>
      <c r="F9523" t="s">
        <v>20</v>
      </c>
      <c r="G9523" t="s">
        <v>21</v>
      </c>
      <c r="H9523" s="1">
        <v>43833</v>
      </c>
      <c r="I9523" t="str">
        <f t="shared" si="297"/>
        <v>43833</v>
      </c>
      <c r="J9523" t="str">
        <f t="shared" si="298"/>
        <v>43833KoberoMillet Grain</v>
      </c>
      <c r="K9523">
        <v>699</v>
      </c>
      <c r="L9523">
        <v>645</v>
      </c>
      <c r="M9523" t="s">
        <v>5</v>
      </c>
      <c r="N9523" t="s">
        <v>6</v>
      </c>
      <c r="O9523">
        <v>1</v>
      </c>
      <c r="P9523" s="1">
        <v>43838.229907407411</v>
      </c>
    </row>
    <row r="9524" spans="1:16" x14ac:dyDescent="0.25">
      <c r="A9524">
        <v>491803</v>
      </c>
      <c r="B9524" t="s">
        <v>0</v>
      </c>
      <c r="C9524" t="s">
        <v>38</v>
      </c>
      <c r="D9524" t="s">
        <v>1</v>
      </c>
      <c r="E9524" t="s">
        <v>9</v>
      </c>
      <c r="F9524" t="s">
        <v>20</v>
      </c>
      <c r="G9524" t="s">
        <v>21</v>
      </c>
      <c r="H9524" s="1">
        <v>43833</v>
      </c>
      <c r="I9524" t="str">
        <f t="shared" si="297"/>
        <v>43833</v>
      </c>
      <c r="J9524" t="str">
        <f t="shared" si="298"/>
        <v>43833GuluMillet Grain</v>
      </c>
      <c r="K9524">
        <v>412</v>
      </c>
      <c r="L9524">
        <v>289</v>
      </c>
      <c r="M9524" t="s">
        <v>5</v>
      </c>
      <c r="N9524" t="s">
        <v>6</v>
      </c>
      <c r="O9524">
        <v>1</v>
      </c>
      <c r="P9524" s="1">
        <v>43838.229907407411</v>
      </c>
    </row>
    <row r="9525" spans="1:16" x14ac:dyDescent="0.25">
      <c r="A9525">
        <v>491806</v>
      </c>
      <c r="B9525" t="s">
        <v>0</v>
      </c>
      <c r="C9525" t="s">
        <v>35</v>
      </c>
      <c r="D9525" t="s">
        <v>11</v>
      </c>
      <c r="E9525" t="s">
        <v>9</v>
      </c>
      <c r="F9525" t="s">
        <v>20</v>
      </c>
      <c r="G9525" t="s">
        <v>21</v>
      </c>
      <c r="H9525" s="1">
        <v>43833</v>
      </c>
      <c r="I9525" t="str">
        <f t="shared" si="297"/>
        <v>43833</v>
      </c>
      <c r="J9525" t="str">
        <f t="shared" si="298"/>
        <v>43833NgoziMillet Grain</v>
      </c>
      <c r="K9525">
        <v>753</v>
      </c>
      <c r="L9525">
        <v>699</v>
      </c>
      <c r="M9525" t="s">
        <v>5</v>
      </c>
      <c r="N9525" t="s">
        <v>6</v>
      </c>
      <c r="O9525">
        <v>1</v>
      </c>
      <c r="P9525" s="1">
        <v>43838.22991898148</v>
      </c>
    </row>
    <row r="9526" spans="1:16" x14ac:dyDescent="0.25">
      <c r="A9526">
        <v>491809</v>
      </c>
      <c r="B9526" t="s">
        <v>0</v>
      </c>
      <c r="C9526" t="s">
        <v>34</v>
      </c>
      <c r="D9526" t="s">
        <v>1</v>
      </c>
      <c r="E9526" t="s">
        <v>13</v>
      </c>
      <c r="F9526" t="s">
        <v>13</v>
      </c>
      <c r="G9526" t="s">
        <v>37</v>
      </c>
      <c r="H9526" s="1">
        <v>43833</v>
      </c>
      <c r="I9526" t="str">
        <f t="shared" si="297"/>
        <v>43833</v>
      </c>
      <c r="J9526" t="str">
        <f t="shared" si="298"/>
        <v>43833LiraGreen Gram</v>
      </c>
      <c r="K9526">
        <v>550</v>
      </c>
      <c r="L9526">
        <v>495</v>
      </c>
      <c r="M9526" t="s">
        <v>5</v>
      </c>
      <c r="N9526" t="s">
        <v>6</v>
      </c>
      <c r="O9526">
        <v>1</v>
      </c>
      <c r="P9526" s="1">
        <v>43838.22991898148</v>
      </c>
    </row>
    <row r="9527" spans="1:16" x14ac:dyDescent="0.25">
      <c r="A9527">
        <v>491840</v>
      </c>
      <c r="B9527" t="s">
        <v>0</v>
      </c>
      <c r="C9527" t="s">
        <v>48</v>
      </c>
      <c r="D9527" t="s">
        <v>46</v>
      </c>
      <c r="E9527" t="s">
        <v>13</v>
      </c>
      <c r="F9527" t="s">
        <v>13</v>
      </c>
      <c r="G9527" t="s">
        <v>40</v>
      </c>
      <c r="H9527" s="1">
        <v>43833</v>
      </c>
      <c r="I9527" t="str">
        <f t="shared" si="297"/>
        <v>43833</v>
      </c>
      <c r="J9527" t="str">
        <f t="shared" si="298"/>
        <v>43833KitaleBlack Beans (Dolichos)</v>
      </c>
      <c r="K9527">
        <v>1235</v>
      </c>
      <c r="L9527">
        <v>1205</v>
      </c>
      <c r="M9527" t="s">
        <v>5</v>
      </c>
      <c r="N9527" t="s">
        <v>6</v>
      </c>
      <c r="O9527">
        <v>1</v>
      </c>
      <c r="P9527" s="1">
        <v>43838.23</v>
      </c>
    </row>
    <row r="9528" spans="1:16" x14ac:dyDescent="0.25">
      <c r="A9528">
        <v>491855</v>
      </c>
      <c r="B9528" t="s">
        <v>0</v>
      </c>
      <c r="C9528" t="s">
        <v>38</v>
      </c>
      <c r="D9528" t="s">
        <v>1</v>
      </c>
      <c r="E9528" t="s">
        <v>13</v>
      </c>
      <c r="F9528" t="s">
        <v>13</v>
      </c>
      <c r="G9528" t="s">
        <v>14</v>
      </c>
      <c r="H9528" s="1">
        <v>43833</v>
      </c>
      <c r="I9528" t="str">
        <f t="shared" si="297"/>
        <v>43833</v>
      </c>
      <c r="J9528" t="str">
        <f t="shared" si="298"/>
        <v>43833GuluMixed Beans</v>
      </c>
      <c r="K9528">
        <v>687</v>
      </c>
      <c r="L9528">
        <v>632</v>
      </c>
      <c r="M9528" t="s">
        <v>5</v>
      </c>
      <c r="N9528" t="s">
        <v>6</v>
      </c>
      <c r="O9528">
        <v>1</v>
      </c>
      <c r="P9528" s="1">
        <v>43838.230046296296</v>
      </c>
    </row>
    <row r="9529" spans="1:16" x14ac:dyDescent="0.25">
      <c r="A9529">
        <v>491893</v>
      </c>
      <c r="B9529" t="s">
        <v>0</v>
      </c>
      <c r="C9529" t="s">
        <v>48</v>
      </c>
      <c r="D9529" t="s">
        <v>46</v>
      </c>
      <c r="E9529" t="s">
        <v>3</v>
      </c>
      <c r="F9529" t="s">
        <v>3</v>
      </c>
      <c r="G9529" t="s">
        <v>15</v>
      </c>
      <c r="H9529" s="1">
        <v>43833</v>
      </c>
      <c r="I9529" t="str">
        <f t="shared" si="297"/>
        <v>43833</v>
      </c>
      <c r="J9529" t="str">
        <f t="shared" si="298"/>
        <v>43833KitaleGreen Peas</v>
      </c>
      <c r="K9529">
        <v>512</v>
      </c>
      <c r="L9529">
        <v>492</v>
      </c>
      <c r="M9529" t="s">
        <v>5</v>
      </c>
      <c r="N9529" t="s">
        <v>6</v>
      </c>
      <c r="O9529">
        <v>1</v>
      </c>
      <c r="P9529" s="1">
        <v>43838.230138888888</v>
      </c>
    </row>
    <row r="9530" spans="1:16" x14ac:dyDescent="0.25">
      <c r="A9530">
        <v>491902</v>
      </c>
      <c r="B9530" t="s">
        <v>0</v>
      </c>
      <c r="C9530" t="s">
        <v>32</v>
      </c>
      <c r="D9530" t="s">
        <v>1</v>
      </c>
      <c r="E9530" t="s">
        <v>13</v>
      </c>
      <c r="F9530" t="s">
        <v>13</v>
      </c>
      <c r="G9530" t="s">
        <v>28</v>
      </c>
      <c r="H9530" s="1">
        <v>43833</v>
      </c>
      <c r="I9530" t="str">
        <f t="shared" si="297"/>
        <v>43833</v>
      </c>
      <c r="J9530" t="str">
        <f t="shared" si="298"/>
        <v>43833KapchorwaRed Beans</v>
      </c>
      <c r="K9530">
        <v>769</v>
      </c>
      <c r="L9530">
        <v>687</v>
      </c>
      <c r="M9530" t="s">
        <v>5</v>
      </c>
      <c r="N9530" t="s">
        <v>6</v>
      </c>
      <c r="O9530">
        <v>1</v>
      </c>
      <c r="P9530" s="1">
        <v>43838.230150462965</v>
      </c>
    </row>
    <row r="9531" spans="1:16" x14ac:dyDescent="0.25">
      <c r="A9531">
        <v>491906</v>
      </c>
      <c r="B9531" t="s">
        <v>0</v>
      </c>
      <c r="C9531" t="s">
        <v>34</v>
      </c>
      <c r="D9531" t="s">
        <v>1</v>
      </c>
      <c r="E9531" t="s">
        <v>22</v>
      </c>
      <c r="F9531" t="s">
        <v>23</v>
      </c>
      <c r="G9531" t="s">
        <v>23</v>
      </c>
      <c r="H9531" s="1">
        <v>43833</v>
      </c>
      <c r="I9531" t="str">
        <f t="shared" si="297"/>
        <v>43833</v>
      </c>
      <c r="J9531" t="str">
        <f t="shared" si="298"/>
        <v>43833LiraRice</v>
      </c>
      <c r="K9531">
        <v>962</v>
      </c>
      <c r="L9531">
        <v>907</v>
      </c>
      <c r="M9531" t="s">
        <v>5</v>
      </c>
      <c r="N9531" t="s">
        <v>6</v>
      </c>
      <c r="O9531">
        <v>1</v>
      </c>
      <c r="P9531" s="1">
        <v>43838.230162037034</v>
      </c>
    </row>
    <row r="9532" spans="1:16" x14ac:dyDescent="0.25">
      <c r="A9532">
        <v>491915</v>
      </c>
      <c r="B9532" t="s">
        <v>0</v>
      </c>
      <c r="C9532" t="s">
        <v>48</v>
      </c>
      <c r="D9532" t="s">
        <v>46</v>
      </c>
      <c r="E9532" t="s">
        <v>3</v>
      </c>
      <c r="F9532" t="s">
        <v>3</v>
      </c>
      <c r="G9532" t="s">
        <v>4</v>
      </c>
      <c r="H9532" s="1">
        <v>43833</v>
      </c>
      <c r="I9532" t="str">
        <f t="shared" si="297"/>
        <v>43833</v>
      </c>
      <c r="J9532" t="str">
        <f t="shared" si="298"/>
        <v>43833KitaleCowpeas</v>
      </c>
      <c r="K9532">
        <v>924</v>
      </c>
      <c r="L9532">
        <v>884</v>
      </c>
      <c r="M9532" t="s">
        <v>5</v>
      </c>
      <c r="N9532" t="s">
        <v>6</v>
      </c>
      <c r="O9532">
        <v>1</v>
      </c>
      <c r="P9532" s="1">
        <v>43838.230173611111</v>
      </c>
    </row>
    <row r="9533" spans="1:16" x14ac:dyDescent="0.25">
      <c r="A9533">
        <v>491926</v>
      </c>
      <c r="B9533" t="s">
        <v>0</v>
      </c>
      <c r="C9533" t="s">
        <v>32</v>
      </c>
      <c r="D9533" t="s">
        <v>1</v>
      </c>
      <c r="E9533" t="s">
        <v>13</v>
      </c>
      <c r="F9533" t="s">
        <v>13</v>
      </c>
      <c r="G9533" t="s">
        <v>14</v>
      </c>
      <c r="H9533" s="1">
        <v>43833</v>
      </c>
      <c r="I9533" t="str">
        <f t="shared" si="297"/>
        <v>43833</v>
      </c>
      <c r="J9533" t="str">
        <f t="shared" si="298"/>
        <v>43833KapchorwaMixed Beans</v>
      </c>
      <c r="K9533">
        <v>495</v>
      </c>
      <c r="L9533">
        <v>412</v>
      </c>
      <c r="M9533" t="s">
        <v>5</v>
      </c>
      <c r="N9533" t="s">
        <v>6</v>
      </c>
      <c r="O9533">
        <v>1</v>
      </c>
      <c r="P9533" s="1">
        <v>43838.230196759258</v>
      </c>
    </row>
    <row r="9534" spans="1:16" x14ac:dyDescent="0.25">
      <c r="A9534">
        <v>491937</v>
      </c>
      <c r="B9534" t="s">
        <v>0</v>
      </c>
      <c r="C9534" t="s">
        <v>38</v>
      </c>
      <c r="D9534" t="s">
        <v>1</v>
      </c>
      <c r="E9534" t="s">
        <v>3</v>
      </c>
      <c r="F9534" t="s">
        <v>3</v>
      </c>
      <c r="G9534" t="s">
        <v>4</v>
      </c>
      <c r="H9534" s="1">
        <v>43833</v>
      </c>
      <c r="I9534" t="str">
        <f t="shared" si="297"/>
        <v>43833</v>
      </c>
      <c r="J9534" t="str">
        <f t="shared" si="298"/>
        <v>43833GuluCowpeas</v>
      </c>
      <c r="K9534">
        <v>962</v>
      </c>
      <c r="L9534">
        <v>824</v>
      </c>
      <c r="M9534" t="s">
        <v>5</v>
      </c>
      <c r="N9534" t="s">
        <v>6</v>
      </c>
      <c r="O9534">
        <v>1</v>
      </c>
      <c r="P9534" s="1">
        <v>43838.230219907404</v>
      </c>
    </row>
    <row r="9535" spans="1:16" x14ac:dyDescent="0.25">
      <c r="A9535">
        <v>491958</v>
      </c>
      <c r="B9535" t="s">
        <v>0</v>
      </c>
      <c r="C9535" t="s">
        <v>25</v>
      </c>
      <c r="D9535" t="s">
        <v>1</v>
      </c>
      <c r="E9535" t="s">
        <v>13</v>
      </c>
      <c r="F9535" t="s">
        <v>13</v>
      </c>
      <c r="G9535" t="s">
        <v>40</v>
      </c>
      <c r="H9535" s="1">
        <v>43833</v>
      </c>
      <c r="I9535" t="str">
        <f t="shared" si="297"/>
        <v>43833</v>
      </c>
      <c r="J9535" t="str">
        <f t="shared" si="298"/>
        <v>43833MasindiBlack Beans (Dolichos)</v>
      </c>
      <c r="K9535">
        <v>687</v>
      </c>
      <c r="L9535">
        <v>632</v>
      </c>
      <c r="M9535" t="s">
        <v>5</v>
      </c>
      <c r="N9535" t="s">
        <v>6</v>
      </c>
      <c r="O9535">
        <v>1</v>
      </c>
      <c r="P9535" s="1">
        <v>43838.23027777778</v>
      </c>
    </row>
    <row r="9536" spans="1:16" x14ac:dyDescent="0.25">
      <c r="A9536">
        <v>491979</v>
      </c>
      <c r="B9536" t="s">
        <v>0</v>
      </c>
      <c r="C9536" t="s">
        <v>25</v>
      </c>
      <c r="D9536" t="s">
        <v>1</v>
      </c>
      <c r="E9536" t="s">
        <v>13</v>
      </c>
      <c r="F9536" t="s">
        <v>13</v>
      </c>
      <c r="G9536" t="s">
        <v>37</v>
      </c>
      <c r="H9536" s="1">
        <v>43833</v>
      </c>
      <c r="I9536" t="str">
        <f t="shared" si="297"/>
        <v>43833</v>
      </c>
      <c r="J9536" t="str">
        <f t="shared" si="298"/>
        <v>43833MasindiGreen Gram</v>
      </c>
      <c r="K9536">
        <v>824</v>
      </c>
      <c r="L9536">
        <v>687</v>
      </c>
      <c r="M9536" t="s">
        <v>5</v>
      </c>
      <c r="N9536" t="s">
        <v>6</v>
      </c>
      <c r="O9536">
        <v>1</v>
      </c>
      <c r="P9536" s="1">
        <v>43838.23033564815</v>
      </c>
    </row>
    <row r="9537" spans="1:16" x14ac:dyDescent="0.25">
      <c r="A9537">
        <v>491983</v>
      </c>
      <c r="B9537" t="s">
        <v>0</v>
      </c>
      <c r="C9537" t="s">
        <v>32</v>
      </c>
      <c r="D9537" t="s">
        <v>1</v>
      </c>
      <c r="E9537" t="s">
        <v>9</v>
      </c>
      <c r="F9537" t="s">
        <v>20</v>
      </c>
      <c r="G9537" t="s">
        <v>21</v>
      </c>
      <c r="H9537" s="1">
        <v>43833</v>
      </c>
      <c r="I9537" t="str">
        <f t="shared" si="297"/>
        <v>43833</v>
      </c>
      <c r="J9537" t="str">
        <f t="shared" si="298"/>
        <v>43833KapchorwaMillet Grain</v>
      </c>
      <c r="K9537">
        <v>550</v>
      </c>
      <c r="L9537">
        <v>412</v>
      </c>
      <c r="M9537" t="s">
        <v>5</v>
      </c>
      <c r="N9537" t="s">
        <v>6</v>
      </c>
      <c r="O9537">
        <v>1</v>
      </c>
      <c r="P9537" s="1">
        <v>43838.230347222219</v>
      </c>
    </row>
    <row r="9538" spans="1:16" x14ac:dyDescent="0.25">
      <c r="A9538">
        <v>492027</v>
      </c>
      <c r="B9538" t="s">
        <v>0</v>
      </c>
      <c r="C9538" t="s">
        <v>48</v>
      </c>
      <c r="D9538" t="s">
        <v>46</v>
      </c>
      <c r="E9538" t="s">
        <v>29</v>
      </c>
      <c r="F9538" t="s">
        <v>30</v>
      </c>
      <c r="G9538" t="s">
        <v>31</v>
      </c>
      <c r="H9538" s="1">
        <v>43833</v>
      </c>
      <c r="I9538" t="str">
        <f t="shared" ref="I9538:I9601" si="299">LEFT(H9538,10)</f>
        <v>43833</v>
      </c>
      <c r="J9538" t="str">
        <f t="shared" si="298"/>
        <v>43833KitaleDry Maize</v>
      </c>
      <c r="K9538">
        <v>372</v>
      </c>
      <c r="L9538">
        <v>331</v>
      </c>
      <c r="M9538" t="s">
        <v>5</v>
      </c>
      <c r="N9538" t="s">
        <v>6</v>
      </c>
      <c r="O9538">
        <v>1</v>
      </c>
      <c r="P9538" s="1">
        <v>43838.230486111112</v>
      </c>
    </row>
    <row r="9539" spans="1:16" x14ac:dyDescent="0.25">
      <c r="A9539">
        <v>492032</v>
      </c>
      <c r="B9539" t="s">
        <v>0</v>
      </c>
      <c r="C9539" t="s">
        <v>27</v>
      </c>
      <c r="D9539" t="s">
        <v>11</v>
      </c>
      <c r="E9539" t="s">
        <v>22</v>
      </c>
      <c r="F9539" t="s">
        <v>23</v>
      </c>
      <c r="G9539" t="s">
        <v>23</v>
      </c>
      <c r="H9539" s="1">
        <v>43833</v>
      </c>
      <c r="I9539" t="str">
        <f t="shared" si="299"/>
        <v>43833</v>
      </c>
      <c r="J9539" t="str">
        <f t="shared" si="298"/>
        <v>43833BujumburaRice</v>
      </c>
      <c r="K9539">
        <v>1022</v>
      </c>
      <c r="L9539">
        <v>968</v>
      </c>
      <c r="M9539" t="s">
        <v>5</v>
      </c>
      <c r="N9539" t="s">
        <v>6</v>
      </c>
      <c r="O9539">
        <v>1</v>
      </c>
      <c r="P9539" s="1">
        <v>43838.230497685188</v>
      </c>
    </row>
    <row r="9540" spans="1:16" x14ac:dyDescent="0.25">
      <c r="A9540">
        <v>492048</v>
      </c>
      <c r="B9540" t="s">
        <v>0</v>
      </c>
      <c r="C9540" t="s">
        <v>47</v>
      </c>
      <c r="D9540" t="s">
        <v>46</v>
      </c>
      <c r="E9540" t="s">
        <v>9</v>
      </c>
      <c r="F9540" t="s">
        <v>20</v>
      </c>
      <c r="G9540" t="s">
        <v>21</v>
      </c>
      <c r="H9540" s="1">
        <v>43833</v>
      </c>
      <c r="I9540" t="str">
        <f t="shared" si="299"/>
        <v>43833</v>
      </c>
      <c r="J9540" t="str">
        <f t="shared" si="298"/>
        <v>43833NairobiMillet Grain</v>
      </c>
      <c r="K9540">
        <v>994</v>
      </c>
      <c r="L9540">
        <v>954</v>
      </c>
      <c r="M9540" t="s">
        <v>5</v>
      </c>
      <c r="N9540" t="s">
        <v>6</v>
      </c>
      <c r="O9540">
        <v>1</v>
      </c>
      <c r="P9540" s="1">
        <v>43838.230532407404</v>
      </c>
    </row>
    <row r="9541" spans="1:16" x14ac:dyDescent="0.25">
      <c r="A9541">
        <v>492052</v>
      </c>
      <c r="B9541" t="s">
        <v>0</v>
      </c>
      <c r="C9541" t="s">
        <v>47</v>
      </c>
      <c r="D9541" t="s">
        <v>46</v>
      </c>
      <c r="E9541" t="s">
        <v>49</v>
      </c>
      <c r="F9541" t="s">
        <v>50</v>
      </c>
      <c r="G9541" t="s">
        <v>51</v>
      </c>
      <c r="H9541" s="1">
        <v>43833</v>
      </c>
      <c r="I9541" t="str">
        <f t="shared" si="299"/>
        <v>43833</v>
      </c>
      <c r="J9541" t="str">
        <f t="shared" si="298"/>
        <v>43833NairobiGround Nuts</v>
      </c>
      <c r="K9541">
        <v>1286</v>
      </c>
      <c r="L9541">
        <v>1235</v>
      </c>
      <c r="M9541" t="s">
        <v>5</v>
      </c>
      <c r="N9541" t="s">
        <v>6</v>
      </c>
      <c r="O9541">
        <v>1</v>
      </c>
      <c r="P9541" s="1">
        <v>43838.230543981481</v>
      </c>
    </row>
    <row r="9542" spans="1:16" x14ac:dyDescent="0.25">
      <c r="A9542">
        <v>492066</v>
      </c>
      <c r="B9542" t="s">
        <v>0</v>
      </c>
      <c r="C9542" t="s">
        <v>35</v>
      </c>
      <c r="D9542" t="s">
        <v>11</v>
      </c>
      <c r="E9542" t="s">
        <v>3</v>
      </c>
      <c r="F9542" t="s">
        <v>3</v>
      </c>
      <c r="G9542" t="s">
        <v>39</v>
      </c>
      <c r="H9542" s="1">
        <v>43833</v>
      </c>
      <c r="I9542" t="str">
        <f t="shared" si="299"/>
        <v>43833</v>
      </c>
      <c r="J9542" t="str">
        <f t="shared" si="298"/>
        <v>43833NgoziDry Peas</v>
      </c>
      <c r="K9542">
        <v>1613</v>
      </c>
      <c r="L9542">
        <v>1560</v>
      </c>
      <c r="M9542" t="s">
        <v>5</v>
      </c>
      <c r="N9542" t="s">
        <v>6</v>
      </c>
      <c r="O9542">
        <v>1</v>
      </c>
      <c r="P9542" s="1">
        <v>43838.230567129627</v>
      </c>
    </row>
    <row r="9543" spans="1:16" x14ac:dyDescent="0.25">
      <c r="A9543">
        <v>492075</v>
      </c>
      <c r="B9543" t="s">
        <v>0</v>
      </c>
      <c r="C9543" t="s">
        <v>47</v>
      </c>
      <c r="D9543" t="s">
        <v>46</v>
      </c>
      <c r="E9543" t="s">
        <v>3</v>
      </c>
      <c r="F9543" t="s">
        <v>3</v>
      </c>
      <c r="G9543" t="s">
        <v>4</v>
      </c>
      <c r="H9543" s="1">
        <v>43833</v>
      </c>
      <c r="I9543" t="str">
        <f t="shared" si="299"/>
        <v>43833</v>
      </c>
      <c r="J9543" t="str">
        <f t="shared" si="298"/>
        <v>43833NairobiCowpeas</v>
      </c>
      <c r="K9543">
        <v>864</v>
      </c>
      <c r="L9543">
        <v>803</v>
      </c>
      <c r="M9543" t="s">
        <v>5</v>
      </c>
      <c r="N9543" t="s">
        <v>6</v>
      </c>
      <c r="O9543">
        <v>1</v>
      </c>
      <c r="P9543" s="1">
        <v>43838.230578703704</v>
      </c>
    </row>
    <row r="9544" spans="1:16" x14ac:dyDescent="0.25">
      <c r="A9544">
        <v>492079</v>
      </c>
      <c r="B9544" t="s">
        <v>0</v>
      </c>
      <c r="C9544" t="s">
        <v>27</v>
      </c>
      <c r="D9544" t="s">
        <v>11</v>
      </c>
      <c r="E9544" t="s">
        <v>13</v>
      </c>
      <c r="F9544" t="s">
        <v>13</v>
      </c>
      <c r="G9544" t="s">
        <v>14</v>
      </c>
      <c r="H9544" s="1">
        <v>43833</v>
      </c>
      <c r="I9544" t="str">
        <f t="shared" si="299"/>
        <v>43833</v>
      </c>
      <c r="J9544" t="str">
        <f t="shared" si="298"/>
        <v>43833BujumburaMixed Beans</v>
      </c>
      <c r="K9544">
        <v>645</v>
      </c>
      <c r="L9544">
        <v>618</v>
      </c>
      <c r="M9544" t="s">
        <v>5</v>
      </c>
      <c r="N9544" t="s">
        <v>6</v>
      </c>
      <c r="O9544">
        <v>1</v>
      </c>
      <c r="P9544" s="1">
        <v>43838.230590277781</v>
      </c>
    </row>
    <row r="9545" spans="1:16" x14ac:dyDescent="0.25">
      <c r="A9545">
        <v>492093</v>
      </c>
      <c r="B9545" t="s">
        <v>0</v>
      </c>
      <c r="C9545" t="s">
        <v>38</v>
      </c>
      <c r="D9545" t="s">
        <v>1</v>
      </c>
      <c r="E9545" t="s">
        <v>22</v>
      </c>
      <c r="F9545" t="s">
        <v>23</v>
      </c>
      <c r="G9545" t="s">
        <v>23</v>
      </c>
      <c r="H9545" s="1">
        <v>43833</v>
      </c>
      <c r="I9545" t="str">
        <f t="shared" si="299"/>
        <v>43833</v>
      </c>
      <c r="J9545" t="str">
        <f t="shared" si="298"/>
        <v>43833GuluRice</v>
      </c>
      <c r="K9545">
        <v>1044</v>
      </c>
      <c r="L9545">
        <v>962</v>
      </c>
      <c r="M9545" t="s">
        <v>5</v>
      </c>
      <c r="N9545" t="s">
        <v>6</v>
      </c>
      <c r="O9545">
        <v>1</v>
      </c>
      <c r="P9545" s="1">
        <v>43838.230624999997</v>
      </c>
    </row>
    <row r="9546" spans="1:16" x14ac:dyDescent="0.25">
      <c r="A9546">
        <v>492094</v>
      </c>
      <c r="B9546" t="s">
        <v>0</v>
      </c>
      <c r="C9546" t="s">
        <v>27</v>
      </c>
      <c r="D9546" t="s">
        <v>11</v>
      </c>
      <c r="E9546" t="s">
        <v>3</v>
      </c>
      <c r="F9546" t="s">
        <v>3</v>
      </c>
      <c r="G9546" t="s">
        <v>15</v>
      </c>
      <c r="H9546" s="1">
        <v>43833</v>
      </c>
      <c r="I9546" t="str">
        <f t="shared" si="299"/>
        <v>43833</v>
      </c>
      <c r="J9546" t="str">
        <f t="shared" si="298"/>
        <v>43833BujumburaGreen Peas</v>
      </c>
      <c r="K9546">
        <v>1613</v>
      </c>
      <c r="L9546">
        <v>1560</v>
      </c>
      <c r="M9546" t="s">
        <v>5</v>
      </c>
      <c r="N9546" t="s">
        <v>6</v>
      </c>
      <c r="O9546">
        <v>1</v>
      </c>
      <c r="P9546" s="1">
        <v>43838.230624999997</v>
      </c>
    </row>
    <row r="9547" spans="1:16" x14ac:dyDescent="0.25">
      <c r="A9547">
        <v>492122</v>
      </c>
      <c r="B9547" t="s">
        <v>0</v>
      </c>
      <c r="C9547" t="s">
        <v>32</v>
      </c>
      <c r="D9547" t="s">
        <v>1</v>
      </c>
      <c r="E9547" t="s">
        <v>29</v>
      </c>
      <c r="F9547" t="s">
        <v>30</v>
      </c>
      <c r="G9547" t="s">
        <v>31</v>
      </c>
      <c r="H9547" s="1">
        <v>43833</v>
      </c>
      <c r="I9547" t="str">
        <f t="shared" si="299"/>
        <v>43833</v>
      </c>
      <c r="J9547" t="str">
        <f t="shared" si="298"/>
        <v>43833KapchorwaDry Maize</v>
      </c>
      <c r="K9547">
        <v>412</v>
      </c>
      <c r="L9547">
        <v>302</v>
      </c>
      <c r="M9547" t="s">
        <v>5</v>
      </c>
      <c r="N9547" t="s">
        <v>6</v>
      </c>
      <c r="O9547">
        <v>1</v>
      </c>
      <c r="P9547" s="1">
        <v>43838.230706018519</v>
      </c>
    </row>
    <row r="9548" spans="1:16" x14ac:dyDescent="0.25">
      <c r="A9548">
        <v>492125</v>
      </c>
      <c r="B9548" t="s">
        <v>0</v>
      </c>
      <c r="C9548" t="s">
        <v>48</v>
      </c>
      <c r="D9548" t="s">
        <v>46</v>
      </c>
      <c r="E9548" t="s">
        <v>13</v>
      </c>
      <c r="F9548" t="s">
        <v>13</v>
      </c>
      <c r="G9548" t="s">
        <v>37</v>
      </c>
      <c r="H9548" s="1">
        <v>43833</v>
      </c>
      <c r="I9548" t="str">
        <f t="shared" si="299"/>
        <v>43833</v>
      </c>
      <c r="J9548" t="str">
        <f t="shared" si="298"/>
        <v>43833KitaleGreen Gram</v>
      </c>
      <c r="K9548">
        <v>1537</v>
      </c>
      <c r="L9548">
        <v>1506</v>
      </c>
      <c r="M9548" t="s">
        <v>5</v>
      </c>
      <c r="N9548" t="s">
        <v>6</v>
      </c>
      <c r="O9548">
        <v>1</v>
      </c>
      <c r="P9548" s="1">
        <v>43838.230717592596</v>
      </c>
    </row>
    <row r="9549" spans="1:16" x14ac:dyDescent="0.25">
      <c r="A9549">
        <v>492126</v>
      </c>
      <c r="B9549" t="s">
        <v>0</v>
      </c>
      <c r="C9549" t="s">
        <v>38</v>
      </c>
      <c r="D9549" t="s">
        <v>1</v>
      </c>
      <c r="E9549" t="s">
        <v>13</v>
      </c>
      <c r="F9549" t="s">
        <v>13</v>
      </c>
      <c r="G9549" t="s">
        <v>28</v>
      </c>
      <c r="H9549" s="1">
        <v>43833</v>
      </c>
      <c r="I9549" t="str">
        <f t="shared" si="299"/>
        <v>43833</v>
      </c>
      <c r="J9549" t="str">
        <f t="shared" ref="J9549:J9612" si="300">I9549&amp;C9549&amp;G9549</f>
        <v>43833GuluRed Beans</v>
      </c>
      <c r="K9549">
        <v>962</v>
      </c>
      <c r="L9549">
        <v>824</v>
      </c>
      <c r="M9549" t="s">
        <v>5</v>
      </c>
      <c r="N9549" t="s">
        <v>6</v>
      </c>
      <c r="O9549">
        <v>1</v>
      </c>
      <c r="P9549" s="1">
        <v>43838.230717592596</v>
      </c>
    </row>
    <row r="9550" spans="1:16" x14ac:dyDescent="0.25">
      <c r="A9550">
        <v>492133</v>
      </c>
      <c r="B9550" t="s">
        <v>0</v>
      </c>
      <c r="C9550" t="s">
        <v>27</v>
      </c>
      <c r="D9550" t="s">
        <v>11</v>
      </c>
      <c r="E9550" t="s">
        <v>9</v>
      </c>
      <c r="F9550" t="s">
        <v>20</v>
      </c>
      <c r="G9550" t="s">
        <v>21</v>
      </c>
      <c r="H9550" s="1">
        <v>43833</v>
      </c>
      <c r="I9550" t="str">
        <f t="shared" si="299"/>
        <v>43833</v>
      </c>
      <c r="J9550" t="str">
        <f t="shared" si="300"/>
        <v>43833BujumburaMillet Grain</v>
      </c>
      <c r="K9550">
        <v>860</v>
      </c>
      <c r="L9550">
        <v>807</v>
      </c>
      <c r="M9550" t="s">
        <v>5</v>
      </c>
      <c r="N9550" t="s">
        <v>6</v>
      </c>
      <c r="O9550">
        <v>1</v>
      </c>
      <c r="P9550" s="1">
        <v>43838.230752314812</v>
      </c>
    </row>
    <row r="9551" spans="1:16" x14ac:dyDescent="0.25">
      <c r="A9551">
        <v>492136</v>
      </c>
      <c r="B9551" t="s">
        <v>0</v>
      </c>
      <c r="C9551" t="s">
        <v>27</v>
      </c>
      <c r="D9551" t="s">
        <v>11</v>
      </c>
      <c r="E9551" t="s">
        <v>13</v>
      </c>
      <c r="F9551" t="s">
        <v>13</v>
      </c>
      <c r="G9551" t="s">
        <v>26</v>
      </c>
      <c r="H9551" s="1">
        <v>43833</v>
      </c>
      <c r="I9551" t="str">
        <f t="shared" si="299"/>
        <v>43833</v>
      </c>
      <c r="J9551" t="str">
        <f t="shared" si="300"/>
        <v>43833BujumburaYellow Beans</v>
      </c>
      <c r="K9551">
        <v>1291</v>
      </c>
      <c r="L9551">
        <v>1237</v>
      </c>
      <c r="M9551" t="s">
        <v>5</v>
      </c>
      <c r="N9551" t="s">
        <v>6</v>
      </c>
      <c r="O9551">
        <v>1</v>
      </c>
      <c r="P9551" s="1">
        <v>43838.230752314812</v>
      </c>
    </row>
    <row r="9552" spans="1:16" x14ac:dyDescent="0.25">
      <c r="A9552">
        <v>492154</v>
      </c>
      <c r="B9552" t="s">
        <v>0</v>
      </c>
      <c r="C9552" t="s">
        <v>47</v>
      </c>
      <c r="D9552" t="s">
        <v>46</v>
      </c>
      <c r="E9552" t="s">
        <v>29</v>
      </c>
      <c r="F9552" t="s">
        <v>30</v>
      </c>
      <c r="G9552" t="s">
        <v>31</v>
      </c>
      <c r="H9552" s="1">
        <v>43833</v>
      </c>
      <c r="I9552" t="str">
        <f t="shared" si="299"/>
        <v>43833</v>
      </c>
      <c r="J9552" t="str">
        <f t="shared" si="300"/>
        <v>43833NairobiDry Maize</v>
      </c>
      <c r="K9552">
        <v>392</v>
      </c>
      <c r="L9552">
        <v>372</v>
      </c>
      <c r="M9552" t="s">
        <v>5</v>
      </c>
      <c r="N9552" t="s">
        <v>6</v>
      </c>
      <c r="O9552">
        <v>1</v>
      </c>
      <c r="P9552" s="1">
        <v>43838.230810185189</v>
      </c>
    </row>
    <row r="9553" spans="1:16" x14ac:dyDescent="0.25">
      <c r="A9553">
        <v>492172</v>
      </c>
      <c r="B9553" t="s">
        <v>0</v>
      </c>
      <c r="C9553" t="s">
        <v>19</v>
      </c>
      <c r="D9553" t="s">
        <v>11</v>
      </c>
      <c r="E9553" t="s">
        <v>13</v>
      </c>
      <c r="F9553" t="s">
        <v>13</v>
      </c>
      <c r="G9553" t="s">
        <v>26</v>
      </c>
      <c r="H9553" s="1">
        <v>43833</v>
      </c>
      <c r="I9553" t="str">
        <f t="shared" si="299"/>
        <v>43833</v>
      </c>
      <c r="J9553" t="str">
        <f t="shared" si="300"/>
        <v>43833KoberoYellow Beans</v>
      </c>
      <c r="K9553">
        <v>1129</v>
      </c>
      <c r="L9553">
        <v>1076</v>
      </c>
      <c r="M9553" t="s">
        <v>5</v>
      </c>
      <c r="N9553" t="s">
        <v>6</v>
      </c>
      <c r="O9553">
        <v>1</v>
      </c>
      <c r="P9553" s="1">
        <v>43838.230868055558</v>
      </c>
    </row>
    <row r="9554" spans="1:16" x14ac:dyDescent="0.25">
      <c r="A9554">
        <v>492251</v>
      </c>
      <c r="B9554" t="s">
        <v>0</v>
      </c>
      <c r="C9554" t="s">
        <v>19</v>
      </c>
      <c r="D9554" t="s">
        <v>11</v>
      </c>
      <c r="E9554" t="s">
        <v>13</v>
      </c>
      <c r="F9554" t="s">
        <v>13</v>
      </c>
      <c r="G9554" t="s">
        <v>28</v>
      </c>
      <c r="H9554" s="1">
        <v>43833</v>
      </c>
      <c r="I9554" t="str">
        <f t="shared" si="299"/>
        <v>43833</v>
      </c>
      <c r="J9554" t="str">
        <f t="shared" si="300"/>
        <v>43833KoberoRed Beans</v>
      </c>
      <c r="K9554">
        <v>592</v>
      </c>
      <c r="L9554">
        <v>538</v>
      </c>
      <c r="M9554" t="s">
        <v>5</v>
      </c>
      <c r="N9554" t="s">
        <v>6</v>
      </c>
      <c r="O9554">
        <v>1</v>
      </c>
      <c r="P9554" s="1">
        <v>43838.231122685182</v>
      </c>
    </row>
    <row r="9555" spans="1:16" x14ac:dyDescent="0.25">
      <c r="A9555">
        <v>492257</v>
      </c>
      <c r="B9555" t="s">
        <v>0</v>
      </c>
      <c r="C9555" t="s">
        <v>27</v>
      </c>
      <c r="D9555" t="s">
        <v>11</v>
      </c>
      <c r="E9555" t="s">
        <v>3</v>
      </c>
      <c r="F9555" t="s">
        <v>3</v>
      </c>
      <c r="G9555" t="s">
        <v>39</v>
      </c>
      <c r="H9555" s="1">
        <v>43833</v>
      </c>
      <c r="I9555" t="str">
        <f t="shared" si="299"/>
        <v>43833</v>
      </c>
      <c r="J9555" t="str">
        <f t="shared" si="300"/>
        <v>43833BujumburaDry Peas</v>
      </c>
      <c r="K9555">
        <v>2044</v>
      </c>
      <c r="L9555">
        <v>1990</v>
      </c>
      <c r="M9555" t="s">
        <v>5</v>
      </c>
      <c r="N9555" t="s">
        <v>6</v>
      </c>
      <c r="O9555">
        <v>1</v>
      </c>
      <c r="P9555" s="1">
        <v>43838.231134259258</v>
      </c>
    </row>
    <row r="9556" spans="1:16" x14ac:dyDescent="0.25">
      <c r="A9556">
        <v>492262</v>
      </c>
      <c r="B9556" t="s">
        <v>0</v>
      </c>
      <c r="C9556" t="s">
        <v>34</v>
      </c>
      <c r="D9556" t="s">
        <v>1</v>
      </c>
      <c r="E9556" t="s">
        <v>9</v>
      </c>
      <c r="F9556" t="s">
        <v>17</v>
      </c>
      <c r="G9556" t="s">
        <v>18</v>
      </c>
      <c r="H9556" s="1">
        <v>43833</v>
      </c>
      <c r="I9556" t="str">
        <f t="shared" si="299"/>
        <v>43833</v>
      </c>
      <c r="J9556" t="str">
        <f t="shared" si="300"/>
        <v>43833LiraRed Sorghum</v>
      </c>
      <c r="K9556">
        <v>357</v>
      </c>
      <c r="L9556">
        <v>275</v>
      </c>
      <c r="M9556" t="s">
        <v>5</v>
      </c>
      <c r="N9556" t="s">
        <v>6</v>
      </c>
      <c r="O9556">
        <v>1</v>
      </c>
      <c r="P9556" s="1">
        <v>43838.231134259258</v>
      </c>
    </row>
    <row r="9557" spans="1:16" x14ac:dyDescent="0.25">
      <c r="A9557">
        <v>492289</v>
      </c>
      <c r="B9557" t="s">
        <v>0</v>
      </c>
      <c r="C9557" t="s">
        <v>34</v>
      </c>
      <c r="D9557" t="s">
        <v>1</v>
      </c>
      <c r="E9557" t="s">
        <v>22</v>
      </c>
      <c r="F9557" t="s">
        <v>23</v>
      </c>
      <c r="G9557" t="s">
        <v>24</v>
      </c>
      <c r="H9557" s="1">
        <v>43833</v>
      </c>
      <c r="I9557" t="str">
        <f t="shared" si="299"/>
        <v>43833</v>
      </c>
      <c r="J9557" t="str">
        <f t="shared" si="300"/>
        <v>43833LiraImported Rice</v>
      </c>
      <c r="K9557">
        <v>962</v>
      </c>
      <c r="L9557">
        <v>907</v>
      </c>
      <c r="M9557" t="s">
        <v>5</v>
      </c>
      <c r="N9557" t="s">
        <v>6</v>
      </c>
      <c r="O9557">
        <v>1</v>
      </c>
      <c r="P9557" s="1">
        <v>43838.231203703705</v>
      </c>
    </row>
    <row r="9558" spans="1:16" x14ac:dyDescent="0.25">
      <c r="A9558">
        <v>492304</v>
      </c>
      <c r="B9558" t="s">
        <v>0</v>
      </c>
      <c r="C9558" t="s">
        <v>25</v>
      </c>
      <c r="D9558" t="s">
        <v>1</v>
      </c>
      <c r="E9558" t="s">
        <v>29</v>
      </c>
      <c r="F9558" t="s">
        <v>30</v>
      </c>
      <c r="G9558" t="s">
        <v>31</v>
      </c>
      <c r="H9558" s="1">
        <v>43833</v>
      </c>
      <c r="I9558" t="str">
        <f t="shared" si="299"/>
        <v>43833</v>
      </c>
      <c r="J9558" t="str">
        <f t="shared" si="300"/>
        <v>43833MasindiDry Maize</v>
      </c>
      <c r="K9558">
        <v>357</v>
      </c>
      <c r="L9558">
        <v>330</v>
      </c>
      <c r="M9558" t="s">
        <v>5</v>
      </c>
      <c r="N9558" t="s">
        <v>6</v>
      </c>
      <c r="O9558">
        <v>1</v>
      </c>
      <c r="P9558" s="1">
        <v>43838.231249999997</v>
      </c>
    </row>
    <row r="9559" spans="1:16" x14ac:dyDescent="0.25">
      <c r="A9559">
        <v>492316</v>
      </c>
      <c r="B9559" t="s">
        <v>0</v>
      </c>
      <c r="C9559" t="s">
        <v>12</v>
      </c>
      <c r="D9559" t="s">
        <v>11</v>
      </c>
      <c r="E9559" t="s">
        <v>29</v>
      </c>
      <c r="F9559" t="s">
        <v>30</v>
      </c>
      <c r="G9559" t="s">
        <v>31</v>
      </c>
      <c r="H9559" s="1">
        <v>43833</v>
      </c>
      <c r="I9559" t="str">
        <f t="shared" si="299"/>
        <v>43833</v>
      </c>
      <c r="J9559" t="str">
        <f t="shared" si="300"/>
        <v>43833GitegaDry Maize</v>
      </c>
      <c r="K9559">
        <v>699</v>
      </c>
      <c r="L9559">
        <v>645</v>
      </c>
      <c r="M9559" t="s">
        <v>5</v>
      </c>
      <c r="N9559" t="s">
        <v>6</v>
      </c>
      <c r="O9559">
        <v>1</v>
      </c>
      <c r="P9559" s="1">
        <v>43838.23128472222</v>
      </c>
    </row>
    <row r="9560" spans="1:16" x14ac:dyDescent="0.25">
      <c r="A9560">
        <v>492318</v>
      </c>
      <c r="B9560" t="s">
        <v>0</v>
      </c>
      <c r="C9560" t="s">
        <v>19</v>
      </c>
      <c r="D9560" t="s">
        <v>11</v>
      </c>
      <c r="E9560" t="s">
        <v>29</v>
      </c>
      <c r="F9560" t="s">
        <v>30</v>
      </c>
      <c r="G9560" t="s">
        <v>31</v>
      </c>
      <c r="H9560" s="1">
        <v>43833</v>
      </c>
      <c r="I9560" t="str">
        <f t="shared" si="299"/>
        <v>43833</v>
      </c>
      <c r="J9560" t="str">
        <f t="shared" si="300"/>
        <v>43833KoberoDry Maize</v>
      </c>
      <c r="K9560">
        <v>592</v>
      </c>
      <c r="L9560">
        <v>538</v>
      </c>
      <c r="M9560" t="s">
        <v>5</v>
      </c>
      <c r="N9560" t="s">
        <v>6</v>
      </c>
      <c r="O9560">
        <v>1</v>
      </c>
      <c r="P9560" s="1">
        <v>43838.231296296297</v>
      </c>
    </row>
    <row r="9561" spans="1:16" x14ac:dyDescent="0.25">
      <c r="A9561">
        <v>492324</v>
      </c>
      <c r="B9561" t="s">
        <v>0</v>
      </c>
      <c r="C9561" t="s">
        <v>2</v>
      </c>
      <c r="D9561" t="s">
        <v>1</v>
      </c>
      <c r="E9561" t="s">
        <v>13</v>
      </c>
      <c r="F9561" t="s">
        <v>13</v>
      </c>
      <c r="G9561" t="s">
        <v>40</v>
      </c>
      <c r="H9561" s="1">
        <v>43833</v>
      </c>
      <c r="I9561" t="str">
        <f t="shared" si="299"/>
        <v>43833</v>
      </c>
      <c r="J9561" t="str">
        <f t="shared" si="300"/>
        <v>43833KampalaBlack Beans (Dolichos)</v>
      </c>
      <c r="K9561">
        <v>687</v>
      </c>
      <c r="L9561">
        <v>632</v>
      </c>
      <c r="M9561" t="s">
        <v>5</v>
      </c>
      <c r="N9561" t="s">
        <v>6</v>
      </c>
      <c r="O9561">
        <v>1</v>
      </c>
      <c r="P9561" s="1">
        <v>43838.231307870374</v>
      </c>
    </row>
    <row r="9562" spans="1:16" x14ac:dyDescent="0.25">
      <c r="A9562">
        <v>492341</v>
      </c>
      <c r="B9562" t="s">
        <v>0</v>
      </c>
      <c r="C9562" t="s">
        <v>47</v>
      </c>
      <c r="D9562" t="s">
        <v>46</v>
      </c>
      <c r="E9562" t="s">
        <v>9</v>
      </c>
      <c r="F9562" t="s">
        <v>17</v>
      </c>
      <c r="G9562" t="s">
        <v>18</v>
      </c>
      <c r="H9562" s="1">
        <v>43833</v>
      </c>
      <c r="I9562" t="str">
        <f t="shared" si="299"/>
        <v>43833</v>
      </c>
      <c r="J9562" t="str">
        <f t="shared" si="300"/>
        <v>43833NairobiRed Sorghum</v>
      </c>
      <c r="K9562">
        <v>633</v>
      </c>
      <c r="L9562">
        <v>583</v>
      </c>
      <c r="M9562" t="s">
        <v>5</v>
      </c>
      <c r="N9562" t="s">
        <v>6</v>
      </c>
      <c r="O9562">
        <v>1</v>
      </c>
      <c r="P9562" s="1">
        <v>43838.231354166666</v>
      </c>
    </row>
    <row r="9563" spans="1:16" x14ac:dyDescent="0.25">
      <c r="A9563">
        <v>492347</v>
      </c>
      <c r="B9563" t="s">
        <v>0</v>
      </c>
      <c r="C9563" t="s">
        <v>33</v>
      </c>
      <c r="D9563" t="s">
        <v>1</v>
      </c>
      <c r="E9563" t="s">
        <v>9</v>
      </c>
      <c r="F9563" t="s">
        <v>20</v>
      </c>
      <c r="G9563" t="s">
        <v>21</v>
      </c>
      <c r="H9563" s="1">
        <v>43833</v>
      </c>
      <c r="I9563" t="str">
        <f t="shared" si="299"/>
        <v>43833</v>
      </c>
      <c r="J9563" t="str">
        <f t="shared" si="300"/>
        <v>43833KabaleMillet Grain</v>
      </c>
      <c r="K9563">
        <v>495</v>
      </c>
      <c r="L9563">
        <v>426</v>
      </c>
      <c r="M9563" t="s">
        <v>5</v>
      </c>
      <c r="N9563" t="s">
        <v>6</v>
      </c>
      <c r="O9563">
        <v>1</v>
      </c>
      <c r="P9563" s="1">
        <v>43838.231365740743</v>
      </c>
    </row>
    <row r="9564" spans="1:16" x14ac:dyDescent="0.25">
      <c r="A9564">
        <v>492351</v>
      </c>
      <c r="B9564" t="s">
        <v>0</v>
      </c>
      <c r="C9564" t="s">
        <v>38</v>
      </c>
      <c r="D9564" t="s">
        <v>1</v>
      </c>
      <c r="E9564" t="s">
        <v>13</v>
      </c>
      <c r="F9564" t="s">
        <v>13</v>
      </c>
      <c r="G9564" t="s">
        <v>40</v>
      </c>
      <c r="H9564" s="1">
        <v>43833</v>
      </c>
      <c r="I9564" t="str">
        <f t="shared" si="299"/>
        <v>43833</v>
      </c>
      <c r="J9564" t="str">
        <f t="shared" si="300"/>
        <v>43833GuluBlack Beans (Dolichos)</v>
      </c>
      <c r="K9564">
        <v>769</v>
      </c>
      <c r="L9564">
        <v>687</v>
      </c>
      <c r="M9564" t="s">
        <v>5</v>
      </c>
      <c r="N9564" t="s">
        <v>6</v>
      </c>
      <c r="O9564">
        <v>1</v>
      </c>
      <c r="P9564" s="1">
        <v>43838.231377314813</v>
      </c>
    </row>
    <row r="9565" spans="1:16" x14ac:dyDescent="0.25">
      <c r="A9565">
        <v>492364</v>
      </c>
      <c r="B9565" t="s">
        <v>0</v>
      </c>
      <c r="C9565" t="s">
        <v>48</v>
      </c>
      <c r="D9565" t="s">
        <v>46</v>
      </c>
      <c r="E9565" t="s">
        <v>9</v>
      </c>
      <c r="F9565" t="s">
        <v>20</v>
      </c>
      <c r="G9565" t="s">
        <v>21</v>
      </c>
      <c r="H9565" s="1">
        <v>43833</v>
      </c>
      <c r="I9565" t="str">
        <f t="shared" si="299"/>
        <v>43833</v>
      </c>
      <c r="J9565" t="str">
        <f t="shared" si="300"/>
        <v>43833KitaleMillet Grain</v>
      </c>
      <c r="K9565">
        <v>572</v>
      </c>
      <c r="L9565">
        <v>502</v>
      </c>
      <c r="M9565" t="s">
        <v>5</v>
      </c>
      <c r="N9565" t="s">
        <v>6</v>
      </c>
      <c r="O9565">
        <v>1</v>
      </c>
      <c r="P9565" s="1">
        <v>43838.231412037036</v>
      </c>
    </row>
    <row r="9566" spans="1:16" x14ac:dyDescent="0.25">
      <c r="A9566">
        <v>492380</v>
      </c>
      <c r="B9566" t="s">
        <v>0</v>
      </c>
      <c r="C9566" t="s">
        <v>33</v>
      </c>
      <c r="D9566" t="s">
        <v>1</v>
      </c>
      <c r="E9566" t="s">
        <v>13</v>
      </c>
      <c r="F9566" t="s">
        <v>13</v>
      </c>
      <c r="G9566" t="s">
        <v>26</v>
      </c>
      <c r="H9566" s="1">
        <v>43833</v>
      </c>
      <c r="I9566" t="str">
        <f t="shared" si="299"/>
        <v>43833</v>
      </c>
      <c r="J9566" t="str">
        <f t="shared" si="300"/>
        <v>43833KabaleYellow Beans</v>
      </c>
      <c r="K9566">
        <v>962</v>
      </c>
      <c r="L9566">
        <v>879</v>
      </c>
      <c r="M9566" t="s">
        <v>5</v>
      </c>
      <c r="N9566" t="s">
        <v>6</v>
      </c>
      <c r="O9566">
        <v>1</v>
      </c>
      <c r="P9566" s="1">
        <v>43838.231458333335</v>
      </c>
    </row>
    <row r="9567" spans="1:16" x14ac:dyDescent="0.25">
      <c r="A9567">
        <v>492399</v>
      </c>
      <c r="B9567" t="s">
        <v>0</v>
      </c>
      <c r="C9567" t="s">
        <v>19</v>
      </c>
      <c r="D9567" t="s">
        <v>11</v>
      </c>
      <c r="E9567" t="s">
        <v>22</v>
      </c>
      <c r="F9567" t="s">
        <v>23</v>
      </c>
      <c r="G9567" t="s">
        <v>24</v>
      </c>
      <c r="H9567" s="1">
        <v>43833</v>
      </c>
      <c r="I9567" t="str">
        <f t="shared" si="299"/>
        <v>43833</v>
      </c>
      <c r="J9567" t="str">
        <f t="shared" si="300"/>
        <v>43833KoberoImported Rice</v>
      </c>
      <c r="K9567">
        <v>1398</v>
      </c>
      <c r="L9567">
        <v>1344</v>
      </c>
      <c r="M9567" t="s">
        <v>5</v>
      </c>
      <c r="N9567" t="s">
        <v>6</v>
      </c>
      <c r="O9567">
        <v>1</v>
      </c>
      <c r="P9567" s="1">
        <v>43838.231516203705</v>
      </c>
    </row>
    <row r="9568" spans="1:16" x14ac:dyDescent="0.25">
      <c r="A9568">
        <v>492451</v>
      </c>
      <c r="B9568" t="s">
        <v>0</v>
      </c>
      <c r="C9568" t="s">
        <v>47</v>
      </c>
      <c r="D9568" t="s">
        <v>46</v>
      </c>
      <c r="E9568" t="s">
        <v>13</v>
      </c>
      <c r="F9568" t="s">
        <v>13</v>
      </c>
      <c r="G9568" t="s">
        <v>40</v>
      </c>
      <c r="H9568" s="1">
        <v>43833</v>
      </c>
      <c r="I9568" t="str">
        <f t="shared" si="299"/>
        <v>43833</v>
      </c>
      <c r="J9568" t="str">
        <f t="shared" si="300"/>
        <v>43833NairobiBlack Beans (Dolichos)</v>
      </c>
      <c r="K9568">
        <v>1506</v>
      </c>
      <c r="L9568">
        <v>1466</v>
      </c>
      <c r="M9568" t="s">
        <v>5</v>
      </c>
      <c r="N9568" t="s">
        <v>6</v>
      </c>
      <c r="O9568">
        <v>1</v>
      </c>
      <c r="P9568" s="1">
        <v>43838.231631944444</v>
      </c>
    </row>
    <row r="9569" spans="1:16" x14ac:dyDescent="0.25">
      <c r="A9569">
        <v>492552</v>
      </c>
      <c r="B9569" t="s">
        <v>0</v>
      </c>
      <c r="C9569" t="s">
        <v>2</v>
      </c>
      <c r="D9569" t="s">
        <v>1</v>
      </c>
      <c r="E9569" t="s">
        <v>22</v>
      </c>
      <c r="F9569" t="s">
        <v>23</v>
      </c>
      <c r="G9569" t="s">
        <v>23</v>
      </c>
      <c r="H9569" s="1">
        <v>43833</v>
      </c>
      <c r="I9569" t="str">
        <f t="shared" si="299"/>
        <v>43833</v>
      </c>
      <c r="J9569" t="str">
        <f t="shared" si="300"/>
        <v>43833KampalaRice</v>
      </c>
      <c r="K9569">
        <v>1044</v>
      </c>
      <c r="L9569">
        <v>989</v>
      </c>
      <c r="M9569" t="s">
        <v>5</v>
      </c>
      <c r="N9569" t="s">
        <v>6</v>
      </c>
      <c r="O9569">
        <v>1</v>
      </c>
      <c r="P9569" s="1">
        <v>43838.231932870367</v>
      </c>
    </row>
    <row r="9570" spans="1:16" x14ac:dyDescent="0.25">
      <c r="A9570">
        <v>492559</v>
      </c>
      <c r="B9570" t="s">
        <v>0</v>
      </c>
      <c r="C9570" t="s">
        <v>27</v>
      </c>
      <c r="D9570" t="s">
        <v>11</v>
      </c>
      <c r="E9570" t="s">
        <v>9</v>
      </c>
      <c r="F9570" t="s">
        <v>10</v>
      </c>
      <c r="G9570" t="s">
        <v>10</v>
      </c>
      <c r="H9570" s="1">
        <v>43833</v>
      </c>
      <c r="I9570" t="str">
        <f t="shared" si="299"/>
        <v>43833</v>
      </c>
      <c r="J9570" t="str">
        <f t="shared" si="300"/>
        <v>43833BujumburaWheat</v>
      </c>
      <c r="K9570">
        <v>753</v>
      </c>
      <c r="L9570">
        <v>699</v>
      </c>
      <c r="M9570" t="s">
        <v>5</v>
      </c>
      <c r="N9570" t="s">
        <v>6</v>
      </c>
      <c r="O9570">
        <v>1</v>
      </c>
      <c r="P9570" s="1">
        <v>43838.231956018521</v>
      </c>
    </row>
    <row r="9571" spans="1:16" x14ac:dyDescent="0.25">
      <c r="A9571">
        <v>492565</v>
      </c>
      <c r="B9571" t="s">
        <v>0</v>
      </c>
      <c r="C9571" t="s">
        <v>47</v>
      </c>
      <c r="D9571" t="s">
        <v>46</v>
      </c>
      <c r="E9571" t="s">
        <v>13</v>
      </c>
      <c r="F9571" t="s">
        <v>13</v>
      </c>
      <c r="G9571" t="s">
        <v>37</v>
      </c>
      <c r="H9571" s="1">
        <v>43833</v>
      </c>
      <c r="I9571" t="str">
        <f t="shared" si="299"/>
        <v>43833</v>
      </c>
      <c r="J9571" t="str">
        <f t="shared" si="300"/>
        <v>43833NairobiGreen Gram</v>
      </c>
      <c r="K9571">
        <v>1265</v>
      </c>
      <c r="L9571">
        <v>1235</v>
      </c>
      <c r="M9571" t="s">
        <v>5</v>
      </c>
      <c r="N9571" t="s">
        <v>6</v>
      </c>
      <c r="O9571">
        <v>1</v>
      </c>
      <c r="P9571" s="1">
        <v>43838.231979166667</v>
      </c>
    </row>
    <row r="9572" spans="1:16" x14ac:dyDescent="0.25">
      <c r="A9572">
        <v>492579</v>
      </c>
      <c r="B9572" t="s">
        <v>0</v>
      </c>
      <c r="C9572" t="s">
        <v>27</v>
      </c>
      <c r="D9572" t="s">
        <v>11</v>
      </c>
      <c r="E9572" t="s">
        <v>13</v>
      </c>
      <c r="F9572" t="s">
        <v>13</v>
      </c>
      <c r="G9572" t="s">
        <v>28</v>
      </c>
      <c r="H9572" s="1">
        <v>43833</v>
      </c>
      <c r="I9572" t="str">
        <f t="shared" si="299"/>
        <v>43833</v>
      </c>
      <c r="J9572" t="str">
        <f t="shared" si="300"/>
        <v>43833BujumburaRed Beans</v>
      </c>
      <c r="K9572">
        <v>699</v>
      </c>
      <c r="L9572">
        <v>645</v>
      </c>
      <c r="M9572" t="s">
        <v>5</v>
      </c>
      <c r="N9572" t="s">
        <v>6</v>
      </c>
      <c r="O9572">
        <v>1</v>
      </c>
      <c r="P9572" s="1">
        <v>43838.23201388889</v>
      </c>
    </row>
    <row r="9573" spans="1:16" x14ac:dyDescent="0.25">
      <c r="A9573">
        <v>492678</v>
      </c>
      <c r="B9573" t="s">
        <v>0</v>
      </c>
      <c r="C9573" t="s">
        <v>34</v>
      </c>
      <c r="D9573" t="s">
        <v>1</v>
      </c>
      <c r="E9573" t="s">
        <v>13</v>
      </c>
      <c r="F9573" t="s">
        <v>13</v>
      </c>
      <c r="G9573" t="s">
        <v>26</v>
      </c>
      <c r="H9573" s="1">
        <v>43833</v>
      </c>
      <c r="I9573" t="str">
        <f t="shared" si="299"/>
        <v>43833</v>
      </c>
      <c r="J9573" t="str">
        <f t="shared" si="300"/>
        <v>43833LiraYellow Beans</v>
      </c>
      <c r="K9573">
        <v>824</v>
      </c>
      <c r="L9573">
        <v>769</v>
      </c>
      <c r="M9573" t="s">
        <v>5</v>
      </c>
      <c r="N9573" t="s">
        <v>6</v>
      </c>
      <c r="O9573">
        <v>1</v>
      </c>
      <c r="P9573" s="1">
        <v>43838.248796296299</v>
      </c>
    </row>
    <row r="9574" spans="1:16" x14ac:dyDescent="0.25">
      <c r="A9574">
        <v>494841</v>
      </c>
      <c r="B9574" t="s">
        <v>0</v>
      </c>
      <c r="C9574" t="s">
        <v>43</v>
      </c>
      <c r="D9574" t="s">
        <v>41</v>
      </c>
      <c r="E9574" t="s">
        <v>13</v>
      </c>
      <c r="F9574" t="s">
        <v>13</v>
      </c>
      <c r="G9574" t="s">
        <v>37</v>
      </c>
      <c r="H9574" s="1">
        <v>43833</v>
      </c>
      <c r="I9574" t="str">
        <f t="shared" si="299"/>
        <v>43833</v>
      </c>
      <c r="J9574" t="str">
        <f t="shared" si="300"/>
        <v>43833Dar es salaamGreen Gram</v>
      </c>
      <c r="K9574">
        <v>119</v>
      </c>
      <c r="L9574">
        <v>110</v>
      </c>
      <c r="M9574" t="s">
        <v>5</v>
      </c>
      <c r="N9574" t="s">
        <v>6</v>
      </c>
      <c r="O9574">
        <v>1</v>
      </c>
      <c r="P9574" s="1">
        <v>43839.120115740741</v>
      </c>
    </row>
    <row r="9575" spans="1:16" x14ac:dyDescent="0.25">
      <c r="A9575">
        <v>494842</v>
      </c>
      <c r="B9575" t="s">
        <v>0</v>
      </c>
      <c r="C9575" t="s">
        <v>45</v>
      </c>
      <c r="D9575" t="s">
        <v>41</v>
      </c>
      <c r="E9575" t="s">
        <v>3</v>
      </c>
      <c r="F9575" t="s">
        <v>3</v>
      </c>
      <c r="G9575" t="s">
        <v>15</v>
      </c>
      <c r="H9575" s="1">
        <v>43833</v>
      </c>
      <c r="I9575" t="str">
        <f t="shared" si="299"/>
        <v>43833</v>
      </c>
      <c r="J9575" t="str">
        <f t="shared" si="300"/>
        <v>43833IringaGreen Peas</v>
      </c>
      <c r="K9575">
        <v>154</v>
      </c>
      <c r="L9575">
        <v>132</v>
      </c>
      <c r="M9575" t="s">
        <v>5</v>
      </c>
      <c r="N9575" t="s">
        <v>6</v>
      </c>
      <c r="O9575">
        <v>1</v>
      </c>
      <c r="P9575" s="1">
        <v>43839.120115740741</v>
      </c>
    </row>
    <row r="9576" spans="1:16" x14ac:dyDescent="0.25">
      <c r="A9576">
        <v>494843</v>
      </c>
      <c r="B9576" t="s">
        <v>0</v>
      </c>
      <c r="C9576" t="s">
        <v>47</v>
      </c>
      <c r="D9576" t="s">
        <v>46</v>
      </c>
      <c r="E9576" t="s">
        <v>29</v>
      </c>
      <c r="F9576" t="s">
        <v>30</v>
      </c>
      <c r="G9576" t="s">
        <v>31</v>
      </c>
      <c r="H9576" s="1">
        <v>43833</v>
      </c>
      <c r="I9576" t="str">
        <f t="shared" si="299"/>
        <v>43833</v>
      </c>
      <c r="J9576" t="str">
        <f t="shared" si="300"/>
        <v>43833NairobiDry Maize</v>
      </c>
      <c r="K9576">
        <v>39</v>
      </c>
      <c r="L9576">
        <v>37</v>
      </c>
      <c r="M9576" t="s">
        <v>5</v>
      </c>
      <c r="N9576" t="s">
        <v>6</v>
      </c>
      <c r="O9576">
        <v>1</v>
      </c>
      <c r="P9576" s="1">
        <v>43839.120138888888</v>
      </c>
    </row>
    <row r="9577" spans="1:16" x14ac:dyDescent="0.25">
      <c r="A9577">
        <v>494856</v>
      </c>
      <c r="B9577" t="s">
        <v>0</v>
      </c>
      <c r="C9577" t="s">
        <v>47</v>
      </c>
      <c r="D9577" t="s">
        <v>46</v>
      </c>
      <c r="E9577" t="s">
        <v>13</v>
      </c>
      <c r="F9577" t="s">
        <v>13</v>
      </c>
      <c r="G9577" t="s">
        <v>40</v>
      </c>
      <c r="H9577" s="1">
        <v>43833</v>
      </c>
      <c r="I9577" t="str">
        <f t="shared" si="299"/>
        <v>43833</v>
      </c>
      <c r="J9577" t="str">
        <f t="shared" si="300"/>
        <v>43833NairobiBlack Beans (Dolichos)</v>
      </c>
      <c r="K9577">
        <v>151</v>
      </c>
      <c r="L9577">
        <v>147</v>
      </c>
      <c r="M9577" t="s">
        <v>5</v>
      </c>
      <c r="N9577" t="s">
        <v>6</v>
      </c>
      <c r="O9577">
        <v>1</v>
      </c>
      <c r="P9577" s="1">
        <v>43839.120254629626</v>
      </c>
    </row>
    <row r="9578" spans="1:16" x14ac:dyDescent="0.25">
      <c r="A9578">
        <v>494858</v>
      </c>
      <c r="B9578" t="s">
        <v>0</v>
      </c>
      <c r="C9578" t="s">
        <v>43</v>
      </c>
      <c r="D9578" t="s">
        <v>41</v>
      </c>
      <c r="E9578" t="s">
        <v>13</v>
      </c>
      <c r="F9578" t="s">
        <v>13</v>
      </c>
      <c r="G9578" t="s">
        <v>26</v>
      </c>
      <c r="H9578" s="1">
        <v>43833</v>
      </c>
      <c r="I9578" t="str">
        <f t="shared" si="299"/>
        <v>43833</v>
      </c>
      <c r="J9578" t="str">
        <f t="shared" si="300"/>
        <v>43833Dar es salaamYellow Beans</v>
      </c>
      <c r="K9578">
        <v>123</v>
      </c>
      <c r="L9578">
        <v>110</v>
      </c>
      <c r="M9578" t="s">
        <v>5</v>
      </c>
      <c r="N9578" t="s">
        <v>6</v>
      </c>
      <c r="O9578">
        <v>1</v>
      </c>
      <c r="P9578" s="1">
        <v>43839.120266203703</v>
      </c>
    </row>
    <row r="9579" spans="1:16" x14ac:dyDescent="0.25">
      <c r="A9579">
        <v>494860</v>
      </c>
      <c r="B9579" t="s">
        <v>0</v>
      </c>
      <c r="C9579" t="s">
        <v>42</v>
      </c>
      <c r="D9579" t="s">
        <v>41</v>
      </c>
      <c r="E9579" t="s">
        <v>13</v>
      </c>
      <c r="F9579" t="s">
        <v>13</v>
      </c>
      <c r="G9579" t="s">
        <v>26</v>
      </c>
      <c r="H9579" s="1">
        <v>43833</v>
      </c>
      <c r="I9579" t="str">
        <f t="shared" si="299"/>
        <v>43833</v>
      </c>
      <c r="J9579" t="str">
        <f t="shared" si="300"/>
        <v>43833KigomaYellow Beans</v>
      </c>
      <c r="K9579">
        <v>92</v>
      </c>
      <c r="L9579">
        <v>83</v>
      </c>
      <c r="M9579" t="s">
        <v>5</v>
      </c>
      <c r="N9579" t="s">
        <v>6</v>
      </c>
      <c r="O9579">
        <v>1</v>
      </c>
      <c r="P9579" s="1">
        <v>43839.12027777778</v>
      </c>
    </row>
    <row r="9580" spans="1:16" x14ac:dyDescent="0.25">
      <c r="A9580">
        <v>494878</v>
      </c>
      <c r="B9580" t="s">
        <v>0</v>
      </c>
      <c r="C9580" t="s">
        <v>47</v>
      </c>
      <c r="D9580" t="s">
        <v>46</v>
      </c>
      <c r="E9580" t="s">
        <v>13</v>
      </c>
      <c r="F9580" t="s">
        <v>13</v>
      </c>
      <c r="G9580" t="s">
        <v>37</v>
      </c>
      <c r="H9580" s="1">
        <v>43833</v>
      </c>
      <c r="I9580" t="str">
        <f t="shared" si="299"/>
        <v>43833</v>
      </c>
      <c r="J9580" t="str">
        <f t="shared" si="300"/>
        <v>43833NairobiGreen Gram</v>
      </c>
      <c r="K9580">
        <v>127</v>
      </c>
      <c r="L9580">
        <v>124</v>
      </c>
      <c r="M9580" t="s">
        <v>5</v>
      </c>
      <c r="N9580" t="s">
        <v>6</v>
      </c>
      <c r="O9580">
        <v>1</v>
      </c>
      <c r="P9580" s="1">
        <v>43839.120393518519</v>
      </c>
    </row>
    <row r="9581" spans="1:16" x14ac:dyDescent="0.25">
      <c r="A9581">
        <v>494898</v>
      </c>
      <c r="B9581" t="s">
        <v>0</v>
      </c>
      <c r="C9581" t="s">
        <v>45</v>
      </c>
      <c r="D9581" t="s">
        <v>41</v>
      </c>
      <c r="E9581" t="s">
        <v>9</v>
      </c>
      <c r="F9581" t="s">
        <v>17</v>
      </c>
      <c r="G9581" t="s">
        <v>18</v>
      </c>
      <c r="H9581" s="1">
        <v>43833</v>
      </c>
      <c r="I9581" t="str">
        <f t="shared" si="299"/>
        <v>43833</v>
      </c>
      <c r="J9581" t="str">
        <f t="shared" si="300"/>
        <v>43833IringaRed Sorghum</v>
      </c>
      <c r="K9581">
        <v>61</v>
      </c>
      <c r="L9581">
        <v>53</v>
      </c>
      <c r="M9581" t="s">
        <v>5</v>
      </c>
      <c r="N9581" t="s">
        <v>6</v>
      </c>
      <c r="O9581">
        <v>1</v>
      </c>
      <c r="P9581" s="1">
        <v>43839.120497685188</v>
      </c>
    </row>
    <row r="9582" spans="1:16" x14ac:dyDescent="0.25">
      <c r="A9582">
        <v>494910</v>
      </c>
      <c r="B9582" t="s">
        <v>0</v>
      </c>
      <c r="C9582" t="s">
        <v>48</v>
      </c>
      <c r="D9582" t="s">
        <v>46</v>
      </c>
      <c r="E9582" t="s">
        <v>3</v>
      </c>
      <c r="F9582" t="s">
        <v>3</v>
      </c>
      <c r="G9582" t="s">
        <v>15</v>
      </c>
      <c r="H9582" s="1">
        <v>43833</v>
      </c>
      <c r="I9582" t="str">
        <f t="shared" si="299"/>
        <v>43833</v>
      </c>
      <c r="J9582" t="str">
        <f t="shared" si="300"/>
        <v>43833KitaleGreen Peas</v>
      </c>
      <c r="K9582">
        <v>51</v>
      </c>
      <c r="L9582">
        <v>49</v>
      </c>
      <c r="M9582" t="s">
        <v>5</v>
      </c>
      <c r="N9582" t="s">
        <v>6</v>
      </c>
      <c r="O9582">
        <v>1</v>
      </c>
      <c r="P9582" s="1">
        <v>43839.120567129627</v>
      </c>
    </row>
    <row r="9583" spans="1:16" x14ac:dyDescent="0.25">
      <c r="A9583">
        <v>494913</v>
      </c>
      <c r="B9583" t="s">
        <v>0</v>
      </c>
      <c r="C9583" t="s">
        <v>47</v>
      </c>
      <c r="D9583" t="s">
        <v>46</v>
      </c>
      <c r="E9583" t="s">
        <v>3</v>
      </c>
      <c r="F9583" t="s">
        <v>3</v>
      </c>
      <c r="G9583" t="s">
        <v>4</v>
      </c>
      <c r="H9583" s="1">
        <v>43833</v>
      </c>
      <c r="I9583" t="str">
        <f t="shared" si="299"/>
        <v>43833</v>
      </c>
      <c r="J9583" t="str">
        <f t="shared" si="300"/>
        <v>43833NairobiCowpeas</v>
      </c>
      <c r="K9583">
        <v>86</v>
      </c>
      <c r="L9583">
        <v>80</v>
      </c>
      <c r="M9583" t="s">
        <v>5</v>
      </c>
      <c r="N9583" t="s">
        <v>6</v>
      </c>
      <c r="O9583">
        <v>1</v>
      </c>
      <c r="P9583" s="1">
        <v>43839.120578703703</v>
      </c>
    </row>
    <row r="9584" spans="1:16" x14ac:dyDescent="0.25">
      <c r="A9584">
        <v>494915</v>
      </c>
      <c r="B9584" t="s">
        <v>0</v>
      </c>
      <c r="C9584" t="s">
        <v>43</v>
      </c>
      <c r="D9584" t="s">
        <v>41</v>
      </c>
      <c r="E9584" t="s">
        <v>22</v>
      </c>
      <c r="F9584" t="s">
        <v>23</v>
      </c>
      <c r="G9584" t="s">
        <v>23</v>
      </c>
      <c r="H9584" s="1">
        <v>43833</v>
      </c>
      <c r="I9584" t="str">
        <f t="shared" si="299"/>
        <v>43833</v>
      </c>
      <c r="J9584" t="str">
        <f t="shared" si="300"/>
        <v>43833Dar es salaamRice</v>
      </c>
      <c r="K9584">
        <v>105</v>
      </c>
      <c r="L9584">
        <v>97</v>
      </c>
      <c r="M9584" t="s">
        <v>5</v>
      </c>
      <c r="N9584" t="s">
        <v>6</v>
      </c>
      <c r="O9584">
        <v>1</v>
      </c>
      <c r="P9584" s="1">
        <v>43839.12059027778</v>
      </c>
    </row>
    <row r="9585" spans="1:16" x14ac:dyDescent="0.25">
      <c r="A9585">
        <v>494923</v>
      </c>
      <c r="B9585" t="s">
        <v>0</v>
      </c>
      <c r="C9585" t="s">
        <v>42</v>
      </c>
      <c r="D9585" t="s">
        <v>41</v>
      </c>
      <c r="E9585" t="s">
        <v>9</v>
      </c>
      <c r="F9585" t="s">
        <v>20</v>
      </c>
      <c r="G9585" t="s">
        <v>21</v>
      </c>
      <c r="H9585" s="1">
        <v>43833</v>
      </c>
      <c r="I9585" t="str">
        <f t="shared" si="299"/>
        <v>43833</v>
      </c>
      <c r="J9585" t="str">
        <f t="shared" si="300"/>
        <v>43833KigomaMillet Grain</v>
      </c>
      <c r="K9585">
        <v>92</v>
      </c>
      <c r="L9585">
        <v>83</v>
      </c>
      <c r="M9585" t="s">
        <v>5</v>
      </c>
      <c r="N9585" t="s">
        <v>6</v>
      </c>
      <c r="O9585">
        <v>1</v>
      </c>
      <c r="P9585" s="1">
        <v>43839.120636574073</v>
      </c>
    </row>
    <row r="9586" spans="1:16" x14ac:dyDescent="0.25">
      <c r="A9586">
        <v>494926</v>
      </c>
      <c r="B9586" t="s">
        <v>0</v>
      </c>
      <c r="C9586" t="s">
        <v>43</v>
      </c>
      <c r="D9586" t="s">
        <v>41</v>
      </c>
      <c r="E9586" t="s">
        <v>29</v>
      </c>
      <c r="F9586" t="s">
        <v>30</v>
      </c>
      <c r="G9586" t="s">
        <v>31</v>
      </c>
      <c r="H9586" s="1">
        <v>43833</v>
      </c>
      <c r="I9586" t="str">
        <f t="shared" si="299"/>
        <v>43833</v>
      </c>
      <c r="J9586" t="str">
        <f t="shared" si="300"/>
        <v>43833Dar es salaamDry Maize</v>
      </c>
      <c r="K9586">
        <v>57</v>
      </c>
      <c r="L9586">
        <v>40</v>
      </c>
      <c r="M9586" t="s">
        <v>5</v>
      </c>
      <c r="N9586" t="s">
        <v>6</v>
      </c>
      <c r="O9586">
        <v>1</v>
      </c>
      <c r="P9586" s="1">
        <v>43839.120659722219</v>
      </c>
    </row>
    <row r="9587" spans="1:16" x14ac:dyDescent="0.25">
      <c r="A9587">
        <v>494958</v>
      </c>
      <c r="B9587" t="s">
        <v>0</v>
      </c>
      <c r="C9587" t="s">
        <v>42</v>
      </c>
      <c r="D9587" t="s">
        <v>41</v>
      </c>
      <c r="E9587" t="s">
        <v>9</v>
      </c>
      <c r="F9587" t="s">
        <v>10</v>
      </c>
      <c r="G9587" t="s">
        <v>10</v>
      </c>
      <c r="H9587" s="1">
        <v>43833</v>
      </c>
      <c r="I9587" t="str">
        <f t="shared" si="299"/>
        <v>43833</v>
      </c>
      <c r="J9587" t="str">
        <f t="shared" si="300"/>
        <v>43833KigomaWheat</v>
      </c>
      <c r="K9587">
        <v>113</v>
      </c>
      <c r="L9587">
        <v>105</v>
      </c>
      <c r="M9587" t="s">
        <v>5</v>
      </c>
      <c r="N9587" t="s">
        <v>6</v>
      </c>
      <c r="O9587">
        <v>1</v>
      </c>
      <c r="P9587" s="1">
        <v>43839.120949074073</v>
      </c>
    </row>
    <row r="9588" spans="1:16" x14ac:dyDescent="0.25">
      <c r="A9588">
        <v>494966</v>
      </c>
      <c r="B9588" t="s">
        <v>0</v>
      </c>
      <c r="C9588" t="s">
        <v>45</v>
      </c>
      <c r="D9588" t="s">
        <v>41</v>
      </c>
      <c r="E9588" t="s">
        <v>9</v>
      </c>
      <c r="F9588" t="s">
        <v>20</v>
      </c>
      <c r="G9588" t="s">
        <v>21</v>
      </c>
      <c r="H9588" s="1">
        <v>43833</v>
      </c>
      <c r="I9588" t="str">
        <f t="shared" si="299"/>
        <v>43833</v>
      </c>
      <c r="J9588" t="str">
        <f t="shared" si="300"/>
        <v>43833IringaMillet Grain</v>
      </c>
      <c r="K9588">
        <v>66</v>
      </c>
      <c r="L9588">
        <v>57</v>
      </c>
      <c r="M9588" t="s">
        <v>5</v>
      </c>
      <c r="N9588" t="s">
        <v>6</v>
      </c>
      <c r="O9588">
        <v>1</v>
      </c>
      <c r="P9588" s="1">
        <v>43839.120983796296</v>
      </c>
    </row>
    <row r="9589" spans="1:16" x14ac:dyDescent="0.25">
      <c r="A9589">
        <v>494970</v>
      </c>
      <c r="B9589" t="s">
        <v>0</v>
      </c>
      <c r="C9589" t="s">
        <v>43</v>
      </c>
      <c r="D9589" t="s">
        <v>41</v>
      </c>
      <c r="E9589" t="s">
        <v>13</v>
      </c>
      <c r="F9589" t="s">
        <v>13</v>
      </c>
      <c r="G9589" t="s">
        <v>14</v>
      </c>
      <c r="H9589" s="1">
        <v>43833</v>
      </c>
      <c r="I9589" t="str">
        <f t="shared" si="299"/>
        <v>43833</v>
      </c>
      <c r="J9589" t="str">
        <f t="shared" si="300"/>
        <v>43833Dar es salaamMixed Beans</v>
      </c>
      <c r="K9589">
        <v>97</v>
      </c>
      <c r="L9589">
        <v>88</v>
      </c>
      <c r="M9589" t="s">
        <v>5</v>
      </c>
      <c r="N9589" t="s">
        <v>6</v>
      </c>
      <c r="O9589">
        <v>1</v>
      </c>
      <c r="P9589" s="1">
        <v>43839.121018518519</v>
      </c>
    </row>
    <row r="9590" spans="1:16" x14ac:dyDescent="0.25">
      <c r="A9590">
        <v>494977</v>
      </c>
      <c r="B9590" t="s">
        <v>0</v>
      </c>
      <c r="C9590" t="s">
        <v>43</v>
      </c>
      <c r="D9590" t="s">
        <v>41</v>
      </c>
      <c r="E9590" t="s">
        <v>3</v>
      </c>
      <c r="F9590" t="s">
        <v>3</v>
      </c>
      <c r="G9590" t="s">
        <v>4</v>
      </c>
      <c r="H9590" s="1">
        <v>43833</v>
      </c>
      <c r="I9590" t="str">
        <f t="shared" si="299"/>
        <v>43833</v>
      </c>
      <c r="J9590" t="str">
        <f t="shared" si="300"/>
        <v>43833Dar es salaamCowpeas</v>
      </c>
      <c r="K9590">
        <v>79</v>
      </c>
      <c r="L9590">
        <v>70</v>
      </c>
      <c r="M9590" t="s">
        <v>5</v>
      </c>
      <c r="N9590" t="s">
        <v>6</v>
      </c>
      <c r="O9590">
        <v>1</v>
      </c>
      <c r="P9590" s="1">
        <v>43839.121064814812</v>
      </c>
    </row>
    <row r="9591" spans="1:16" x14ac:dyDescent="0.25">
      <c r="A9591">
        <v>495003</v>
      </c>
      <c r="B9591" t="s">
        <v>0</v>
      </c>
      <c r="C9591" t="s">
        <v>43</v>
      </c>
      <c r="D9591" t="s">
        <v>41</v>
      </c>
      <c r="E9591" t="s">
        <v>9</v>
      </c>
      <c r="F9591" t="s">
        <v>20</v>
      </c>
      <c r="G9591" t="s">
        <v>21</v>
      </c>
      <c r="H9591" s="1">
        <v>43833</v>
      </c>
      <c r="I9591" t="str">
        <f t="shared" si="299"/>
        <v>43833</v>
      </c>
      <c r="J9591" t="str">
        <f t="shared" si="300"/>
        <v>43833Dar es salaamMillet Grain</v>
      </c>
      <c r="K9591">
        <v>57</v>
      </c>
      <c r="L9591">
        <v>53</v>
      </c>
      <c r="M9591" t="s">
        <v>5</v>
      </c>
      <c r="N9591" t="s">
        <v>6</v>
      </c>
      <c r="O9591">
        <v>1</v>
      </c>
      <c r="P9591" s="1">
        <v>43839.121261574073</v>
      </c>
    </row>
    <row r="9592" spans="1:16" x14ac:dyDescent="0.25">
      <c r="A9592">
        <v>495029</v>
      </c>
      <c r="B9592" t="s">
        <v>0</v>
      </c>
      <c r="C9592" t="s">
        <v>45</v>
      </c>
      <c r="D9592" t="s">
        <v>41</v>
      </c>
      <c r="E9592" t="s">
        <v>29</v>
      </c>
      <c r="F9592" t="s">
        <v>30</v>
      </c>
      <c r="G9592" t="s">
        <v>31</v>
      </c>
      <c r="H9592" s="1">
        <v>43833</v>
      </c>
      <c r="I9592" t="str">
        <f t="shared" si="299"/>
        <v>43833</v>
      </c>
      <c r="J9592" t="str">
        <f t="shared" si="300"/>
        <v>43833IringaDry Maize</v>
      </c>
      <c r="K9592">
        <v>44</v>
      </c>
      <c r="L9592">
        <v>40</v>
      </c>
      <c r="M9592" t="s">
        <v>5</v>
      </c>
      <c r="N9592" t="s">
        <v>6</v>
      </c>
      <c r="O9592">
        <v>1</v>
      </c>
      <c r="P9592" s="1">
        <v>43839.121574074074</v>
      </c>
    </row>
    <row r="9593" spans="1:16" x14ac:dyDescent="0.25">
      <c r="A9593">
        <v>495036</v>
      </c>
      <c r="B9593" t="s">
        <v>0</v>
      </c>
      <c r="C9593" t="s">
        <v>43</v>
      </c>
      <c r="D9593" t="s">
        <v>41</v>
      </c>
      <c r="E9593" t="s">
        <v>9</v>
      </c>
      <c r="F9593" t="s">
        <v>17</v>
      </c>
      <c r="G9593" t="s">
        <v>18</v>
      </c>
      <c r="H9593" s="1">
        <v>43833</v>
      </c>
      <c r="I9593" t="str">
        <f t="shared" si="299"/>
        <v>43833</v>
      </c>
      <c r="J9593" t="str">
        <f t="shared" si="300"/>
        <v>43833Dar es salaamRed Sorghum</v>
      </c>
      <c r="K9593">
        <v>51</v>
      </c>
      <c r="L9593">
        <v>42</v>
      </c>
      <c r="M9593" t="s">
        <v>5</v>
      </c>
      <c r="N9593" t="s">
        <v>6</v>
      </c>
      <c r="O9593">
        <v>1</v>
      </c>
      <c r="P9593" s="1">
        <v>43839.121655092589</v>
      </c>
    </row>
    <row r="9594" spans="1:16" x14ac:dyDescent="0.25">
      <c r="A9594">
        <v>495040</v>
      </c>
      <c r="B9594" t="s">
        <v>0</v>
      </c>
      <c r="C9594" t="s">
        <v>48</v>
      </c>
      <c r="D9594" t="s">
        <v>46</v>
      </c>
      <c r="E9594" t="s">
        <v>9</v>
      </c>
      <c r="F9594" t="s">
        <v>20</v>
      </c>
      <c r="G9594" t="s">
        <v>21</v>
      </c>
      <c r="H9594" s="1">
        <v>43833</v>
      </c>
      <c r="I9594" t="str">
        <f t="shared" si="299"/>
        <v>43833</v>
      </c>
      <c r="J9594" t="str">
        <f t="shared" si="300"/>
        <v>43833KitaleMillet Grain</v>
      </c>
      <c r="K9594">
        <v>57</v>
      </c>
      <c r="L9594">
        <v>50</v>
      </c>
      <c r="M9594" t="s">
        <v>5</v>
      </c>
      <c r="N9594" t="s">
        <v>6</v>
      </c>
      <c r="O9594">
        <v>1</v>
      </c>
      <c r="P9594" s="1">
        <v>43839.121678240743</v>
      </c>
    </row>
    <row r="9595" spans="1:16" x14ac:dyDescent="0.25">
      <c r="A9595">
        <v>495096</v>
      </c>
      <c r="B9595" t="s">
        <v>0</v>
      </c>
      <c r="C9595" t="s">
        <v>42</v>
      </c>
      <c r="D9595" t="s">
        <v>41</v>
      </c>
      <c r="E9595" t="s">
        <v>13</v>
      </c>
      <c r="F9595" t="s">
        <v>13</v>
      </c>
      <c r="G9595" t="s">
        <v>14</v>
      </c>
      <c r="H9595" s="1">
        <v>43833</v>
      </c>
      <c r="I9595" t="str">
        <f t="shared" si="299"/>
        <v>43833</v>
      </c>
      <c r="J9595" t="str">
        <f t="shared" si="300"/>
        <v>43833KigomaMixed Beans</v>
      </c>
      <c r="K9595">
        <v>87</v>
      </c>
      <c r="L9595">
        <v>78</v>
      </c>
      <c r="M9595" t="s">
        <v>5</v>
      </c>
      <c r="N9595" t="s">
        <v>6</v>
      </c>
      <c r="O9595">
        <v>1</v>
      </c>
      <c r="P9595" s="1">
        <v>43839.122071759259</v>
      </c>
    </row>
    <row r="9596" spans="1:16" x14ac:dyDescent="0.25">
      <c r="A9596">
        <v>495117</v>
      </c>
      <c r="B9596" t="s">
        <v>0</v>
      </c>
      <c r="C9596" t="s">
        <v>12</v>
      </c>
      <c r="D9596" t="s">
        <v>11</v>
      </c>
      <c r="E9596" t="s">
        <v>13</v>
      </c>
      <c r="F9596" t="s">
        <v>13</v>
      </c>
      <c r="G9596" t="s">
        <v>28</v>
      </c>
      <c r="H9596" s="1">
        <v>43833</v>
      </c>
      <c r="I9596" t="str">
        <f t="shared" si="299"/>
        <v>43833</v>
      </c>
      <c r="J9596" t="str">
        <f t="shared" si="300"/>
        <v>43833GitegaRed Beans</v>
      </c>
      <c r="K9596">
        <v>65</v>
      </c>
      <c r="L9596">
        <v>62</v>
      </c>
      <c r="M9596" t="s">
        <v>5</v>
      </c>
      <c r="N9596" t="s">
        <v>6</v>
      </c>
      <c r="O9596">
        <v>1</v>
      </c>
      <c r="P9596" s="1">
        <v>43839.122245370374</v>
      </c>
    </row>
    <row r="9597" spans="1:16" x14ac:dyDescent="0.25">
      <c r="A9597">
        <v>495149</v>
      </c>
      <c r="B9597" t="s">
        <v>0</v>
      </c>
      <c r="C9597" t="s">
        <v>48</v>
      </c>
      <c r="D9597" t="s">
        <v>46</v>
      </c>
      <c r="E9597" t="s">
        <v>13</v>
      </c>
      <c r="F9597" t="s">
        <v>13</v>
      </c>
      <c r="G9597" t="s">
        <v>40</v>
      </c>
      <c r="H9597" s="1">
        <v>43833</v>
      </c>
      <c r="I9597" t="str">
        <f t="shared" si="299"/>
        <v>43833</v>
      </c>
      <c r="J9597" t="str">
        <f t="shared" si="300"/>
        <v>43833KitaleBlack Beans (Dolichos)</v>
      </c>
      <c r="K9597">
        <v>124</v>
      </c>
      <c r="L9597">
        <v>121</v>
      </c>
      <c r="M9597" t="s">
        <v>5</v>
      </c>
      <c r="N9597" t="s">
        <v>6</v>
      </c>
      <c r="O9597">
        <v>1</v>
      </c>
      <c r="P9597" s="1">
        <v>43839.122442129628</v>
      </c>
    </row>
    <row r="9598" spans="1:16" x14ac:dyDescent="0.25">
      <c r="A9598">
        <v>495167</v>
      </c>
      <c r="B9598" t="s">
        <v>0</v>
      </c>
      <c r="C9598" t="s">
        <v>12</v>
      </c>
      <c r="D9598" t="s">
        <v>11</v>
      </c>
      <c r="E9598" t="s">
        <v>3</v>
      </c>
      <c r="F9598" t="s">
        <v>3</v>
      </c>
      <c r="G9598" t="s">
        <v>15</v>
      </c>
      <c r="H9598" s="1">
        <v>43833</v>
      </c>
      <c r="I9598" t="str">
        <f t="shared" si="299"/>
        <v>43833</v>
      </c>
      <c r="J9598" t="str">
        <f t="shared" si="300"/>
        <v>43833GitegaGreen Peas</v>
      </c>
      <c r="K9598">
        <v>97</v>
      </c>
      <c r="L9598">
        <v>81</v>
      </c>
      <c r="M9598" t="s">
        <v>5</v>
      </c>
      <c r="N9598" t="s">
        <v>6</v>
      </c>
      <c r="O9598">
        <v>1</v>
      </c>
      <c r="P9598" s="1">
        <v>43839.122511574074</v>
      </c>
    </row>
    <row r="9599" spans="1:16" x14ac:dyDescent="0.25">
      <c r="A9599">
        <v>495172</v>
      </c>
      <c r="B9599" t="s">
        <v>0</v>
      </c>
      <c r="C9599" t="s">
        <v>32</v>
      </c>
      <c r="D9599" t="s">
        <v>1</v>
      </c>
      <c r="E9599" t="s">
        <v>13</v>
      </c>
      <c r="F9599" t="s">
        <v>13</v>
      </c>
      <c r="G9599" t="s">
        <v>28</v>
      </c>
      <c r="H9599" s="1">
        <v>43833</v>
      </c>
      <c r="I9599" t="str">
        <f t="shared" si="299"/>
        <v>43833</v>
      </c>
      <c r="J9599" t="str">
        <f t="shared" si="300"/>
        <v>43833KapchorwaRed Beans</v>
      </c>
      <c r="K9599">
        <v>77</v>
      </c>
      <c r="L9599">
        <v>69</v>
      </c>
      <c r="M9599" t="s">
        <v>5</v>
      </c>
      <c r="N9599" t="s">
        <v>6</v>
      </c>
      <c r="O9599">
        <v>1</v>
      </c>
      <c r="P9599" s="1">
        <v>43839.122569444444</v>
      </c>
    </row>
    <row r="9600" spans="1:16" x14ac:dyDescent="0.25">
      <c r="A9600">
        <v>495175</v>
      </c>
      <c r="B9600" t="s">
        <v>0</v>
      </c>
      <c r="C9600" t="s">
        <v>43</v>
      </c>
      <c r="D9600" t="s">
        <v>41</v>
      </c>
      <c r="E9600" t="s">
        <v>3</v>
      </c>
      <c r="F9600" t="s">
        <v>3</v>
      </c>
      <c r="G9600" t="s">
        <v>15</v>
      </c>
      <c r="H9600" s="1">
        <v>43833</v>
      </c>
      <c r="I9600" t="str">
        <f t="shared" si="299"/>
        <v>43833</v>
      </c>
      <c r="J9600" t="str">
        <f t="shared" si="300"/>
        <v>43833Dar es salaamGreen Peas</v>
      </c>
      <c r="K9600">
        <v>57</v>
      </c>
      <c r="L9600">
        <v>53</v>
      </c>
      <c r="M9600" t="s">
        <v>5</v>
      </c>
      <c r="N9600" t="s">
        <v>6</v>
      </c>
      <c r="O9600">
        <v>1</v>
      </c>
      <c r="P9600" s="1">
        <v>43839.122650462959</v>
      </c>
    </row>
    <row r="9601" spans="1:16" x14ac:dyDescent="0.25">
      <c r="A9601">
        <v>495186</v>
      </c>
      <c r="B9601" t="s">
        <v>0</v>
      </c>
      <c r="C9601" t="s">
        <v>47</v>
      </c>
      <c r="D9601" t="s">
        <v>46</v>
      </c>
      <c r="E9601" t="s">
        <v>49</v>
      </c>
      <c r="F9601" t="s">
        <v>50</v>
      </c>
      <c r="G9601" t="s">
        <v>51</v>
      </c>
      <c r="H9601" s="1">
        <v>43833</v>
      </c>
      <c r="I9601" t="str">
        <f t="shared" si="299"/>
        <v>43833</v>
      </c>
      <c r="J9601" t="str">
        <f t="shared" si="300"/>
        <v>43833NairobiGround Nuts</v>
      </c>
      <c r="K9601">
        <v>129</v>
      </c>
      <c r="L9601">
        <v>124</v>
      </c>
      <c r="M9601" t="s">
        <v>5</v>
      </c>
      <c r="N9601" t="s">
        <v>6</v>
      </c>
      <c r="O9601">
        <v>1</v>
      </c>
      <c r="P9601" s="1">
        <v>43839.122835648152</v>
      </c>
    </row>
    <row r="9602" spans="1:16" x14ac:dyDescent="0.25">
      <c r="A9602">
        <v>495216</v>
      </c>
      <c r="B9602" t="s">
        <v>0</v>
      </c>
      <c r="C9602" t="s">
        <v>43</v>
      </c>
      <c r="D9602" t="s">
        <v>41</v>
      </c>
      <c r="E9602" t="s">
        <v>13</v>
      </c>
      <c r="F9602" t="s">
        <v>13</v>
      </c>
      <c r="G9602" t="s">
        <v>28</v>
      </c>
      <c r="H9602" s="1">
        <v>43833</v>
      </c>
      <c r="I9602" t="str">
        <f t="shared" ref="I9602:I9665" si="301">LEFT(H9602,10)</f>
        <v>43833</v>
      </c>
      <c r="J9602" t="str">
        <f t="shared" si="300"/>
        <v>43833Dar es salaamRed Beans</v>
      </c>
      <c r="K9602">
        <v>97</v>
      </c>
      <c r="L9602">
        <v>88</v>
      </c>
      <c r="M9602" t="s">
        <v>5</v>
      </c>
      <c r="N9602" t="s">
        <v>6</v>
      </c>
      <c r="O9602">
        <v>1</v>
      </c>
      <c r="P9602" s="1">
        <v>43839.123229166667</v>
      </c>
    </row>
    <row r="9603" spans="1:16" x14ac:dyDescent="0.25">
      <c r="A9603">
        <v>495225</v>
      </c>
      <c r="B9603" t="s">
        <v>0</v>
      </c>
      <c r="C9603" t="s">
        <v>42</v>
      </c>
      <c r="D9603" t="s">
        <v>41</v>
      </c>
      <c r="E9603" t="s">
        <v>13</v>
      </c>
      <c r="F9603" t="s">
        <v>13</v>
      </c>
      <c r="G9603" t="s">
        <v>28</v>
      </c>
      <c r="H9603" s="1">
        <v>43833</v>
      </c>
      <c r="I9603" t="str">
        <f t="shared" si="301"/>
        <v>43833</v>
      </c>
      <c r="J9603" t="str">
        <f t="shared" si="300"/>
        <v>43833KigomaRed Beans</v>
      </c>
      <c r="K9603">
        <v>92</v>
      </c>
      <c r="L9603">
        <v>85</v>
      </c>
      <c r="M9603" t="s">
        <v>5</v>
      </c>
      <c r="N9603" t="s">
        <v>6</v>
      </c>
      <c r="O9603">
        <v>1</v>
      </c>
      <c r="P9603" s="1">
        <v>43839.123287037037</v>
      </c>
    </row>
    <row r="9604" spans="1:16" x14ac:dyDescent="0.25">
      <c r="A9604">
        <v>495231</v>
      </c>
      <c r="B9604" t="s">
        <v>0</v>
      </c>
      <c r="C9604" t="s">
        <v>48</v>
      </c>
      <c r="D9604" t="s">
        <v>46</v>
      </c>
      <c r="E9604" t="s">
        <v>49</v>
      </c>
      <c r="F9604" t="s">
        <v>50</v>
      </c>
      <c r="G9604" t="s">
        <v>51</v>
      </c>
      <c r="H9604" s="1">
        <v>43833</v>
      </c>
      <c r="I9604" t="str">
        <f t="shared" si="301"/>
        <v>43833</v>
      </c>
      <c r="J9604" t="str">
        <f t="shared" si="300"/>
        <v>43833KitaleGround Nuts</v>
      </c>
      <c r="K9604">
        <v>135</v>
      </c>
      <c r="L9604">
        <v>131</v>
      </c>
      <c r="M9604" t="s">
        <v>5</v>
      </c>
      <c r="N9604" t="s">
        <v>6</v>
      </c>
      <c r="O9604">
        <v>1</v>
      </c>
      <c r="P9604" s="1">
        <v>43839.123368055552</v>
      </c>
    </row>
    <row r="9605" spans="1:16" x14ac:dyDescent="0.25">
      <c r="A9605">
        <v>495245</v>
      </c>
      <c r="B9605" t="s">
        <v>0</v>
      </c>
      <c r="C9605" t="s">
        <v>45</v>
      </c>
      <c r="D9605" t="s">
        <v>41</v>
      </c>
      <c r="E9605" t="s">
        <v>13</v>
      </c>
      <c r="F9605" t="s">
        <v>13</v>
      </c>
      <c r="G9605" t="s">
        <v>37</v>
      </c>
      <c r="H9605" s="1">
        <v>43833</v>
      </c>
      <c r="I9605" t="str">
        <f t="shared" si="301"/>
        <v>43833</v>
      </c>
      <c r="J9605" t="str">
        <f t="shared" si="300"/>
        <v>43833IringaGreen Gram</v>
      </c>
      <c r="K9605">
        <v>123</v>
      </c>
      <c r="L9605">
        <v>105</v>
      </c>
      <c r="M9605" t="s">
        <v>5</v>
      </c>
      <c r="N9605" t="s">
        <v>6</v>
      </c>
      <c r="O9605">
        <v>1</v>
      </c>
      <c r="P9605" s="1">
        <v>43839.123472222222</v>
      </c>
    </row>
    <row r="9606" spans="1:16" x14ac:dyDescent="0.25">
      <c r="A9606">
        <v>495249</v>
      </c>
      <c r="B9606" t="s">
        <v>0</v>
      </c>
      <c r="C9606" t="s">
        <v>48</v>
      </c>
      <c r="D9606" t="s">
        <v>46</v>
      </c>
      <c r="E9606" t="s">
        <v>13</v>
      </c>
      <c r="F9606" t="s">
        <v>13</v>
      </c>
      <c r="G9606" t="s">
        <v>37</v>
      </c>
      <c r="H9606" s="1">
        <v>43833</v>
      </c>
      <c r="I9606" t="str">
        <f t="shared" si="301"/>
        <v>43833</v>
      </c>
      <c r="J9606" t="str">
        <f t="shared" si="300"/>
        <v>43833KitaleGreen Gram</v>
      </c>
      <c r="K9606">
        <v>154</v>
      </c>
      <c r="L9606">
        <v>151</v>
      </c>
      <c r="M9606" t="s">
        <v>5</v>
      </c>
      <c r="N9606" t="s">
        <v>6</v>
      </c>
      <c r="O9606">
        <v>1</v>
      </c>
      <c r="P9606" s="1">
        <v>43839.123518518521</v>
      </c>
    </row>
    <row r="9607" spans="1:16" x14ac:dyDescent="0.25">
      <c r="A9607">
        <v>495377</v>
      </c>
      <c r="B9607" t="s">
        <v>0</v>
      </c>
      <c r="C9607" t="s">
        <v>47</v>
      </c>
      <c r="D9607" t="s">
        <v>46</v>
      </c>
      <c r="E9607" t="s">
        <v>9</v>
      </c>
      <c r="F9607" t="s">
        <v>17</v>
      </c>
      <c r="G9607" t="s">
        <v>18</v>
      </c>
      <c r="H9607" s="1">
        <v>43833</v>
      </c>
      <c r="I9607" t="str">
        <f t="shared" si="301"/>
        <v>43833</v>
      </c>
      <c r="J9607" t="str">
        <f t="shared" si="300"/>
        <v>43833NairobiRed Sorghum</v>
      </c>
      <c r="K9607">
        <v>63</v>
      </c>
      <c r="L9607">
        <v>58</v>
      </c>
      <c r="M9607" t="s">
        <v>5</v>
      </c>
      <c r="N9607" t="s">
        <v>6</v>
      </c>
      <c r="O9607">
        <v>1</v>
      </c>
      <c r="P9607" s="1">
        <v>43839.61</v>
      </c>
    </row>
    <row r="9608" spans="1:16" x14ac:dyDescent="0.25">
      <c r="A9608">
        <v>495384</v>
      </c>
      <c r="B9608" t="s">
        <v>0</v>
      </c>
      <c r="C9608" t="s">
        <v>43</v>
      </c>
      <c r="D9608" t="s">
        <v>41</v>
      </c>
      <c r="E9608" t="s">
        <v>9</v>
      </c>
      <c r="F9608" t="s">
        <v>10</v>
      </c>
      <c r="G9608" t="s">
        <v>10</v>
      </c>
      <c r="H9608" s="1">
        <v>43833</v>
      </c>
      <c r="I9608" t="str">
        <f t="shared" si="301"/>
        <v>43833</v>
      </c>
      <c r="J9608" t="str">
        <f t="shared" si="300"/>
        <v>43833Dar es salaamWheat</v>
      </c>
      <c r="K9608">
        <v>61</v>
      </c>
      <c r="L9608">
        <v>53</v>
      </c>
      <c r="M9608" t="s">
        <v>5</v>
      </c>
      <c r="N9608" t="s">
        <v>6</v>
      </c>
      <c r="O9608">
        <v>1</v>
      </c>
      <c r="P9608" s="1">
        <v>43839.611018518517</v>
      </c>
    </row>
    <row r="9609" spans="1:16" x14ac:dyDescent="0.25">
      <c r="A9609">
        <v>495388</v>
      </c>
      <c r="B9609" t="s">
        <v>0</v>
      </c>
      <c r="C9609" t="s">
        <v>48</v>
      </c>
      <c r="D9609" t="s">
        <v>46</v>
      </c>
      <c r="E9609" t="s">
        <v>3</v>
      </c>
      <c r="F9609" t="s">
        <v>3</v>
      </c>
      <c r="G9609" t="s">
        <v>4</v>
      </c>
      <c r="H9609" s="1">
        <v>43833</v>
      </c>
      <c r="I9609" t="str">
        <f t="shared" si="301"/>
        <v>43833</v>
      </c>
      <c r="J9609" t="str">
        <f t="shared" si="300"/>
        <v>43833KitaleCowpeas</v>
      </c>
      <c r="K9609">
        <v>92</v>
      </c>
      <c r="L9609">
        <v>88</v>
      </c>
      <c r="M9609" t="s">
        <v>5</v>
      </c>
      <c r="N9609" t="s">
        <v>6</v>
      </c>
      <c r="O9609">
        <v>1</v>
      </c>
      <c r="P9609" s="1">
        <v>43839.611967592595</v>
      </c>
    </row>
    <row r="9610" spans="1:16" x14ac:dyDescent="0.25">
      <c r="A9610">
        <v>491570</v>
      </c>
      <c r="B9610" t="s">
        <v>0</v>
      </c>
      <c r="C9610" t="s">
        <v>47</v>
      </c>
      <c r="D9610" t="s">
        <v>46</v>
      </c>
      <c r="E9610" t="s">
        <v>13</v>
      </c>
      <c r="F9610" t="s">
        <v>13</v>
      </c>
      <c r="G9610" t="s">
        <v>40</v>
      </c>
      <c r="H9610" s="1">
        <v>43832</v>
      </c>
      <c r="I9610" t="str">
        <f t="shared" si="301"/>
        <v>43832</v>
      </c>
      <c r="J9610" t="str">
        <f t="shared" si="300"/>
        <v>43832NairobiBlack Beans (Dolichos)</v>
      </c>
      <c r="K9610">
        <v>1500</v>
      </c>
      <c r="L9610">
        <v>1460</v>
      </c>
      <c r="M9610" t="s">
        <v>5</v>
      </c>
      <c r="N9610" t="s">
        <v>6</v>
      </c>
      <c r="O9610">
        <v>1</v>
      </c>
      <c r="P9610" s="1">
        <v>43838.22896990741</v>
      </c>
    </row>
    <row r="9611" spans="1:16" x14ac:dyDescent="0.25">
      <c r="A9611">
        <v>491595</v>
      </c>
      <c r="B9611" t="s">
        <v>0</v>
      </c>
      <c r="C9611" t="s">
        <v>48</v>
      </c>
      <c r="D9611" t="s">
        <v>46</v>
      </c>
      <c r="E9611" t="s">
        <v>9</v>
      </c>
      <c r="F9611" t="s">
        <v>20</v>
      </c>
      <c r="G9611" t="s">
        <v>21</v>
      </c>
      <c r="H9611" s="1">
        <v>43832</v>
      </c>
      <c r="I9611" t="str">
        <f t="shared" si="301"/>
        <v>43832</v>
      </c>
      <c r="J9611" t="str">
        <f t="shared" si="300"/>
        <v>43832KitaleMillet Grain</v>
      </c>
      <c r="K9611">
        <v>570</v>
      </c>
      <c r="L9611">
        <v>500</v>
      </c>
      <c r="M9611" t="s">
        <v>5</v>
      </c>
      <c r="N9611" t="s">
        <v>6</v>
      </c>
      <c r="O9611">
        <v>1</v>
      </c>
      <c r="P9611" s="1">
        <v>43838.229039351849</v>
      </c>
    </row>
    <row r="9612" spans="1:16" x14ac:dyDescent="0.25">
      <c r="A9612">
        <v>491628</v>
      </c>
      <c r="B9612" t="s">
        <v>0</v>
      </c>
      <c r="C9612" t="s">
        <v>48</v>
      </c>
      <c r="D9612" t="s">
        <v>46</v>
      </c>
      <c r="E9612" t="s">
        <v>3</v>
      </c>
      <c r="F9612" t="s">
        <v>3</v>
      </c>
      <c r="G9612" t="s">
        <v>4</v>
      </c>
      <c r="H9612" s="1">
        <v>43832</v>
      </c>
      <c r="I9612" t="str">
        <f t="shared" si="301"/>
        <v>43832</v>
      </c>
      <c r="J9612" t="str">
        <f t="shared" si="300"/>
        <v>43832KitaleCowpeas</v>
      </c>
      <c r="K9612">
        <v>950</v>
      </c>
      <c r="L9612">
        <v>880</v>
      </c>
      <c r="M9612" t="s">
        <v>5</v>
      </c>
      <c r="N9612" t="s">
        <v>6</v>
      </c>
      <c r="O9612">
        <v>1</v>
      </c>
      <c r="P9612" s="1">
        <v>43838.229108796295</v>
      </c>
    </row>
    <row r="9613" spans="1:16" x14ac:dyDescent="0.25">
      <c r="A9613">
        <v>491699</v>
      </c>
      <c r="B9613" t="s">
        <v>0</v>
      </c>
      <c r="C9613" t="s">
        <v>47</v>
      </c>
      <c r="D9613" t="s">
        <v>46</v>
      </c>
      <c r="E9613" t="s">
        <v>3</v>
      </c>
      <c r="F9613" t="s">
        <v>3</v>
      </c>
      <c r="G9613" t="s">
        <v>4</v>
      </c>
      <c r="H9613" s="1">
        <v>43832</v>
      </c>
      <c r="I9613" t="str">
        <f t="shared" si="301"/>
        <v>43832</v>
      </c>
      <c r="J9613" t="str">
        <f t="shared" ref="J9613:J9636" si="302">I9613&amp;C9613&amp;G9613</f>
        <v>43832NairobiCowpeas</v>
      </c>
      <c r="K9613">
        <v>870</v>
      </c>
      <c r="L9613">
        <v>800</v>
      </c>
      <c r="M9613" t="s">
        <v>5</v>
      </c>
      <c r="N9613" t="s">
        <v>6</v>
      </c>
      <c r="O9613">
        <v>1</v>
      </c>
      <c r="P9613" s="1">
        <v>43838.229513888888</v>
      </c>
    </row>
    <row r="9614" spans="1:16" x14ac:dyDescent="0.25">
      <c r="A9614">
        <v>491834</v>
      </c>
      <c r="B9614" t="s">
        <v>0</v>
      </c>
      <c r="C9614" t="s">
        <v>47</v>
      </c>
      <c r="D9614" t="s">
        <v>46</v>
      </c>
      <c r="E9614" t="s">
        <v>49</v>
      </c>
      <c r="F9614" t="s">
        <v>50</v>
      </c>
      <c r="G9614" t="s">
        <v>51</v>
      </c>
      <c r="H9614" s="1">
        <v>43832</v>
      </c>
      <c r="I9614" t="str">
        <f t="shared" si="301"/>
        <v>43832</v>
      </c>
      <c r="J9614" t="str">
        <f t="shared" si="302"/>
        <v>43832NairobiGround Nuts</v>
      </c>
      <c r="K9614">
        <v>1280</v>
      </c>
      <c r="L9614">
        <v>1230</v>
      </c>
      <c r="M9614" t="s">
        <v>5</v>
      </c>
      <c r="N9614" t="s">
        <v>6</v>
      </c>
      <c r="O9614">
        <v>1</v>
      </c>
      <c r="P9614" s="1">
        <v>43838.229988425926</v>
      </c>
    </row>
    <row r="9615" spans="1:16" x14ac:dyDescent="0.25">
      <c r="A9615">
        <v>491952</v>
      </c>
      <c r="B9615" t="s">
        <v>0</v>
      </c>
      <c r="C9615" t="s">
        <v>47</v>
      </c>
      <c r="D9615" t="s">
        <v>46</v>
      </c>
      <c r="E9615" t="s">
        <v>29</v>
      </c>
      <c r="F9615" t="s">
        <v>30</v>
      </c>
      <c r="G9615" t="s">
        <v>31</v>
      </c>
      <c r="H9615" s="1">
        <v>43832</v>
      </c>
      <c r="I9615" t="str">
        <f t="shared" si="301"/>
        <v>43832</v>
      </c>
      <c r="J9615" t="str">
        <f t="shared" si="302"/>
        <v>43832NairobiDry Maize</v>
      </c>
      <c r="K9615">
        <v>410</v>
      </c>
      <c r="L9615">
        <v>370</v>
      </c>
      <c r="M9615" t="s">
        <v>5</v>
      </c>
      <c r="N9615" t="s">
        <v>6</v>
      </c>
      <c r="O9615">
        <v>1</v>
      </c>
      <c r="P9615" s="1">
        <v>43838.230254629627</v>
      </c>
    </row>
    <row r="9616" spans="1:16" x14ac:dyDescent="0.25">
      <c r="A9616">
        <v>492065</v>
      </c>
      <c r="B9616" t="s">
        <v>0</v>
      </c>
      <c r="C9616" t="s">
        <v>48</v>
      </c>
      <c r="D9616" t="s">
        <v>46</v>
      </c>
      <c r="E9616" t="s">
        <v>3</v>
      </c>
      <c r="F9616" t="s">
        <v>3</v>
      </c>
      <c r="G9616" t="s">
        <v>15</v>
      </c>
      <c r="H9616" s="1">
        <v>43832</v>
      </c>
      <c r="I9616" t="str">
        <f t="shared" si="301"/>
        <v>43832</v>
      </c>
      <c r="J9616" t="str">
        <f t="shared" si="302"/>
        <v>43832KitaleGreen Peas</v>
      </c>
      <c r="K9616">
        <v>540</v>
      </c>
      <c r="L9616">
        <v>490</v>
      </c>
      <c r="M9616" t="s">
        <v>5</v>
      </c>
      <c r="N9616" t="s">
        <v>6</v>
      </c>
      <c r="O9616">
        <v>1</v>
      </c>
      <c r="P9616" s="1">
        <v>43838.230567129627</v>
      </c>
    </row>
    <row r="9617" spans="1:16" x14ac:dyDescent="0.25">
      <c r="A9617">
        <v>492070</v>
      </c>
      <c r="B9617" t="s">
        <v>0</v>
      </c>
      <c r="C9617" t="s">
        <v>48</v>
      </c>
      <c r="D9617" t="s">
        <v>46</v>
      </c>
      <c r="E9617" t="s">
        <v>13</v>
      </c>
      <c r="F9617" t="s">
        <v>13</v>
      </c>
      <c r="G9617" t="s">
        <v>40</v>
      </c>
      <c r="H9617" s="1">
        <v>43832</v>
      </c>
      <c r="I9617" t="str">
        <f t="shared" si="301"/>
        <v>43832</v>
      </c>
      <c r="J9617" t="str">
        <f t="shared" si="302"/>
        <v>43832KitaleBlack Beans (Dolichos)</v>
      </c>
      <c r="K9617">
        <v>1260</v>
      </c>
      <c r="L9617">
        <v>1200</v>
      </c>
      <c r="M9617" t="s">
        <v>5</v>
      </c>
      <c r="N9617" t="s">
        <v>6</v>
      </c>
      <c r="O9617">
        <v>1</v>
      </c>
      <c r="P9617" s="1">
        <v>43838.230578703704</v>
      </c>
    </row>
    <row r="9618" spans="1:16" x14ac:dyDescent="0.25">
      <c r="A9618">
        <v>492282</v>
      </c>
      <c r="B9618" t="s">
        <v>0</v>
      </c>
      <c r="C9618" t="s">
        <v>48</v>
      </c>
      <c r="D9618" t="s">
        <v>46</v>
      </c>
      <c r="E9618" t="s">
        <v>29</v>
      </c>
      <c r="F9618" t="s">
        <v>30</v>
      </c>
      <c r="G9618" t="s">
        <v>31</v>
      </c>
      <c r="H9618" s="1">
        <v>43832</v>
      </c>
      <c r="I9618" t="str">
        <f t="shared" si="301"/>
        <v>43832</v>
      </c>
      <c r="J9618" t="str">
        <f t="shared" si="302"/>
        <v>43832KitaleDry Maize</v>
      </c>
      <c r="K9618">
        <v>400</v>
      </c>
      <c r="L9618">
        <v>330</v>
      </c>
      <c r="M9618" t="s">
        <v>5</v>
      </c>
      <c r="N9618" t="s">
        <v>6</v>
      </c>
      <c r="O9618">
        <v>1</v>
      </c>
      <c r="P9618" s="1">
        <v>43838.231168981481</v>
      </c>
    </row>
    <row r="9619" spans="1:16" x14ac:dyDescent="0.25">
      <c r="A9619">
        <v>492286</v>
      </c>
      <c r="B9619" t="s">
        <v>0</v>
      </c>
      <c r="C9619" t="s">
        <v>47</v>
      </c>
      <c r="D9619" t="s">
        <v>46</v>
      </c>
      <c r="E9619" t="s">
        <v>3</v>
      </c>
      <c r="F9619" t="s">
        <v>3</v>
      </c>
      <c r="G9619" t="s">
        <v>15</v>
      </c>
      <c r="H9619" s="1">
        <v>43832</v>
      </c>
      <c r="I9619" t="str">
        <f t="shared" si="301"/>
        <v>43832</v>
      </c>
      <c r="J9619" t="str">
        <f t="shared" si="302"/>
        <v>43832NairobiGreen Peas</v>
      </c>
      <c r="K9619">
        <v>640</v>
      </c>
      <c r="L9619">
        <v>580</v>
      </c>
      <c r="M9619" t="s">
        <v>5</v>
      </c>
      <c r="N9619" t="s">
        <v>6</v>
      </c>
      <c r="O9619">
        <v>1</v>
      </c>
      <c r="P9619" s="1">
        <v>43838.231180555558</v>
      </c>
    </row>
    <row r="9620" spans="1:16" x14ac:dyDescent="0.25">
      <c r="A9620">
        <v>492502</v>
      </c>
      <c r="B9620" t="s">
        <v>0</v>
      </c>
      <c r="C9620" t="s">
        <v>48</v>
      </c>
      <c r="D9620" t="s">
        <v>46</v>
      </c>
      <c r="E9620" t="s">
        <v>49</v>
      </c>
      <c r="F9620" t="s">
        <v>50</v>
      </c>
      <c r="G9620" t="s">
        <v>51</v>
      </c>
      <c r="H9620" s="1">
        <v>43832</v>
      </c>
      <c r="I9620" t="str">
        <f t="shared" si="301"/>
        <v>43832</v>
      </c>
      <c r="J9620" t="str">
        <f t="shared" si="302"/>
        <v>43832KitaleGround Nuts</v>
      </c>
      <c r="K9620">
        <v>1340</v>
      </c>
      <c r="L9620">
        <v>1300</v>
      </c>
      <c r="M9620" t="s">
        <v>5</v>
      </c>
      <c r="N9620" t="s">
        <v>6</v>
      </c>
      <c r="O9620">
        <v>1</v>
      </c>
      <c r="P9620" s="1">
        <v>43838.231793981482</v>
      </c>
    </row>
    <row r="9621" spans="1:16" x14ac:dyDescent="0.25">
      <c r="A9621">
        <v>492523</v>
      </c>
      <c r="B9621" t="s">
        <v>0</v>
      </c>
      <c r="C9621" t="s">
        <v>48</v>
      </c>
      <c r="D9621" t="s">
        <v>46</v>
      </c>
      <c r="E9621" t="s">
        <v>9</v>
      </c>
      <c r="F9621" t="s">
        <v>17</v>
      </c>
      <c r="G9621" t="s">
        <v>18</v>
      </c>
      <c r="H9621" s="1">
        <v>43832</v>
      </c>
      <c r="I9621" t="str">
        <f t="shared" si="301"/>
        <v>43832</v>
      </c>
      <c r="J9621" t="str">
        <f t="shared" si="302"/>
        <v>43832KitaleRed Sorghum</v>
      </c>
      <c r="K9621">
        <v>440</v>
      </c>
      <c r="L9621">
        <v>400</v>
      </c>
      <c r="M9621" t="s">
        <v>5</v>
      </c>
      <c r="N9621" t="s">
        <v>6</v>
      </c>
      <c r="O9621">
        <v>1</v>
      </c>
      <c r="P9621" s="1">
        <v>43838.231863425928</v>
      </c>
    </row>
    <row r="9622" spans="1:16" x14ac:dyDescent="0.25">
      <c r="A9622">
        <v>492630</v>
      </c>
      <c r="B9622" t="s">
        <v>0</v>
      </c>
      <c r="C9622" t="s">
        <v>47</v>
      </c>
      <c r="D9622" t="s">
        <v>46</v>
      </c>
      <c r="E9622" t="s">
        <v>9</v>
      </c>
      <c r="F9622" t="s">
        <v>20</v>
      </c>
      <c r="G9622" t="s">
        <v>21</v>
      </c>
      <c r="H9622" s="1">
        <v>43832</v>
      </c>
      <c r="I9622" t="str">
        <f t="shared" si="301"/>
        <v>43832</v>
      </c>
      <c r="J9622" t="str">
        <f t="shared" si="302"/>
        <v>43832NairobiMillet Grain</v>
      </c>
      <c r="K9622">
        <v>1010</v>
      </c>
      <c r="L9622">
        <v>950</v>
      </c>
      <c r="M9622" t="s">
        <v>5</v>
      </c>
      <c r="N9622" t="s">
        <v>6</v>
      </c>
      <c r="O9622">
        <v>1</v>
      </c>
      <c r="P9622" s="1">
        <v>43838.232175925928</v>
      </c>
    </row>
    <row r="9623" spans="1:16" x14ac:dyDescent="0.25">
      <c r="A9623">
        <v>492636</v>
      </c>
      <c r="B9623" t="s">
        <v>0</v>
      </c>
      <c r="C9623" t="s">
        <v>47</v>
      </c>
      <c r="D9623" t="s">
        <v>46</v>
      </c>
      <c r="E9623" t="s">
        <v>13</v>
      </c>
      <c r="F9623" t="s">
        <v>13</v>
      </c>
      <c r="G9623" t="s">
        <v>37</v>
      </c>
      <c r="H9623" s="1">
        <v>43832</v>
      </c>
      <c r="I9623" t="str">
        <f t="shared" si="301"/>
        <v>43832</v>
      </c>
      <c r="J9623" t="str">
        <f t="shared" si="302"/>
        <v>43832NairobiGreen Gram</v>
      </c>
      <c r="K9623">
        <v>1260</v>
      </c>
      <c r="L9623">
        <v>1230</v>
      </c>
      <c r="M9623" t="s">
        <v>5</v>
      </c>
      <c r="N9623" t="s">
        <v>6</v>
      </c>
      <c r="O9623">
        <v>1</v>
      </c>
      <c r="P9623" s="1">
        <v>43838.232199074075</v>
      </c>
    </row>
    <row r="9624" spans="1:16" x14ac:dyDescent="0.25">
      <c r="A9624">
        <v>494857</v>
      </c>
      <c r="B9624" t="s">
        <v>0</v>
      </c>
      <c r="C9624" t="s">
        <v>47</v>
      </c>
      <c r="D9624" t="s">
        <v>46</v>
      </c>
      <c r="E9624" t="s">
        <v>29</v>
      </c>
      <c r="F9624" t="s">
        <v>30</v>
      </c>
      <c r="G9624" t="s">
        <v>31</v>
      </c>
      <c r="H9624" s="1">
        <v>43832</v>
      </c>
      <c r="I9624" t="str">
        <f t="shared" si="301"/>
        <v>43832</v>
      </c>
      <c r="J9624" t="str">
        <f t="shared" si="302"/>
        <v>43832NairobiDry Maize</v>
      </c>
      <c r="K9624">
        <v>41</v>
      </c>
      <c r="L9624">
        <v>37</v>
      </c>
      <c r="M9624" t="s">
        <v>5</v>
      </c>
      <c r="N9624" t="s">
        <v>6</v>
      </c>
      <c r="O9624">
        <v>1</v>
      </c>
      <c r="P9624" s="1">
        <v>43839.120266203703</v>
      </c>
    </row>
    <row r="9625" spans="1:16" x14ac:dyDescent="0.25">
      <c r="A9625">
        <v>494869</v>
      </c>
      <c r="B9625" t="s">
        <v>0</v>
      </c>
      <c r="C9625" t="s">
        <v>48</v>
      </c>
      <c r="D9625" t="s">
        <v>46</v>
      </c>
      <c r="E9625" t="s">
        <v>9</v>
      </c>
      <c r="F9625" t="s">
        <v>20</v>
      </c>
      <c r="G9625" t="s">
        <v>21</v>
      </c>
      <c r="H9625" s="1">
        <v>43832</v>
      </c>
      <c r="I9625" t="str">
        <f t="shared" si="301"/>
        <v>43832</v>
      </c>
      <c r="J9625" t="str">
        <f t="shared" si="302"/>
        <v>43832KitaleMillet Grain</v>
      </c>
      <c r="K9625">
        <v>58</v>
      </c>
      <c r="L9625">
        <v>50</v>
      </c>
      <c r="M9625" t="s">
        <v>5</v>
      </c>
      <c r="N9625" t="s">
        <v>6</v>
      </c>
      <c r="O9625">
        <v>1</v>
      </c>
      <c r="P9625" s="1">
        <v>43839.120347222219</v>
      </c>
    </row>
    <row r="9626" spans="1:16" x14ac:dyDescent="0.25">
      <c r="A9626">
        <v>494875</v>
      </c>
      <c r="B9626" t="s">
        <v>0</v>
      </c>
      <c r="C9626" t="s">
        <v>47</v>
      </c>
      <c r="D9626" t="s">
        <v>46</v>
      </c>
      <c r="E9626" t="s">
        <v>49</v>
      </c>
      <c r="F9626" t="s">
        <v>50</v>
      </c>
      <c r="G9626" t="s">
        <v>51</v>
      </c>
      <c r="H9626" s="1">
        <v>43832</v>
      </c>
      <c r="I9626" t="str">
        <f t="shared" si="301"/>
        <v>43832</v>
      </c>
      <c r="J9626" t="str">
        <f t="shared" si="302"/>
        <v>43832NairobiGround Nuts</v>
      </c>
      <c r="K9626">
        <v>129</v>
      </c>
      <c r="L9626">
        <v>124</v>
      </c>
      <c r="M9626" t="s">
        <v>5</v>
      </c>
      <c r="N9626" t="s">
        <v>6</v>
      </c>
      <c r="O9626">
        <v>1</v>
      </c>
      <c r="P9626" s="1">
        <v>43839.120381944442</v>
      </c>
    </row>
    <row r="9627" spans="1:16" x14ac:dyDescent="0.25">
      <c r="A9627">
        <v>494911</v>
      </c>
      <c r="B9627" t="s">
        <v>0</v>
      </c>
      <c r="C9627" t="s">
        <v>47</v>
      </c>
      <c r="D9627" t="s">
        <v>46</v>
      </c>
      <c r="E9627" t="s">
        <v>3</v>
      </c>
      <c r="F9627" t="s">
        <v>3</v>
      </c>
      <c r="G9627" t="s">
        <v>15</v>
      </c>
      <c r="H9627" s="1">
        <v>43832</v>
      </c>
      <c r="I9627" t="str">
        <f t="shared" si="301"/>
        <v>43832</v>
      </c>
      <c r="J9627" t="str">
        <f t="shared" si="302"/>
        <v>43832NairobiGreen Peas</v>
      </c>
      <c r="K9627">
        <v>65</v>
      </c>
      <c r="L9627">
        <v>59</v>
      </c>
      <c r="M9627" t="s">
        <v>5</v>
      </c>
      <c r="N9627" t="s">
        <v>6</v>
      </c>
      <c r="O9627">
        <v>1</v>
      </c>
      <c r="P9627" s="1">
        <v>43839.120578703703</v>
      </c>
    </row>
    <row r="9628" spans="1:16" x14ac:dyDescent="0.25">
      <c r="A9628">
        <v>494930</v>
      </c>
      <c r="B9628" t="s">
        <v>0</v>
      </c>
      <c r="C9628" t="s">
        <v>48</v>
      </c>
      <c r="D9628" t="s">
        <v>46</v>
      </c>
      <c r="E9628" t="s">
        <v>13</v>
      </c>
      <c r="F9628" t="s">
        <v>13</v>
      </c>
      <c r="G9628" t="s">
        <v>40</v>
      </c>
      <c r="H9628" s="1">
        <v>43832</v>
      </c>
      <c r="I9628" t="str">
        <f t="shared" si="301"/>
        <v>43832</v>
      </c>
      <c r="J9628" t="str">
        <f t="shared" si="302"/>
        <v>43832KitaleBlack Beans (Dolichos)</v>
      </c>
      <c r="K9628">
        <v>127</v>
      </c>
      <c r="L9628">
        <v>121</v>
      </c>
      <c r="M9628" t="s">
        <v>5</v>
      </c>
      <c r="N9628" t="s">
        <v>6</v>
      </c>
      <c r="O9628">
        <v>1</v>
      </c>
      <c r="P9628" s="1">
        <v>43839.120752314811</v>
      </c>
    </row>
    <row r="9629" spans="1:16" x14ac:dyDescent="0.25">
      <c r="A9629">
        <v>495007</v>
      </c>
      <c r="B9629" t="s">
        <v>0</v>
      </c>
      <c r="C9629" t="s">
        <v>47</v>
      </c>
      <c r="D9629" t="s">
        <v>46</v>
      </c>
      <c r="E9629" t="s">
        <v>9</v>
      </c>
      <c r="F9629" t="s">
        <v>17</v>
      </c>
      <c r="G9629" t="s">
        <v>18</v>
      </c>
      <c r="H9629" s="1">
        <v>43832</v>
      </c>
      <c r="I9629" t="str">
        <f t="shared" si="301"/>
        <v>43832</v>
      </c>
      <c r="J9629" t="str">
        <f t="shared" si="302"/>
        <v>43832NairobiRed Sorghum</v>
      </c>
      <c r="K9629">
        <v>61</v>
      </c>
      <c r="L9629">
        <v>59</v>
      </c>
      <c r="M9629" t="s">
        <v>5</v>
      </c>
      <c r="N9629" t="s">
        <v>6</v>
      </c>
      <c r="O9629">
        <v>1</v>
      </c>
      <c r="P9629" s="1">
        <v>43839.121296296296</v>
      </c>
    </row>
    <row r="9630" spans="1:16" x14ac:dyDescent="0.25">
      <c r="A9630">
        <v>495113</v>
      </c>
      <c r="B9630" t="s">
        <v>0</v>
      </c>
      <c r="C9630" t="s">
        <v>48</v>
      </c>
      <c r="D9630" t="s">
        <v>46</v>
      </c>
      <c r="E9630" t="s">
        <v>9</v>
      </c>
      <c r="F9630" t="s">
        <v>17</v>
      </c>
      <c r="G9630" t="s">
        <v>18</v>
      </c>
      <c r="H9630" s="1">
        <v>43832</v>
      </c>
      <c r="I9630" t="str">
        <f t="shared" si="301"/>
        <v>43832</v>
      </c>
      <c r="J9630" t="str">
        <f t="shared" si="302"/>
        <v>43832KitaleRed Sorghum</v>
      </c>
      <c r="K9630">
        <v>44</v>
      </c>
      <c r="L9630">
        <v>40</v>
      </c>
      <c r="M9630" t="s">
        <v>5</v>
      </c>
      <c r="N9630" t="s">
        <v>6</v>
      </c>
      <c r="O9630">
        <v>1</v>
      </c>
      <c r="P9630" s="1">
        <v>43839.122210648151</v>
      </c>
    </row>
    <row r="9631" spans="1:16" x14ac:dyDescent="0.25">
      <c r="A9631">
        <v>495120</v>
      </c>
      <c r="B9631" t="s">
        <v>0</v>
      </c>
      <c r="C9631" t="s">
        <v>47</v>
      </c>
      <c r="D9631" t="s">
        <v>46</v>
      </c>
      <c r="E9631" t="s">
        <v>9</v>
      </c>
      <c r="F9631" t="s">
        <v>20</v>
      </c>
      <c r="G9631" t="s">
        <v>21</v>
      </c>
      <c r="H9631" s="1">
        <v>43832</v>
      </c>
      <c r="I9631" t="str">
        <f t="shared" si="301"/>
        <v>43832</v>
      </c>
      <c r="J9631" t="str">
        <f t="shared" si="302"/>
        <v>43832NairobiMillet Grain</v>
      </c>
      <c r="K9631">
        <v>102</v>
      </c>
      <c r="L9631">
        <v>96</v>
      </c>
      <c r="M9631" t="s">
        <v>5</v>
      </c>
      <c r="N9631" t="s">
        <v>6</v>
      </c>
      <c r="O9631">
        <v>1</v>
      </c>
      <c r="P9631" s="1">
        <v>43839.12226851852</v>
      </c>
    </row>
    <row r="9632" spans="1:16" x14ac:dyDescent="0.25">
      <c r="A9632">
        <v>495160</v>
      </c>
      <c r="B9632" t="s">
        <v>0</v>
      </c>
      <c r="C9632" t="s">
        <v>48</v>
      </c>
      <c r="D9632" t="s">
        <v>46</v>
      </c>
      <c r="E9632" t="s">
        <v>3</v>
      </c>
      <c r="F9632" t="s">
        <v>3</v>
      </c>
      <c r="G9632" t="s">
        <v>15</v>
      </c>
      <c r="H9632" s="1">
        <v>43832</v>
      </c>
      <c r="I9632" t="str">
        <f t="shared" si="301"/>
        <v>43832</v>
      </c>
      <c r="J9632" t="str">
        <f t="shared" si="302"/>
        <v>43832KitaleGreen Peas</v>
      </c>
      <c r="K9632">
        <v>54</v>
      </c>
      <c r="L9632">
        <v>49</v>
      </c>
      <c r="M9632" t="s">
        <v>5</v>
      </c>
      <c r="N9632" t="s">
        <v>6</v>
      </c>
      <c r="O9632">
        <v>1</v>
      </c>
      <c r="P9632" s="1">
        <v>43839.122488425928</v>
      </c>
    </row>
    <row r="9633" spans="1:16" x14ac:dyDescent="0.25">
      <c r="A9633">
        <v>495171</v>
      </c>
      <c r="B9633" t="s">
        <v>0</v>
      </c>
      <c r="C9633" t="s">
        <v>48</v>
      </c>
      <c r="D9633" t="s">
        <v>46</v>
      </c>
      <c r="E9633" t="s">
        <v>13</v>
      </c>
      <c r="F9633" t="s">
        <v>13</v>
      </c>
      <c r="G9633" t="s">
        <v>37</v>
      </c>
      <c r="H9633" s="1">
        <v>43832</v>
      </c>
      <c r="I9633" t="str">
        <f t="shared" si="301"/>
        <v>43832</v>
      </c>
      <c r="J9633" t="str">
        <f t="shared" si="302"/>
        <v>43832KitaleGreen Gram</v>
      </c>
      <c r="K9633">
        <v>157</v>
      </c>
      <c r="L9633">
        <v>151</v>
      </c>
      <c r="M9633" t="s">
        <v>5</v>
      </c>
      <c r="N9633" t="s">
        <v>6</v>
      </c>
      <c r="O9633">
        <v>1</v>
      </c>
      <c r="P9633" s="1">
        <v>43839.122546296298</v>
      </c>
    </row>
    <row r="9634" spans="1:16" x14ac:dyDescent="0.25">
      <c r="A9634">
        <v>495176</v>
      </c>
      <c r="B9634" t="s">
        <v>0</v>
      </c>
      <c r="C9634" t="s">
        <v>48</v>
      </c>
      <c r="D9634" t="s">
        <v>46</v>
      </c>
      <c r="E9634" t="s">
        <v>3</v>
      </c>
      <c r="F9634" t="s">
        <v>3</v>
      </c>
      <c r="G9634" t="s">
        <v>4</v>
      </c>
      <c r="H9634" s="1">
        <v>43832</v>
      </c>
      <c r="I9634" t="str">
        <f t="shared" si="301"/>
        <v>43832</v>
      </c>
      <c r="J9634" t="str">
        <f t="shared" si="302"/>
        <v>43832KitaleCowpeas</v>
      </c>
      <c r="K9634">
        <v>96</v>
      </c>
      <c r="L9634">
        <v>89</v>
      </c>
      <c r="M9634" t="s">
        <v>5</v>
      </c>
      <c r="N9634" t="s">
        <v>6</v>
      </c>
      <c r="O9634">
        <v>1</v>
      </c>
      <c r="P9634" s="1">
        <v>43839.122673611113</v>
      </c>
    </row>
    <row r="9635" spans="1:16" x14ac:dyDescent="0.25">
      <c r="A9635">
        <v>495192</v>
      </c>
      <c r="B9635" t="s">
        <v>0</v>
      </c>
      <c r="C9635" t="s">
        <v>47</v>
      </c>
      <c r="D9635" t="s">
        <v>46</v>
      </c>
      <c r="E9635" t="s">
        <v>3</v>
      </c>
      <c r="F9635" t="s">
        <v>3</v>
      </c>
      <c r="G9635" t="s">
        <v>4</v>
      </c>
      <c r="H9635" s="1">
        <v>43832</v>
      </c>
      <c r="I9635" t="str">
        <f t="shared" si="301"/>
        <v>43832</v>
      </c>
      <c r="J9635" t="str">
        <f t="shared" si="302"/>
        <v>43832NairobiCowpeas</v>
      </c>
      <c r="K9635">
        <v>88</v>
      </c>
      <c r="L9635">
        <v>81</v>
      </c>
      <c r="M9635" t="s">
        <v>5</v>
      </c>
      <c r="N9635" t="s">
        <v>6</v>
      </c>
      <c r="O9635">
        <v>1</v>
      </c>
      <c r="P9635" s="1">
        <v>43839.122974537036</v>
      </c>
    </row>
    <row r="9636" spans="1:16" x14ac:dyDescent="0.25">
      <c r="A9636">
        <v>495382</v>
      </c>
      <c r="B9636" t="s">
        <v>0</v>
      </c>
      <c r="C9636" t="s">
        <v>48</v>
      </c>
      <c r="D9636" t="s">
        <v>46</v>
      </c>
      <c r="E9636" t="s">
        <v>29</v>
      </c>
      <c r="F9636" t="s">
        <v>30</v>
      </c>
      <c r="G9636" t="s">
        <v>31</v>
      </c>
      <c r="H9636" s="1">
        <v>43832</v>
      </c>
      <c r="I9636" t="str">
        <f t="shared" si="301"/>
        <v>43832</v>
      </c>
      <c r="J9636" t="str">
        <f t="shared" si="302"/>
        <v>43832KitaleDry Maize</v>
      </c>
      <c r="K9636">
        <v>40</v>
      </c>
      <c r="L9636">
        <v>33</v>
      </c>
      <c r="M9636" t="s">
        <v>5</v>
      </c>
      <c r="N9636" t="s">
        <v>6</v>
      </c>
      <c r="O9636">
        <v>1</v>
      </c>
      <c r="P9636" s="1">
        <v>43839.610648148147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57</v>
      </c>
      <c r="B1" t="s">
        <v>163</v>
      </c>
      <c r="F1" t="s">
        <v>164</v>
      </c>
    </row>
    <row r="2" spans="1:6" x14ac:dyDescent="0.25">
      <c r="A2" t="s">
        <v>4</v>
      </c>
      <c r="B2">
        <f>COUNTIF('platform_market_prices (2)'!G:G,'Product-marketplaces Count'!A2)</f>
        <v>666</v>
      </c>
      <c r="F2" t="s">
        <v>8</v>
      </c>
    </row>
    <row r="3" spans="1:6" x14ac:dyDescent="0.25">
      <c r="A3" t="s">
        <v>10</v>
      </c>
      <c r="B3">
        <f>COUNTIF('platform_market_prices (2)'!G:G,'Product-marketplaces Count'!A3)</f>
        <v>490</v>
      </c>
      <c r="F3" t="s">
        <v>34</v>
      </c>
    </row>
    <row r="4" spans="1:6" x14ac:dyDescent="0.25">
      <c r="A4" t="s">
        <v>14</v>
      </c>
      <c r="B4">
        <f>COUNTIF('platform_market_prices (2)'!G:G,'Product-marketplaces Count'!A4)</f>
        <v>699</v>
      </c>
      <c r="F4" t="s">
        <v>19</v>
      </c>
    </row>
    <row r="5" spans="1:6" x14ac:dyDescent="0.25">
      <c r="A5" t="s">
        <v>15</v>
      </c>
      <c r="B5">
        <f>COUNTIF('platform_market_prices (2)'!G:G,'Product-marketplaces Count'!A5)</f>
        <v>832</v>
      </c>
      <c r="F5" t="s">
        <v>35</v>
      </c>
    </row>
    <row r="6" spans="1:6" x14ac:dyDescent="0.25">
      <c r="A6" t="s">
        <v>18</v>
      </c>
      <c r="B6">
        <f>COUNTIF('platform_market_prices (2)'!G:G,'Product-marketplaces Count'!A6)</f>
        <v>843</v>
      </c>
      <c r="F6" t="s">
        <v>38</v>
      </c>
    </row>
    <row r="7" spans="1:6" x14ac:dyDescent="0.25">
      <c r="A7" t="s">
        <v>21</v>
      </c>
      <c r="B7">
        <f>COUNTIF('platform_market_prices (2)'!G:G,'Product-marketplaces Count'!A7)</f>
        <v>861</v>
      </c>
      <c r="F7" t="s">
        <v>25</v>
      </c>
    </row>
    <row r="8" spans="1:6" x14ac:dyDescent="0.25">
      <c r="A8" t="s">
        <v>24</v>
      </c>
      <c r="B8">
        <f>COUNTIF('platform_market_prices (2)'!G:G,'Product-marketplaces Count'!A8)</f>
        <v>672</v>
      </c>
      <c r="F8" t="s">
        <v>2</v>
      </c>
    </row>
    <row r="9" spans="1:6" x14ac:dyDescent="0.25">
      <c r="A9" t="s">
        <v>26</v>
      </c>
      <c r="B9">
        <f>COUNTIF('platform_market_prices (2)'!G:G,'Product-marketplaces Count'!A9)</f>
        <v>696</v>
      </c>
      <c r="F9" t="s">
        <v>27</v>
      </c>
    </row>
    <row r="10" spans="1:6" x14ac:dyDescent="0.25">
      <c r="A10" t="s">
        <v>28</v>
      </c>
      <c r="B10">
        <f>COUNTIF('platform_market_prices (2)'!G:G,'Product-marketplaces Count'!A10)</f>
        <v>695</v>
      </c>
      <c r="F10" t="s">
        <v>32</v>
      </c>
    </row>
    <row r="11" spans="1:6" x14ac:dyDescent="0.25">
      <c r="A11" t="s">
        <v>31</v>
      </c>
      <c r="B11">
        <f>COUNTIF('platform_market_prices (2)'!G:G,'Product-marketplaces Count'!A11)</f>
        <v>897</v>
      </c>
      <c r="F11" t="s">
        <v>33</v>
      </c>
    </row>
    <row r="12" spans="1:6" x14ac:dyDescent="0.25">
      <c r="A12" t="s">
        <v>37</v>
      </c>
      <c r="B12">
        <f>COUNTIF('platform_market_prices (2)'!G:G,'Product-marketplaces Count'!A12)</f>
        <v>541</v>
      </c>
      <c r="F12" t="s">
        <v>12</v>
      </c>
    </row>
    <row r="13" spans="1:6" x14ac:dyDescent="0.25">
      <c r="A13" t="s">
        <v>39</v>
      </c>
      <c r="B13">
        <f>COUNTIF('platform_market_prices (2)'!G:G,'Product-marketplaces Count'!A13)</f>
        <v>257</v>
      </c>
      <c r="F13" t="s">
        <v>36</v>
      </c>
    </row>
    <row r="14" spans="1:6" x14ac:dyDescent="0.25">
      <c r="A14" t="s">
        <v>23</v>
      </c>
      <c r="B14">
        <f>COUNTIF('platform_market_prices (2)'!G:G,'Product-marketplaces Count'!A14)</f>
        <v>718</v>
      </c>
      <c r="F14" t="s">
        <v>16</v>
      </c>
    </row>
    <row r="15" spans="1:6" x14ac:dyDescent="0.25">
      <c r="A15" t="s">
        <v>40</v>
      </c>
      <c r="B15">
        <f>COUNTIF('platform_market_prices (2)'!G:G,'Product-marketplaces Count'!A15)</f>
        <v>515</v>
      </c>
      <c r="F15" t="s">
        <v>43</v>
      </c>
    </row>
    <row r="16" spans="1:6" x14ac:dyDescent="0.25">
      <c r="A16" t="s">
        <v>51</v>
      </c>
      <c r="B16">
        <f>COUNTIF('platform_market_prices (2)'!G:G,'Product-marketplaces Count'!A16)</f>
        <v>251</v>
      </c>
      <c r="F16" t="s">
        <v>42</v>
      </c>
    </row>
    <row r="17" spans="1:6" x14ac:dyDescent="0.25">
      <c r="A17" t="s">
        <v>56</v>
      </c>
      <c r="B17">
        <f>COUNTIF('platform_market_prices (2)'!G:G,'Product-marketplaces Count'!A17)</f>
        <v>2</v>
      </c>
      <c r="F17" t="s">
        <v>44</v>
      </c>
    </row>
    <row r="18" spans="1:6" x14ac:dyDescent="0.25">
      <c r="F18" t="s">
        <v>45</v>
      </c>
    </row>
    <row r="19" spans="1:6" x14ac:dyDescent="0.25">
      <c r="F19" t="s">
        <v>48</v>
      </c>
    </row>
    <row r="20" spans="1:6" x14ac:dyDescent="0.25">
      <c r="F20" t="s">
        <v>47</v>
      </c>
    </row>
    <row r="21" spans="1:6" x14ac:dyDescent="0.25">
      <c r="F21" t="s">
        <v>53</v>
      </c>
    </row>
    <row r="22" spans="1:6" x14ac:dyDescent="0.25">
      <c r="F22" t="s">
        <v>54</v>
      </c>
    </row>
    <row r="23" spans="1:6" x14ac:dyDescent="0.25">
      <c r="F23" t="s">
        <v>52</v>
      </c>
    </row>
    <row r="24" spans="1:6" x14ac:dyDescent="0.25">
      <c r="F24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"/>
  <sheetViews>
    <sheetView workbookViewId="0">
      <pane ySplit="1200" activePane="bottomLeft"/>
      <selection pane="bottomLeft" activeCell="AD8" sqref="AD8"/>
    </sheetView>
  </sheetViews>
  <sheetFormatPr defaultRowHeight="15" x14ac:dyDescent="0.25"/>
  <cols>
    <col min="1" max="1" width="10.7109375" bestFit="1" customWidth="1"/>
    <col min="5" max="5" width="11.28515625" bestFit="1" customWidth="1"/>
  </cols>
  <sheetData>
    <row r="1" spans="1:28" x14ac:dyDescent="0.25">
      <c r="F1" s="4" t="s">
        <v>62</v>
      </c>
      <c r="G1" s="4"/>
      <c r="H1" s="4"/>
      <c r="I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F2" s="3" t="str">
        <f>VLOOKUP(F3,'platform_market_prices (2)'!$C:$D,2,FALSE)</f>
        <v>BDI</v>
      </c>
      <c r="G2" s="3" t="str">
        <f>VLOOKUP(G3,'platform_market_prices (2)'!$C:$D,2,FALSE)</f>
        <v>BDI</v>
      </c>
      <c r="H2" s="3" t="str">
        <f>VLOOKUP(H3,'platform_market_prices (2)'!$C:$D,2,FALSE)</f>
        <v>BDI</v>
      </c>
      <c r="I2" s="3" t="str">
        <f>VLOOKUP(I3,'platform_market_prices (2)'!$C:$D,2,FALSE)</f>
        <v>BDI</v>
      </c>
      <c r="J2" s="3" t="str">
        <f>VLOOKUP(J3,'platform_market_prices (2)'!$C:$D,2,FALSE)</f>
        <v>RWA</v>
      </c>
      <c r="K2" s="3" t="str">
        <f>VLOOKUP(K3,'platform_market_prices (2)'!$C:$D,2,FALSE)</f>
        <v>RWA</v>
      </c>
      <c r="L2" s="3" t="str">
        <f>VLOOKUP(L3,'platform_market_prices (2)'!$C:$D,2,FALSE)</f>
        <v>RWA</v>
      </c>
      <c r="M2" s="3" t="str">
        <f>VLOOKUP(M3,'platform_market_prices (2)'!$C:$D,2,FALSE)</f>
        <v>UGA</v>
      </c>
      <c r="N2" s="3" t="str">
        <f>VLOOKUP(N3,'platform_market_prices (2)'!$C:$D,2,FALSE)</f>
        <v>UGA</v>
      </c>
      <c r="O2" s="3" t="str">
        <f>VLOOKUP(O3,'platform_market_prices (2)'!$C:$D,2,FALSE)</f>
        <v>UGA</v>
      </c>
      <c r="P2" s="3" t="str">
        <f>VLOOKUP(P3,'platform_market_prices (2)'!$C:$D,2,FALSE)</f>
        <v>UGA</v>
      </c>
      <c r="Q2" s="3" t="str">
        <f>VLOOKUP(Q3,'platform_market_prices (2)'!$C:$D,2,FALSE)</f>
        <v>UGA</v>
      </c>
      <c r="R2" s="3" t="str">
        <f>VLOOKUP(R3,'platform_market_prices (2)'!$C:$D,2,FALSE)</f>
        <v>UGA</v>
      </c>
      <c r="S2" s="3" t="str">
        <f>VLOOKUP(S3,'platform_market_prices (2)'!$C:$D,2,FALSE)</f>
        <v>TZA</v>
      </c>
      <c r="T2" s="3" t="str">
        <f>VLOOKUP(T3,'platform_market_prices (2)'!$C:$D,2,FALSE)</f>
        <v>TZA</v>
      </c>
      <c r="U2" s="3" t="str">
        <f>VLOOKUP(U3,'platform_market_prices (2)'!$C:$D,2,FALSE)</f>
        <v>TZA</v>
      </c>
      <c r="V2" s="3" t="str">
        <f>VLOOKUP(V3,'platform_market_prices (2)'!$C:$D,2,FALSE)</f>
        <v>TZA</v>
      </c>
      <c r="W2" s="3" t="str">
        <f>VLOOKUP(W3,'platform_market_prices (2)'!$C:$D,2,FALSE)</f>
        <v>KEN</v>
      </c>
      <c r="X2" s="3" t="str">
        <f>VLOOKUP(X3,'platform_market_prices (2)'!$C:$D,2,FALSE)</f>
        <v>KEN</v>
      </c>
      <c r="Y2" s="3" t="str">
        <f>VLOOKUP(Y3,'platform_market_prices (2)'!$C:$D,2,FALSE)</f>
        <v>KEN</v>
      </c>
      <c r="Z2" s="3" t="str">
        <f>VLOOKUP(Z3,'platform_market_prices (2)'!$C:$D,2,FALSE)</f>
        <v>KEN</v>
      </c>
      <c r="AA2" s="3" t="str">
        <f>VLOOKUP(AA3,'platform_market_prices (2)'!$C:$D,2,FALSE)</f>
        <v>KEN</v>
      </c>
      <c r="AB2" s="3" t="str">
        <f>VLOOKUP(AB3,'platform_market_prices (2)'!$C:$D,2,FALSE)</f>
        <v>KEN</v>
      </c>
    </row>
    <row r="3" spans="1:28" x14ac:dyDescent="0.25">
      <c r="A3" t="s">
        <v>60</v>
      </c>
      <c r="B3" t="s">
        <v>148</v>
      </c>
      <c r="C3" t="s">
        <v>149</v>
      </c>
      <c r="D3" t="s">
        <v>150</v>
      </c>
      <c r="E3" t="s">
        <v>151</v>
      </c>
      <c r="F3" t="s">
        <v>19</v>
      </c>
      <c r="G3" t="s">
        <v>35</v>
      </c>
      <c r="H3" t="s">
        <v>12</v>
      </c>
      <c r="I3" t="s">
        <v>27</v>
      </c>
      <c r="J3" t="s">
        <v>8</v>
      </c>
      <c r="K3" t="s">
        <v>36</v>
      </c>
      <c r="L3" t="s">
        <v>16</v>
      </c>
      <c r="M3" t="s">
        <v>34</v>
      </c>
      <c r="N3" t="s">
        <v>38</v>
      </c>
      <c r="O3" t="s">
        <v>25</v>
      </c>
      <c r="P3" t="s">
        <v>2</v>
      </c>
      <c r="Q3" t="s">
        <v>32</v>
      </c>
      <c r="R3" t="s">
        <v>33</v>
      </c>
      <c r="S3" t="s">
        <v>43</v>
      </c>
      <c r="T3" t="s">
        <v>42</v>
      </c>
      <c r="U3" t="s">
        <v>44</v>
      </c>
      <c r="V3" t="s">
        <v>45</v>
      </c>
      <c r="W3" t="s">
        <v>48</v>
      </c>
      <c r="X3" t="s">
        <v>47</v>
      </c>
      <c r="Y3" t="s">
        <v>53</v>
      </c>
      <c r="Z3" t="s">
        <v>54</v>
      </c>
      <c r="AA3" t="s">
        <v>52</v>
      </c>
      <c r="AB3" t="s">
        <v>55</v>
      </c>
    </row>
    <row r="4" spans="1:28" x14ac:dyDescent="0.25">
      <c r="A4" t="s">
        <v>67</v>
      </c>
      <c r="B4" t="str">
        <f>RIGHT(A4,4)</f>
        <v>2020</v>
      </c>
      <c r="C4" t="str">
        <f>IF(LEN(A4)=9,MID(A4,3,2),MID(A4,4,2))</f>
        <v>01</v>
      </c>
      <c r="D4">
        <f t="shared" ref="D4" si="0">(IF(LEN(A4)=9,LEFT(A4,1),LEFT(A4,2)))*1</f>
        <v>1</v>
      </c>
      <c r="E4" s="2">
        <f>DATE(B4,C4,D4)</f>
        <v>43831</v>
      </c>
    </row>
    <row r="5" spans="1:28" x14ac:dyDescent="0.25">
      <c r="A5" t="s">
        <v>68</v>
      </c>
      <c r="B5" t="str">
        <f t="shared" ref="B5:B68" si="1">RIGHT(A5,4)</f>
        <v>2020</v>
      </c>
      <c r="C5" t="str">
        <f t="shared" ref="C5:C68" si="2">IF(LEN(A5)=9,MID(A5,3,2),MID(A5,4,2))</f>
        <v>01</v>
      </c>
      <c r="D5">
        <f t="shared" ref="D5:D68" si="3">(IF(LEN(A5)=9,LEFT(A5,1),LEFT(A5,2)))*1</f>
        <v>2</v>
      </c>
      <c r="E5" s="2">
        <f t="shared" ref="E5:E68" si="4">DATE(B5,C5,D5)</f>
        <v>43832</v>
      </c>
      <c r="W5">
        <v>330</v>
      </c>
      <c r="X5">
        <v>370</v>
      </c>
    </row>
    <row r="6" spans="1:28" x14ac:dyDescent="0.25">
      <c r="A6" t="s">
        <v>69</v>
      </c>
      <c r="B6" t="str">
        <f t="shared" si="1"/>
        <v>2020</v>
      </c>
      <c r="C6" t="str">
        <f t="shared" si="2"/>
        <v>01</v>
      </c>
      <c r="D6">
        <f t="shared" si="3"/>
        <v>3</v>
      </c>
      <c r="E6" s="2">
        <f t="shared" si="4"/>
        <v>43833</v>
      </c>
      <c r="F6">
        <v>54</v>
      </c>
      <c r="G6">
        <v>65</v>
      </c>
      <c r="H6">
        <v>65</v>
      </c>
      <c r="I6">
        <v>699</v>
      </c>
      <c r="M6">
        <v>32</v>
      </c>
      <c r="N6">
        <v>302</v>
      </c>
      <c r="O6">
        <v>33</v>
      </c>
      <c r="Q6">
        <v>30</v>
      </c>
      <c r="S6">
        <v>40</v>
      </c>
      <c r="V6">
        <v>40</v>
      </c>
      <c r="W6">
        <v>331</v>
      </c>
      <c r="X6">
        <v>372</v>
      </c>
    </row>
    <row r="7" spans="1:28" x14ac:dyDescent="0.25">
      <c r="A7" t="s">
        <v>70</v>
      </c>
      <c r="B7" t="str">
        <f t="shared" si="1"/>
        <v>2020</v>
      </c>
      <c r="C7" t="str">
        <f t="shared" si="2"/>
        <v>01</v>
      </c>
      <c r="D7">
        <f t="shared" si="3"/>
        <v>6</v>
      </c>
      <c r="E7" s="2">
        <f t="shared" si="4"/>
        <v>43836</v>
      </c>
      <c r="F7">
        <v>59</v>
      </c>
      <c r="G7">
        <v>64</v>
      </c>
      <c r="H7">
        <v>59</v>
      </c>
      <c r="I7">
        <v>70</v>
      </c>
      <c r="M7">
        <v>33</v>
      </c>
      <c r="N7">
        <v>30</v>
      </c>
      <c r="O7">
        <v>33</v>
      </c>
      <c r="P7">
        <v>36</v>
      </c>
      <c r="Q7">
        <v>302</v>
      </c>
      <c r="R7">
        <v>33</v>
      </c>
      <c r="S7">
        <v>39</v>
      </c>
      <c r="U7">
        <v>42</v>
      </c>
      <c r="V7">
        <v>39</v>
      </c>
      <c r="W7">
        <v>331</v>
      </c>
      <c r="X7">
        <v>372</v>
      </c>
    </row>
    <row r="8" spans="1:28" x14ac:dyDescent="0.25">
      <c r="A8" t="s">
        <v>71</v>
      </c>
      <c r="B8" t="str">
        <f t="shared" si="1"/>
        <v>2020</v>
      </c>
      <c r="C8" t="str">
        <f t="shared" si="2"/>
        <v>01</v>
      </c>
      <c r="D8">
        <f t="shared" si="3"/>
        <v>7</v>
      </c>
      <c r="E8" s="2">
        <f t="shared" si="4"/>
        <v>43837</v>
      </c>
      <c r="F8">
        <v>483</v>
      </c>
      <c r="G8">
        <v>590</v>
      </c>
      <c r="H8">
        <v>644</v>
      </c>
      <c r="X8">
        <v>370</v>
      </c>
    </row>
    <row r="9" spans="1:28" x14ac:dyDescent="0.25">
      <c r="A9" t="s">
        <v>72</v>
      </c>
      <c r="B9" t="str">
        <f t="shared" si="1"/>
        <v>2020</v>
      </c>
      <c r="C9" t="str">
        <f t="shared" si="2"/>
        <v>01</v>
      </c>
      <c r="D9">
        <f t="shared" si="3"/>
        <v>8</v>
      </c>
      <c r="E9" s="2">
        <f t="shared" si="4"/>
        <v>43838</v>
      </c>
      <c r="F9">
        <v>65</v>
      </c>
      <c r="G9">
        <v>65</v>
      </c>
      <c r="H9">
        <v>65</v>
      </c>
      <c r="I9">
        <v>67</v>
      </c>
      <c r="J9">
        <v>40</v>
      </c>
      <c r="K9">
        <v>43</v>
      </c>
      <c r="M9">
        <v>33</v>
      </c>
      <c r="N9">
        <v>30</v>
      </c>
      <c r="O9">
        <v>33</v>
      </c>
      <c r="P9">
        <v>35</v>
      </c>
      <c r="Q9">
        <v>30</v>
      </c>
      <c r="R9">
        <v>33</v>
      </c>
      <c r="S9">
        <v>40</v>
      </c>
      <c r="T9">
        <v>57</v>
      </c>
      <c r="U9">
        <v>42</v>
      </c>
      <c r="V9">
        <v>35</v>
      </c>
      <c r="W9">
        <v>33</v>
      </c>
      <c r="X9">
        <v>37</v>
      </c>
      <c r="Z9">
        <v>31</v>
      </c>
    </row>
    <row r="10" spans="1:28" x14ac:dyDescent="0.25">
      <c r="A10" t="s">
        <v>73</v>
      </c>
      <c r="B10" t="str">
        <f t="shared" si="1"/>
        <v>2020</v>
      </c>
      <c r="C10" t="str">
        <f t="shared" si="2"/>
        <v>01</v>
      </c>
      <c r="D10">
        <f t="shared" si="3"/>
        <v>9</v>
      </c>
      <c r="E10" s="2">
        <f t="shared" si="4"/>
        <v>43839</v>
      </c>
      <c r="I10">
        <v>67</v>
      </c>
      <c r="M10">
        <v>30</v>
      </c>
      <c r="N10">
        <v>27</v>
      </c>
      <c r="O10">
        <v>30</v>
      </c>
      <c r="P10">
        <v>34</v>
      </c>
      <c r="Q10">
        <v>30</v>
      </c>
      <c r="R10">
        <v>29</v>
      </c>
      <c r="X10">
        <v>37</v>
      </c>
      <c r="Z10">
        <v>31</v>
      </c>
    </row>
    <row r="11" spans="1:28" x14ac:dyDescent="0.25">
      <c r="A11" t="s">
        <v>74</v>
      </c>
      <c r="B11" t="str">
        <f t="shared" si="1"/>
        <v>2020</v>
      </c>
      <c r="C11" t="str">
        <f t="shared" si="2"/>
        <v>01</v>
      </c>
      <c r="D11">
        <f t="shared" si="3"/>
        <v>10</v>
      </c>
      <c r="E11" s="2">
        <f t="shared" si="4"/>
        <v>43840</v>
      </c>
      <c r="F11">
        <v>65</v>
      </c>
      <c r="G11">
        <v>62</v>
      </c>
      <c r="H11">
        <v>65</v>
      </c>
      <c r="I11">
        <v>68</v>
      </c>
      <c r="J11">
        <v>38</v>
      </c>
      <c r="K11">
        <v>43</v>
      </c>
      <c r="L11">
        <v>41</v>
      </c>
      <c r="W11">
        <v>33</v>
      </c>
      <c r="X11">
        <v>37</v>
      </c>
      <c r="Z11">
        <v>31</v>
      </c>
    </row>
    <row r="12" spans="1:28" x14ac:dyDescent="0.25">
      <c r="A12" t="s">
        <v>75</v>
      </c>
      <c r="B12" t="str">
        <f t="shared" si="1"/>
        <v>2020</v>
      </c>
      <c r="C12" t="str">
        <f t="shared" si="2"/>
        <v>01</v>
      </c>
      <c r="D12">
        <f t="shared" si="3"/>
        <v>13</v>
      </c>
      <c r="E12" s="2">
        <f t="shared" si="4"/>
        <v>43843</v>
      </c>
      <c r="F12">
        <v>65</v>
      </c>
      <c r="G12">
        <v>65</v>
      </c>
      <c r="I12">
        <v>70</v>
      </c>
      <c r="J12">
        <v>37</v>
      </c>
      <c r="K12">
        <v>43</v>
      </c>
      <c r="L12">
        <v>41</v>
      </c>
      <c r="W12">
        <v>34</v>
      </c>
      <c r="X12">
        <v>37</v>
      </c>
      <c r="Z12">
        <v>31</v>
      </c>
    </row>
    <row r="13" spans="1:28" x14ac:dyDescent="0.25">
      <c r="A13" t="s">
        <v>76</v>
      </c>
      <c r="B13" t="str">
        <f t="shared" si="1"/>
        <v>2020</v>
      </c>
      <c r="C13" t="str">
        <f t="shared" si="2"/>
        <v>01</v>
      </c>
      <c r="D13">
        <f t="shared" si="3"/>
        <v>14</v>
      </c>
      <c r="E13" s="2">
        <f t="shared" si="4"/>
        <v>43844</v>
      </c>
      <c r="N13">
        <v>30</v>
      </c>
      <c r="O13">
        <v>33</v>
      </c>
      <c r="P13">
        <v>36</v>
      </c>
      <c r="Q13">
        <v>30</v>
      </c>
      <c r="X13">
        <v>37</v>
      </c>
      <c r="Z13">
        <v>31</v>
      </c>
    </row>
    <row r="14" spans="1:28" x14ac:dyDescent="0.25">
      <c r="A14" t="s">
        <v>77</v>
      </c>
      <c r="B14" t="str">
        <f t="shared" si="1"/>
        <v>2020</v>
      </c>
      <c r="C14" t="str">
        <f t="shared" si="2"/>
        <v>01</v>
      </c>
      <c r="D14">
        <f t="shared" si="3"/>
        <v>15</v>
      </c>
      <c r="E14" s="2">
        <f t="shared" si="4"/>
        <v>43845</v>
      </c>
      <c r="F14">
        <v>65</v>
      </c>
      <c r="G14">
        <v>60</v>
      </c>
      <c r="H14">
        <v>65</v>
      </c>
      <c r="I14">
        <v>71</v>
      </c>
      <c r="J14">
        <v>39</v>
      </c>
      <c r="K14">
        <v>45</v>
      </c>
      <c r="L14">
        <v>40</v>
      </c>
    </row>
    <row r="15" spans="1:28" x14ac:dyDescent="0.25">
      <c r="A15" t="s">
        <v>78</v>
      </c>
      <c r="B15" t="str">
        <f t="shared" si="1"/>
        <v>2020</v>
      </c>
      <c r="C15" t="str">
        <f t="shared" si="2"/>
        <v>01</v>
      </c>
      <c r="D15">
        <f t="shared" si="3"/>
        <v>16</v>
      </c>
      <c r="E15" s="2">
        <f t="shared" si="4"/>
        <v>43846</v>
      </c>
      <c r="G15">
        <v>65</v>
      </c>
      <c r="H15">
        <v>65</v>
      </c>
      <c r="I15">
        <v>67</v>
      </c>
      <c r="M15">
        <v>33</v>
      </c>
      <c r="N15">
        <v>30</v>
      </c>
      <c r="P15">
        <v>36</v>
      </c>
      <c r="Q15">
        <v>30</v>
      </c>
      <c r="R15">
        <v>33</v>
      </c>
      <c r="X15">
        <v>38</v>
      </c>
      <c r="Z15">
        <v>31</v>
      </c>
    </row>
    <row r="16" spans="1:28" x14ac:dyDescent="0.25">
      <c r="A16" t="s">
        <v>79</v>
      </c>
      <c r="B16" t="str">
        <f t="shared" si="1"/>
        <v>2020</v>
      </c>
      <c r="C16" t="str">
        <f t="shared" si="2"/>
        <v>01</v>
      </c>
      <c r="D16">
        <f t="shared" si="3"/>
        <v>17</v>
      </c>
      <c r="E16" s="2">
        <f t="shared" si="4"/>
        <v>43847</v>
      </c>
      <c r="G16">
        <v>64</v>
      </c>
      <c r="I16">
        <v>70</v>
      </c>
      <c r="J16">
        <v>39</v>
      </c>
      <c r="L16">
        <v>41</v>
      </c>
      <c r="W16">
        <v>34</v>
      </c>
      <c r="X16">
        <v>38</v>
      </c>
      <c r="Z16">
        <v>31</v>
      </c>
    </row>
    <row r="17" spans="1:28" x14ac:dyDescent="0.25">
      <c r="A17" t="s">
        <v>80</v>
      </c>
      <c r="B17" t="str">
        <f t="shared" si="1"/>
        <v>2020</v>
      </c>
      <c r="C17" t="str">
        <f t="shared" si="2"/>
        <v>01</v>
      </c>
      <c r="D17">
        <f t="shared" si="3"/>
        <v>20</v>
      </c>
      <c r="E17" s="2">
        <f t="shared" si="4"/>
        <v>43850</v>
      </c>
      <c r="F17">
        <v>59</v>
      </c>
      <c r="G17">
        <v>59</v>
      </c>
      <c r="H17">
        <v>65</v>
      </c>
      <c r="I17">
        <v>75</v>
      </c>
      <c r="J17">
        <v>37</v>
      </c>
      <c r="K17">
        <v>43</v>
      </c>
      <c r="L17">
        <v>40</v>
      </c>
      <c r="M17">
        <v>19</v>
      </c>
      <c r="N17">
        <v>22</v>
      </c>
      <c r="O17">
        <v>19</v>
      </c>
      <c r="P17">
        <v>25</v>
      </c>
      <c r="Q17">
        <v>21</v>
      </c>
      <c r="R17">
        <v>25</v>
      </c>
      <c r="W17">
        <v>34</v>
      </c>
      <c r="X17">
        <v>35</v>
      </c>
      <c r="Z17">
        <v>31</v>
      </c>
    </row>
    <row r="18" spans="1:28" x14ac:dyDescent="0.25">
      <c r="A18" t="s">
        <v>81</v>
      </c>
      <c r="B18" t="str">
        <f t="shared" si="1"/>
        <v>2020</v>
      </c>
      <c r="C18" t="str">
        <f t="shared" si="2"/>
        <v>01</v>
      </c>
      <c r="D18">
        <f t="shared" si="3"/>
        <v>21</v>
      </c>
      <c r="E18" s="2">
        <f t="shared" si="4"/>
        <v>43851</v>
      </c>
      <c r="M18">
        <v>33</v>
      </c>
      <c r="N18">
        <v>30</v>
      </c>
      <c r="O18">
        <v>33</v>
      </c>
      <c r="P18">
        <v>36</v>
      </c>
      <c r="Q18">
        <v>30</v>
      </c>
      <c r="R18">
        <v>33</v>
      </c>
      <c r="X18">
        <v>38</v>
      </c>
    </row>
    <row r="19" spans="1:28" x14ac:dyDescent="0.25">
      <c r="A19" t="s">
        <v>82</v>
      </c>
      <c r="B19" t="str">
        <f t="shared" si="1"/>
        <v>2020</v>
      </c>
      <c r="C19" t="str">
        <f t="shared" si="2"/>
        <v>01</v>
      </c>
      <c r="D19">
        <f t="shared" si="3"/>
        <v>22</v>
      </c>
      <c r="E19" s="2">
        <f t="shared" si="4"/>
        <v>43852</v>
      </c>
      <c r="F19">
        <v>48</v>
      </c>
      <c r="G19">
        <v>59</v>
      </c>
      <c r="H19">
        <v>64</v>
      </c>
      <c r="L19">
        <v>34</v>
      </c>
      <c r="W19">
        <v>32</v>
      </c>
      <c r="X19">
        <v>37</v>
      </c>
      <c r="Y19">
        <v>37</v>
      </c>
    </row>
    <row r="20" spans="1:28" x14ac:dyDescent="0.25">
      <c r="A20" t="s">
        <v>83</v>
      </c>
      <c r="B20" t="str">
        <f t="shared" si="1"/>
        <v>2020</v>
      </c>
      <c r="C20" t="str">
        <f t="shared" si="2"/>
        <v>01</v>
      </c>
      <c r="D20">
        <f t="shared" si="3"/>
        <v>23</v>
      </c>
      <c r="E20" s="2">
        <f t="shared" si="4"/>
        <v>43853</v>
      </c>
      <c r="J20">
        <v>35</v>
      </c>
      <c r="K20">
        <v>43</v>
      </c>
      <c r="L20">
        <v>34</v>
      </c>
      <c r="M20">
        <v>21</v>
      </c>
      <c r="N20">
        <v>22</v>
      </c>
      <c r="O20">
        <v>19</v>
      </c>
      <c r="P20">
        <v>25</v>
      </c>
      <c r="Q20">
        <v>21</v>
      </c>
      <c r="R20">
        <v>25</v>
      </c>
      <c r="W20">
        <v>32</v>
      </c>
      <c r="X20">
        <v>37</v>
      </c>
      <c r="Y20">
        <v>37</v>
      </c>
      <c r="AA20">
        <v>33</v>
      </c>
    </row>
    <row r="21" spans="1:28" x14ac:dyDescent="0.25">
      <c r="A21" t="s">
        <v>84</v>
      </c>
      <c r="B21" t="str">
        <f t="shared" si="1"/>
        <v>2020</v>
      </c>
      <c r="C21" t="str">
        <f t="shared" si="2"/>
        <v>01</v>
      </c>
      <c r="D21">
        <f t="shared" si="3"/>
        <v>24</v>
      </c>
      <c r="E21" s="2">
        <f t="shared" si="4"/>
        <v>43854</v>
      </c>
      <c r="F21">
        <v>48</v>
      </c>
      <c r="G21">
        <v>59</v>
      </c>
      <c r="H21">
        <v>64</v>
      </c>
      <c r="I21">
        <v>64</v>
      </c>
      <c r="W21">
        <v>32</v>
      </c>
      <c r="X21">
        <v>37</v>
      </c>
      <c r="Z21">
        <v>31</v>
      </c>
      <c r="AA21">
        <v>33</v>
      </c>
    </row>
    <row r="22" spans="1:28" x14ac:dyDescent="0.25">
      <c r="A22" t="s">
        <v>85</v>
      </c>
      <c r="B22" t="str">
        <f t="shared" si="1"/>
        <v>2020</v>
      </c>
      <c r="C22" t="str">
        <f t="shared" si="2"/>
        <v>01</v>
      </c>
      <c r="D22">
        <f t="shared" si="3"/>
        <v>27</v>
      </c>
      <c r="E22" s="2">
        <f t="shared" si="4"/>
        <v>43857</v>
      </c>
      <c r="G22">
        <v>59</v>
      </c>
      <c r="H22">
        <v>64</v>
      </c>
      <c r="M22">
        <v>20</v>
      </c>
      <c r="N22">
        <v>22</v>
      </c>
      <c r="O22">
        <v>20</v>
      </c>
      <c r="P22">
        <v>25</v>
      </c>
      <c r="Q22">
        <v>19</v>
      </c>
      <c r="R22">
        <v>26</v>
      </c>
      <c r="W22">
        <v>32</v>
      </c>
      <c r="X22">
        <v>36</v>
      </c>
      <c r="Y22">
        <v>37</v>
      </c>
      <c r="Z22">
        <v>31</v>
      </c>
    </row>
    <row r="23" spans="1:28" x14ac:dyDescent="0.25">
      <c r="A23" t="s">
        <v>86</v>
      </c>
      <c r="B23" t="str">
        <f t="shared" si="1"/>
        <v>2020</v>
      </c>
      <c r="C23" t="str">
        <f t="shared" si="2"/>
        <v>01</v>
      </c>
      <c r="D23">
        <f t="shared" si="3"/>
        <v>28</v>
      </c>
      <c r="E23" s="2">
        <f t="shared" si="4"/>
        <v>43858</v>
      </c>
      <c r="M23">
        <v>19</v>
      </c>
      <c r="N23">
        <v>22</v>
      </c>
      <c r="O23">
        <v>19</v>
      </c>
      <c r="P23">
        <v>25</v>
      </c>
      <c r="Q23">
        <v>21</v>
      </c>
      <c r="R23">
        <v>25</v>
      </c>
      <c r="X23">
        <v>36</v>
      </c>
      <c r="Z23">
        <v>31</v>
      </c>
      <c r="AA23">
        <v>35</v>
      </c>
    </row>
    <row r="24" spans="1:28" x14ac:dyDescent="0.25">
      <c r="A24" t="s">
        <v>87</v>
      </c>
      <c r="B24" t="str">
        <f t="shared" si="1"/>
        <v>2020</v>
      </c>
      <c r="C24" t="str">
        <f t="shared" si="2"/>
        <v>01</v>
      </c>
      <c r="D24">
        <f t="shared" si="3"/>
        <v>29</v>
      </c>
      <c r="E24" s="2">
        <f t="shared" si="4"/>
        <v>43859</v>
      </c>
      <c r="F24">
        <v>48</v>
      </c>
      <c r="G24">
        <v>59</v>
      </c>
      <c r="H24">
        <v>64</v>
      </c>
      <c r="I24">
        <v>64</v>
      </c>
      <c r="M24">
        <v>21</v>
      </c>
      <c r="N24">
        <v>22</v>
      </c>
      <c r="O24">
        <v>21</v>
      </c>
      <c r="P24">
        <v>26</v>
      </c>
      <c r="Q24">
        <v>21</v>
      </c>
      <c r="R24">
        <v>26</v>
      </c>
      <c r="W24">
        <v>33</v>
      </c>
      <c r="X24">
        <v>36</v>
      </c>
      <c r="Y24">
        <v>37</v>
      </c>
      <c r="Z24">
        <v>31</v>
      </c>
      <c r="AA24">
        <v>35</v>
      </c>
    </row>
    <row r="25" spans="1:28" x14ac:dyDescent="0.25">
      <c r="A25" t="s">
        <v>88</v>
      </c>
      <c r="B25" t="str">
        <f t="shared" si="1"/>
        <v>2020</v>
      </c>
      <c r="C25" t="str">
        <f t="shared" si="2"/>
        <v>01</v>
      </c>
      <c r="D25">
        <f t="shared" si="3"/>
        <v>30</v>
      </c>
      <c r="E25" s="2">
        <f t="shared" si="4"/>
        <v>43860</v>
      </c>
      <c r="F25">
        <v>59</v>
      </c>
      <c r="G25">
        <v>64</v>
      </c>
      <c r="H25">
        <v>64</v>
      </c>
      <c r="I25">
        <v>70</v>
      </c>
      <c r="J25">
        <v>38</v>
      </c>
      <c r="K25">
        <v>43</v>
      </c>
      <c r="L25">
        <v>34</v>
      </c>
      <c r="M25">
        <v>19</v>
      </c>
      <c r="N25">
        <v>22</v>
      </c>
      <c r="O25">
        <v>19</v>
      </c>
      <c r="P25">
        <v>25</v>
      </c>
      <c r="Q25">
        <v>20</v>
      </c>
      <c r="R25">
        <v>25</v>
      </c>
      <c r="X25">
        <v>36</v>
      </c>
      <c r="Y25">
        <v>37</v>
      </c>
      <c r="Z25">
        <v>31</v>
      </c>
      <c r="AA25">
        <v>35</v>
      </c>
    </row>
    <row r="26" spans="1:28" x14ac:dyDescent="0.25">
      <c r="A26" t="s">
        <v>89</v>
      </c>
      <c r="B26" t="str">
        <f t="shared" si="1"/>
        <v>2020</v>
      </c>
      <c r="C26" t="str">
        <f t="shared" si="2"/>
        <v>01</v>
      </c>
      <c r="D26">
        <f t="shared" si="3"/>
        <v>31</v>
      </c>
      <c r="E26" s="2">
        <f t="shared" si="4"/>
        <v>43861</v>
      </c>
      <c r="F26">
        <v>48</v>
      </c>
      <c r="G26">
        <v>59</v>
      </c>
      <c r="H26">
        <v>64</v>
      </c>
      <c r="I26">
        <v>64</v>
      </c>
      <c r="M26">
        <v>20</v>
      </c>
      <c r="N26">
        <v>22</v>
      </c>
      <c r="O26">
        <v>20</v>
      </c>
      <c r="P26">
        <v>27</v>
      </c>
      <c r="Q26">
        <v>20</v>
      </c>
      <c r="R26">
        <v>26</v>
      </c>
      <c r="W26">
        <v>33</v>
      </c>
      <c r="Y26">
        <v>37</v>
      </c>
      <c r="Z26">
        <v>31</v>
      </c>
      <c r="AA26">
        <v>35</v>
      </c>
    </row>
    <row r="27" spans="1:28" x14ac:dyDescent="0.25">
      <c r="A27" t="s">
        <v>90</v>
      </c>
      <c r="B27" t="str">
        <f t="shared" si="1"/>
        <v>2020</v>
      </c>
      <c r="C27" t="str">
        <f t="shared" si="2"/>
        <v>02</v>
      </c>
      <c r="D27">
        <f t="shared" si="3"/>
        <v>3</v>
      </c>
      <c r="E27" s="2">
        <f t="shared" si="4"/>
        <v>43864</v>
      </c>
      <c r="F27">
        <v>53</v>
      </c>
      <c r="G27">
        <v>64</v>
      </c>
      <c r="H27">
        <v>64</v>
      </c>
      <c r="I27">
        <v>64</v>
      </c>
      <c r="M27">
        <v>22</v>
      </c>
      <c r="N27">
        <v>23</v>
      </c>
      <c r="O27">
        <v>22</v>
      </c>
      <c r="P27">
        <v>28</v>
      </c>
      <c r="Q27">
        <v>21</v>
      </c>
      <c r="R27">
        <v>27</v>
      </c>
      <c r="W27">
        <v>33</v>
      </c>
      <c r="X27">
        <v>36</v>
      </c>
      <c r="Y27">
        <v>37</v>
      </c>
      <c r="Z27">
        <v>31</v>
      </c>
      <c r="AA27">
        <v>35</v>
      </c>
    </row>
    <row r="28" spans="1:28" x14ac:dyDescent="0.25">
      <c r="A28" t="s">
        <v>91</v>
      </c>
      <c r="B28" t="str">
        <f t="shared" si="1"/>
        <v>2020</v>
      </c>
      <c r="C28" t="str">
        <f t="shared" si="2"/>
        <v>02</v>
      </c>
      <c r="D28">
        <f t="shared" si="3"/>
        <v>4</v>
      </c>
      <c r="E28" s="2">
        <f t="shared" si="4"/>
        <v>43865</v>
      </c>
      <c r="X28">
        <v>37</v>
      </c>
      <c r="Y28">
        <v>37</v>
      </c>
      <c r="AA28">
        <v>35</v>
      </c>
      <c r="AB28">
        <v>48</v>
      </c>
    </row>
    <row r="29" spans="1:28" x14ac:dyDescent="0.25">
      <c r="A29" t="s">
        <v>92</v>
      </c>
      <c r="B29" t="str">
        <f t="shared" si="1"/>
        <v>2020</v>
      </c>
      <c r="C29" t="str">
        <f t="shared" si="2"/>
        <v>02</v>
      </c>
      <c r="D29">
        <f t="shared" si="3"/>
        <v>5</v>
      </c>
      <c r="E29" s="2">
        <f t="shared" si="4"/>
        <v>43866</v>
      </c>
      <c r="F29">
        <v>38</v>
      </c>
      <c r="G29">
        <v>62</v>
      </c>
      <c r="H29">
        <v>59</v>
      </c>
      <c r="I29">
        <v>64</v>
      </c>
      <c r="J29">
        <v>34</v>
      </c>
      <c r="K29">
        <v>36</v>
      </c>
      <c r="L29">
        <v>34</v>
      </c>
      <c r="N29">
        <v>23</v>
      </c>
      <c r="O29">
        <v>22</v>
      </c>
      <c r="P29">
        <v>26</v>
      </c>
      <c r="W29">
        <v>33</v>
      </c>
      <c r="X29">
        <v>37</v>
      </c>
      <c r="Y29">
        <v>35</v>
      </c>
      <c r="Z29">
        <v>31</v>
      </c>
      <c r="AA29">
        <v>35</v>
      </c>
    </row>
    <row r="30" spans="1:28" x14ac:dyDescent="0.25">
      <c r="A30" t="s">
        <v>93</v>
      </c>
      <c r="B30" t="str">
        <f t="shared" si="1"/>
        <v>2020</v>
      </c>
      <c r="C30" t="str">
        <f t="shared" si="2"/>
        <v>02</v>
      </c>
      <c r="D30">
        <f t="shared" si="3"/>
        <v>6</v>
      </c>
      <c r="E30" s="2">
        <f t="shared" si="4"/>
        <v>43867</v>
      </c>
      <c r="M30">
        <v>20</v>
      </c>
      <c r="N30">
        <v>22</v>
      </c>
      <c r="O30">
        <v>20</v>
      </c>
      <c r="P30">
        <v>25</v>
      </c>
      <c r="Q30">
        <v>19</v>
      </c>
      <c r="R30">
        <v>26</v>
      </c>
      <c r="X30">
        <v>37</v>
      </c>
      <c r="Y30">
        <v>32</v>
      </c>
      <c r="Z30">
        <v>31</v>
      </c>
      <c r="AA30">
        <v>35</v>
      </c>
    </row>
    <row r="31" spans="1:28" x14ac:dyDescent="0.25">
      <c r="A31" t="s">
        <v>94</v>
      </c>
      <c r="B31" t="str">
        <f t="shared" si="1"/>
        <v>2020</v>
      </c>
      <c r="C31" t="str">
        <f t="shared" si="2"/>
        <v>02</v>
      </c>
      <c r="D31">
        <f t="shared" si="3"/>
        <v>7</v>
      </c>
      <c r="E31" s="2">
        <f t="shared" si="4"/>
        <v>43868</v>
      </c>
      <c r="F31">
        <v>37</v>
      </c>
      <c r="G31">
        <v>61</v>
      </c>
      <c r="H31">
        <v>59</v>
      </c>
      <c r="I31">
        <v>64</v>
      </c>
      <c r="J31">
        <v>33</v>
      </c>
      <c r="K31">
        <v>34</v>
      </c>
      <c r="L31">
        <v>32</v>
      </c>
      <c r="M31">
        <v>22</v>
      </c>
      <c r="N31">
        <v>23</v>
      </c>
      <c r="O31">
        <v>22</v>
      </c>
      <c r="P31">
        <v>26</v>
      </c>
      <c r="Q31">
        <v>22</v>
      </c>
      <c r="R31">
        <v>27</v>
      </c>
      <c r="W31">
        <v>33</v>
      </c>
      <c r="X31">
        <v>37</v>
      </c>
      <c r="Y31">
        <v>35</v>
      </c>
      <c r="Z31">
        <v>31</v>
      </c>
      <c r="AA31">
        <v>35</v>
      </c>
      <c r="AB31">
        <v>48</v>
      </c>
    </row>
    <row r="32" spans="1:28" x14ac:dyDescent="0.25">
      <c r="A32" t="s">
        <v>95</v>
      </c>
      <c r="B32" t="str">
        <f t="shared" si="1"/>
        <v>2020</v>
      </c>
      <c r="C32" t="str">
        <f t="shared" si="2"/>
        <v>02</v>
      </c>
      <c r="D32">
        <f t="shared" si="3"/>
        <v>10</v>
      </c>
      <c r="E32" s="2">
        <f t="shared" si="4"/>
        <v>43871</v>
      </c>
      <c r="F32">
        <v>43</v>
      </c>
      <c r="G32">
        <v>61</v>
      </c>
      <c r="H32">
        <v>59</v>
      </c>
      <c r="I32">
        <v>59</v>
      </c>
      <c r="J32">
        <v>32</v>
      </c>
      <c r="K32">
        <v>34</v>
      </c>
      <c r="L32">
        <v>30</v>
      </c>
      <c r="M32">
        <v>22</v>
      </c>
      <c r="N32">
        <v>23</v>
      </c>
      <c r="O32">
        <v>22</v>
      </c>
      <c r="P32">
        <v>26</v>
      </c>
      <c r="Q32">
        <v>22</v>
      </c>
      <c r="R32">
        <v>27</v>
      </c>
      <c r="S32">
        <v>38</v>
      </c>
      <c r="U32">
        <v>501</v>
      </c>
      <c r="V32">
        <v>32</v>
      </c>
      <c r="W32">
        <v>33</v>
      </c>
      <c r="X32">
        <v>37</v>
      </c>
      <c r="Y32">
        <v>35</v>
      </c>
      <c r="Z32">
        <v>31</v>
      </c>
      <c r="AA32">
        <v>35</v>
      </c>
    </row>
    <row r="33" spans="1:28" x14ac:dyDescent="0.25">
      <c r="A33" t="s">
        <v>96</v>
      </c>
      <c r="B33" t="str">
        <f t="shared" si="1"/>
        <v>2020</v>
      </c>
      <c r="C33" t="str">
        <f t="shared" si="2"/>
        <v>02</v>
      </c>
      <c r="D33">
        <f t="shared" si="3"/>
        <v>11</v>
      </c>
      <c r="E33" s="2">
        <f t="shared" si="4"/>
        <v>43872</v>
      </c>
    </row>
    <row r="34" spans="1:28" x14ac:dyDescent="0.25">
      <c r="A34" t="s">
        <v>97</v>
      </c>
      <c r="B34" t="str">
        <f t="shared" si="1"/>
        <v>2020</v>
      </c>
      <c r="C34" t="str">
        <f t="shared" si="2"/>
        <v>02</v>
      </c>
      <c r="D34">
        <f t="shared" si="3"/>
        <v>12</v>
      </c>
      <c r="E34" s="2">
        <f t="shared" si="4"/>
        <v>43873</v>
      </c>
      <c r="F34">
        <v>43</v>
      </c>
      <c r="G34">
        <v>43</v>
      </c>
      <c r="H34">
        <v>48</v>
      </c>
      <c r="I34">
        <v>51</v>
      </c>
      <c r="M34">
        <v>23</v>
      </c>
      <c r="N34">
        <v>24</v>
      </c>
      <c r="O34">
        <v>23</v>
      </c>
      <c r="P34">
        <v>26</v>
      </c>
      <c r="Q34">
        <v>23</v>
      </c>
      <c r="R34">
        <v>27</v>
      </c>
      <c r="S34">
        <v>392</v>
      </c>
      <c r="T34">
        <v>535</v>
      </c>
      <c r="U34">
        <v>52</v>
      </c>
      <c r="V34">
        <v>322</v>
      </c>
      <c r="W34">
        <v>33</v>
      </c>
      <c r="X34">
        <v>37</v>
      </c>
      <c r="Y34">
        <v>35</v>
      </c>
      <c r="AA34">
        <v>35</v>
      </c>
    </row>
    <row r="35" spans="1:28" x14ac:dyDescent="0.25">
      <c r="A35" t="s">
        <v>98</v>
      </c>
      <c r="B35" t="str">
        <f t="shared" si="1"/>
        <v>2020</v>
      </c>
      <c r="C35" t="str">
        <f t="shared" si="2"/>
        <v>02</v>
      </c>
      <c r="D35">
        <f t="shared" si="3"/>
        <v>13</v>
      </c>
      <c r="E35" s="2">
        <f t="shared" si="4"/>
        <v>43874</v>
      </c>
      <c r="K35">
        <v>348</v>
      </c>
      <c r="L35">
        <v>304</v>
      </c>
      <c r="W35">
        <v>33</v>
      </c>
      <c r="X35">
        <v>371</v>
      </c>
      <c r="Y35">
        <v>351</v>
      </c>
      <c r="Z35">
        <v>310</v>
      </c>
      <c r="AA35">
        <v>351</v>
      </c>
    </row>
    <row r="36" spans="1:28" x14ac:dyDescent="0.25">
      <c r="A36" t="s">
        <v>99</v>
      </c>
      <c r="B36" t="str">
        <f t="shared" si="1"/>
        <v>2020</v>
      </c>
      <c r="C36" t="str">
        <f t="shared" si="2"/>
        <v>02</v>
      </c>
      <c r="D36">
        <f t="shared" si="3"/>
        <v>14</v>
      </c>
      <c r="E36" s="2">
        <f t="shared" si="4"/>
        <v>43875</v>
      </c>
      <c r="F36">
        <v>322</v>
      </c>
      <c r="G36">
        <v>375</v>
      </c>
      <c r="H36">
        <v>483</v>
      </c>
      <c r="J36">
        <v>326</v>
      </c>
      <c r="K36">
        <v>326</v>
      </c>
      <c r="L36">
        <v>304</v>
      </c>
      <c r="S36">
        <v>370</v>
      </c>
      <c r="T36">
        <v>522</v>
      </c>
      <c r="U36">
        <v>501</v>
      </c>
      <c r="V36">
        <v>326</v>
      </c>
      <c r="W36">
        <v>33</v>
      </c>
      <c r="X36">
        <v>371</v>
      </c>
      <c r="Z36">
        <v>310</v>
      </c>
      <c r="AA36">
        <v>35</v>
      </c>
    </row>
    <row r="37" spans="1:28" x14ac:dyDescent="0.25">
      <c r="A37" t="s">
        <v>100</v>
      </c>
      <c r="B37" t="str">
        <f t="shared" si="1"/>
        <v>2020</v>
      </c>
      <c r="C37" t="str">
        <f t="shared" si="2"/>
        <v>02</v>
      </c>
      <c r="D37">
        <f t="shared" si="3"/>
        <v>17</v>
      </c>
      <c r="E37" s="2">
        <f t="shared" si="4"/>
        <v>43878</v>
      </c>
      <c r="F37">
        <v>295</v>
      </c>
      <c r="G37">
        <v>375</v>
      </c>
      <c r="H37">
        <v>48</v>
      </c>
      <c r="I37">
        <v>509</v>
      </c>
      <c r="M37">
        <v>23</v>
      </c>
      <c r="N37">
        <v>242</v>
      </c>
      <c r="O37">
        <v>233</v>
      </c>
      <c r="P37">
        <v>253</v>
      </c>
      <c r="Q37">
        <v>233</v>
      </c>
      <c r="R37">
        <v>275</v>
      </c>
      <c r="V37">
        <v>33</v>
      </c>
      <c r="X37">
        <v>371</v>
      </c>
      <c r="Y37">
        <v>361</v>
      </c>
      <c r="AA37">
        <v>35</v>
      </c>
    </row>
    <row r="38" spans="1:28" x14ac:dyDescent="0.25">
      <c r="A38" t="s">
        <v>101</v>
      </c>
      <c r="B38" t="str">
        <f t="shared" si="1"/>
        <v>2020</v>
      </c>
      <c r="C38" t="str">
        <f t="shared" si="2"/>
        <v>02</v>
      </c>
      <c r="D38">
        <f t="shared" si="3"/>
        <v>18</v>
      </c>
      <c r="E38" s="2">
        <f t="shared" si="4"/>
        <v>43879</v>
      </c>
      <c r="J38">
        <v>31</v>
      </c>
      <c r="L38">
        <v>30</v>
      </c>
      <c r="M38">
        <v>22</v>
      </c>
      <c r="N38">
        <v>23</v>
      </c>
      <c r="O38">
        <v>22</v>
      </c>
      <c r="P38">
        <v>26</v>
      </c>
      <c r="Q38">
        <v>22</v>
      </c>
      <c r="R38">
        <v>27</v>
      </c>
      <c r="X38">
        <v>37</v>
      </c>
      <c r="Y38">
        <v>36</v>
      </c>
      <c r="AA38">
        <v>33</v>
      </c>
    </row>
    <row r="39" spans="1:28" x14ac:dyDescent="0.25">
      <c r="A39" t="s">
        <v>102</v>
      </c>
      <c r="B39" t="str">
        <f t="shared" si="1"/>
        <v>2020</v>
      </c>
      <c r="C39" t="str">
        <f t="shared" si="2"/>
        <v>02</v>
      </c>
      <c r="D39">
        <f t="shared" si="3"/>
        <v>19</v>
      </c>
      <c r="E39" s="2">
        <f t="shared" si="4"/>
        <v>43880</v>
      </c>
      <c r="F39">
        <v>29</v>
      </c>
      <c r="G39">
        <v>36</v>
      </c>
      <c r="I39">
        <v>51</v>
      </c>
      <c r="S39">
        <v>36</v>
      </c>
      <c r="U39">
        <v>42</v>
      </c>
      <c r="V39">
        <v>33</v>
      </c>
      <c r="W39">
        <v>32</v>
      </c>
      <c r="X39">
        <v>37</v>
      </c>
      <c r="Y39">
        <v>36</v>
      </c>
    </row>
    <row r="40" spans="1:28" x14ac:dyDescent="0.25">
      <c r="A40" t="s">
        <v>103</v>
      </c>
      <c r="B40" t="str">
        <f t="shared" si="1"/>
        <v>2020</v>
      </c>
      <c r="C40" t="str">
        <f t="shared" si="2"/>
        <v>02</v>
      </c>
      <c r="D40">
        <f t="shared" si="3"/>
        <v>20</v>
      </c>
      <c r="E40" s="2">
        <f t="shared" si="4"/>
        <v>43881</v>
      </c>
      <c r="F40">
        <v>30</v>
      </c>
      <c r="G40">
        <v>38</v>
      </c>
      <c r="M40">
        <v>23</v>
      </c>
      <c r="N40">
        <v>24</v>
      </c>
      <c r="O40">
        <v>23</v>
      </c>
      <c r="R40">
        <v>28</v>
      </c>
      <c r="W40">
        <v>32</v>
      </c>
      <c r="Y40">
        <v>36</v>
      </c>
      <c r="AA40">
        <v>33</v>
      </c>
    </row>
    <row r="41" spans="1:28" x14ac:dyDescent="0.25">
      <c r="A41" t="s">
        <v>104</v>
      </c>
      <c r="B41" t="str">
        <f t="shared" si="1"/>
        <v>2020</v>
      </c>
      <c r="C41" t="str">
        <f t="shared" si="2"/>
        <v>02</v>
      </c>
      <c r="D41">
        <f t="shared" si="3"/>
        <v>21</v>
      </c>
      <c r="E41" s="2">
        <f t="shared" si="4"/>
        <v>43882</v>
      </c>
      <c r="F41">
        <v>32</v>
      </c>
      <c r="I41">
        <v>51</v>
      </c>
      <c r="J41">
        <v>30</v>
      </c>
      <c r="K41">
        <v>33</v>
      </c>
      <c r="L41">
        <v>28</v>
      </c>
      <c r="M41">
        <v>23</v>
      </c>
      <c r="N41">
        <v>24</v>
      </c>
      <c r="O41">
        <v>23</v>
      </c>
      <c r="P41">
        <v>25</v>
      </c>
      <c r="Q41">
        <v>23</v>
      </c>
      <c r="R41">
        <v>28</v>
      </c>
      <c r="S41">
        <v>36</v>
      </c>
      <c r="T41">
        <v>39</v>
      </c>
      <c r="U41">
        <v>41</v>
      </c>
      <c r="V41">
        <v>33</v>
      </c>
      <c r="W41">
        <v>32</v>
      </c>
      <c r="X41">
        <v>36</v>
      </c>
      <c r="Y41">
        <v>36</v>
      </c>
      <c r="AA41">
        <v>33</v>
      </c>
      <c r="AB41">
        <v>48</v>
      </c>
    </row>
    <row r="42" spans="1:28" x14ac:dyDescent="0.25">
      <c r="A42" t="s">
        <v>105</v>
      </c>
      <c r="B42" t="str">
        <f t="shared" si="1"/>
        <v>2020</v>
      </c>
      <c r="C42" t="str">
        <f t="shared" si="2"/>
        <v>02</v>
      </c>
      <c r="D42">
        <f t="shared" si="3"/>
        <v>24</v>
      </c>
      <c r="E42" s="2">
        <f t="shared" si="4"/>
        <v>43885</v>
      </c>
      <c r="F42">
        <v>38</v>
      </c>
      <c r="G42">
        <v>36</v>
      </c>
      <c r="H42">
        <v>48</v>
      </c>
      <c r="I42">
        <v>51</v>
      </c>
      <c r="J42">
        <v>30</v>
      </c>
      <c r="K42">
        <v>32</v>
      </c>
      <c r="L42">
        <v>28</v>
      </c>
      <c r="N42">
        <v>23</v>
      </c>
      <c r="O42">
        <v>23</v>
      </c>
      <c r="P42">
        <v>22</v>
      </c>
      <c r="Q42">
        <v>22</v>
      </c>
      <c r="R42">
        <v>27</v>
      </c>
      <c r="S42">
        <v>34</v>
      </c>
      <c r="T42">
        <v>39</v>
      </c>
      <c r="U42">
        <v>37</v>
      </c>
      <c r="V42">
        <v>31</v>
      </c>
      <c r="W42">
        <v>32</v>
      </c>
      <c r="X42">
        <v>36</v>
      </c>
      <c r="Y42">
        <v>33</v>
      </c>
      <c r="AA42">
        <v>33</v>
      </c>
    </row>
    <row r="43" spans="1:28" x14ac:dyDescent="0.25">
      <c r="A43" t="s">
        <v>106</v>
      </c>
      <c r="B43" t="str">
        <f t="shared" si="1"/>
        <v>2020</v>
      </c>
      <c r="C43" t="str">
        <f t="shared" si="2"/>
        <v>02</v>
      </c>
      <c r="D43">
        <f t="shared" si="3"/>
        <v>25</v>
      </c>
      <c r="E43" s="2">
        <f t="shared" si="4"/>
        <v>43886</v>
      </c>
      <c r="M43">
        <v>23</v>
      </c>
      <c r="N43">
        <v>24</v>
      </c>
      <c r="O43">
        <v>23</v>
      </c>
      <c r="P43">
        <v>25</v>
      </c>
      <c r="Q43">
        <v>23</v>
      </c>
      <c r="R43">
        <v>27</v>
      </c>
      <c r="X43">
        <v>36</v>
      </c>
      <c r="Y43">
        <v>33</v>
      </c>
      <c r="AA43">
        <v>33</v>
      </c>
    </row>
    <row r="44" spans="1:28" x14ac:dyDescent="0.25">
      <c r="A44" t="s">
        <v>107</v>
      </c>
      <c r="B44" t="str">
        <f t="shared" si="1"/>
        <v>2020</v>
      </c>
      <c r="C44" t="str">
        <f t="shared" si="2"/>
        <v>02</v>
      </c>
      <c r="D44">
        <f t="shared" si="3"/>
        <v>26</v>
      </c>
      <c r="E44" s="2">
        <f t="shared" si="4"/>
        <v>43887</v>
      </c>
      <c r="G44">
        <v>36</v>
      </c>
      <c r="H44">
        <v>38</v>
      </c>
      <c r="I44">
        <v>51</v>
      </c>
      <c r="S44">
        <v>34</v>
      </c>
      <c r="T44">
        <v>38</v>
      </c>
      <c r="U44">
        <v>38</v>
      </c>
      <c r="V44">
        <v>31</v>
      </c>
    </row>
    <row r="45" spans="1:28" x14ac:dyDescent="0.25">
      <c r="A45" t="s">
        <v>108</v>
      </c>
      <c r="B45" t="str">
        <f t="shared" si="1"/>
        <v>2020</v>
      </c>
      <c r="C45" t="str">
        <f t="shared" si="2"/>
        <v>02</v>
      </c>
      <c r="D45">
        <f t="shared" si="3"/>
        <v>27</v>
      </c>
      <c r="E45" s="2">
        <f t="shared" si="4"/>
        <v>43888</v>
      </c>
      <c r="J45">
        <v>29</v>
      </c>
      <c r="K45">
        <v>29</v>
      </c>
      <c r="L45">
        <v>28</v>
      </c>
      <c r="W45">
        <v>30</v>
      </c>
      <c r="X45">
        <v>35</v>
      </c>
      <c r="Y45">
        <v>33</v>
      </c>
      <c r="AA45">
        <v>35</v>
      </c>
    </row>
    <row r="46" spans="1:28" x14ac:dyDescent="0.25">
      <c r="A46" t="s">
        <v>109</v>
      </c>
      <c r="B46" t="str">
        <f t="shared" si="1"/>
        <v>2020</v>
      </c>
      <c r="C46" t="str">
        <f t="shared" si="2"/>
        <v>02</v>
      </c>
      <c r="D46">
        <f t="shared" si="3"/>
        <v>28</v>
      </c>
      <c r="E46" s="2">
        <f t="shared" si="4"/>
        <v>43889</v>
      </c>
      <c r="P46">
        <v>23</v>
      </c>
      <c r="Q46">
        <v>21</v>
      </c>
      <c r="R46">
        <v>26</v>
      </c>
      <c r="W46">
        <v>30</v>
      </c>
      <c r="X46">
        <v>36</v>
      </c>
      <c r="Z46">
        <v>31</v>
      </c>
      <c r="AA46">
        <v>35</v>
      </c>
    </row>
    <row r="47" spans="1:28" x14ac:dyDescent="0.25">
      <c r="A47" t="s">
        <v>110</v>
      </c>
      <c r="B47" t="str">
        <f t="shared" si="1"/>
        <v>2020</v>
      </c>
      <c r="C47" t="str">
        <f t="shared" si="2"/>
        <v>03</v>
      </c>
      <c r="D47">
        <f t="shared" si="3"/>
        <v>2</v>
      </c>
      <c r="E47" s="2">
        <f t="shared" si="4"/>
        <v>43892</v>
      </c>
      <c r="F47">
        <v>38</v>
      </c>
      <c r="G47">
        <v>34</v>
      </c>
      <c r="H47">
        <v>30</v>
      </c>
      <c r="J47">
        <v>27</v>
      </c>
      <c r="L47">
        <v>25</v>
      </c>
      <c r="W47">
        <v>30</v>
      </c>
      <c r="X47">
        <v>31</v>
      </c>
      <c r="Y47">
        <v>33</v>
      </c>
      <c r="Z47">
        <v>31</v>
      </c>
      <c r="AA47">
        <v>33</v>
      </c>
    </row>
    <row r="48" spans="1:28" x14ac:dyDescent="0.25">
      <c r="A48" t="s">
        <v>111</v>
      </c>
      <c r="B48" t="str">
        <f t="shared" si="1"/>
        <v>2020</v>
      </c>
      <c r="C48" t="str">
        <f t="shared" si="2"/>
        <v>03</v>
      </c>
      <c r="D48">
        <f t="shared" si="3"/>
        <v>3</v>
      </c>
      <c r="E48" s="2">
        <f t="shared" si="4"/>
        <v>43893</v>
      </c>
      <c r="M48">
        <v>22</v>
      </c>
      <c r="N48">
        <v>23</v>
      </c>
      <c r="O48">
        <v>23</v>
      </c>
      <c r="P48">
        <v>24</v>
      </c>
      <c r="Q48">
        <v>20</v>
      </c>
      <c r="R48">
        <v>24</v>
      </c>
      <c r="X48">
        <v>31</v>
      </c>
      <c r="Y48">
        <v>33</v>
      </c>
      <c r="AA48">
        <v>30</v>
      </c>
    </row>
    <row r="49" spans="1:28" x14ac:dyDescent="0.25">
      <c r="A49" t="s">
        <v>112</v>
      </c>
      <c r="B49" t="str">
        <f t="shared" si="1"/>
        <v>2020</v>
      </c>
      <c r="C49" t="str">
        <f t="shared" si="2"/>
        <v>03</v>
      </c>
      <c r="D49">
        <f t="shared" si="3"/>
        <v>4</v>
      </c>
      <c r="E49" s="2">
        <f t="shared" si="4"/>
        <v>43894</v>
      </c>
      <c r="F49">
        <v>38</v>
      </c>
      <c r="G49">
        <v>33</v>
      </c>
      <c r="H49">
        <v>30</v>
      </c>
      <c r="I49">
        <v>43</v>
      </c>
      <c r="J49">
        <v>27</v>
      </c>
      <c r="K49">
        <v>28</v>
      </c>
      <c r="L49">
        <v>26</v>
      </c>
      <c r="S49">
        <v>31</v>
      </c>
      <c r="T49">
        <v>33</v>
      </c>
      <c r="U49">
        <v>31</v>
      </c>
      <c r="V49">
        <v>32</v>
      </c>
      <c r="W49">
        <v>30</v>
      </c>
      <c r="X49">
        <v>36</v>
      </c>
      <c r="Y49">
        <v>33</v>
      </c>
      <c r="AA49">
        <v>34</v>
      </c>
      <c r="AB49">
        <v>48</v>
      </c>
    </row>
    <row r="50" spans="1:28" x14ac:dyDescent="0.25">
      <c r="A50" t="s">
        <v>113</v>
      </c>
      <c r="B50" t="str">
        <f t="shared" si="1"/>
        <v>2020</v>
      </c>
      <c r="C50" t="str">
        <f t="shared" si="2"/>
        <v>03</v>
      </c>
      <c r="D50">
        <f t="shared" si="3"/>
        <v>5</v>
      </c>
      <c r="E50" s="2">
        <f t="shared" si="4"/>
        <v>43895</v>
      </c>
      <c r="F50">
        <v>38</v>
      </c>
      <c r="G50">
        <v>33</v>
      </c>
      <c r="H50">
        <v>30</v>
      </c>
      <c r="I50">
        <v>43</v>
      </c>
      <c r="M50">
        <v>22</v>
      </c>
      <c r="N50">
        <v>24</v>
      </c>
      <c r="O50">
        <v>24</v>
      </c>
      <c r="P50">
        <v>24</v>
      </c>
      <c r="Q50">
        <v>22</v>
      </c>
      <c r="R50">
        <v>28</v>
      </c>
      <c r="X50">
        <v>31</v>
      </c>
      <c r="Y50">
        <v>58</v>
      </c>
      <c r="Z50">
        <v>31</v>
      </c>
      <c r="AA50">
        <v>30</v>
      </c>
    </row>
    <row r="51" spans="1:28" x14ac:dyDescent="0.25">
      <c r="A51" t="s">
        <v>114</v>
      </c>
      <c r="B51" t="str">
        <f t="shared" si="1"/>
        <v>2020</v>
      </c>
      <c r="C51" t="str">
        <f t="shared" si="2"/>
        <v>03</v>
      </c>
      <c r="D51">
        <f t="shared" si="3"/>
        <v>6</v>
      </c>
      <c r="E51" s="2">
        <f t="shared" si="4"/>
        <v>43896</v>
      </c>
      <c r="F51">
        <v>38</v>
      </c>
      <c r="G51">
        <v>33</v>
      </c>
      <c r="H51">
        <v>30</v>
      </c>
      <c r="I51">
        <v>44</v>
      </c>
      <c r="J51">
        <v>27</v>
      </c>
      <c r="K51">
        <v>28</v>
      </c>
      <c r="L51">
        <v>27</v>
      </c>
      <c r="M51">
        <v>24</v>
      </c>
      <c r="Q51">
        <v>21</v>
      </c>
      <c r="R51">
        <v>28</v>
      </c>
      <c r="W51">
        <v>31</v>
      </c>
      <c r="X51">
        <v>31</v>
      </c>
      <c r="Z51">
        <v>31</v>
      </c>
      <c r="AA51">
        <v>30</v>
      </c>
    </row>
    <row r="52" spans="1:28" x14ac:dyDescent="0.25">
      <c r="A52" t="s">
        <v>115</v>
      </c>
      <c r="B52" t="str">
        <f t="shared" si="1"/>
        <v>2020</v>
      </c>
      <c r="C52" t="str">
        <f t="shared" si="2"/>
        <v>03</v>
      </c>
      <c r="D52">
        <f t="shared" si="3"/>
        <v>9</v>
      </c>
      <c r="E52" s="2">
        <f t="shared" si="4"/>
        <v>43899</v>
      </c>
    </row>
    <row r="53" spans="1:28" x14ac:dyDescent="0.25">
      <c r="A53" t="s">
        <v>116</v>
      </c>
      <c r="B53" t="str">
        <f t="shared" si="1"/>
        <v>2020</v>
      </c>
      <c r="C53" t="str">
        <f t="shared" si="2"/>
        <v>03</v>
      </c>
      <c r="D53">
        <f t="shared" si="3"/>
        <v>10</v>
      </c>
      <c r="E53" s="2">
        <f t="shared" si="4"/>
        <v>43900</v>
      </c>
    </row>
    <row r="54" spans="1:28" x14ac:dyDescent="0.25">
      <c r="A54" t="s">
        <v>117</v>
      </c>
      <c r="B54" t="str">
        <f t="shared" si="1"/>
        <v>2020</v>
      </c>
      <c r="C54" t="str">
        <f t="shared" si="2"/>
        <v>03</v>
      </c>
      <c r="D54">
        <f t="shared" si="3"/>
        <v>11</v>
      </c>
      <c r="E54" s="2">
        <f t="shared" si="4"/>
        <v>43901</v>
      </c>
      <c r="F54">
        <v>30</v>
      </c>
      <c r="G54">
        <v>33</v>
      </c>
      <c r="H54">
        <v>30</v>
      </c>
      <c r="I54">
        <v>36</v>
      </c>
      <c r="L54">
        <v>25</v>
      </c>
      <c r="X54">
        <v>32</v>
      </c>
    </row>
    <row r="55" spans="1:28" x14ac:dyDescent="0.25">
      <c r="A55" t="s">
        <v>118</v>
      </c>
      <c r="B55" t="str">
        <f t="shared" si="1"/>
        <v>2020</v>
      </c>
      <c r="C55" t="str">
        <f t="shared" si="2"/>
        <v>03</v>
      </c>
      <c r="D55">
        <f t="shared" si="3"/>
        <v>12</v>
      </c>
      <c r="E55" s="2">
        <f t="shared" si="4"/>
        <v>43902</v>
      </c>
      <c r="M55">
        <v>25</v>
      </c>
      <c r="N55">
        <v>26</v>
      </c>
      <c r="O55">
        <v>25</v>
      </c>
      <c r="P55">
        <v>28</v>
      </c>
      <c r="Q55">
        <v>22</v>
      </c>
      <c r="X55">
        <v>31</v>
      </c>
      <c r="Y55">
        <v>26</v>
      </c>
      <c r="Z55">
        <v>31</v>
      </c>
      <c r="AA55">
        <v>31</v>
      </c>
    </row>
    <row r="56" spans="1:28" x14ac:dyDescent="0.25">
      <c r="A56" t="s">
        <v>119</v>
      </c>
      <c r="B56" t="str">
        <f t="shared" si="1"/>
        <v>2020</v>
      </c>
      <c r="C56" t="str">
        <f t="shared" si="2"/>
        <v>03</v>
      </c>
      <c r="D56">
        <f t="shared" si="3"/>
        <v>13</v>
      </c>
      <c r="E56" s="2">
        <f t="shared" si="4"/>
        <v>43903</v>
      </c>
      <c r="F56">
        <v>30</v>
      </c>
      <c r="G56">
        <v>32</v>
      </c>
      <c r="I56">
        <v>36</v>
      </c>
      <c r="K56">
        <v>28</v>
      </c>
      <c r="L56">
        <v>264</v>
      </c>
      <c r="M56">
        <v>26</v>
      </c>
      <c r="N56">
        <v>26</v>
      </c>
      <c r="O56">
        <v>25</v>
      </c>
      <c r="P56">
        <v>28</v>
      </c>
      <c r="Q56">
        <v>22</v>
      </c>
      <c r="R56">
        <v>30</v>
      </c>
      <c r="T56">
        <v>17</v>
      </c>
      <c r="U56">
        <v>24</v>
      </c>
      <c r="V56">
        <v>22</v>
      </c>
      <c r="X56">
        <v>31</v>
      </c>
      <c r="Y56">
        <v>26</v>
      </c>
      <c r="Z56">
        <v>31</v>
      </c>
    </row>
    <row r="57" spans="1:28" x14ac:dyDescent="0.25">
      <c r="A57" t="s">
        <v>120</v>
      </c>
      <c r="B57" t="str">
        <f t="shared" si="1"/>
        <v>2020</v>
      </c>
      <c r="C57" t="str">
        <f t="shared" si="2"/>
        <v>03</v>
      </c>
      <c r="D57">
        <f t="shared" si="3"/>
        <v>16</v>
      </c>
      <c r="E57" s="2">
        <f t="shared" si="4"/>
        <v>43906</v>
      </c>
      <c r="F57">
        <v>27</v>
      </c>
      <c r="G57">
        <v>32</v>
      </c>
      <c r="H57">
        <v>33</v>
      </c>
      <c r="I57">
        <v>35</v>
      </c>
      <c r="J57">
        <v>27</v>
      </c>
      <c r="K57">
        <v>29</v>
      </c>
      <c r="L57">
        <v>26</v>
      </c>
      <c r="X57">
        <v>31</v>
      </c>
      <c r="Y57">
        <v>26</v>
      </c>
      <c r="Z57">
        <v>31</v>
      </c>
      <c r="AA57">
        <v>31</v>
      </c>
    </row>
    <row r="58" spans="1:28" x14ac:dyDescent="0.25">
      <c r="A58" t="s">
        <v>121</v>
      </c>
      <c r="B58" t="str">
        <f t="shared" si="1"/>
        <v>2020</v>
      </c>
      <c r="C58" t="str">
        <f t="shared" si="2"/>
        <v>03</v>
      </c>
      <c r="D58">
        <f t="shared" si="3"/>
        <v>17</v>
      </c>
      <c r="E58" s="2">
        <f t="shared" si="4"/>
        <v>43907</v>
      </c>
      <c r="M58">
        <v>22</v>
      </c>
      <c r="O58">
        <v>24</v>
      </c>
      <c r="P58">
        <v>25</v>
      </c>
      <c r="Q58">
        <v>19</v>
      </c>
      <c r="R58">
        <v>30</v>
      </c>
    </row>
    <row r="59" spans="1:28" x14ac:dyDescent="0.25">
      <c r="A59" t="s">
        <v>122</v>
      </c>
      <c r="B59" t="str">
        <f t="shared" si="1"/>
        <v>2020</v>
      </c>
      <c r="C59" t="str">
        <f t="shared" si="2"/>
        <v>03</v>
      </c>
      <c r="D59">
        <f t="shared" si="3"/>
        <v>18</v>
      </c>
      <c r="E59" s="2">
        <f t="shared" si="4"/>
        <v>43908</v>
      </c>
      <c r="F59">
        <v>30</v>
      </c>
      <c r="G59">
        <v>33</v>
      </c>
      <c r="H59">
        <v>33</v>
      </c>
      <c r="I59">
        <v>35</v>
      </c>
      <c r="K59">
        <v>27</v>
      </c>
      <c r="L59">
        <v>26</v>
      </c>
      <c r="S59">
        <v>22</v>
      </c>
      <c r="T59">
        <v>45</v>
      </c>
      <c r="U59">
        <v>26</v>
      </c>
      <c r="V59">
        <v>22</v>
      </c>
      <c r="X59">
        <v>31</v>
      </c>
      <c r="Y59">
        <v>30</v>
      </c>
      <c r="Z59">
        <v>31</v>
      </c>
    </row>
    <row r="60" spans="1:28" x14ac:dyDescent="0.25">
      <c r="A60" t="s">
        <v>123</v>
      </c>
      <c r="B60" t="str">
        <f t="shared" si="1"/>
        <v>2020</v>
      </c>
      <c r="C60" t="str">
        <f t="shared" si="2"/>
        <v>03</v>
      </c>
      <c r="D60">
        <f t="shared" si="3"/>
        <v>19</v>
      </c>
      <c r="E60" s="2">
        <f t="shared" si="4"/>
        <v>43909</v>
      </c>
      <c r="M60">
        <v>25</v>
      </c>
      <c r="N60">
        <v>26</v>
      </c>
      <c r="O60">
        <v>24</v>
      </c>
      <c r="P60">
        <v>28</v>
      </c>
      <c r="Q60">
        <v>22</v>
      </c>
      <c r="R60">
        <v>30</v>
      </c>
      <c r="X60">
        <v>30</v>
      </c>
      <c r="Y60">
        <v>29</v>
      </c>
    </row>
    <row r="61" spans="1:28" x14ac:dyDescent="0.25">
      <c r="A61" t="s">
        <v>124</v>
      </c>
      <c r="B61" t="str">
        <f t="shared" si="1"/>
        <v>2020</v>
      </c>
      <c r="C61" t="str">
        <f t="shared" si="2"/>
        <v>03</v>
      </c>
      <c r="D61">
        <f t="shared" si="3"/>
        <v>20</v>
      </c>
      <c r="E61" s="2">
        <f t="shared" si="4"/>
        <v>43910</v>
      </c>
      <c r="S61">
        <v>24</v>
      </c>
      <c r="T61">
        <v>45</v>
      </c>
      <c r="U61">
        <v>25</v>
      </c>
      <c r="V61">
        <v>25</v>
      </c>
      <c r="W61">
        <v>30</v>
      </c>
      <c r="X61">
        <v>31</v>
      </c>
      <c r="Y61">
        <v>30</v>
      </c>
    </row>
    <row r="62" spans="1:28" x14ac:dyDescent="0.25">
      <c r="A62" t="s">
        <v>125</v>
      </c>
      <c r="B62" t="str">
        <f t="shared" si="1"/>
        <v>2020</v>
      </c>
      <c r="C62" t="str">
        <f t="shared" si="2"/>
        <v>03</v>
      </c>
      <c r="D62">
        <f t="shared" si="3"/>
        <v>23</v>
      </c>
      <c r="E62" s="2">
        <f t="shared" si="4"/>
        <v>43913</v>
      </c>
      <c r="G62">
        <v>34</v>
      </c>
      <c r="H62">
        <v>34</v>
      </c>
      <c r="I62">
        <v>42</v>
      </c>
      <c r="J62">
        <v>30</v>
      </c>
      <c r="K62">
        <v>29</v>
      </c>
      <c r="M62">
        <v>24</v>
      </c>
      <c r="O62">
        <v>25</v>
      </c>
      <c r="P62">
        <v>25</v>
      </c>
      <c r="R62">
        <v>29</v>
      </c>
      <c r="T62">
        <v>46</v>
      </c>
      <c r="V62">
        <v>25</v>
      </c>
      <c r="X62">
        <v>32</v>
      </c>
    </row>
    <row r="63" spans="1:28" x14ac:dyDescent="0.25">
      <c r="A63" t="s">
        <v>126</v>
      </c>
      <c r="B63" t="str">
        <f t="shared" si="1"/>
        <v>2020</v>
      </c>
      <c r="C63" t="str">
        <f t="shared" si="2"/>
        <v>03</v>
      </c>
      <c r="D63">
        <f t="shared" si="3"/>
        <v>24</v>
      </c>
      <c r="E63" s="2">
        <f t="shared" si="4"/>
        <v>43914</v>
      </c>
      <c r="W63">
        <v>31</v>
      </c>
      <c r="X63">
        <v>31</v>
      </c>
    </row>
    <row r="64" spans="1:28" x14ac:dyDescent="0.25">
      <c r="A64" t="s">
        <v>127</v>
      </c>
      <c r="B64" t="str">
        <f t="shared" si="1"/>
        <v>2020</v>
      </c>
      <c r="C64" t="str">
        <f t="shared" si="2"/>
        <v>03</v>
      </c>
      <c r="D64">
        <f t="shared" si="3"/>
        <v>25</v>
      </c>
      <c r="E64" s="2">
        <f t="shared" si="4"/>
        <v>43915</v>
      </c>
      <c r="F64">
        <v>28</v>
      </c>
      <c r="G64">
        <v>40</v>
      </c>
      <c r="H64">
        <v>34</v>
      </c>
      <c r="I64">
        <v>40</v>
      </c>
      <c r="J64">
        <v>34</v>
      </c>
      <c r="K64">
        <v>34</v>
      </c>
      <c r="L64">
        <v>31</v>
      </c>
      <c r="M64">
        <v>23</v>
      </c>
      <c r="O64">
        <v>24</v>
      </c>
      <c r="P64">
        <v>24</v>
      </c>
      <c r="Q64">
        <v>22</v>
      </c>
      <c r="R64">
        <v>28</v>
      </c>
    </row>
    <row r="65" spans="1:24" x14ac:dyDescent="0.25">
      <c r="A65" t="s">
        <v>128</v>
      </c>
      <c r="B65" t="str">
        <f t="shared" si="1"/>
        <v>2020</v>
      </c>
      <c r="C65" t="str">
        <f t="shared" si="2"/>
        <v>03</v>
      </c>
      <c r="D65">
        <f t="shared" si="3"/>
        <v>26</v>
      </c>
      <c r="E65" s="2">
        <f t="shared" si="4"/>
        <v>43916</v>
      </c>
      <c r="X65">
        <v>30</v>
      </c>
    </row>
    <row r="66" spans="1:24" x14ac:dyDescent="0.25">
      <c r="A66" t="s">
        <v>129</v>
      </c>
      <c r="B66" t="str">
        <f t="shared" si="1"/>
        <v>2020</v>
      </c>
      <c r="C66" t="str">
        <f t="shared" si="2"/>
        <v>03</v>
      </c>
      <c r="D66">
        <f t="shared" si="3"/>
        <v>27</v>
      </c>
      <c r="E66" s="2">
        <f t="shared" si="4"/>
        <v>43917</v>
      </c>
      <c r="F66">
        <v>31</v>
      </c>
      <c r="G66">
        <v>42</v>
      </c>
      <c r="H66">
        <v>39</v>
      </c>
      <c r="I66">
        <v>42</v>
      </c>
      <c r="K66">
        <v>31</v>
      </c>
      <c r="L66">
        <v>28</v>
      </c>
      <c r="M66">
        <v>23</v>
      </c>
      <c r="N66">
        <v>26</v>
      </c>
      <c r="O66">
        <v>25</v>
      </c>
      <c r="P66">
        <v>26</v>
      </c>
      <c r="Q66">
        <v>22</v>
      </c>
      <c r="R66">
        <v>29</v>
      </c>
      <c r="S66">
        <v>24</v>
      </c>
      <c r="T66">
        <v>46</v>
      </c>
      <c r="U66">
        <v>25</v>
      </c>
      <c r="V66">
        <v>24</v>
      </c>
      <c r="W66">
        <v>30</v>
      </c>
      <c r="X66">
        <v>30</v>
      </c>
    </row>
    <row r="67" spans="1:24" x14ac:dyDescent="0.25">
      <c r="A67" t="s">
        <v>130</v>
      </c>
      <c r="B67" t="str">
        <f t="shared" si="1"/>
        <v>2020</v>
      </c>
      <c r="C67" t="str">
        <f t="shared" si="2"/>
        <v>03</v>
      </c>
      <c r="D67">
        <f t="shared" si="3"/>
        <v>30</v>
      </c>
      <c r="E67" s="2">
        <f t="shared" si="4"/>
        <v>43920</v>
      </c>
      <c r="F67">
        <v>30</v>
      </c>
      <c r="G67">
        <v>40</v>
      </c>
      <c r="H67">
        <v>33</v>
      </c>
      <c r="I67">
        <v>44</v>
      </c>
      <c r="J67">
        <v>31</v>
      </c>
      <c r="K67">
        <v>30</v>
      </c>
      <c r="L67">
        <v>28</v>
      </c>
      <c r="M67">
        <v>30</v>
      </c>
      <c r="N67">
        <v>30</v>
      </c>
      <c r="O67">
        <v>27</v>
      </c>
      <c r="P67">
        <v>33</v>
      </c>
      <c r="Q67">
        <v>25</v>
      </c>
      <c r="R67">
        <v>30</v>
      </c>
    </row>
    <row r="68" spans="1:24" x14ac:dyDescent="0.25">
      <c r="A68" t="s">
        <v>131</v>
      </c>
      <c r="B68" t="str">
        <f t="shared" si="1"/>
        <v>2020</v>
      </c>
      <c r="C68" t="str">
        <f t="shared" si="2"/>
        <v>03</v>
      </c>
      <c r="D68">
        <f t="shared" si="3"/>
        <v>31</v>
      </c>
      <c r="E68" s="2">
        <f t="shared" si="4"/>
        <v>43921</v>
      </c>
    </row>
    <row r="69" spans="1:24" x14ac:dyDescent="0.25">
      <c r="A69" t="s">
        <v>132</v>
      </c>
      <c r="B69" t="str">
        <f t="shared" ref="B69:B84" si="5">RIGHT(A69,4)</f>
        <v>2020</v>
      </c>
      <c r="C69" t="str">
        <f t="shared" ref="C69:C84" si="6">IF(LEN(A69)=9,MID(A69,3,2),MID(A69,4,2))</f>
        <v>04</v>
      </c>
      <c r="D69">
        <f t="shared" ref="D69:D84" si="7">(IF(LEN(A69)=9,LEFT(A69,1),LEFT(A69,2)))*1</f>
        <v>1</v>
      </c>
      <c r="E69" s="2">
        <f t="shared" ref="E69:E84" si="8">DATE(B69,C69,D69)</f>
        <v>43922</v>
      </c>
      <c r="F69">
        <v>29</v>
      </c>
      <c r="G69">
        <v>35</v>
      </c>
      <c r="H69">
        <v>32</v>
      </c>
      <c r="I69">
        <v>43</v>
      </c>
      <c r="J69">
        <v>30</v>
      </c>
      <c r="K69">
        <v>29</v>
      </c>
      <c r="L69">
        <v>27</v>
      </c>
      <c r="S69">
        <v>24</v>
      </c>
      <c r="T69">
        <v>45</v>
      </c>
      <c r="U69">
        <v>24</v>
      </c>
      <c r="V69">
        <v>24</v>
      </c>
    </row>
    <row r="70" spans="1:24" x14ac:dyDescent="0.25">
      <c r="A70" t="s">
        <v>133</v>
      </c>
      <c r="B70" t="str">
        <f t="shared" si="5"/>
        <v>2020</v>
      </c>
      <c r="C70" t="str">
        <f t="shared" si="6"/>
        <v>04</v>
      </c>
      <c r="D70">
        <f t="shared" si="7"/>
        <v>2</v>
      </c>
      <c r="E70" s="2">
        <f t="shared" si="8"/>
        <v>43923</v>
      </c>
    </row>
    <row r="71" spans="1:24" x14ac:dyDescent="0.25">
      <c r="A71" t="s">
        <v>134</v>
      </c>
      <c r="B71" t="str">
        <f t="shared" si="5"/>
        <v>2020</v>
      </c>
      <c r="C71" t="str">
        <f t="shared" si="6"/>
        <v>04</v>
      </c>
      <c r="D71">
        <f t="shared" si="7"/>
        <v>3</v>
      </c>
      <c r="E71" s="2">
        <f t="shared" si="8"/>
        <v>43924</v>
      </c>
      <c r="J71">
        <v>32</v>
      </c>
      <c r="K71">
        <v>31</v>
      </c>
      <c r="L71">
        <v>28</v>
      </c>
      <c r="S71">
        <v>24</v>
      </c>
      <c r="T71">
        <v>50</v>
      </c>
      <c r="U71">
        <v>24</v>
      </c>
      <c r="V71">
        <v>24</v>
      </c>
    </row>
    <row r="72" spans="1:24" x14ac:dyDescent="0.25">
      <c r="A72" t="s">
        <v>135</v>
      </c>
      <c r="B72" t="str">
        <f t="shared" si="5"/>
        <v>2020</v>
      </c>
      <c r="C72" t="str">
        <f t="shared" si="6"/>
        <v>04</v>
      </c>
      <c r="D72">
        <f t="shared" si="7"/>
        <v>6</v>
      </c>
      <c r="E72" s="2">
        <f t="shared" si="8"/>
        <v>43927</v>
      </c>
      <c r="F72">
        <v>34</v>
      </c>
      <c r="G72">
        <v>39</v>
      </c>
      <c r="H72">
        <v>34</v>
      </c>
      <c r="I72">
        <v>45</v>
      </c>
      <c r="J72">
        <v>31</v>
      </c>
      <c r="K72">
        <v>30</v>
      </c>
      <c r="L72">
        <v>28</v>
      </c>
      <c r="M72">
        <v>31</v>
      </c>
      <c r="N72">
        <v>32</v>
      </c>
      <c r="O72">
        <v>29</v>
      </c>
      <c r="P72">
        <v>31</v>
      </c>
      <c r="Q72">
        <v>28</v>
      </c>
      <c r="R72">
        <v>31</v>
      </c>
      <c r="S72">
        <v>26</v>
      </c>
      <c r="V72">
        <v>25</v>
      </c>
      <c r="W72">
        <v>31</v>
      </c>
      <c r="X72">
        <v>36</v>
      </c>
    </row>
    <row r="73" spans="1:24" s="11" customFormat="1" x14ac:dyDescent="0.25">
      <c r="A73" s="11" t="s">
        <v>136</v>
      </c>
      <c r="B73" s="11" t="str">
        <f t="shared" si="5"/>
        <v>2020</v>
      </c>
      <c r="C73" s="11" t="str">
        <f t="shared" si="6"/>
        <v>04</v>
      </c>
      <c r="D73" s="11">
        <f t="shared" si="7"/>
        <v>7</v>
      </c>
      <c r="E73" s="12">
        <f t="shared" si="8"/>
        <v>43928</v>
      </c>
    </row>
    <row r="74" spans="1:24" s="11" customFormat="1" x14ac:dyDescent="0.25">
      <c r="A74" s="11" t="s">
        <v>137</v>
      </c>
      <c r="B74" s="11" t="str">
        <f t="shared" si="5"/>
        <v>2020</v>
      </c>
      <c r="C74" s="11" t="str">
        <f t="shared" si="6"/>
        <v>04</v>
      </c>
      <c r="D74" s="11">
        <f t="shared" si="7"/>
        <v>8</v>
      </c>
      <c r="E74" s="12">
        <f t="shared" si="8"/>
        <v>43929</v>
      </c>
      <c r="F74" s="11">
        <v>34</v>
      </c>
      <c r="G74" s="11">
        <v>37</v>
      </c>
      <c r="H74" s="11">
        <v>34</v>
      </c>
      <c r="I74" s="11">
        <v>42</v>
      </c>
      <c r="J74" s="11">
        <v>30</v>
      </c>
      <c r="K74" s="11">
        <v>29</v>
      </c>
      <c r="L74" s="11">
        <v>27</v>
      </c>
      <c r="N74" s="11">
        <v>32</v>
      </c>
      <c r="R74" s="11">
        <v>32</v>
      </c>
      <c r="S74" s="11">
        <v>27</v>
      </c>
      <c r="T74" s="11">
        <v>41</v>
      </c>
      <c r="U74" s="11">
        <v>27</v>
      </c>
      <c r="V74" s="11">
        <v>25</v>
      </c>
    </row>
    <row r="75" spans="1:24" s="11" customFormat="1" x14ac:dyDescent="0.25">
      <c r="A75" s="11" t="s">
        <v>138</v>
      </c>
      <c r="B75" s="11" t="str">
        <f t="shared" si="5"/>
        <v>2020</v>
      </c>
      <c r="C75" s="11" t="str">
        <f t="shared" si="6"/>
        <v>04</v>
      </c>
      <c r="D75" s="11">
        <f t="shared" si="7"/>
        <v>9</v>
      </c>
      <c r="E75" s="12">
        <f t="shared" si="8"/>
        <v>43930</v>
      </c>
    </row>
    <row r="76" spans="1:24" s="11" customFormat="1" x14ac:dyDescent="0.25">
      <c r="A76" s="11" t="s">
        <v>139</v>
      </c>
      <c r="B76" s="11" t="str">
        <f t="shared" si="5"/>
        <v>2020</v>
      </c>
      <c r="C76" s="11" t="str">
        <f t="shared" si="6"/>
        <v>04</v>
      </c>
      <c r="D76" s="11">
        <f t="shared" si="7"/>
        <v>10</v>
      </c>
      <c r="E76" s="12">
        <f t="shared" si="8"/>
        <v>43931</v>
      </c>
      <c r="F76" s="11">
        <v>34</v>
      </c>
      <c r="G76" s="11">
        <v>37</v>
      </c>
      <c r="H76" s="11">
        <v>32</v>
      </c>
      <c r="I76" s="11">
        <v>40</v>
      </c>
      <c r="M76" s="11">
        <v>30</v>
      </c>
      <c r="N76" s="11">
        <v>30</v>
      </c>
      <c r="O76" s="11">
        <v>29</v>
      </c>
      <c r="P76" s="11">
        <v>32</v>
      </c>
      <c r="Q76" s="11">
        <v>27</v>
      </c>
      <c r="R76" s="11">
        <v>32</v>
      </c>
    </row>
    <row r="77" spans="1:24" s="11" customFormat="1" x14ac:dyDescent="0.25">
      <c r="A77" s="11" t="s">
        <v>140</v>
      </c>
      <c r="B77" s="11" t="str">
        <f t="shared" si="5"/>
        <v>2020</v>
      </c>
      <c r="C77" s="11" t="str">
        <f t="shared" si="6"/>
        <v>04</v>
      </c>
      <c r="D77" s="11">
        <f t="shared" si="7"/>
        <v>13</v>
      </c>
      <c r="E77" s="12">
        <f t="shared" si="8"/>
        <v>43934</v>
      </c>
      <c r="F77" s="11">
        <v>36</v>
      </c>
      <c r="G77" s="11">
        <v>39</v>
      </c>
      <c r="J77" s="11">
        <v>31</v>
      </c>
      <c r="K77" s="11">
        <v>27</v>
      </c>
      <c r="L77" s="11">
        <v>29</v>
      </c>
    </row>
    <row r="78" spans="1:24" s="11" customFormat="1" x14ac:dyDescent="0.25">
      <c r="A78" s="11" t="s">
        <v>141</v>
      </c>
      <c r="B78" s="11" t="str">
        <f t="shared" si="5"/>
        <v>2020</v>
      </c>
      <c r="C78" s="11" t="str">
        <f t="shared" si="6"/>
        <v>04</v>
      </c>
      <c r="D78" s="11">
        <f t="shared" si="7"/>
        <v>14</v>
      </c>
      <c r="E78" s="12">
        <f t="shared" si="8"/>
        <v>43935</v>
      </c>
    </row>
    <row r="79" spans="1:24" s="11" customFormat="1" x14ac:dyDescent="0.25">
      <c r="A79" s="11" t="s">
        <v>142</v>
      </c>
      <c r="B79" s="11" t="str">
        <f t="shared" si="5"/>
        <v>2020</v>
      </c>
      <c r="C79" s="11" t="str">
        <f t="shared" si="6"/>
        <v>04</v>
      </c>
      <c r="D79" s="11">
        <f t="shared" si="7"/>
        <v>15</v>
      </c>
      <c r="E79" s="12">
        <f t="shared" si="8"/>
        <v>43936</v>
      </c>
      <c r="F79" s="11">
        <v>36</v>
      </c>
      <c r="G79" s="11">
        <v>39</v>
      </c>
      <c r="H79" s="11">
        <v>39</v>
      </c>
      <c r="I79" s="11">
        <v>42</v>
      </c>
      <c r="J79" s="11">
        <v>27</v>
      </c>
      <c r="K79" s="11">
        <v>30</v>
      </c>
      <c r="L79" s="11">
        <v>26</v>
      </c>
      <c r="M79" s="11">
        <v>34</v>
      </c>
      <c r="N79" s="11">
        <v>34</v>
      </c>
      <c r="O79" s="11">
        <v>31</v>
      </c>
      <c r="P79" s="11">
        <v>35</v>
      </c>
      <c r="Q79" s="11">
        <v>31</v>
      </c>
      <c r="R79" s="11">
        <v>34</v>
      </c>
    </row>
    <row r="80" spans="1:24" s="11" customFormat="1" x14ac:dyDescent="0.25">
      <c r="A80" s="11" t="s">
        <v>143</v>
      </c>
      <c r="B80" s="11" t="str">
        <f t="shared" si="5"/>
        <v>2020</v>
      </c>
      <c r="C80" s="11" t="str">
        <f t="shared" si="6"/>
        <v>04</v>
      </c>
      <c r="D80" s="11">
        <f t="shared" si="7"/>
        <v>16</v>
      </c>
      <c r="E80" s="12">
        <f t="shared" si="8"/>
        <v>43937</v>
      </c>
    </row>
    <row r="81" spans="1:18" s="11" customFormat="1" x14ac:dyDescent="0.25">
      <c r="A81" s="11" t="s">
        <v>144</v>
      </c>
      <c r="B81" s="11" t="str">
        <f t="shared" si="5"/>
        <v>2020</v>
      </c>
      <c r="C81" s="11" t="str">
        <f t="shared" si="6"/>
        <v>04</v>
      </c>
      <c r="D81" s="11">
        <f t="shared" si="7"/>
        <v>17</v>
      </c>
      <c r="E81" s="12">
        <f t="shared" si="8"/>
        <v>43938</v>
      </c>
      <c r="F81" s="11">
        <v>34</v>
      </c>
      <c r="G81" s="11">
        <v>37</v>
      </c>
      <c r="H81" s="11">
        <v>37</v>
      </c>
      <c r="I81" s="11">
        <v>40</v>
      </c>
      <c r="J81" s="11">
        <v>29</v>
      </c>
      <c r="K81" s="11">
        <v>27</v>
      </c>
      <c r="L81" s="11">
        <v>27</v>
      </c>
    </row>
    <row r="82" spans="1:18" s="11" customFormat="1" x14ac:dyDescent="0.25">
      <c r="A82" s="11" t="s">
        <v>145</v>
      </c>
      <c r="B82" s="11" t="str">
        <f t="shared" si="5"/>
        <v>2020</v>
      </c>
      <c r="C82" s="11" t="str">
        <f t="shared" si="6"/>
        <v>04</v>
      </c>
      <c r="D82" s="11">
        <f t="shared" si="7"/>
        <v>20</v>
      </c>
      <c r="E82" s="12">
        <f t="shared" si="8"/>
        <v>43941</v>
      </c>
      <c r="F82" s="11">
        <v>37</v>
      </c>
      <c r="J82" s="11">
        <v>26</v>
      </c>
      <c r="K82" s="11">
        <v>29</v>
      </c>
      <c r="L82" s="11">
        <v>27</v>
      </c>
    </row>
    <row r="83" spans="1:18" s="11" customFormat="1" x14ac:dyDescent="0.25">
      <c r="A83" s="11" t="s">
        <v>146</v>
      </c>
      <c r="B83" s="11" t="str">
        <f t="shared" si="5"/>
        <v>2020</v>
      </c>
      <c r="C83" s="11" t="str">
        <f t="shared" si="6"/>
        <v>04</v>
      </c>
      <c r="D83" s="11">
        <f t="shared" si="7"/>
        <v>21</v>
      </c>
      <c r="E83" s="12">
        <f t="shared" si="8"/>
        <v>43942</v>
      </c>
    </row>
    <row r="84" spans="1:18" s="11" customFormat="1" x14ac:dyDescent="0.25">
      <c r="A84" s="11" t="s">
        <v>147</v>
      </c>
      <c r="B84" s="11" t="str">
        <f t="shared" si="5"/>
        <v>2020</v>
      </c>
      <c r="C84" s="11" t="str">
        <f t="shared" si="6"/>
        <v>04</v>
      </c>
      <c r="D84" s="11">
        <f t="shared" si="7"/>
        <v>22</v>
      </c>
      <c r="E84" s="12">
        <f t="shared" si="8"/>
        <v>43943</v>
      </c>
      <c r="F84" s="11">
        <v>34</v>
      </c>
      <c r="G84" s="11">
        <v>37</v>
      </c>
      <c r="H84" s="11">
        <v>37</v>
      </c>
      <c r="I84" s="11">
        <v>42</v>
      </c>
      <c r="J84" s="11">
        <v>29</v>
      </c>
      <c r="K84" s="11">
        <v>27</v>
      </c>
      <c r="L84" s="11">
        <v>27</v>
      </c>
      <c r="M84" s="13">
        <v>35</v>
      </c>
      <c r="N84" s="14">
        <v>32</v>
      </c>
      <c r="O84" s="14">
        <v>31</v>
      </c>
      <c r="P84" s="14">
        <v>35</v>
      </c>
      <c r="Q84" s="14">
        <v>32</v>
      </c>
      <c r="R84" s="15">
        <v>35</v>
      </c>
    </row>
    <row r="88" spans="1:18" ht="15" customHeight="1" x14ac:dyDescent="0.25"/>
    <row r="92" spans="1:18" x14ac:dyDescent="0.25">
      <c r="A92" t="s">
        <v>165</v>
      </c>
    </row>
    <row r="93" spans="1:18" x14ac:dyDescent="0.25">
      <c r="M93">
        <f>M94-1.96*0.590814</f>
        <v>31.847526565445996</v>
      </c>
      <c r="N93">
        <f>N94-1.96*0.845277</f>
        <v>32.726346782698997</v>
      </c>
      <c r="O93">
        <f>O94-(1.96*0.553991)</f>
        <v>32.897157738263196</v>
      </c>
      <c r="P93">
        <f>P94-(1.96*1.317664)</f>
        <v>33.947152234821999</v>
      </c>
    </row>
    <row r="94" spans="1:18" x14ac:dyDescent="0.25">
      <c r="A94" t="s">
        <v>147</v>
      </c>
      <c r="B94" t="str">
        <f>RIGHT(A94,4)</f>
        <v>2020</v>
      </c>
      <c r="C94" t="str">
        <f>IF(LEN(A94)=9,MID(A94,3,2),MID(A94,4,2))</f>
        <v>04</v>
      </c>
      <c r="D94">
        <f>(IF(LEN(A94)=9,LEFT(A94,1),LEFT(A94,2)))*1</f>
        <v>22</v>
      </c>
      <c r="E94" s="2">
        <f t="shared" ref="E94" si="9">DATE(B94,C94,D94)</f>
        <v>43943</v>
      </c>
      <c r="F94" t="s">
        <v>153</v>
      </c>
      <c r="G94">
        <f>EXP(0.813498970541*LN(G81) - 0.00400400058131*LN(G79) + 0.518052478345*LN(H84) - 0.421171046189*LN(H81) + 0.483419712529*LN(I84) - 0.382725360959*LN(I81) - 0.0412303233774)</f>
        <v>37.578990422513264</v>
      </c>
      <c r="H94">
        <f>EXP(0.0739826656835*LN(H81) + 0.065310316887*LN(H79) + 0.0712260380313*LN(H76) + 0.414255742761*LN(I84) + 0.520536982022*LN(G84) - 0.910441646218)</f>
        <v>26.332136470560563</v>
      </c>
      <c r="M94">
        <f xml:space="preserve"> 0.501352594311*N84 + 0.458277492034*O84 + 0.287239917722*P84 - 7.29776038583</f>
        <v>33.005522005445997</v>
      </c>
      <c r="N94">
        <f xml:space="preserve"> -0.2445262571*P84 + 0.407407313175*R84 + 1.02316293133*M84 - 0.392651773296*O84 + 5.0437551157</f>
        <v>34.383089702698996</v>
      </c>
      <c r="O94">
        <f xml:space="preserve">  0.0419286735412*O79 + 1.36872452521*M84- 0.716248508532*N84 + 7.69778510916</f>
        <v>33.982980098263198</v>
      </c>
      <c r="P94">
        <f>1.11366154675*M84 - 0.468108161054*N84 + 12.5310806923</f>
        <v>36.529773674821996</v>
      </c>
      <c r="Q94">
        <f xml:space="preserve"> 0.252091417767*Q79 - 0.0643859861269*Q76 + 0.657199863687*O84 + 2.97891543087</f>
        <v>29.428523530517698</v>
      </c>
    </row>
    <row r="95" spans="1:18" x14ac:dyDescent="0.25">
      <c r="G95" s="5"/>
      <c r="H95" s="5"/>
      <c r="M95">
        <f>M94+(1.96*0.590814)</f>
        <v>34.163517445445997</v>
      </c>
      <c r="N95">
        <f>N94+(1.96*0.845277)</f>
        <v>36.039832622698995</v>
      </c>
      <c r="O95">
        <f>O94+(1.96*0.553991)</f>
        <v>35.0688024582632</v>
      </c>
      <c r="P95">
        <f>P94+(1.96*1.317664)</f>
        <v>39.112395114821993</v>
      </c>
      <c r="Q95" s="5"/>
    </row>
    <row r="98" spans="14:18" x14ac:dyDescent="0.25">
      <c r="N98">
        <f>(N79-N99)+N79-(1.96*0.614186)</f>
        <v>32.330195638734999</v>
      </c>
      <c r="R98">
        <f>(R79-R99)+R79-(1.96*0.944299)</f>
        <v>32.435153960367998</v>
      </c>
    </row>
    <row r="99" spans="14:18" x14ac:dyDescent="0.25">
      <c r="N99">
        <f xml:space="preserve"> N79+0.245967341261*(O84-O79) + 0.337451558411*(M84-M79) + 0.128548242854</f>
        <v>34.465999801264999</v>
      </c>
      <c r="P99">
        <f>-0.718314815746*(O84-O79) + 1.45603539289*(M84-M79) - 0.492333216027+P79</f>
        <v>35.963702176863002</v>
      </c>
      <c r="R99">
        <f xml:space="preserve"> R79+(0.549161157253*(O84-O79) + 0.0167216073369*(P84-P79) - 0.285980000368)</f>
        <v>33.714019999632001</v>
      </c>
    </row>
    <row r="100" spans="14:18" x14ac:dyDescent="0.25">
      <c r="N100">
        <f>(N79-N99)+N79+(1.96*0.614186)</f>
        <v>34.737804758735003</v>
      </c>
      <c r="R100">
        <f>(R79-R99)+R79+(1.96*0.944299)</f>
        <v>36.136806040368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I7" sqref="I7"/>
    </sheetView>
  </sheetViews>
  <sheetFormatPr defaultRowHeight="15" x14ac:dyDescent="0.25"/>
  <cols>
    <col min="1" max="1" width="31.28515625" bestFit="1" customWidth="1"/>
    <col min="9" max="9" width="24" customWidth="1"/>
  </cols>
  <sheetData>
    <row r="1" spans="1:10" x14ac:dyDescent="0.25">
      <c r="A1" t="s">
        <v>147</v>
      </c>
      <c r="B1" t="s">
        <v>34</v>
      </c>
      <c r="C1" t="s">
        <v>38</v>
      </c>
      <c r="D1" t="s">
        <v>25</v>
      </c>
      <c r="E1" t="s">
        <v>2</v>
      </c>
      <c r="F1" t="s">
        <v>32</v>
      </c>
      <c r="G1" t="s">
        <v>33</v>
      </c>
      <c r="I1" t="s">
        <v>157</v>
      </c>
    </row>
    <row r="2" spans="1:10" x14ac:dyDescent="0.25">
      <c r="A2" s="6" t="s">
        <v>154</v>
      </c>
      <c r="B2" s="6">
        <v>35</v>
      </c>
      <c r="C2" s="6">
        <v>32</v>
      </c>
      <c r="D2" s="6">
        <v>31</v>
      </c>
      <c r="E2" s="6">
        <v>35</v>
      </c>
      <c r="F2" s="6">
        <v>32</v>
      </c>
      <c r="G2" s="6">
        <v>35</v>
      </c>
    </row>
    <row r="3" spans="1:10" x14ac:dyDescent="0.25">
      <c r="A3" s="7" t="s">
        <v>155</v>
      </c>
      <c r="B3" s="9">
        <v>33.005522005445997</v>
      </c>
      <c r="C3" s="9">
        <v>34.383089702698996</v>
      </c>
      <c r="D3" s="9">
        <v>33.982980098263198</v>
      </c>
      <c r="E3" s="9">
        <v>36.529773674821996</v>
      </c>
      <c r="F3" s="9">
        <v>29.428523530517698</v>
      </c>
      <c r="G3" s="9"/>
      <c r="I3">
        <f>AVERAGE(ABS(B2-B3),ABS(C2-C3),ABS(D2-D3),ABS(E2-E3),ABS(F2-F3))</f>
        <v>2.292359587964099</v>
      </c>
      <c r="J3" t="s">
        <v>158</v>
      </c>
    </row>
    <row r="4" spans="1:10" x14ac:dyDescent="0.25">
      <c r="A4" s="8" t="s">
        <v>156</v>
      </c>
      <c r="B4" s="10"/>
      <c r="C4" s="10">
        <v>34.465999801264999</v>
      </c>
      <c r="D4" s="10"/>
      <c r="E4" s="10">
        <v>35.963702176863002</v>
      </c>
      <c r="F4" s="10"/>
      <c r="G4" s="10">
        <v>33.714019999632001</v>
      </c>
      <c r="I4">
        <f>AVERAGE(ABS(C2-C4),ABS(E2-E4),ABS(G2-G4))</f>
        <v>1.5718939928320002</v>
      </c>
      <c r="J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platform_market_prices (2)</vt:lpstr>
      <vt:lpstr>Product-marketplaces Count</vt:lpstr>
      <vt:lpstr>ColumnFormat (Dry Maize)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Lance H</cp:lastModifiedBy>
  <dcterms:created xsi:type="dcterms:W3CDTF">2020-04-24T20:49:58Z</dcterms:created>
  <dcterms:modified xsi:type="dcterms:W3CDTF">2020-04-30T03:12:32Z</dcterms:modified>
</cp:coreProperties>
</file>